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0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muni.sharepoint.com/teams/KpKESF/Sdilene dokumenty/General/03_Změny ve studijních plánech/2021/"/>
    </mc:Choice>
  </mc:AlternateContent>
  <xr:revisionPtr revIDLastSave="424" documentId="8_{448705B3-F337-421F-9528-590ECE68CF92}" xr6:coauthVersionLast="47" xr6:coauthVersionMax="47" xr10:uidLastSave="{DCCF3976-B757-4E5E-8719-755DAAEC8F8F}"/>
  <bookViews>
    <workbookView xWindow="-110" yWindow="-110" windowWidth="19420" windowHeight="10560" activeTab="3" xr2:uid="{00000000-000D-0000-FFFF-FFFF00000000}"/>
  </bookViews>
  <sheets>
    <sheet name="Bc EKON" sheetId="1" r:id="rId1"/>
    <sheet name="Bc EKON MA_PřF" sheetId="2" r:id="rId2"/>
    <sheet name="Bc_EKON_MA_FSS" sheetId="4" r:id="rId3"/>
    <sheet name="Bc EKON MI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3" l="1"/>
  <c r="L39" i="3"/>
  <c r="L40" i="3"/>
  <c r="L42" i="3"/>
  <c r="F42" i="3"/>
  <c r="F40" i="3"/>
  <c r="F39" i="3"/>
  <c r="L41" i="3"/>
  <c r="F41" i="3"/>
  <c r="K37" i="3"/>
  <c r="K33" i="3"/>
  <c r="K19" i="3"/>
  <c r="K12" i="3"/>
  <c r="K8" i="3"/>
  <c r="F37" i="3"/>
  <c r="F33" i="3"/>
  <c r="F26" i="3"/>
  <c r="F19" i="3"/>
  <c r="F12" i="3"/>
  <c r="F8" i="3"/>
  <c r="L46" i="4"/>
  <c r="K24" i="4"/>
  <c r="L45" i="4"/>
  <c r="K31" i="4"/>
  <c r="F46" i="4"/>
  <c r="F45" i="4"/>
  <c r="K42" i="4"/>
  <c r="F42" i="4"/>
  <c r="K38" i="4"/>
  <c r="F38" i="4"/>
  <c r="F31" i="4"/>
  <c r="F24" i="4"/>
  <c r="K14" i="4"/>
  <c r="F14" i="4"/>
  <c r="K9" i="4"/>
  <c r="L48" i="4" s="1"/>
  <c r="F9" i="4"/>
  <c r="F48" i="4" s="1"/>
  <c r="L47" i="4"/>
  <c r="F47" i="4"/>
  <c r="L47" i="2"/>
  <c r="L46" i="2"/>
  <c r="F46" i="2"/>
  <c r="F47" i="2"/>
  <c r="F49" i="2"/>
  <c r="L48" i="2"/>
  <c r="F48" i="2"/>
  <c r="K42" i="2"/>
  <c r="F42" i="2"/>
  <c r="K37" i="2"/>
  <c r="F37" i="2"/>
  <c r="K29" i="2"/>
  <c r="L49" i="2" s="1"/>
  <c r="F29" i="2"/>
  <c r="K22" i="2"/>
  <c r="F22" i="2"/>
  <c r="K14" i="2"/>
  <c r="F14" i="2"/>
  <c r="K9" i="2"/>
  <c r="F9" i="2"/>
  <c r="L65" i="1"/>
  <c r="L64" i="1"/>
  <c r="L66" i="1" s="1"/>
  <c r="F66" i="1"/>
  <c r="F65" i="1"/>
  <c r="F64" i="1"/>
  <c r="F67" i="1"/>
  <c r="L44" i="1"/>
  <c r="L67" i="1" s="1"/>
  <c r="F44" i="1"/>
  <c r="F29" i="1"/>
  <c r="L29" i="1"/>
  <c r="L16" i="1"/>
  <c r="L9" i="1"/>
  <c r="L60" i="1"/>
  <c r="L55" i="1"/>
  <c r="F60" i="1"/>
  <c r="F55" i="1"/>
  <c r="F9" i="1"/>
  <c r="F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tc={6DC05657-FEB4-4D96-9135-F3CC2B1998F4}</author>
    <author>tc={AF5BC0FA-9F7F-4B62-ABA1-43D1C1B98A8F}</author>
    <author>tc={4D60E0A1-7E19-4148-87CD-E1B99FE27F6F}</author>
    <author>tc={5587AC2C-75D5-4AAD-9771-84D598C7D535}</author>
    <author>tc={17CC8186-A31C-4C6A-90D0-01A8EBB83C8E}</author>
    <author>tc={B7418239-03BC-42CA-AFD6-2E4BD3BF8F4E}</author>
    <author>tc={7B6A6217-8F0E-4F8C-B262-32E317DD9FE0}</author>
  </authors>
  <commentList>
    <comment ref="A19" authorId="0" shapeId="0" xr:uid="{6DC05657-FEB4-4D96-9135-F3CC2B1998F4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přesun do 4. semestru</t>
      </text>
    </comment>
    <comment ref="A27" authorId="1" shapeId="0" xr:uid="{AF5BC0FA-9F7F-4B62-ABA1-43D1C1B98A8F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Převádí se z mgr. studia, rozdělení na přednášky a semináře, přednášky nabízet i mimo mateřské obory. Protože se kreditově jedná o náhradu za BPE_EKPR Ekonomie práce, byl by mezi povinnými předměty stávajících prvních ročníků. S studenti starších ročníků by měli jako alternativu k původní verzi BPE_EKPR Ekonomii práce, pokud jí doposud neabsolvovali.</t>
      </text>
    </comment>
    <comment ref="A28" authorId="2" shapeId="0" xr:uid="{4D60E0A1-7E19-4148-87CD-E1B99FE27F6F}">
      <text>
        <t>[Threaded comment]
Your version of Excel allows you to read this threaded comment; however, any edits to it will get removed if the file is opened in a newer version of Excel. Learn more: https://go.microsoft.com/fwlink/?linkid=870924
Comment:
    Nový předmět, pouze pro mateřské obory (Bc. EKON a HPMV), prerekvizita pro současný zápis s BPE_MOEK</t>
      </text>
    </comment>
    <comment ref="A32" authorId="3" shapeId="0" xr:uid="{5587AC2C-75D5-4AAD-9771-84D598C7D535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přesun do 4. semestru</t>
      </text>
    </comment>
    <comment ref="A33" authorId="4" shapeId="0" xr:uid="{17CC8186-A31C-4C6A-90D0-01A8EBB83C8E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předmět zrušit, v plánu nahradit novým předmětem BPE_LABE Labor Economics</t>
      </text>
    </comment>
    <comment ref="A43" authorId="5" shapeId="0" xr:uid="{B7418239-03BC-42CA-AFD6-2E4BD3BF8F4E}">
      <text>
        <t>[Threaded comment]
Your version of Excel allows you to read this threaded comment; however, any edits to it will get removed if the file is opened in a newer version of Excel. Learn more: https://go.microsoft.com/fwlink/?linkid=870924
Comment:
    Nový předmět, ekvivalent BPE_EKPR, nyní vyučovaný v aj</t>
      </text>
    </comment>
    <comment ref="A47" authorId="6" shapeId="0" xr:uid="{7B6A6217-8F0E-4F8C-B262-32E317DD9FE0}">
      <text>
        <t>[Threaded comment]
Your version of Excel allows you to read this threaded comment; however, any edits to it will get removed if the file is opened in a newer version of Excel. Learn more: https://go.microsoft.com/fwlink/?linkid=870924
Comment:
    PV v šabloně jen pro v současnosti 2. a vyšší ročníky pro dostudování (předmět je zaveden mezi povinné předměty NMgr. Ekonomie).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tc={57164FEB-80CD-4623-8BB9-A36874ED0E9A}</author>
    <author>tc={1714043E-2CB3-46A7-A6FC-848F2EDFB27A}</author>
    <author>tc={9FD7D202-1C2A-40B7-AB46-EDDCFDAF64F8}</author>
    <author>tc={33DB7B84-EC7F-4B97-B9C9-81AA87997FCE}</author>
    <author>tc={5B3DCBCD-3B30-4F2B-B884-3E554AB72E7F}</author>
  </authors>
  <commentList>
    <comment ref="A20" authorId="0" shapeId="0" xr:uid="{57164FEB-80CD-4623-8BB9-A36874ED0E9A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Převádí se z mgr. studia, rozdělení na přednášky a semináře, přednášky nabízet i mimo mateřské obory. Protože se kreditově jedná o náhradu za BPE_EKPR Ekonomie práce, byl by mezi povinnými předměty stávajících prvních ročníků. S studenti starších ročníků by měli jako alternativu k původní verzi BPE_EKPR Ekonomii práce, pokud jí doposud neabsolvovali.</t>
      </text>
    </comment>
    <comment ref="A21" authorId="1" shapeId="0" xr:uid="{1714043E-2CB3-46A7-A6FC-848F2EDFB27A}">
      <text>
        <t>[Threaded comment]
Your version of Excel allows you to read this threaded comment; however, any edits to it will get removed if the file is opened in a newer version of Excel. Learn more: https://go.microsoft.com/fwlink/?linkid=870924
Comment:
    Nový předmět, pouze pro mateřské obory (Bc. EKON a HPMV), prerekvizita pro současný zápis s BPE_MOEK</t>
      </text>
    </comment>
    <comment ref="A25" authorId="2" shapeId="0" xr:uid="{9FD7D202-1C2A-40B7-AB46-EDDCFDAF64F8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předmět zrušit, v plánu nahradit novým předmětem BPE_LABE Labor Economics</t>
      </text>
    </comment>
    <comment ref="A28" authorId="3" shapeId="0" xr:uid="{33DB7B84-EC7F-4B97-B9C9-81AA87997FCE}">
      <text>
        <t>[Threaded comment]
Your version of Excel allows you to read this threaded comment; however, any edits to it will get removed if the file is opened in a newer version of Excel. Learn more: https://go.microsoft.com/fwlink/?linkid=870924
Comment:
    Nový předmět, ekvivalent BPE_EKPR, nyní vyučovaný v aj</t>
      </text>
    </comment>
    <comment ref="A32" authorId="4" shapeId="0" xr:uid="{5B3DCBCD-3B30-4F2B-B884-3E554AB72E7F}">
      <text>
        <t>[Threaded comment]
Your version of Excel allows you to read this threaded comment; however, any edits to it will get removed if the file is opened in a newer version of Excel. Learn more: https://go.microsoft.com/fwlink/?linkid=870924
Comment:
    PV v šabloně jen pro v současnosti 2. a vyšší ročníky pro dostudování (předmět je zaveden mezi povinné předměty NMgr. Ekonomie).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tc={18AFA54B-0D27-4BBF-89EB-771279D36C12}</author>
    <author>tc={15DA7566-011F-4AAB-A602-63ADC4E7DF24}</author>
    <author>tc={250B2540-221A-48AC-8208-6554C8B95031}</author>
    <author>tc={430F232E-F263-4986-A16C-2635C3222D5E}</author>
    <author>tc={F4C5BE12-A4D2-4DF0-BC27-C3DD040F4A72}</author>
    <author>tc={723FE05C-0A9B-41F5-B411-51005A2942F1}</author>
    <author>tc={052F182C-52F3-494B-9281-C0DA498B116C}</author>
  </authors>
  <commentList>
    <comment ref="A17" authorId="0" shapeId="0" xr:uid="{18AFA54B-0D27-4BBF-89EB-771279D36C12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přesun do 4. semestru</t>
      </text>
    </comment>
    <comment ref="A22" authorId="1" shapeId="0" xr:uid="{15DA7566-011F-4AAB-A602-63ADC4E7DF24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Převádí se z mgr. studia, rozdělení na přednášky a semináře, přednášky nabízet i mimo mateřské obory. Protože se kreditově jedná o náhradu za BPE_EKPR Ekonomie práce, byl by mezi povinnými předměty stávajících prvních ročníků. S studenti starších ročníků by měli jako alternativu k původní verzi BPE_EKPR Ekonomii práce, pokud jí doposud neabsolvovali.</t>
      </text>
    </comment>
    <comment ref="A23" authorId="2" shapeId="0" xr:uid="{250B2540-221A-48AC-8208-6554C8B95031}">
      <text>
        <t>[Threaded comment]
Your version of Excel allows you to read this threaded comment; however, any edits to it will get removed if the file is opened in a newer version of Excel. Learn more: https://go.microsoft.com/fwlink/?linkid=870924
Comment:
    Nový předmět, pouze pro mateřské obory (Bc. EKON a HPMV), prerekvizita pro současný zápis s BPE_MOEK</t>
      </text>
    </comment>
    <comment ref="A27" authorId="3" shapeId="0" xr:uid="{430F232E-F263-4986-A16C-2635C3222D5E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přesun do 4. semestru</t>
      </text>
    </comment>
    <comment ref="A28" authorId="4" shapeId="0" xr:uid="{F4C5BE12-A4D2-4DF0-BC27-C3DD040F4A72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předmět zrušit, v plánu nahradit novým předmětem BPE_LABE Labor Economics</t>
      </text>
    </comment>
    <comment ref="A30" authorId="5" shapeId="0" xr:uid="{723FE05C-0A9B-41F5-B411-51005A2942F1}">
      <text>
        <t>[Threaded comment]
Your version of Excel allows you to read this threaded comment; however, any edits to it will get removed if the file is opened in a newer version of Excel. Learn more: https://go.microsoft.com/fwlink/?linkid=870924
Comment:
    Nový předmět, ekvivalent BPE_EKPR, nyní vyučovaný v aj</t>
      </text>
    </comment>
    <comment ref="A34" authorId="6" shapeId="0" xr:uid="{052F182C-52F3-494B-9281-C0DA498B116C}">
      <text>
        <t>[Threaded comment]
Your version of Excel allows you to read this threaded comment; however, any edits to it will get removed if the file is opened in a newer version of Excel. Learn more: https://go.microsoft.com/fwlink/?linkid=870924
Comment:
    PV v šabloně jen pro v současnosti 2. a vyšší ročníky pro dostudování (předmět je zaveden mezi povinné předměty NMgr. Ekonomie).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tc={FC120690-FBBE-4D62-A74C-E0CA079EFDB0}</author>
    <author>tc={9B4E46CB-AD46-498E-9D6E-5EE70D2BD01E}</author>
    <author>tc={843EEBC1-C509-4179-B1B6-49069A5F5885}</author>
    <author>tc={C879118E-807E-44C2-AAD3-EF463829EA0B}</author>
    <author>tc={BF4B5B3E-2589-46BF-8CA2-D01B7221822C}</author>
  </authors>
  <commentList>
    <comment ref="A15" authorId="0" shapeId="0" xr:uid="{FC120690-FBBE-4D62-A74C-E0CA079EFDB0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přesun do 4. semestru</t>
      </text>
    </comment>
    <comment ref="A22" authorId="1" shapeId="0" xr:uid="{9B4E46CB-AD46-498E-9D6E-5EE70D2BD01E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přesun do 4. semestru</t>
      </text>
    </comment>
    <comment ref="A23" authorId="2" shapeId="0" xr:uid="{843EEBC1-C509-4179-B1B6-49069A5F5885}">
      <text>
        <t>[Threaded comment]
Your version of Excel allows you to read this threaded comment; however, any edits to it will get removed if the file is opened in a newer version of Excel. Learn more: https://go.microsoft.com/fwlink/?linkid=870924
Comment:
    předmět zrušit, v plánu nahradit novým předmětem BPE_LABE Labor Economics</t>
      </text>
    </comment>
    <comment ref="A25" authorId="3" shapeId="0" xr:uid="{C879118E-807E-44C2-AAD3-EF463829EA0B}">
      <text>
        <t>[Threaded comment]
Your version of Excel allows you to read this threaded comment; however, any edits to it will get removed if the file is opened in a newer version of Excel. Learn more: https://go.microsoft.com/fwlink/?linkid=870924
Comment:
    Nový předmět, ekvivalent BPE_EKPR, nyní vyučovaný v aj</t>
      </text>
    </comment>
    <comment ref="A29" authorId="4" shapeId="0" xr:uid="{BF4B5B3E-2589-46BF-8CA2-D01B7221822C}">
      <text>
        <t>[Threaded comment]
Your version of Excel allows you to read this threaded comment; however, any edits to it will get removed if the file is opened in a newer version of Excel. Learn more: https://go.microsoft.com/fwlink/?linkid=870924
Comment:
    PV v šabloně jen pro v současnosti 2. a vyšší ročníky pro dostudování (předmět je zaveden mezi povinné předměty NMgr. Ekonomie).</t>
      </text>
    </comment>
  </commentList>
</comments>
</file>

<file path=xl/sharedStrings.xml><?xml version="1.0" encoding="utf-8"?>
<sst xmlns="http://schemas.openxmlformats.org/spreadsheetml/2006/main" count="1453" uniqueCount="154">
  <si>
    <t>2020/2021</t>
  </si>
  <si>
    <t>2021/2022</t>
  </si>
  <si>
    <t>1. semestr</t>
  </si>
  <si>
    <t>Kód</t>
  </si>
  <si>
    <t>Název</t>
  </si>
  <si>
    <t>Garant</t>
  </si>
  <si>
    <t>Ukončení</t>
  </si>
  <si>
    <t>Rozsah</t>
  </si>
  <si>
    <t>Kreditů</t>
  </si>
  <si>
    <t>Profilace</t>
  </si>
  <si>
    <t>Povinnost</t>
  </si>
  <si>
    <t>Blok</t>
  </si>
  <si>
    <t>ESF:BDX_AKAP</t>
  </si>
  <si>
    <t>Akademické psaní</t>
  </si>
  <si>
    <t>M. Kvizda</t>
  </si>
  <si>
    <t>z</t>
  </si>
  <si>
    <t>0/0/0</t>
  </si>
  <si>
    <t>-</t>
  </si>
  <si>
    <t>P</t>
  </si>
  <si>
    <t>ESF:BPE_MIE1</t>
  </si>
  <si>
    <t>Mikroekonomie 1</t>
  </si>
  <si>
    <t>M. Kvasnička</t>
  </si>
  <si>
    <t>zk</t>
  </si>
  <si>
    <t>2/2/0</t>
  </si>
  <si>
    <t>Z</t>
  </si>
  <si>
    <t>ESF:BPJ_JI1A</t>
  </si>
  <si>
    <t>Jazyk I/1 - Angličtina</t>
  </si>
  <si>
    <t>B. Pojslová</t>
  </si>
  <si>
    <t>0/4/0</t>
  </si>
  <si>
    <t>PV</t>
  </si>
  <si>
    <t>ESF:BPM_VTMA</t>
  </si>
  <si>
    <t>Vstupní test do matematiky</t>
  </si>
  <si>
    <t>L. Bauer</t>
  </si>
  <si>
    <t>A</t>
  </si>
  <si>
    <t>ESF:BPP_ZAPR</t>
  </si>
  <si>
    <t>Základy práva</t>
  </si>
  <si>
    <t>P. Dvořáková</t>
  </si>
  <si>
    <t>1/2/0</t>
  </si>
  <si>
    <t>2. semestr</t>
  </si>
  <si>
    <t>ESF:BPE_MAE1</t>
  </si>
  <si>
    <t>Makroekonomie 1</t>
  </si>
  <si>
    <t>L. Žídek</t>
  </si>
  <si>
    <t>ESF:BPJ_JI2A</t>
  </si>
  <si>
    <t>Jazyk I/2 - Angličtina</t>
  </si>
  <si>
    <t>ESF:BPM_MATE</t>
  </si>
  <si>
    <t>Matematika</t>
  </si>
  <si>
    <t>M. Matulová</t>
  </si>
  <si>
    <t>FI:MB151</t>
  </si>
  <si>
    <t>Lineární modely</t>
  </si>
  <si>
    <t>O. Klíma</t>
  </si>
  <si>
    <t>B</t>
  </si>
  <si>
    <t>3. semestr</t>
  </si>
  <si>
    <t>ESF:BPE_DET1</t>
  </si>
  <si>
    <t>Dějiny ekonomických teorií 1</t>
  </si>
  <si>
    <t>J. Menšík</t>
  </si>
  <si>
    <t>přesun do 4. sem.</t>
  </si>
  <si>
    <t>ESF:BPE_HOP1</t>
  </si>
  <si>
    <t>Hospodářská politika 1</t>
  </si>
  <si>
    <t>2/0/0</t>
  </si>
  <si>
    <t>ESF:BPF_FIU1</t>
  </si>
  <si>
    <t>Finanční účetnictví 1</t>
  </si>
  <si>
    <t>J. Vodáková</t>
  </si>
  <si>
    <t>ESF:BPF_ZAFI</t>
  </si>
  <si>
    <t>Základy financí</t>
  </si>
  <si>
    <t>M. Svoboda</t>
  </si>
  <si>
    <t>ESF:BPH_MAN1</t>
  </si>
  <si>
    <t>Management</t>
  </si>
  <si>
    <t>P. Pirožek</t>
  </si>
  <si>
    <t>ESF:BPJ_JI3A</t>
  </si>
  <si>
    <t>Jazyk I/3 - Angličtina</t>
  </si>
  <si>
    <t>0/2/0</t>
  </si>
  <si>
    <t>ESF:BPM_STA1</t>
  </si>
  <si>
    <t>Statistika 1</t>
  </si>
  <si>
    <t>M. Králová</t>
  </si>
  <si>
    <t>FI:MB152</t>
  </si>
  <si>
    <t>Diferenciální a integrální počet</t>
  </si>
  <si>
    <t>P. Hasil</t>
  </si>
  <si>
    <t>ESF:BPE_MOEK</t>
  </si>
  <si>
    <t>Monetární ekonomie</t>
  </si>
  <si>
    <t>J. Jonáš</t>
  </si>
  <si>
    <t>ESF:BPE_SMOE</t>
  </si>
  <si>
    <t>Seminář z monetární ekonomie</t>
  </si>
  <si>
    <t>4. semestr</t>
  </si>
  <si>
    <t>ESF:BPE_EKPR</t>
  </si>
  <si>
    <t>Ekonomie práce</t>
  </si>
  <si>
    <t>Š. Mikula</t>
  </si>
  <si>
    <t>2/1/0</t>
  </si>
  <si>
    <t>zrušeno</t>
  </si>
  <si>
    <t>ESF:BPE_TEBP</t>
  </si>
  <si>
    <t>Teze bakalářské práce</t>
  </si>
  <si>
    <t>J. Čapek</t>
  </si>
  <si>
    <t>ESF:BPE_ZATH</t>
  </si>
  <si>
    <t>Základy teorie her</t>
  </si>
  <si>
    <t>R. Staněk</t>
  </si>
  <si>
    <t>ESF:BPF_FIRI</t>
  </si>
  <si>
    <t>Finanční řízení</t>
  </si>
  <si>
    <t>Š. Lyócsa</t>
  </si>
  <si>
    <t>ESF:BPJ_JI4A</t>
  </si>
  <si>
    <t>Jazyk I/4 - Angličtina</t>
  </si>
  <si>
    <t>ESF:BPM_STA2</t>
  </si>
  <si>
    <t>Statistika 2</t>
  </si>
  <si>
    <t>ESF:BPR_PIPE</t>
  </si>
  <si>
    <t>Politiky, instituce a právo EU</t>
  </si>
  <si>
    <t>V. Klímová</t>
  </si>
  <si>
    <t>ESF:BPV_VEF1</t>
  </si>
  <si>
    <t>Veřejné finance 1</t>
  </si>
  <si>
    <t>R. Jahoda</t>
  </si>
  <si>
    <t>ESF:BPV_VES1</t>
  </si>
  <si>
    <t>Veřejná správa 1</t>
  </si>
  <si>
    <t>D. Špaček</t>
  </si>
  <si>
    <t>FI:MB153</t>
  </si>
  <si>
    <t>Statistika I</t>
  </si>
  <si>
    <t>J. Koláček</t>
  </si>
  <si>
    <t>ESF:BPE_LABE</t>
  </si>
  <si>
    <t>Labor Economics</t>
  </si>
  <si>
    <t>5. semestr</t>
  </si>
  <si>
    <t>ESF:BPE_AVED</t>
  </si>
  <si>
    <t>Analýza a vizualizace ekonomických dat</t>
  </si>
  <si>
    <t>1/1</t>
  </si>
  <si>
    <t>ESF:BPE_BAS1</t>
  </si>
  <si>
    <t>Bakalářský seminář 1</t>
  </si>
  <si>
    <t>ESF:BPE_ZAEK</t>
  </si>
  <si>
    <t>Základy ekonometrie</t>
  </si>
  <si>
    <t>D. Němec</t>
  </si>
  <si>
    <t>ESF:BPF_FITR</t>
  </si>
  <si>
    <t>Finanční trhy</t>
  </si>
  <si>
    <t>ESF:BPH_EKOR</t>
  </si>
  <si>
    <t>Ekonomika organizací</t>
  </si>
  <si>
    <t>P. Suchánek</t>
  </si>
  <si>
    <t>ESF:BPR_EKGE</t>
  </si>
  <si>
    <t>Ekonomická a aplikovaná geografie</t>
  </si>
  <si>
    <t>J. Kunc</t>
  </si>
  <si>
    <t>ESF:BPV_VEEK</t>
  </si>
  <si>
    <t>Veřejná ekonomie</t>
  </si>
  <si>
    <t>I. Malý</t>
  </si>
  <si>
    <t>FI:MB154</t>
  </si>
  <si>
    <t>Diskrétní matematika</t>
  </si>
  <si>
    <t>J. Slovák</t>
  </si>
  <si>
    <t>6. semestr</t>
  </si>
  <si>
    <t>ESF:BPE_BAS2</t>
  </si>
  <si>
    <t>Bakalářský seminář 2</t>
  </si>
  <si>
    <t>ESF:BPE_CARA</t>
  </si>
  <si>
    <t>Časové řady</t>
  </si>
  <si>
    <t>PV za 26 kr</t>
  </si>
  <si>
    <t>Celkem P</t>
  </si>
  <si>
    <t>Celkem PV</t>
  </si>
  <si>
    <t>Celkem P+PV</t>
  </si>
  <si>
    <t>Kontrola</t>
  </si>
  <si>
    <t>ESF:BPE_HOD1</t>
  </si>
  <si>
    <t>Hospodářské dějiny 1</t>
  </si>
  <si>
    <t>PV 46 kr (zahrnuty jsou zelené PV pro PřF)</t>
  </si>
  <si>
    <t>FSpS:p991</t>
  </si>
  <si>
    <t>Tělesná výchova - Posilovny</t>
  </si>
  <si>
    <t>A. Pokorná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</si>
</sst>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49" fontId="0" fillId="3" borderId="0" xfId="0" applyNumberFormat="1" applyFill="1"/>
    <xf numFmtId="49" fontId="0" fillId="4" borderId="0" xfId="0" applyNumberFormat="1" applyFill="1"/>
    <xf numFmtId="49" fontId="0" fillId="5" borderId="0" xfId="0" applyNumberFormat="1" applyFill="1"/>
    <xf numFmtId="0" fontId="0" fillId="5" borderId="0" xfId="0" applyFill="1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49" fontId="0" fillId="0" borderId="0" xfId="0" applyNumberFormat="1" applyBorder="1"/>
    <xf numFmtId="49" fontId="0" fillId="0" borderId="1" xfId="0" applyNumberFormat="1" applyBorder="1"/>
    <xf numFmtId="49" fontId="0" fillId="4" borderId="0" xfId="0" applyNumberFormat="1" applyFill="1" applyBorder="1"/>
    <xf numFmtId="49" fontId="0" fillId="4" borderId="1" xfId="0" applyNumberFormat="1" applyFill="1" applyBorder="1"/>
    <xf numFmtId="49" fontId="0" fillId="5" borderId="0" xfId="0" applyNumberFormat="1" applyFill="1" applyBorder="1"/>
    <xf numFmtId="49" fontId="0" fillId="5" borderId="1" xfId="0" applyNumberFormat="1" applyFill="1" applyBorder="1"/>
    <xf numFmtId="49" fontId="1" fillId="0" borderId="0" xfId="0" applyNumberFormat="1" applyFont="1"/>
    <xf numFmtId="1" fontId="0" fillId="0" borderId="0" xfId="0" applyNumberFormat="1"/>
    <xf numFmtId="1" fontId="1" fillId="0" borderId="0" xfId="0" applyNumberFormat="1" applyFont="1"/>
    <xf numFmtId="1" fontId="0" fillId="4" borderId="0" xfId="0" applyNumberFormat="1" applyFill="1"/>
    <xf numFmtId="1" fontId="0" fillId="5" borderId="0" xfId="0" applyNumberFormat="1" applyFill="1"/>
    <xf numFmtId="49" fontId="1" fillId="4" borderId="0" xfId="0" applyNumberFormat="1" applyFont="1" applyFill="1"/>
    <xf numFmtId="1" fontId="1" fillId="4" borderId="0" xfId="0" applyNumberFormat="1" applyFont="1" applyFill="1"/>
    <xf numFmtId="49" fontId="1" fillId="4" borderId="0" xfId="0" applyNumberFormat="1" applyFont="1" applyFill="1" applyBorder="1"/>
    <xf numFmtId="49" fontId="1" fillId="4" borderId="1" xfId="0" applyNumberFormat="1" applyFont="1" applyFill="1" applyBorder="1"/>
    <xf numFmtId="49" fontId="1" fillId="4" borderId="0" xfId="0" applyNumberFormat="1" applyFont="1" applyFill="1" applyAlignment="1"/>
    <xf numFmtId="49" fontId="0" fillId="0" borderId="3" xfId="0" applyNumberFormat="1" applyBorder="1"/>
    <xf numFmtId="1" fontId="0" fillId="0" borderId="3" xfId="0" applyNumberFormat="1" applyBorder="1"/>
    <xf numFmtId="0" fontId="0" fillId="0" borderId="3" xfId="0" applyBorder="1"/>
    <xf numFmtId="49" fontId="2" fillId="6" borderId="0" xfId="0" applyNumberFormat="1" applyFont="1" applyFill="1"/>
    <xf numFmtId="1" fontId="2" fillId="6" borderId="0" xfId="0" applyNumberFormat="1" applyFont="1" applyFill="1"/>
    <xf numFmtId="49" fontId="2" fillId="6" borderId="0" xfId="0" applyNumberFormat="1" applyFont="1" applyFill="1" applyBorder="1"/>
    <xf numFmtId="49" fontId="2" fillId="6" borderId="1" xfId="0" applyNumberFormat="1" applyFont="1" applyFill="1" applyBorder="1"/>
    <xf numFmtId="49" fontId="1" fillId="5" borderId="0" xfId="0" applyNumberFormat="1" applyFont="1" applyFill="1"/>
    <xf numFmtId="0" fontId="1" fillId="5" borderId="0" xfId="0" applyFont="1" applyFill="1"/>
    <xf numFmtId="1" fontId="1" fillId="5" borderId="0" xfId="0" applyNumberFormat="1" applyFont="1" applyFill="1"/>
    <xf numFmtId="0" fontId="1" fillId="5" borderId="0" xfId="0" applyFont="1" applyFill="1" applyBorder="1"/>
    <xf numFmtId="0" fontId="1" fillId="5" borderId="1" xfId="0" applyFont="1" applyFill="1" applyBorder="1"/>
    <xf numFmtId="49" fontId="1" fillId="4" borderId="2" xfId="0" applyNumberFormat="1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2" fillId="6" borderId="2" xfId="0" applyNumberFormat="1" applyFont="1" applyFill="1" applyBorder="1" applyAlignment="1">
      <alignment horizontal="center"/>
    </xf>
    <xf numFmtId="49" fontId="2" fillId="6" borderId="0" xfId="0" applyNumberFormat="1" applyFont="1" applyFill="1" applyAlignment="1">
      <alignment horizontal="center"/>
    </xf>
    <xf numFmtId="49" fontId="0" fillId="0" borderId="4" xfId="0" applyNumberFormat="1" applyBorder="1"/>
    <xf numFmtId="49" fontId="0" fillId="5" borderId="4" xfId="0" applyNumberFormat="1" applyFill="1" applyBorder="1"/>
    <xf numFmtId="49" fontId="0" fillId="4" borderId="4" xfId="0" applyNumberFormat="1" applyFill="1" applyBorder="1"/>
    <xf numFmtId="0" fontId="0" fillId="5" borderId="4" xfId="0" applyFill="1" applyBorder="1"/>
    <xf numFmtId="0" fontId="1" fillId="0" borderId="4" xfId="0" applyFont="1" applyBorder="1"/>
    <xf numFmtId="49" fontId="1" fillId="0" borderId="4" xfId="0" applyNumberFormat="1" applyFont="1" applyBorder="1"/>
    <xf numFmtId="49" fontId="0" fillId="0" borderId="0" xfId="0" applyNumberFormat="1" applyFill="1"/>
    <xf numFmtId="49" fontId="0" fillId="6" borderId="0" xfId="0" applyNumberFormat="1" applyFill="1"/>
    <xf numFmtId="1" fontId="0" fillId="6" borderId="0" xfId="0" applyNumberFormat="1" applyFill="1"/>
    <xf numFmtId="49" fontId="0" fillId="6" borderId="4" xfId="0" applyNumberFormat="1" applyFill="1" applyBorder="1"/>
    <xf numFmtId="49" fontId="0" fillId="6" borderId="0" xfId="0" applyNumberFormat="1" applyFill="1" applyAlignment="1">
      <alignment horizontal="center"/>
    </xf>
    <xf numFmtId="49" fontId="0" fillId="6" borderId="5" xfId="0" applyNumberFormat="1" applyFill="1" applyBorder="1" applyAlignment="1">
      <alignment horizontal="center"/>
    </xf>
    <xf numFmtId="49" fontId="1" fillId="6" borderId="5" xfId="0" applyNumberFormat="1" applyFont="1" applyFill="1" applyBorder="1" applyAlignment="1">
      <alignment horizontal="center"/>
    </xf>
    <xf numFmtId="49" fontId="1" fillId="6" borderId="0" xfId="0" applyNumberFormat="1" applyFont="1" applyFill="1" applyAlignment="1">
      <alignment horizontal="center"/>
    </xf>
    <xf numFmtId="0" fontId="0" fillId="5" borderId="0" xfId="0" applyFill="1" applyBorder="1"/>
    <xf numFmtId="49" fontId="0" fillId="6" borderId="0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rmila Šveňhová" id="{BD3EAAFC-8A94-4EC9-9306-FF0F2985F57D}" userId="Jarmila Šveňhová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9" dT="2021-04-06T19:04:51.12" personId="{BD3EAAFC-8A94-4EC9-9306-FF0F2985F57D}" id="{6DC05657-FEB4-4D96-9135-F3CC2B1998F4}">
    <text>přesun do 4. semestru</text>
  </threadedComment>
  <threadedComment ref="A27" dT="2021-04-06T18:36:04.93" personId="{BD3EAAFC-8A94-4EC9-9306-FF0F2985F57D}" id="{AF5BC0FA-9F7F-4B62-ABA1-43D1C1B98A8F}">
    <text>Převádí se z mgr. studia, rozdělení na přednášky a semináře, přednášky nabízet i mimo mateřské obory. Protože se kreditově jedná o náhradu za BPE_EKPR Ekonomie práce, byl by mezi povinnými předměty stávajících prvních ročníků. S studenti starších ročníků by měli jako alternativu k původní verzi BPE_EKPR Ekonomii práce, pokud jí doposud neabsolvovali.</text>
  </threadedComment>
  <threadedComment ref="A28" dT="2021-04-06T18:37:31.53" personId="{BD3EAAFC-8A94-4EC9-9306-FF0F2985F57D}" id="{4D60E0A1-7E19-4148-87CD-E1B99FE27F6F}">
    <text>Nový předmět, pouze pro mateřské obory (Bc. EKON a HPMV), prerekvizita pro současný zápis s BPE_MOEK</text>
  </threadedComment>
  <threadedComment ref="A32" dT="2021-04-06T19:04:51.12" personId="{BD3EAAFC-8A94-4EC9-9306-FF0F2985F57D}" id="{5587AC2C-75D5-4AAD-9771-84D598C7D535}">
    <text>přesun do 4. semestru</text>
  </threadedComment>
  <threadedComment ref="A33" dT="2021-04-06T18:29:20.62" personId="{BD3EAAFC-8A94-4EC9-9306-FF0F2985F57D}" id="{17CC8186-A31C-4C6A-90D0-01A8EBB83C8E}">
    <text>předmět zrušit, v plánu nahradit novým předmětem BPE_LABE Labor Economics</text>
  </threadedComment>
  <threadedComment ref="A43" dT="2021-04-06T18:30:28.11" personId="{BD3EAAFC-8A94-4EC9-9306-FF0F2985F57D}" id="{B7418239-03BC-42CA-AFD6-2E4BD3BF8F4E}">
    <text>Nový předmět, ekvivalent BPE_EKPR, nyní vyučovaný v aj</text>
  </threadedComment>
  <threadedComment ref="A47" dT="2021-04-06T18:44:12.75" personId="{BD3EAAFC-8A94-4EC9-9306-FF0F2985F57D}" id="{7B6A6217-8F0E-4F8C-B262-32E317DD9FE0}">
    <text>PV v šabloně jen pro v současnosti 2. a vyšší ročníky pro dostudování (předmět je zaveden mezi povinné předměty NMgr. Ekonomie).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20" dT="2021-04-06T18:36:04.93" personId="{BD3EAAFC-8A94-4EC9-9306-FF0F2985F57D}" id="{57164FEB-80CD-4623-8BB9-A36874ED0E9A}">
    <text>Převádí se z mgr. studia, rozdělení na přednášky a semináře, přednášky nabízet i mimo mateřské obory. Protože se kreditově jedná o náhradu za BPE_EKPR Ekonomie práce, byl by mezi povinnými předměty stávajících prvních ročníků. S studenti starších ročníků by měli jako alternativu k původní verzi BPE_EKPR Ekonomii práce, pokud jí doposud neabsolvovali.</text>
  </threadedComment>
  <threadedComment ref="A21" dT="2021-04-06T18:37:31.53" personId="{BD3EAAFC-8A94-4EC9-9306-FF0F2985F57D}" id="{1714043E-2CB3-46A7-A6FC-848F2EDFB27A}">
    <text>Nový předmět, pouze pro mateřské obory (Bc. EKON a HPMV), prerekvizita pro současný zápis s BPE_MOEK</text>
  </threadedComment>
  <threadedComment ref="A25" dT="2021-04-06T18:29:20.62" personId="{BD3EAAFC-8A94-4EC9-9306-FF0F2985F57D}" id="{9FD7D202-1C2A-40B7-AB46-EDDCFDAF64F8}">
    <text>předmět zrušit, v plánu nahradit novým předmětem BPE_LABE Labor Economics</text>
  </threadedComment>
  <threadedComment ref="A28" dT="2021-04-06T18:30:28.11" personId="{BD3EAAFC-8A94-4EC9-9306-FF0F2985F57D}" id="{33DB7B84-EC7F-4B97-B9C9-81AA87997FCE}">
    <text>Nový předmět, ekvivalent BPE_EKPR, nyní vyučovaný v aj</text>
  </threadedComment>
  <threadedComment ref="A32" dT="2021-04-06T18:44:12.75" personId="{BD3EAAFC-8A94-4EC9-9306-FF0F2985F57D}" id="{5B3DCBCD-3B30-4F2B-B884-3E554AB72E7F}">
    <text>PV v šabloně jen pro v současnosti 2. a vyšší ročníky pro dostudování (předmět je zaveden mezi povinné předměty NMgr. Ekonomie).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17" dT="2021-04-06T19:04:51.12" personId="{BD3EAAFC-8A94-4EC9-9306-FF0F2985F57D}" id="{18AFA54B-0D27-4BBF-89EB-771279D36C12}">
    <text>přesun do 4. semestru</text>
  </threadedComment>
  <threadedComment ref="A22" dT="2021-04-06T18:36:04.93" personId="{BD3EAAFC-8A94-4EC9-9306-FF0F2985F57D}" id="{15DA7566-011F-4AAB-A602-63ADC4E7DF24}">
    <text>Převádí se z mgr. studia, rozdělení na přednášky a semináře, přednášky nabízet i mimo mateřské obory. Protože se kreditově jedná o náhradu za BPE_EKPR Ekonomie práce, byl by mezi povinnými předměty stávajících prvních ročníků. S studenti starších ročníků by měli jako alternativu k původní verzi BPE_EKPR Ekonomii práce, pokud jí doposud neabsolvovali.</text>
  </threadedComment>
  <threadedComment ref="A23" dT="2021-04-06T18:37:31.53" personId="{BD3EAAFC-8A94-4EC9-9306-FF0F2985F57D}" id="{250B2540-221A-48AC-8208-6554C8B95031}">
    <text>Nový předmět, pouze pro mateřské obory (Bc. EKON a HPMV), prerekvizita pro současný zápis s BPE_MOEK</text>
  </threadedComment>
  <threadedComment ref="A27" dT="2021-04-06T19:04:51.12" personId="{BD3EAAFC-8A94-4EC9-9306-FF0F2985F57D}" id="{430F232E-F263-4986-A16C-2635C3222D5E}">
    <text>přesun do 4. semestru</text>
  </threadedComment>
  <threadedComment ref="A28" dT="2021-04-06T18:29:20.62" personId="{BD3EAAFC-8A94-4EC9-9306-FF0F2985F57D}" id="{F4C5BE12-A4D2-4DF0-BC27-C3DD040F4A72}">
    <text>předmět zrušit, v plánu nahradit novým předmětem BPE_LABE Labor Economics</text>
  </threadedComment>
  <threadedComment ref="A30" dT="2021-04-06T18:30:28.11" personId="{BD3EAAFC-8A94-4EC9-9306-FF0F2985F57D}" id="{723FE05C-0A9B-41F5-B411-51005A2942F1}">
    <text>Nový předmět, ekvivalent BPE_EKPR, nyní vyučovaný v aj</text>
  </threadedComment>
  <threadedComment ref="A34" dT="2021-04-06T18:44:12.75" personId="{BD3EAAFC-8A94-4EC9-9306-FF0F2985F57D}" id="{052F182C-52F3-494B-9281-C0DA498B116C}">
    <text>PV v šabloně jen pro v současnosti 2. a vyšší ročníky pro dostudování (předmět je zaveden mezi povinné předměty NMgr. Ekonomie).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15" dT="2021-04-06T19:04:51.12" personId="{BD3EAAFC-8A94-4EC9-9306-FF0F2985F57D}" id="{FC120690-FBBE-4D62-A74C-E0CA079EFDB0}">
    <text>přesun do 4. semestru</text>
  </threadedComment>
  <threadedComment ref="A22" dT="2021-04-06T19:04:51.12" personId="{BD3EAAFC-8A94-4EC9-9306-FF0F2985F57D}" id="{9B4E46CB-AD46-498E-9D6E-5EE70D2BD01E}">
    <text>přesun do 4. semestru</text>
  </threadedComment>
  <threadedComment ref="A23" dT="2021-04-06T18:29:20.62" personId="{BD3EAAFC-8A94-4EC9-9306-FF0F2985F57D}" id="{843EEBC1-C509-4179-B1B6-49069A5F5885}">
    <text>předmět zrušit, v plánu nahradit novým předmětem BPE_LABE Labor Economics</text>
  </threadedComment>
  <threadedComment ref="A25" dT="2021-04-06T18:30:28.11" personId="{BD3EAAFC-8A94-4EC9-9306-FF0F2985F57D}" id="{C879118E-807E-44C2-AAD3-EF463829EA0B}">
    <text>Nový předmět, ekvivalent BPE_EKPR, nyní vyučovaný v aj</text>
  </threadedComment>
  <threadedComment ref="A29" dT="2021-04-06T18:44:12.75" personId="{BD3EAAFC-8A94-4EC9-9306-FF0F2985F57D}" id="{BF4B5B3E-2589-46BF-8CA2-D01B7221822C}">
    <text>PV v šabloně jen pro v současnosti 2. a vyšší ročníky pro dostudování (předmět je zaveden mezi povinné předměty NMgr. Ekonomie).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topLeftCell="A56" workbookViewId="0">
      <selection activeCell="A64" sqref="A64:XFD67"/>
    </sheetView>
  </sheetViews>
  <sheetFormatPr defaultRowHeight="14.45"/>
  <cols>
    <col min="1" max="1" width="14.42578125" customWidth="1"/>
    <col min="2" max="2" width="34.5703125" customWidth="1"/>
    <col min="3" max="3" width="14.7109375" customWidth="1"/>
    <col min="5" max="5" width="7.140625" bestFit="1" customWidth="1"/>
    <col min="6" max="6" width="11.140625" style="17" bestFit="1" customWidth="1"/>
    <col min="7" max="7" width="8.85546875" bestFit="1" customWidth="1"/>
    <col min="8" max="8" width="9.85546875" bestFit="1" customWidth="1"/>
    <col min="9" max="9" width="5.5703125" customWidth="1"/>
    <col min="12" max="12" width="8.7109375" style="17"/>
    <col min="15" max="15" width="5.5703125" customWidth="1"/>
  </cols>
  <sheetData>
    <row r="1" spans="1:15" s="7" customFormat="1">
      <c r="D1" s="7" t="s">
        <v>0</v>
      </c>
      <c r="F1" s="18"/>
      <c r="H1" s="8"/>
      <c r="I1" s="9"/>
      <c r="J1" s="7" t="s">
        <v>1</v>
      </c>
      <c r="L1" s="18"/>
    </row>
    <row r="2" spans="1:15">
      <c r="A2" s="16" t="s">
        <v>2</v>
      </c>
      <c r="B2" s="1"/>
      <c r="C2" s="1"/>
      <c r="D2" s="1"/>
      <c r="E2" s="1"/>
      <c r="G2" s="1"/>
      <c r="H2" s="10"/>
      <c r="I2" s="11"/>
      <c r="J2" s="1"/>
      <c r="K2" s="1"/>
      <c r="M2" s="1"/>
    </row>
    <row r="3" spans="1:1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7" t="s">
        <v>8</v>
      </c>
      <c r="G3" s="1" t="s">
        <v>9</v>
      </c>
      <c r="H3" s="10" t="s">
        <v>10</v>
      </c>
      <c r="I3" s="11" t="s">
        <v>11</v>
      </c>
      <c r="J3" s="1" t="s">
        <v>6</v>
      </c>
      <c r="K3" s="1" t="s">
        <v>7</v>
      </c>
      <c r="L3" s="17" t="s">
        <v>8</v>
      </c>
      <c r="M3" s="1" t="s">
        <v>9</v>
      </c>
      <c r="N3" s="1" t="s">
        <v>10</v>
      </c>
      <c r="O3" s="1" t="s">
        <v>11</v>
      </c>
    </row>
    <row r="4" spans="1:15">
      <c r="A4" s="1" t="s">
        <v>12</v>
      </c>
      <c r="B4" s="1" t="s">
        <v>13</v>
      </c>
      <c r="C4" s="1" t="s">
        <v>14</v>
      </c>
      <c r="D4" s="1" t="s">
        <v>15</v>
      </c>
      <c r="E4" s="1" t="s">
        <v>16</v>
      </c>
      <c r="F4" s="17">
        <v>2</v>
      </c>
      <c r="G4" s="1" t="s">
        <v>17</v>
      </c>
      <c r="H4" s="10" t="s">
        <v>18</v>
      </c>
      <c r="I4" s="11"/>
      <c r="J4" s="1" t="s">
        <v>15</v>
      </c>
      <c r="K4" s="1" t="s">
        <v>16</v>
      </c>
      <c r="L4" s="17">
        <v>2</v>
      </c>
      <c r="M4" s="1" t="s">
        <v>17</v>
      </c>
      <c r="N4" s="1" t="s">
        <v>18</v>
      </c>
      <c r="O4" s="1"/>
    </row>
    <row r="5" spans="1:15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7">
        <v>8</v>
      </c>
      <c r="G5" s="1" t="s">
        <v>24</v>
      </c>
      <c r="H5" s="10" t="s">
        <v>18</v>
      </c>
      <c r="I5" s="11"/>
      <c r="J5" s="1" t="s">
        <v>22</v>
      </c>
      <c r="K5" s="1" t="s">
        <v>23</v>
      </c>
      <c r="L5" s="17">
        <v>8</v>
      </c>
      <c r="M5" s="1" t="s">
        <v>24</v>
      </c>
      <c r="N5" s="1" t="s">
        <v>18</v>
      </c>
      <c r="O5" s="1"/>
    </row>
    <row r="6" spans="1:15">
      <c r="A6" s="1" t="s">
        <v>25</v>
      </c>
      <c r="B6" s="1" t="s">
        <v>26</v>
      </c>
      <c r="C6" s="1" t="s">
        <v>27</v>
      </c>
      <c r="D6" s="1" t="s">
        <v>15</v>
      </c>
      <c r="E6" s="1" t="s">
        <v>28</v>
      </c>
      <c r="F6" s="17">
        <v>5</v>
      </c>
      <c r="G6" s="1" t="s">
        <v>17</v>
      </c>
      <c r="H6" s="10" t="s">
        <v>29</v>
      </c>
      <c r="I6" s="11"/>
      <c r="J6" s="1" t="s">
        <v>15</v>
      </c>
      <c r="K6" s="1" t="s">
        <v>28</v>
      </c>
      <c r="L6" s="17">
        <v>5</v>
      </c>
      <c r="M6" s="1" t="s">
        <v>17</v>
      </c>
      <c r="N6" s="1" t="s">
        <v>29</v>
      </c>
      <c r="O6" s="1"/>
    </row>
    <row r="7" spans="1:15">
      <c r="A7" s="1" t="s">
        <v>30</v>
      </c>
      <c r="B7" s="1" t="s">
        <v>31</v>
      </c>
      <c r="C7" s="1" t="s">
        <v>32</v>
      </c>
      <c r="D7" s="1" t="s">
        <v>15</v>
      </c>
      <c r="E7" s="1" t="s">
        <v>16</v>
      </c>
      <c r="F7" s="17">
        <v>0</v>
      </c>
      <c r="G7" s="1" t="s">
        <v>17</v>
      </c>
      <c r="H7" s="10" t="s">
        <v>29</v>
      </c>
      <c r="I7" s="11" t="s">
        <v>33</v>
      </c>
      <c r="J7" s="1" t="s">
        <v>15</v>
      </c>
      <c r="K7" s="1" t="s">
        <v>16</v>
      </c>
      <c r="L7" s="17">
        <v>0</v>
      </c>
      <c r="M7" s="1" t="s">
        <v>17</v>
      </c>
      <c r="N7" s="1" t="s">
        <v>29</v>
      </c>
      <c r="O7" s="1" t="s">
        <v>33</v>
      </c>
    </row>
    <row r="8" spans="1:15">
      <c r="A8" s="1" t="s">
        <v>34</v>
      </c>
      <c r="B8" s="1" t="s">
        <v>35</v>
      </c>
      <c r="C8" s="1" t="s">
        <v>36</v>
      </c>
      <c r="D8" s="1" t="s">
        <v>22</v>
      </c>
      <c r="E8" s="1" t="s">
        <v>37</v>
      </c>
      <c r="F8" s="17">
        <v>4</v>
      </c>
      <c r="G8" s="1" t="s">
        <v>17</v>
      </c>
      <c r="H8" s="10" t="s">
        <v>18</v>
      </c>
      <c r="I8" s="11"/>
      <c r="J8" s="1" t="s">
        <v>22</v>
      </c>
      <c r="K8" s="1" t="s">
        <v>37</v>
      </c>
      <c r="L8" s="17">
        <v>4</v>
      </c>
      <c r="M8" s="1" t="s">
        <v>17</v>
      </c>
      <c r="N8" s="1" t="s">
        <v>18</v>
      </c>
      <c r="O8" s="1"/>
    </row>
    <row r="9" spans="1:15">
      <c r="A9" s="1"/>
      <c r="B9" s="1"/>
      <c r="C9" s="1"/>
      <c r="D9" s="1"/>
      <c r="E9" s="1"/>
      <c r="F9" s="18">
        <f>F4+F5+F6+F7+F8</f>
        <v>19</v>
      </c>
      <c r="G9" s="1"/>
      <c r="H9" s="10"/>
      <c r="I9" s="11"/>
      <c r="J9" s="1"/>
      <c r="K9" s="1"/>
      <c r="L9" s="18">
        <f>SUM(L4:L8)</f>
        <v>19</v>
      </c>
      <c r="M9" s="1"/>
      <c r="N9" s="1"/>
      <c r="O9" s="1"/>
    </row>
    <row r="10" spans="1:15">
      <c r="A10" s="1" t="s">
        <v>38</v>
      </c>
      <c r="B10" s="1"/>
      <c r="C10" s="1"/>
      <c r="D10" s="1"/>
      <c r="E10" s="1"/>
      <c r="G10" s="1"/>
      <c r="H10" s="10"/>
      <c r="I10" s="11"/>
      <c r="J10" s="1"/>
      <c r="K10" s="1"/>
      <c r="M10" s="1"/>
      <c r="N10" s="1"/>
      <c r="O10" s="1"/>
    </row>
    <row r="11" spans="1:15">
      <c r="A11" s="1" t="s">
        <v>3</v>
      </c>
      <c r="B11" s="1" t="s">
        <v>4</v>
      </c>
      <c r="C11" s="1" t="s">
        <v>5</v>
      </c>
      <c r="D11" s="1" t="s">
        <v>6</v>
      </c>
      <c r="E11" s="1" t="s">
        <v>7</v>
      </c>
      <c r="F11" s="17" t="s">
        <v>8</v>
      </c>
      <c r="G11" s="1" t="s">
        <v>9</v>
      </c>
      <c r="H11" s="10" t="s">
        <v>10</v>
      </c>
      <c r="I11" s="11"/>
      <c r="J11" s="1" t="s">
        <v>6</v>
      </c>
      <c r="K11" s="1" t="s">
        <v>7</v>
      </c>
      <c r="L11" s="17" t="s">
        <v>8</v>
      </c>
      <c r="M11" s="1" t="s">
        <v>9</v>
      </c>
      <c r="N11" s="1" t="s">
        <v>10</v>
      </c>
      <c r="O11" s="1"/>
    </row>
    <row r="12" spans="1:15">
      <c r="A12" s="1" t="s">
        <v>39</v>
      </c>
      <c r="B12" s="1" t="s">
        <v>40</v>
      </c>
      <c r="C12" s="1" t="s">
        <v>41</v>
      </c>
      <c r="D12" s="1" t="s">
        <v>22</v>
      </c>
      <c r="E12" s="1" t="s">
        <v>23</v>
      </c>
      <c r="F12" s="17">
        <v>8</v>
      </c>
      <c r="G12" s="1" t="s">
        <v>24</v>
      </c>
      <c r="H12" s="10" t="s">
        <v>18</v>
      </c>
      <c r="I12" s="11"/>
      <c r="J12" s="1" t="s">
        <v>22</v>
      </c>
      <c r="K12" s="1" t="s">
        <v>23</v>
      </c>
      <c r="L12" s="17">
        <v>8</v>
      </c>
      <c r="M12" s="1" t="s">
        <v>24</v>
      </c>
      <c r="N12" s="1" t="s">
        <v>18</v>
      </c>
      <c r="O12" s="1"/>
    </row>
    <row r="13" spans="1:15">
      <c r="A13" s="1" t="s">
        <v>42</v>
      </c>
      <c r="B13" s="1" t="s">
        <v>43</v>
      </c>
      <c r="C13" s="1" t="s">
        <v>27</v>
      </c>
      <c r="D13" s="1" t="s">
        <v>22</v>
      </c>
      <c r="E13" s="1" t="s">
        <v>28</v>
      </c>
      <c r="F13" s="17">
        <v>3</v>
      </c>
      <c r="G13" s="1" t="s">
        <v>17</v>
      </c>
      <c r="H13" s="10" t="s">
        <v>17</v>
      </c>
      <c r="I13" s="11"/>
      <c r="J13" s="1" t="s">
        <v>22</v>
      </c>
      <c r="K13" s="1" t="s">
        <v>28</v>
      </c>
      <c r="L13" s="17">
        <v>3</v>
      </c>
      <c r="M13" s="1" t="s">
        <v>17</v>
      </c>
      <c r="N13" s="1" t="s">
        <v>17</v>
      </c>
      <c r="O13" s="1"/>
    </row>
    <row r="14" spans="1:15">
      <c r="A14" s="1" t="s">
        <v>44</v>
      </c>
      <c r="B14" s="1" t="s">
        <v>45</v>
      </c>
      <c r="C14" s="1" t="s">
        <v>46</v>
      </c>
      <c r="D14" s="1" t="s">
        <v>22</v>
      </c>
      <c r="E14" s="1" t="s">
        <v>23</v>
      </c>
      <c r="F14" s="17">
        <v>6</v>
      </c>
      <c r="G14" s="1" t="s">
        <v>17</v>
      </c>
      <c r="H14" s="10" t="s">
        <v>29</v>
      </c>
      <c r="I14" s="11" t="s">
        <v>33</v>
      </c>
      <c r="J14" s="1" t="s">
        <v>22</v>
      </c>
      <c r="K14" s="1" t="s">
        <v>23</v>
      </c>
      <c r="L14" s="17">
        <v>6</v>
      </c>
      <c r="M14" s="1" t="s">
        <v>17</v>
      </c>
      <c r="N14" s="1" t="s">
        <v>29</v>
      </c>
      <c r="O14" s="1" t="s">
        <v>33</v>
      </c>
    </row>
    <row r="15" spans="1:15">
      <c r="A15" s="1" t="s">
        <v>47</v>
      </c>
      <c r="B15" s="1" t="s">
        <v>48</v>
      </c>
      <c r="C15" s="1" t="s">
        <v>49</v>
      </c>
      <c r="D15" s="1" t="s">
        <v>22</v>
      </c>
      <c r="E15" s="1" t="s">
        <v>23</v>
      </c>
      <c r="F15" s="17">
        <v>5</v>
      </c>
      <c r="G15" s="1" t="s">
        <v>17</v>
      </c>
      <c r="H15" s="10" t="s">
        <v>29</v>
      </c>
      <c r="I15" s="11" t="s">
        <v>50</v>
      </c>
      <c r="J15" s="1" t="s">
        <v>22</v>
      </c>
      <c r="K15" s="1" t="s">
        <v>23</v>
      </c>
      <c r="L15" s="17">
        <v>5</v>
      </c>
      <c r="M15" s="1" t="s">
        <v>17</v>
      </c>
      <c r="N15" s="1" t="s">
        <v>29</v>
      </c>
      <c r="O15" s="1" t="s">
        <v>50</v>
      </c>
    </row>
    <row r="16" spans="1:15">
      <c r="A16" s="1"/>
      <c r="B16" s="1"/>
      <c r="C16" s="1"/>
      <c r="D16" s="1"/>
      <c r="E16" s="1"/>
      <c r="F16" s="18">
        <f>F12+F13+F14+F15</f>
        <v>22</v>
      </c>
      <c r="G16" s="1"/>
      <c r="H16" s="10"/>
      <c r="I16" s="11"/>
      <c r="J16" s="1"/>
      <c r="K16" s="1"/>
      <c r="L16" s="18">
        <f>SUM(L12:L15)</f>
        <v>22</v>
      </c>
      <c r="M16" s="1"/>
      <c r="N16" s="1"/>
      <c r="O16" s="1"/>
    </row>
    <row r="17" spans="1:15">
      <c r="A17" s="1" t="s">
        <v>51</v>
      </c>
      <c r="B17" s="1"/>
      <c r="C17" s="1"/>
      <c r="D17" s="1"/>
      <c r="E17" s="1"/>
      <c r="G17" s="1"/>
      <c r="H17" s="10"/>
      <c r="I17" s="11"/>
      <c r="J17" s="1"/>
      <c r="K17" s="1"/>
      <c r="M17" s="1"/>
      <c r="N17" s="1"/>
      <c r="O17" s="1"/>
    </row>
    <row r="18" spans="1:15">
      <c r="A18" s="1" t="s">
        <v>3</v>
      </c>
      <c r="B18" s="1" t="s">
        <v>4</v>
      </c>
      <c r="C18" s="1" t="s">
        <v>5</v>
      </c>
      <c r="D18" s="1" t="s">
        <v>6</v>
      </c>
      <c r="E18" s="1" t="s">
        <v>7</v>
      </c>
      <c r="F18" s="17" t="s">
        <v>8</v>
      </c>
      <c r="G18" s="1" t="s">
        <v>9</v>
      </c>
      <c r="H18" s="10" t="s">
        <v>10</v>
      </c>
      <c r="I18" s="11"/>
      <c r="J18" s="1" t="s">
        <v>6</v>
      </c>
      <c r="K18" s="1" t="s">
        <v>7</v>
      </c>
      <c r="L18" s="17" t="s">
        <v>8</v>
      </c>
      <c r="M18" s="1" t="s">
        <v>9</v>
      </c>
      <c r="N18" s="1" t="s">
        <v>10</v>
      </c>
      <c r="O18" s="1"/>
    </row>
    <row r="19" spans="1:15" s="7" customFormat="1">
      <c r="A19" s="21" t="s">
        <v>52</v>
      </c>
      <c r="B19" s="21" t="s">
        <v>53</v>
      </c>
      <c r="C19" s="21" t="s">
        <v>54</v>
      </c>
      <c r="D19" s="21" t="s">
        <v>22</v>
      </c>
      <c r="E19" s="21" t="s">
        <v>23</v>
      </c>
      <c r="F19" s="22">
        <v>10</v>
      </c>
      <c r="G19" s="21" t="s">
        <v>18</v>
      </c>
      <c r="H19" s="23" t="s">
        <v>18</v>
      </c>
      <c r="I19" s="24"/>
      <c r="J19" s="38" t="s">
        <v>55</v>
      </c>
      <c r="K19" s="39"/>
      <c r="L19" s="39"/>
      <c r="M19" s="39"/>
      <c r="N19" s="39"/>
      <c r="O19" s="39"/>
    </row>
    <row r="20" spans="1:15">
      <c r="A20" s="1" t="s">
        <v>56</v>
      </c>
      <c r="B20" s="1" t="s">
        <v>57</v>
      </c>
      <c r="C20" s="1" t="s">
        <v>14</v>
      </c>
      <c r="D20" s="1" t="s">
        <v>22</v>
      </c>
      <c r="E20" s="1" t="s">
        <v>58</v>
      </c>
      <c r="F20" s="17">
        <v>4</v>
      </c>
      <c r="G20" s="1" t="s">
        <v>17</v>
      </c>
      <c r="H20" s="10" t="s">
        <v>18</v>
      </c>
      <c r="I20" s="11"/>
      <c r="J20" s="1" t="s">
        <v>22</v>
      </c>
      <c r="K20" s="1" t="s">
        <v>58</v>
      </c>
      <c r="L20" s="17">
        <v>4</v>
      </c>
      <c r="M20" s="1" t="s">
        <v>17</v>
      </c>
      <c r="N20" s="1" t="s">
        <v>18</v>
      </c>
      <c r="O20" s="1"/>
    </row>
    <row r="21" spans="1:15">
      <c r="A21" s="1" t="s">
        <v>59</v>
      </c>
      <c r="B21" s="1" t="s">
        <v>60</v>
      </c>
      <c r="C21" s="1" t="s">
        <v>61</v>
      </c>
      <c r="D21" s="1" t="s">
        <v>22</v>
      </c>
      <c r="E21" s="1" t="s">
        <v>23</v>
      </c>
      <c r="F21" s="17">
        <v>8</v>
      </c>
      <c r="G21" s="1" t="s">
        <v>17</v>
      </c>
      <c r="H21" s="10" t="s">
        <v>18</v>
      </c>
      <c r="I21" s="11"/>
      <c r="J21" s="1" t="s">
        <v>22</v>
      </c>
      <c r="K21" s="1" t="s">
        <v>23</v>
      </c>
      <c r="L21" s="17">
        <v>8</v>
      </c>
      <c r="M21" s="1" t="s">
        <v>17</v>
      </c>
      <c r="N21" s="1" t="s">
        <v>18</v>
      </c>
      <c r="O21" s="1"/>
    </row>
    <row r="22" spans="1:15">
      <c r="A22" s="2" t="s">
        <v>62</v>
      </c>
      <c r="B22" s="1" t="s">
        <v>63</v>
      </c>
      <c r="C22" s="1" t="s">
        <v>64</v>
      </c>
      <c r="D22" s="1" t="s">
        <v>22</v>
      </c>
      <c r="E22" s="1" t="s">
        <v>58</v>
      </c>
      <c r="F22" s="17">
        <v>4</v>
      </c>
      <c r="G22" s="1" t="s">
        <v>17</v>
      </c>
      <c r="H22" s="10" t="s">
        <v>29</v>
      </c>
      <c r="I22" s="11"/>
      <c r="J22" s="1" t="s">
        <v>22</v>
      </c>
      <c r="K22" s="1" t="s">
        <v>58</v>
      </c>
      <c r="L22" s="17">
        <v>4</v>
      </c>
      <c r="M22" s="1" t="s">
        <v>17</v>
      </c>
      <c r="N22" s="1" t="s">
        <v>29</v>
      </c>
      <c r="O22" s="1"/>
    </row>
    <row r="23" spans="1:15">
      <c r="A23" s="2" t="s">
        <v>65</v>
      </c>
      <c r="B23" s="1" t="s">
        <v>66</v>
      </c>
      <c r="C23" s="1" t="s">
        <v>67</v>
      </c>
      <c r="D23" s="1" t="s">
        <v>22</v>
      </c>
      <c r="E23" s="1" t="s">
        <v>23</v>
      </c>
      <c r="F23" s="17">
        <v>8</v>
      </c>
      <c r="G23" s="1" t="s">
        <v>17</v>
      </c>
      <c r="H23" s="10" t="s">
        <v>29</v>
      </c>
      <c r="I23" s="11"/>
      <c r="J23" s="1" t="s">
        <v>22</v>
      </c>
      <c r="K23" s="1" t="s">
        <v>23</v>
      </c>
      <c r="L23" s="17">
        <v>8</v>
      </c>
      <c r="M23" s="1" t="s">
        <v>17</v>
      </c>
      <c r="N23" s="1" t="s">
        <v>29</v>
      </c>
      <c r="O23" s="1"/>
    </row>
    <row r="24" spans="1:15">
      <c r="A24" s="1" t="s">
        <v>68</v>
      </c>
      <c r="B24" s="1" t="s">
        <v>69</v>
      </c>
      <c r="C24" s="1" t="s">
        <v>27</v>
      </c>
      <c r="D24" s="1" t="s">
        <v>15</v>
      </c>
      <c r="E24" s="1" t="s">
        <v>70</v>
      </c>
      <c r="F24" s="17">
        <v>3</v>
      </c>
      <c r="G24" s="1" t="s">
        <v>17</v>
      </c>
      <c r="H24" s="10" t="s">
        <v>29</v>
      </c>
      <c r="I24" s="11"/>
      <c r="J24" s="1" t="s">
        <v>15</v>
      </c>
      <c r="K24" s="1" t="s">
        <v>70</v>
      </c>
      <c r="L24" s="17">
        <v>3</v>
      </c>
      <c r="M24" s="1" t="s">
        <v>17</v>
      </c>
      <c r="N24" s="1" t="s">
        <v>29</v>
      </c>
      <c r="O24" s="1"/>
    </row>
    <row r="25" spans="1:15">
      <c r="A25" s="1" t="s">
        <v>71</v>
      </c>
      <c r="B25" s="1" t="s">
        <v>72</v>
      </c>
      <c r="C25" s="1" t="s">
        <v>73</v>
      </c>
      <c r="D25" s="1" t="s">
        <v>22</v>
      </c>
      <c r="E25" s="1" t="s">
        <v>23</v>
      </c>
      <c r="F25" s="17">
        <v>5</v>
      </c>
      <c r="G25" s="1" t="s">
        <v>17</v>
      </c>
      <c r="H25" s="10" t="s">
        <v>29</v>
      </c>
      <c r="I25" s="11" t="s">
        <v>33</v>
      </c>
      <c r="J25" s="1" t="s">
        <v>22</v>
      </c>
      <c r="K25" s="1" t="s">
        <v>23</v>
      </c>
      <c r="L25" s="17">
        <v>5</v>
      </c>
      <c r="M25" s="1" t="s">
        <v>17</v>
      </c>
      <c r="N25" s="1" t="s">
        <v>29</v>
      </c>
      <c r="O25" s="1" t="s">
        <v>33</v>
      </c>
    </row>
    <row r="26" spans="1:15">
      <c r="A26" s="1" t="s">
        <v>74</v>
      </c>
      <c r="B26" s="1" t="s">
        <v>75</v>
      </c>
      <c r="C26" s="1" t="s">
        <v>76</v>
      </c>
      <c r="D26" s="1" t="s">
        <v>22</v>
      </c>
      <c r="E26" s="1" t="s">
        <v>23</v>
      </c>
      <c r="F26" s="17">
        <v>5</v>
      </c>
      <c r="G26" s="1" t="s">
        <v>17</v>
      </c>
      <c r="H26" s="10" t="s">
        <v>29</v>
      </c>
      <c r="I26" s="11" t="s">
        <v>50</v>
      </c>
      <c r="J26" s="1" t="s">
        <v>22</v>
      </c>
      <c r="K26" s="1" t="s">
        <v>23</v>
      </c>
      <c r="L26" s="17">
        <v>5</v>
      </c>
      <c r="M26" s="1" t="s">
        <v>17</v>
      </c>
      <c r="N26" s="1" t="s">
        <v>29</v>
      </c>
      <c r="O26" s="1" t="s">
        <v>50</v>
      </c>
    </row>
    <row r="27" spans="1:15">
      <c r="A27" s="5" t="s">
        <v>77</v>
      </c>
      <c r="B27" s="5" t="s">
        <v>78</v>
      </c>
      <c r="C27" s="5" t="s">
        <v>79</v>
      </c>
      <c r="D27" s="5"/>
      <c r="E27" s="5"/>
      <c r="F27" s="20"/>
      <c r="G27" s="5"/>
      <c r="H27" s="14"/>
      <c r="I27" s="15"/>
      <c r="J27" s="5" t="s">
        <v>22</v>
      </c>
      <c r="K27" s="5" t="s">
        <v>58</v>
      </c>
      <c r="L27" s="20">
        <v>5</v>
      </c>
      <c r="M27" s="5" t="s">
        <v>17</v>
      </c>
      <c r="N27" s="5" t="s">
        <v>18</v>
      </c>
      <c r="O27" s="5"/>
    </row>
    <row r="28" spans="1:15">
      <c r="A28" s="5" t="s">
        <v>80</v>
      </c>
      <c r="B28" s="5" t="s">
        <v>81</v>
      </c>
      <c r="C28" s="5" t="s">
        <v>79</v>
      </c>
      <c r="D28" s="5"/>
      <c r="E28" s="5"/>
      <c r="F28" s="20"/>
      <c r="G28" s="5"/>
      <c r="H28" s="14"/>
      <c r="I28" s="15"/>
      <c r="J28" s="5" t="s">
        <v>15</v>
      </c>
      <c r="K28" s="5" t="s">
        <v>70</v>
      </c>
      <c r="L28" s="20">
        <v>5</v>
      </c>
      <c r="M28" s="5" t="s">
        <v>17</v>
      </c>
      <c r="N28" s="5" t="s">
        <v>18</v>
      </c>
      <c r="O28" s="5"/>
    </row>
    <row r="29" spans="1:15" ht="15">
      <c r="A29" s="1"/>
      <c r="B29" s="1"/>
      <c r="C29" s="1"/>
      <c r="D29" s="1"/>
      <c r="E29" s="1"/>
      <c r="F29" s="18">
        <f>SUM(F19:F28)</f>
        <v>47</v>
      </c>
      <c r="G29" s="1"/>
      <c r="H29" s="10"/>
      <c r="I29" s="11"/>
      <c r="J29" s="1"/>
      <c r="K29" s="1"/>
      <c r="L29" s="18">
        <f>SUM(L20:L28)</f>
        <v>47</v>
      </c>
      <c r="M29" s="1"/>
      <c r="N29" s="1"/>
      <c r="O29" s="1"/>
    </row>
    <row r="30" spans="1:15">
      <c r="A30" s="1" t="s">
        <v>82</v>
      </c>
      <c r="B30" s="1"/>
      <c r="C30" s="1"/>
      <c r="D30" s="1"/>
      <c r="E30" s="1"/>
      <c r="G30" s="1"/>
      <c r="H30" s="10"/>
      <c r="I30" s="11"/>
      <c r="J30" s="1"/>
      <c r="K30" s="1"/>
      <c r="M30" s="1"/>
      <c r="N30" s="1"/>
      <c r="O30" s="1"/>
    </row>
    <row r="31" spans="1:1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7" t="s">
        <v>8</v>
      </c>
      <c r="G31" s="1" t="s">
        <v>9</v>
      </c>
      <c r="H31" s="10" t="s">
        <v>10</v>
      </c>
      <c r="I31" s="11"/>
      <c r="J31" s="1" t="s">
        <v>6</v>
      </c>
      <c r="K31" s="1" t="s">
        <v>7</v>
      </c>
      <c r="L31" s="17" t="s">
        <v>8</v>
      </c>
      <c r="M31" s="1" t="s">
        <v>9</v>
      </c>
      <c r="N31" s="1" t="s">
        <v>10</v>
      </c>
      <c r="O31" s="1"/>
    </row>
    <row r="32" spans="1:15" s="7" customFormat="1" ht="15">
      <c r="A32" s="21" t="s">
        <v>52</v>
      </c>
      <c r="B32" s="21" t="s">
        <v>53</v>
      </c>
      <c r="C32" s="21" t="s">
        <v>54</v>
      </c>
      <c r="D32" s="21"/>
      <c r="E32" s="21"/>
      <c r="F32" s="22"/>
      <c r="G32" s="21"/>
      <c r="H32" s="21"/>
      <c r="I32" s="24"/>
      <c r="J32" s="21" t="s">
        <v>22</v>
      </c>
      <c r="K32" s="21" t="s">
        <v>23</v>
      </c>
      <c r="L32" s="22">
        <v>10</v>
      </c>
      <c r="M32" s="21" t="s">
        <v>18</v>
      </c>
      <c r="N32" s="21" t="s">
        <v>18</v>
      </c>
      <c r="O32" s="25"/>
    </row>
    <row r="33" spans="1:15" ht="15">
      <c r="A33" s="29" t="s">
        <v>83</v>
      </c>
      <c r="B33" s="29" t="s">
        <v>84</v>
      </c>
      <c r="C33" s="29" t="s">
        <v>85</v>
      </c>
      <c r="D33" s="29" t="s">
        <v>22</v>
      </c>
      <c r="E33" s="29" t="s">
        <v>86</v>
      </c>
      <c r="F33" s="30">
        <v>10</v>
      </c>
      <c r="G33" s="29" t="s">
        <v>17</v>
      </c>
      <c r="H33" s="31" t="s">
        <v>18</v>
      </c>
      <c r="I33" s="32"/>
      <c r="J33" s="40" t="s">
        <v>87</v>
      </c>
      <c r="K33" s="41"/>
      <c r="L33" s="41"/>
      <c r="M33" s="41"/>
      <c r="N33" s="41"/>
      <c r="O33" s="41"/>
    </row>
    <row r="34" spans="1:15">
      <c r="A34" s="1" t="s">
        <v>88</v>
      </c>
      <c r="B34" s="1" t="s">
        <v>89</v>
      </c>
      <c r="C34" s="1" t="s">
        <v>90</v>
      </c>
      <c r="D34" s="1" t="s">
        <v>15</v>
      </c>
      <c r="E34" s="1" t="s">
        <v>70</v>
      </c>
      <c r="F34" s="17">
        <v>3</v>
      </c>
      <c r="G34" s="1" t="s">
        <v>18</v>
      </c>
      <c r="H34" s="10" t="s">
        <v>18</v>
      </c>
      <c r="I34" s="11"/>
      <c r="J34" s="1" t="s">
        <v>15</v>
      </c>
      <c r="K34" s="1" t="s">
        <v>70</v>
      </c>
      <c r="L34" s="17">
        <v>3</v>
      </c>
      <c r="M34" s="1" t="s">
        <v>18</v>
      </c>
      <c r="N34" s="1" t="s">
        <v>18</v>
      </c>
      <c r="O34" s="1"/>
    </row>
    <row r="35" spans="1:15">
      <c r="A35" s="1" t="s">
        <v>91</v>
      </c>
      <c r="B35" s="1" t="s">
        <v>92</v>
      </c>
      <c r="C35" s="1" t="s">
        <v>93</v>
      </c>
      <c r="D35" s="1" t="s">
        <v>22</v>
      </c>
      <c r="E35" s="1" t="s">
        <v>23</v>
      </c>
      <c r="F35" s="17">
        <v>8</v>
      </c>
      <c r="G35" s="1" t="s">
        <v>18</v>
      </c>
      <c r="H35" s="10" t="s">
        <v>18</v>
      </c>
      <c r="I35" s="11"/>
      <c r="J35" s="1" t="s">
        <v>22</v>
      </c>
      <c r="K35" s="1" t="s">
        <v>23</v>
      </c>
      <c r="L35" s="17">
        <v>8</v>
      </c>
      <c r="M35" s="1" t="s">
        <v>18</v>
      </c>
      <c r="N35" s="1" t="s">
        <v>18</v>
      </c>
      <c r="O35" s="1"/>
    </row>
    <row r="36" spans="1:15">
      <c r="A36" s="2" t="s">
        <v>94</v>
      </c>
      <c r="B36" s="1" t="s">
        <v>95</v>
      </c>
      <c r="C36" s="1" t="s">
        <v>96</v>
      </c>
      <c r="D36" s="1" t="s">
        <v>22</v>
      </c>
      <c r="E36" s="1" t="s">
        <v>23</v>
      </c>
      <c r="F36" s="17">
        <v>6</v>
      </c>
      <c r="G36" s="1" t="s">
        <v>17</v>
      </c>
      <c r="H36" s="10" t="s">
        <v>29</v>
      </c>
      <c r="I36" s="11"/>
      <c r="J36" s="1" t="s">
        <v>22</v>
      </c>
      <c r="K36" s="1" t="s">
        <v>23</v>
      </c>
      <c r="L36" s="17">
        <v>6</v>
      </c>
      <c r="M36" s="1" t="s">
        <v>17</v>
      </c>
      <c r="N36" s="1" t="s">
        <v>29</v>
      </c>
      <c r="O36" s="1"/>
    </row>
    <row r="37" spans="1:15">
      <c r="A37" s="1" t="s">
        <v>97</v>
      </c>
      <c r="B37" s="1" t="s">
        <v>98</v>
      </c>
      <c r="C37" s="1" t="s">
        <v>27</v>
      </c>
      <c r="D37" s="1" t="s">
        <v>22</v>
      </c>
      <c r="E37" s="1" t="s">
        <v>70</v>
      </c>
      <c r="F37" s="17">
        <v>5</v>
      </c>
      <c r="G37" s="1" t="s">
        <v>17</v>
      </c>
      <c r="H37" s="10" t="s">
        <v>29</v>
      </c>
      <c r="I37" s="11"/>
      <c r="J37" s="1" t="s">
        <v>22</v>
      </c>
      <c r="K37" s="1" t="s">
        <v>70</v>
      </c>
      <c r="L37" s="17">
        <v>5</v>
      </c>
      <c r="M37" s="1" t="s">
        <v>17</v>
      </c>
      <c r="N37" s="1" t="s">
        <v>29</v>
      </c>
      <c r="O37" s="1"/>
    </row>
    <row r="38" spans="1:15">
      <c r="A38" s="1" t="s">
        <v>99</v>
      </c>
      <c r="B38" s="1" t="s">
        <v>100</v>
      </c>
      <c r="C38" s="1" t="s">
        <v>73</v>
      </c>
      <c r="D38" s="1" t="s">
        <v>22</v>
      </c>
      <c r="E38" s="1" t="s">
        <v>23</v>
      </c>
      <c r="F38" s="17">
        <v>5</v>
      </c>
      <c r="G38" s="1" t="s">
        <v>17</v>
      </c>
      <c r="H38" s="10" t="s">
        <v>29</v>
      </c>
      <c r="I38" s="11" t="s">
        <v>33</v>
      </c>
      <c r="J38" s="1" t="s">
        <v>22</v>
      </c>
      <c r="K38" s="1" t="s">
        <v>23</v>
      </c>
      <c r="L38" s="17">
        <v>5</v>
      </c>
      <c r="M38" s="1" t="s">
        <v>17</v>
      </c>
      <c r="N38" s="1" t="s">
        <v>29</v>
      </c>
      <c r="O38" s="1" t="s">
        <v>33</v>
      </c>
    </row>
    <row r="39" spans="1:15">
      <c r="A39" s="2" t="s">
        <v>101</v>
      </c>
      <c r="B39" s="1" t="s">
        <v>102</v>
      </c>
      <c r="C39" s="1" t="s">
        <v>103</v>
      </c>
      <c r="D39" s="1" t="s">
        <v>22</v>
      </c>
      <c r="E39" s="1" t="s">
        <v>58</v>
      </c>
      <c r="F39" s="17">
        <v>4</v>
      </c>
      <c r="G39" s="1" t="s">
        <v>17</v>
      </c>
      <c r="H39" s="10" t="s">
        <v>29</v>
      </c>
      <c r="I39" s="11"/>
      <c r="J39" s="1" t="s">
        <v>22</v>
      </c>
      <c r="K39" s="1" t="s">
        <v>58</v>
      </c>
      <c r="L39" s="17">
        <v>4</v>
      </c>
      <c r="M39" s="1" t="s">
        <v>17</v>
      </c>
      <c r="N39" s="1" t="s">
        <v>29</v>
      </c>
      <c r="O39" s="1"/>
    </row>
    <row r="40" spans="1:15">
      <c r="A40" s="2" t="s">
        <v>104</v>
      </c>
      <c r="B40" s="1" t="s">
        <v>105</v>
      </c>
      <c r="C40" s="1" t="s">
        <v>106</v>
      </c>
      <c r="D40" s="1" t="s">
        <v>22</v>
      </c>
      <c r="E40" s="1" t="s">
        <v>23</v>
      </c>
      <c r="F40" s="17">
        <v>8</v>
      </c>
      <c r="G40" s="1" t="s">
        <v>17</v>
      </c>
      <c r="H40" s="10" t="s">
        <v>29</v>
      </c>
      <c r="I40" s="11"/>
      <c r="J40" s="1" t="s">
        <v>22</v>
      </c>
      <c r="K40" s="1" t="s">
        <v>23</v>
      </c>
      <c r="L40" s="17">
        <v>8</v>
      </c>
      <c r="M40" s="1" t="s">
        <v>17</v>
      </c>
      <c r="N40" s="1" t="s">
        <v>29</v>
      </c>
      <c r="O40" s="1"/>
    </row>
    <row r="41" spans="1:15">
      <c r="A41" s="2" t="s">
        <v>107</v>
      </c>
      <c r="B41" s="1" t="s">
        <v>108</v>
      </c>
      <c r="C41" s="1" t="s">
        <v>109</v>
      </c>
      <c r="D41" s="1" t="s">
        <v>22</v>
      </c>
      <c r="E41" s="1" t="s">
        <v>86</v>
      </c>
      <c r="F41" s="17">
        <v>6</v>
      </c>
      <c r="G41" s="1" t="s">
        <v>17</v>
      </c>
      <c r="H41" s="10" t="s">
        <v>29</v>
      </c>
      <c r="I41" s="11"/>
      <c r="J41" s="1" t="s">
        <v>22</v>
      </c>
      <c r="K41" s="1" t="s">
        <v>86</v>
      </c>
      <c r="L41" s="17">
        <v>6</v>
      </c>
      <c r="M41" s="1" t="s">
        <v>17</v>
      </c>
      <c r="N41" s="1" t="s">
        <v>29</v>
      </c>
      <c r="O41" s="1"/>
    </row>
    <row r="42" spans="1:15">
      <c r="A42" s="1" t="s">
        <v>110</v>
      </c>
      <c r="B42" s="1" t="s">
        <v>111</v>
      </c>
      <c r="C42" s="1" t="s">
        <v>112</v>
      </c>
      <c r="D42" s="1" t="s">
        <v>22</v>
      </c>
      <c r="E42" s="1" t="s">
        <v>23</v>
      </c>
      <c r="F42" s="17">
        <v>5</v>
      </c>
      <c r="G42" s="1" t="s">
        <v>17</v>
      </c>
      <c r="H42" s="10" t="s">
        <v>29</v>
      </c>
      <c r="I42" s="11" t="s">
        <v>50</v>
      </c>
      <c r="J42" s="1" t="s">
        <v>22</v>
      </c>
      <c r="K42" s="1" t="s">
        <v>23</v>
      </c>
      <c r="L42" s="17">
        <v>5</v>
      </c>
      <c r="M42" s="1" t="s">
        <v>17</v>
      </c>
      <c r="N42" s="1" t="s">
        <v>29</v>
      </c>
      <c r="O42" s="1" t="s">
        <v>50</v>
      </c>
    </row>
    <row r="43" spans="1:15" s="7" customFormat="1" ht="15">
      <c r="A43" s="33" t="s">
        <v>113</v>
      </c>
      <c r="B43" s="33" t="s">
        <v>114</v>
      </c>
      <c r="C43" s="34"/>
      <c r="D43" s="34"/>
      <c r="E43" s="34"/>
      <c r="F43" s="35"/>
      <c r="G43" s="34"/>
      <c r="H43" s="36"/>
      <c r="I43" s="37"/>
      <c r="J43" s="34" t="s">
        <v>22</v>
      </c>
      <c r="K43" s="34" t="s">
        <v>58</v>
      </c>
      <c r="L43" s="35">
        <v>5</v>
      </c>
      <c r="M43" s="34"/>
      <c r="N43" s="34" t="s">
        <v>29</v>
      </c>
      <c r="O43" s="34"/>
    </row>
    <row r="44" spans="1:15">
      <c r="A44" s="1"/>
      <c r="B44" s="1"/>
      <c r="C44" s="1"/>
      <c r="D44" s="1"/>
      <c r="E44" s="1"/>
      <c r="F44" s="18">
        <f>SUM(F32:F43)</f>
        <v>60</v>
      </c>
      <c r="G44" s="1"/>
      <c r="H44" s="10"/>
      <c r="I44" s="11"/>
      <c r="J44" s="1"/>
      <c r="K44" s="1"/>
      <c r="L44" s="18">
        <f>SUM(L32:L43)</f>
        <v>65</v>
      </c>
      <c r="M44" s="1"/>
      <c r="N44" s="1"/>
      <c r="O44" s="1"/>
    </row>
    <row r="45" spans="1:15">
      <c r="A45" s="1" t="s">
        <v>115</v>
      </c>
      <c r="B45" s="1"/>
      <c r="C45" s="1"/>
      <c r="D45" s="1"/>
      <c r="E45" s="1"/>
      <c r="G45" s="1"/>
      <c r="H45" s="10"/>
      <c r="I45" s="11"/>
      <c r="J45" s="1"/>
      <c r="K45" s="1"/>
      <c r="M45" s="1"/>
      <c r="N45" s="1"/>
      <c r="O45" s="1"/>
    </row>
    <row r="46" spans="1:15">
      <c r="A46" s="1" t="s">
        <v>3</v>
      </c>
      <c r="B46" s="1" t="s">
        <v>4</v>
      </c>
      <c r="C46" s="1" t="s">
        <v>5</v>
      </c>
      <c r="D46" s="1" t="s">
        <v>6</v>
      </c>
      <c r="E46" s="1" t="s">
        <v>7</v>
      </c>
      <c r="F46" s="17" t="s">
        <v>8</v>
      </c>
      <c r="G46" s="1" t="s">
        <v>9</v>
      </c>
      <c r="H46" s="10" t="s">
        <v>10</v>
      </c>
      <c r="I46" s="11"/>
      <c r="J46" s="1" t="s">
        <v>6</v>
      </c>
      <c r="K46" s="1" t="s">
        <v>7</v>
      </c>
      <c r="L46" s="17" t="s">
        <v>8</v>
      </c>
      <c r="M46" s="1" t="s">
        <v>9</v>
      </c>
      <c r="N46" s="1" t="s">
        <v>10</v>
      </c>
      <c r="O46" s="1"/>
    </row>
    <row r="47" spans="1:15">
      <c r="A47" s="4" t="s">
        <v>116</v>
      </c>
      <c r="B47" s="4" t="s">
        <v>117</v>
      </c>
      <c r="C47" s="4" t="s">
        <v>21</v>
      </c>
      <c r="D47" s="4" t="s">
        <v>22</v>
      </c>
      <c r="E47" s="4" t="s">
        <v>118</v>
      </c>
      <c r="F47" s="19">
        <v>6</v>
      </c>
      <c r="G47" s="4" t="s">
        <v>17</v>
      </c>
      <c r="H47" s="12" t="s">
        <v>29</v>
      </c>
      <c r="I47" s="13"/>
      <c r="J47" s="4" t="s">
        <v>22</v>
      </c>
      <c r="K47" s="4" t="s">
        <v>118</v>
      </c>
      <c r="L47" s="19">
        <v>6</v>
      </c>
      <c r="M47" s="4" t="s">
        <v>17</v>
      </c>
      <c r="N47" s="4" t="s">
        <v>29</v>
      </c>
      <c r="O47" s="4"/>
    </row>
    <row r="48" spans="1:15">
      <c r="A48" s="1" t="s">
        <v>119</v>
      </c>
      <c r="B48" s="1" t="s">
        <v>120</v>
      </c>
      <c r="C48" s="1" t="s">
        <v>90</v>
      </c>
      <c r="D48" s="1" t="s">
        <v>15</v>
      </c>
      <c r="E48" s="1" t="s">
        <v>70</v>
      </c>
      <c r="F48" s="17">
        <v>5</v>
      </c>
      <c r="G48" s="1" t="s">
        <v>18</v>
      </c>
      <c r="H48" s="10" t="s">
        <v>18</v>
      </c>
      <c r="I48" s="11"/>
      <c r="J48" s="1" t="s">
        <v>15</v>
      </c>
      <c r="K48" s="1" t="s">
        <v>70</v>
      </c>
      <c r="L48" s="17">
        <v>5</v>
      </c>
      <c r="M48" s="1" t="s">
        <v>18</v>
      </c>
      <c r="N48" s="1" t="s">
        <v>18</v>
      </c>
      <c r="O48" s="1"/>
    </row>
    <row r="49" spans="1:15">
      <c r="A49" s="1" t="s">
        <v>121</v>
      </c>
      <c r="B49" s="1" t="s">
        <v>122</v>
      </c>
      <c r="C49" s="1" t="s">
        <v>123</v>
      </c>
      <c r="D49" s="1" t="s">
        <v>22</v>
      </c>
      <c r="E49" s="1" t="s">
        <v>23</v>
      </c>
      <c r="F49" s="17">
        <v>8</v>
      </c>
      <c r="G49" s="1" t="s">
        <v>18</v>
      </c>
      <c r="H49" s="10" t="s">
        <v>18</v>
      </c>
      <c r="I49" s="11"/>
      <c r="J49" s="1" t="s">
        <v>22</v>
      </c>
      <c r="K49" s="1" t="s">
        <v>23</v>
      </c>
      <c r="L49" s="17">
        <v>8</v>
      </c>
      <c r="M49" s="1" t="s">
        <v>18</v>
      </c>
      <c r="N49" s="1" t="s">
        <v>18</v>
      </c>
      <c r="O49" s="1"/>
    </row>
    <row r="50" spans="1:15">
      <c r="A50" s="2" t="s">
        <v>124</v>
      </c>
      <c r="B50" s="1" t="s">
        <v>125</v>
      </c>
      <c r="C50" s="1" t="s">
        <v>64</v>
      </c>
      <c r="D50" s="1" t="s">
        <v>22</v>
      </c>
      <c r="E50" s="1" t="s">
        <v>23</v>
      </c>
      <c r="F50" s="17">
        <v>6</v>
      </c>
      <c r="G50" s="1" t="s">
        <v>17</v>
      </c>
      <c r="H50" s="10" t="s">
        <v>29</v>
      </c>
      <c r="I50" s="11"/>
      <c r="J50" s="1" t="s">
        <v>22</v>
      </c>
      <c r="K50" s="1" t="s">
        <v>23</v>
      </c>
      <c r="L50" s="17">
        <v>6</v>
      </c>
      <c r="M50" s="1" t="s">
        <v>17</v>
      </c>
      <c r="N50" s="1" t="s">
        <v>29</v>
      </c>
      <c r="O50" s="1"/>
    </row>
    <row r="51" spans="1:15">
      <c r="A51" s="1" t="s">
        <v>126</v>
      </c>
      <c r="B51" s="1" t="s">
        <v>127</v>
      </c>
      <c r="C51" s="1" t="s">
        <v>128</v>
      </c>
      <c r="D51" s="1" t="s">
        <v>22</v>
      </c>
      <c r="E51" s="1" t="s">
        <v>23</v>
      </c>
      <c r="F51" s="17">
        <v>8</v>
      </c>
      <c r="G51" s="1" t="s">
        <v>17</v>
      </c>
      <c r="H51" s="10" t="s">
        <v>18</v>
      </c>
      <c r="I51" s="11"/>
      <c r="J51" s="1" t="s">
        <v>22</v>
      </c>
      <c r="K51" s="1" t="s">
        <v>23</v>
      </c>
      <c r="L51" s="17">
        <v>8</v>
      </c>
      <c r="M51" s="1" t="s">
        <v>17</v>
      </c>
      <c r="N51" s="1" t="s">
        <v>18</v>
      </c>
      <c r="O51" s="1"/>
    </row>
    <row r="52" spans="1:15">
      <c r="A52" s="2" t="s">
        <v>129</v>
      </c>
      <c r="B52" s="1" t="s">
        <v>130</v>
      </c>
      <c r="C52" s="1" t="s">
        <v>131</v>
      </c>
      <c r="D52" s="1" t="s">
        <v>22</v>
      </c>
      <c r="E52" s="1" t="s">
        <v>86</v>
      </c>
      <c r="F52" s="17">
        <v>6</v>
      </c>
      <c r="G52" s="1" t="s">
        <v>17</v>
      </c>
      <c r="H52" s="10" t="s">
        <v>29</v>
      </c>
      <c r="I52" s="11"/>
      <c r="J52" s="1" t="s">
        <v>22</v>
      </c>
      <c r="K52" s="1" t="s">
        <v>86</v>
      </c>
      <c r="L52" s="17">
        <v>6</v>
      </c>
      <c r="M52" s="1" t="s">
        <v>17</v>
      </c>
      <c r="N52" s="1" t="s">
        <v>29</v>
      </c>
      <c r="O52" s="1"/>
    </row>
    <row r="53" spans="1:15">
      <c r="A53" s="1" t="s">
        <v>132</v>
      </c>
      <c r="B53" s="1" t="s">
        <v>133</v>
      </c>
      <c r="C53" s="1" t="s">
        <v>134</v>
      </c>
      <c r="D53" s="1" t="s">
        <v>22</v>
      </c>
      <c r="E53" s="1" t="s">
        <v>23</v>
      </c>
      <c r="F53" s="17">
        <v>8</v>
      </c>
      <c r="G53" s="1" t="s">
        <v>17</v>
      </c>
      <c r="H53" s="10" t="s">
        <v>18</v>
      </c>
      <c r="I53" s="11"/>
      <c r="J53" s="1" t="s">
        <v>22</v>
      </c>
      <c r="K53" s="1" t="s">
        <v>23</v>
      </c>
      <c r="L53" s="17">
        <v>8</v>
      </c>
      <c r="M53" s="1" t="s">
        <v>17</v>
      </c>
      <c r="N53" s="1" t="s">
        <v>18</v>
      </c>
      <c r="O53" s="1"/>
    </row>
    <row r="54" spans="1:15">
      <c r="A54" s="1" t="s">
        <v>135</v>
      </c>
      <c r="B54" s="1" t="s">
        <v>136</v>
      </c>
      <c r="C54" s="1" t="s">
        <v>137</v>
      </c>
      <c r="D54" s="1" t="s">
        <v>22</v>
      </c>
      <c r="E54" s="1" t="s">
        <v>23</v>
      </c>
      <c r="F54" s="17">
        <v>5</v>
      </c>
      <c r="G54" s="1" t="s">
        <v>17</v>
      </c>
      <c r="H54" s="10" t="s">
        <v>29</v>
      </c>
      <c r="I54" s="11" t="s">
        <v>50</v>
      </c>
      <c r="J54" s="1" t="s">
        <v>22</v>
      </c>
      <c r="K54" s="1" t="s">
        <v>23</v>
      </c>
      <c r="L54" s="17">
        <v>5</v>
      </c>
      <c r="M54" s="1" t="s">
        <v>17</v>
      </c>
      <c r="N54" s="1" t="s">
        <v>29</v>
      </c>
      <c r="O54" s="1" t="s">
        <v>50</v>
      </c>
    </row>
    <row r="55" spans="1:15">
      <c r="A55" s="1"/>
      <c r="B55" s="1"/>
      <c r="C55" s="1"/>
      <c r="D55" s="1"/>
      <c r="E55" s="1"/>
      <c r="F55" s="18">
        <f>SUM(F47:F54)</f>
        <v>52</v>
      </c>
      <c r="G55" s="1"/>
      <c r="H55" s="10"/>
      <c r="I55" s="11"/>
      <c r="J55" s="1"/>
      <c r="K55" s="1"/>
      <c r="L55" s="18">
        <f>SUM(L47:L54)</f>
        <v>52</v>
      </c>
      <c r="M55" s="1"/>
      <c r="N55" s="1"/>
      <c r="O55" s="1"/>
    </row>
    <row r="56" spans="1:15">
      <c r="A56" s="1" t="s">
        <v>138</v>
      </c>
      <c r="B56" s="1"/>
      <c r="C56" s="1"/>
      <c r="D56" s="1"/>
      <c r="E56" s="1"/>
      <c r="G56" s="1"/>
      <c r="H56" s="10"/>
      <c r="I56" s="11"/>
      <c r="J56" s="1"/>
      <c r="K56" s="1"/>
      <c r="M56" s="1"/>
      <c r="N56" s="1"/>
      <c r="O56" s="1"/>
    </row>
    <row r="57" spans="1:15">
      <c r="A57" s="1" t="s">
        <v>3</v>
      </c>
      <c r="B57" s="1" t="s">
        <v>4</v>
      </c>
      <c r="C57" s="1" t="s">
        <v>5</v>
      </c>
      <c r="D57" s="1" t="s">
        <v>6</v>
      </c>
      <c r="E57" s="1" t="s">
        <v>7</v>
      </c>
      <c r="F57" s="17" t="s">
        <v>8</v>
      </c>
      <c r="G57" s="1" t="s">
        <v>9</v>
      </c>
      <c r="H57" s="10" t="s">
        <v>10</v>
      </c>
      <c r="I57" s="11"/>
      <c r="J57" s="1" t="s">
        <v>6</v>
      </c>
      <c r="K57" s="1" t="s">
        <v>7</v>
      </c>
      <c r="L57" s="17" t="s">
        <v>8</v>
      </c>
      <c r="M57" s="1" t="s">
        <v>9</v>
      </c>
      <c r="N57" s="1" t="s">
        <v>10</v>
      </c>
      <c r="O57" s="1"/>
    </row>
    <row r="58" spans="1:15">
      <c r="A58" s="1" t="s">
        <v>139</v>
      </c>
      <c r="B58" s="1" t="s">
        <v>140</v>
      </c>
      <c r="C58" s="1" t="s">
        <v>90</v>
      </c>
      <c r="D58" s="1" t="s">
        <v>15</v>
      </c>
      <c r="E58" s="1" t="s">
        <v>70</v>
      </c>
      <c r="F58" s="17">
        <v>5</v>
      </c>
      <c r="G58" s="1" t="s">
        <v>18</v>
      </c>
      <c r="H58" s="10" t="s">
        <v>18</v>
      </c>
      <c r="I58" s="11"/>
      <c r="J58" s="1" t="s">
        <v>15</v>
      </c>
      <c r="K58" s="1" t="s">
        <v>70</v>
      </c>
      <c r="L58" s="17">
        <v>5</v>
      </c>
      <c r="M58" s="1" t="s">
        <v>18</v>
      </c>
      <c r="N58" s="1" t="s">
        <v>18</v>
      </c>
      <c r="O58" s="1"/>
    </row>
    <row r="59" spans="1:15">
      <c r="A59" s="1" t="s">
        <v>141</v>
      </c>
      <c r="B59" s="1" t="s">
        <v>142</v>
      </c>
      <c r="C59" s="1" t="s">
        <v>123</v>
      </c>
      <c r="D59" s="1" t="s">
        <v>22</v>
      </c>
      <c r="E59" s="1" t="s">
        <v>23</v>
      </c>
      <c r="F59" s="17">
        <v>10</v>
      </c>
      <c r="G59" s="1" t="s">
        <v>17</v>
      </c>
      <c r="H59" s="10" t="s">
        <v>18</v>
      </c>
      <c r="I59" s="11"/>
      <c r="J59" s="1" t="s">
        <v>22</v>
      </c>
      <c r="K59" s="1" t="s">
        <v>23</v>
      </c>
      <c r="L59" s="17">
        <v>10</v>
      </c>
      <c r="M59" s="1" t="s">
        <v>17</v>
      </c>
      <c r="N59" s="1" t="s">
        <v>18</v>
      </c>
      <c r="O59" s="1"/>
    </row>
    <row r="60" spans="1:15">
      <c r="A60" s="1"/>
      <c r="B60" s="1"/>
      <c r="C60" s="1"/>
      <c r="D60" s="1"/>
      <c r="E60" s="1"/>
      <c r="F60" s="18">
        <f>F58+F59</f>
        <v>15</v>
      </c>
      <c r="G60" s="1"/>
      <c r="H60" s="10"/>
      <c r="I60" s="11"/>
      <c r="J60" s="1"/>
      <c r="K60" s="1"/>
      <c r="L60" s="18">
        <f>L58+L59</f>
        <v>15</v>
      </c>
      <c r="M60" s="1"/>
      <c r="N60" s="1"/>
      <c r="O60" s="1"/>
    </row>
    <row r="61" spans="1:15">
      <c r="A61" s="1"/>
      <c r="B61" s="1"/>
      <c r="C61" s="1"/>
      <c r="D61" s="1"/>
      <c r="E61" s="1"/>
      <c r="G61" s="1"/>
      <c r="H61" s="1"/>
      <c r="I61" s="1"/>
      <c r="J61" s="1"/>
      <c r="K61" s="1"/>
      <c r="M61" s="1"/>
    </row>
    <row r="62" spans="1:15">
      <c r="A62" s="2"/>
      <c r="B62" s="1" t="s">
        <v>143</v>
      </c>
      <c r="C62" s="1"/>
      <c r="D62" s="1"/>
      <c r="E62" s="1"/>
      <c r="G62" s="1"/>
      <c r="H62" s="1"/>
      <c r="I62" s="1"/>
      <c r="J62" s="1"/>
      <c r="K62" s="1"/>
      <c r="M62" s="1"/>
    </row>
    <row r="63" spans="1:15">
      <c r="A63" s="1"/>
      <c r="B63" s="1"/>
      <c r="C63" s="1"/>
      <c r="D63" s="1"/>
      <c r="E63" s="1"/>
      <c r="G63" s="1"/>
      <c r="H63" s="1"/>
      <c r="I63" s="1"/>
      <c r="J63" s="1"/>
      <c r="K63" s="1"/>
      <c r="M63" s="1"/>
    </row>
    <row r="64" spans="1:15" ht="15">
      <c r="A64" s="18"/>
      <c r="B64" s="1" t="s">
        <v>144</v>
      </c>
      <c r="C64" s="1"/>
      <c r="D64" s="1"/>
      <c r="E64" s="1"/>
      <c r="F64" s="17">
        <f>F4+F5+F8+F12+F19+F20+F21+F33+F34+F35+F48+F49+F51+F53+F58+F59</f>
        <v>109</v>
      </c>
      <c r="G64" s="1"/>
      <c r="H64" s="1"/>
      <c r="I64" s="1"/>
      <c r="J64" s="1"/>
      <c r="K64" s="1"/>
      <c r="L64" s="17">
        <f>L4+L5+L8+L12+L20+L21+L27+L28+L32+L33+L34+L35+L48+L49+L51+L53+L58+L59</f>
        <v>109</v>
      </c>
      <c r="M64" s="1"/>
    </row>
    <row r="65" spans="1:15">
      <c r="A65" s="26"/>
      <c r="B65" s="26" t="s">
        <v>145</v>
      </c>
      <c r="C65" s="26"/>
      <c r="D65" s="26"/>
      <c r="E65" s="26"/>
      <c r="F65" s="27">
        <f>F6+F7+F14+F15+F13+F22+F23+F24+F25+F26+F36+F37+F38+F39+F40+F41+F42+F47+F50+F52+F54</f>
        <v>106</v>
      </c>
      <c r="G65" s="26"/>
      <c r="H65" s="26"/>
      <c r="I65" s="26"/>
      <c r="J65" s="26"/>
      <c r="K65" s="26"/>
      <c r="L65" s="27">
        <f>L6+L7+L13+L14+L15+L22+L23+L24+L25+L26+L36+L37+L38+L39+L40+L41+L42+L43+L47+L50+L52+L54</f>
        <v>111</v>
      </c>
      <c r="M65" s="26"/>
      <c r="N65" s="28"/>
      <c r="O65" s="28"/>
    </row>
    <row r="66" spans="1:15">
      <c r="A66" s="1"/>
      <c r="B66" s="1" t="s">
        <v>146</v>
      </c>
      <c r="C66" s="1"/>
      <c r="D66" s="1"/>
      <c r="E66" s="1"/>
      <c r="F66" s="17">
        <f>F64+F65</f>
        <v>215</v>
      </c>
      <c r="G66" s="1"/>
      <c r="H66" s="1"/>
      <c r="I66" s="1"/>
      <c r="J66" s="1"/>
      <c r="K66" s="1"/>
      <c r="L66" s="17">
        <f>L64+L65</f>
        <v>220</v>
      </c>
      <c r="M66" s="1"/>
    </row>
    <row r="67" spans="1:15">
      <c r="A67" s="1"/>
      <c r="B67" s="1" t="s">
        <v>147</v>
      </c>
      <c r="C67" s="1"/>
      <c r="D67" s="1"/>
      <c r="E67" s="1"/>
      <c r="F67" s="17">
        <f>F9+F16+F29+F44+F55+F60</f>
        <v>215</v>
      </c>
      <c r="G67" s="1"/>
      <c r="H67" s="1"/>
      <c r="I67" s="1"/>
      <c r="J67" s="1"/>
      <c r="K67" s="1"/>
      <c r="L67" s="17">
        <f>L9+L16+L29+L44+L55+L60</f>
        <v>220</v>
      </c>
      <c r="M67" s="1"/>
    </row>
    <row r="68" spans="1:15">
      <c r="A68" s="1"/>
      <c r="B68" s="1"/>
      <c r="C68" s="1"/>
      <c r="D68" s="1"/>
      <c r="E68" s="1"/>
      <c r="G68" s="1"/>
      <c r="H68" s="1"/>
      <c r="I68" s="1"/>
      <c r="J68" s="1"/>
      <c r="K68" s="1"/>
      <c r="M68" s="1"/>
    </row>
    <row r="69" spans="1:15">
      <c r="A69" s="1"/>
      <c r="B69" s="1"/>
      <c r="C69" s="1"/>
      <c r="D69" s="1"/>
      <c r="E69" s="1"/>
      <c r="G69" s="1"/>
      <c r="H69" s="1"/>
      <c r="I69" s="1"/>
      <c r="J69" s="1"/>
      <c r="K69" s="1"/>
      <c r="M69" s="1"/>
    </row>
    <row r="70" spans="1:15">
      <c r="A70" s="1"/>
      <c r="B70" s="1"/>
      <c r="C70" s="1"/>
      <c r="D70" s="1"/>
      <c r="E70" s="1"/>
      <c r="G70" s="1"/>
      <c r="H70" s="1"/>
      <c r="I70" s="1"/>
      <c r="J70" s="1"/>
      <c r="K70" s="1"/>
      <c r="M70" s="1"/>
    </row>
    <row r="71" spans="1:15">
      <c r="A71" s="1"/>
      <c r="B71" s="1"/>
      <c r="C71" s="1"/>
      <c r="D71" s="1"/>
      <c r="E71" s="1"/>
      <c r="G71" s="1"/>
      <c r="H71" s="1"/>
      <c r="I71" s="1"/>
      <c r="J71" s="1"/>
      <c r="K71" s="1"/>
      <c r="M71" s="1"/>
    </row>
  </sheetData>
  <mergeCells count="2">
    <mergeCell ref="J19:O19"/>
    <mergeCell ref="J33:O33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"/>
  <sheetViews>
    <sheetView workbookViewId="0">
      <selection activeCell="A20" sqref="A20:XFD21"/>
    </sheetView>
  </sheetViews>
  <sheetFormatPr defaultColWidth="9.140625" defaultRowHeight="14.45"/>
  <cols>
    <col min="1" max="1" width="17.42578125" style="1" bestFit="1" customWidth="1"/>
    <col min="2" max="2" width="36.5703125" style="1" bestFit="1" customWidth="1"/>
    <col min="3" max="3" width="13.140625" style="1" customWidth="1"/>
    <col min="4" max="4" width="9.85546875" style="1" bestFit="1" customWidth="1"/>
    <col min="5" max="5" width="7.140625" style="1" bestFit="1" customWidth="1"/>
    <col min="6" max="6" width="9.85546875" style="17" bestFit="1" customWidth="1"/>
    <col min="7" max="7" width="8.85546875" style="1" bestFit="1" customWidth="1"/>
    <col min="8" max="9" width="9.85546875" style="1" bestFit="1" customWidth="1"/>
    <col min="10" max="10" width="9.140625" style="1"/>
    <col min="11" max="11" width="9.140625" style="17"/>
    <col min="12" max="16384" width="9.140625" style="1"/>
  </cols>
  <sheetData>
    <row r="1" spans="1:13" s="7" customFormat="1" ht="15">
      <c r="D1" s="7" t="s">
        <v>0</v>
      </c>
      <c r="F1" s="18"/>
      <c r="H1" s="46"/>
      <c r="I1" s="7" t="s">
        <v>1</v>
      </c>
      <c r="K1" s="18"/>
    </row>
    <row r="2" spans="1:13">
      <c r="A2" s="1" t="s">
        <v>2</v>
      </c>
      <c r="H2" s="42"/>
    </row>
    <row r="3" spans="1:1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7" t="s">
        <v>8</v>
      </c>
      <c r="G3" s="1" t="s">
        <v>9</v>
      </c>
      <c r="H3" s="42" t="s">
        <v>10</v>
      </c>
      <c r="I3" s="1" t="s">
        <v>6</v>
      </c>
      <c r="J3" s="1" t="s">
        <v>7</v>
      </c>
      <c r="K3" s="17" t="s">
        <v>8</v>
      </c>
      <c r="L3" s="1" t="s">
        <v>9</v>
      </c>
      <c r="M3" s="1" t="s">
        <v>10</v>
      </c>
    </row>
    <row r="4" spans="1:13">
      <c r="A4" s="2" t="s">
        <v>12</v>
      </c>
      <c r="B4" s="1" t="s">
        <v>13</v>
      </c>
      <c r="C4" s="1" t="s">
        <v>14</v>
      </c>
      <c r="D4" s="1" t="s">
        <v>15</v>
      </c>
      <c r="E4" s="1" t="s">
        <v>16</v>
      </c>
      <c r="F4" s="17">
        <v>2</v>
      </c>
      <c r="G4" s="1" t="s">
        <v>17</v>
      </c>
      <c r="H4" s="42" t="s">
        <v>29</v>
      </c>
      <c r="I4" s="1" t="s">
        <v>15</v>
      </c>
      <c r="J4" s="1" t="s">
        <v>16</v>
      </c>
      <c r="K4" s="17">
        <v>2</v>
      </c>
      <c r="L4" s="1" t="s">
        <v>17</v>
      </c>
      <c r="M4" s="1" t="s">
        <v>29</v>
      </c>
    </row>
    <row r="5" spans="1:13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7">
        <v>8</v>
      </c>
      <c r="G5" s="1" t="s">
        <v>24</v>
      </c>
      <c r="H5" s="42" t="s">
        <v>18</v>
      </c>
      <c r="I5" s="1" t="s">
        <v>22</v>
      </c>
      <c r="J5" s="1" t="s">
        <v>23</v>
      </c>
      <c r="K5" s="17">
        <v>8</v>
      </c>
      <c r="L5" s="1" t="s">
        <v>24</v>
      </c>
      <c r="M5" s="1" t="s">
        <v>18</v>
      </c>
    </row>
    <row r="6" spans="1:13">
      <c r="A6" s="2" t="s">
        <v>62</v>
      </c>
      <c r="B6" s="1" t="s">
        <v>63</v>
      </c>
      <c r="C6" s="1" t="s">
        <v>64</v>
      </c>
      <c r="D6" s="1" t="s">
        <v>22</v>
      </c>
      <c r="E6" s="1" t="s">
        <v>58</v>
      </c>
      <c r="F6" s="17">
        <v>4</v>
      </c>
      <c r="G6" s="1" t="s">
        <v>17</v>
      </c>
      <c r="H6" s="42" t="s">
        <v>29</v>
      </c>
      <c r="I6" s="1" t="s">
        <v>22</v>
      </c>
      <c r="J6" s="1" t="s">
        <v>58</v>
      </c>
      <c r="K6" s="17">
        <v>4</v>
      </c>
      <c r="L6" s="1" t="s">
        <v>17</v>
      </c>
      <c r="M6" s="1" t="s">
        <v>29</v>
      </c>
    </row>
    <row r="7" spans="1:13">
      <c r="A7" s="1" t="s">
        <v>25</v>
      </c>
      <c r="B7" s="1" t="s">
        <v>26</v>
      </c>
      <c r="C7" s="1" t="s">
        <v>27</v>
      </c>
      <c r="D7" s="1" t="s">
        <v>15</v>
      </c>
      <c r="E7" s="1" t="s">
        <v>28</v>
      </c>
      <c r="F7" s="17">
        <v>5</v>
      </c>
      <c r="G7" s="1" t="s">
        <v>17</v>
      </c>
      <c r="H7" s="42" t="s">
        <v>29</v>
      </c>
      <c r="I7" s="1" t="s">
        <v>15</v>
      </c>
      <c r="J7" s="1" t="s">
        <v>28</v>
      </c>
      <c r="K7" s="17">
        <v>5</v>
      </c>
      <c r="L7" s="1" t="s">
        <v>17</v>
      </c>
      <c r="M7" s="1" t="s">
        <v>29</v>
      </c>
    </row>
    <row r="8" spans="1:13">
      <c r="A8" s="2" t="s">
        <v>129</v>
      </c>
      <c r="B8" s="1" t="s">
        <v>130</v>
      </c>
      <c r="C8" s="1" t="s">
        <v>131</v>
      </c>
      <c r="D8" s="1" t="s">
        <v>22</v>
      </c>
      <c r="E8" s="1" t="s">
        <v>86</v>
      </c>
      <c r="F8" s="17">
        <v>6</v>
      </c>
      <c r="G8" s="1" t="s">
        <v>17</v>
      </c>
      <c r="H8" s="42" t="s">
        <v>29</v>
      </c>
      <c r="I8" s="1" t="s">
        <v>22</v>
      </c>
      <c r="J8" s="1" t="s">
        <v>86</v>
      </c>
      <c r="K8" s="17">
        <v>6</v>
      </c>
      <c r="L8" s="1" t="s">
        <v>17</v>
      </c>
      <c r="M8" s="1" t="s">
        <v>29</v>
      </c>
    </row>
    <row r="9" spans="1:13" s="16" customFormat="1" ht="15">
      <c r="F9" s="18">
        <f>SUM(F4:F8)</f>
        <v>25</v>
      </c>
      <c r="H9" s="47"/>
      <c r="K9" s="18">
        <f>SUM(K4:K8)</f>
        <v>25</v>
      </c>
    </row>
    <row r="10" spans="1:13">
      <c r="A10" s="1" t="s">
        <v>38</v>
      </c>
      <c r="H10" s="42"/>
    </row>
    <row r="11" spans="1:13">
      <c r="A11" s="1" t="s">
        <v>3</v>
      </c>
      <c r="B11" s="1" t="s">
        <v>4</v>
      </c>
      <c r="C11" s="1" t="s">
        <v>5</v>
      </c>
      <c r="D11" s="1" t="s">
        <v>6</v>
      </c>
      <c r="E11" s="1" t="s">
        <v>7</v>
      </c>
      <c r="F11" s="17" t="s">
        <v>8</v>
      </c>
      <c r="G11" s="1" t="s">
        <v>9</v>
      </c>
      <c r="H11" s="42" t="s">
        <v>10</v>
      </c>
      <c r="I11" s="1" t="s">
        <v>6</v>
      </c>
      <c r="J11" s="1" t="s">
        <v>7</v>
      </c>
      <c r="K11" s="17" t="s">
        <v>8</v>
      </c>
      <c r="L11" s="1" t="s">
        <v>9</v>
      </c>
      <c r="M11" s="1" t="s">
        <v>10</v>
      </c>
    </row>
    <row r="12" spans="1:13">
      <c r="A12" s="1" t="s">
        <v>39</v>
      </c>
      <c r="B12" s="1" t="s">
        <v>40</v>
      </c>
      <c r="C12" s="1" t="s">
        <v>41</v>
      </c>
      <c r="D12" s="1" t="s">
        <v>22</v>
      </c>
      <c r="E12" s="1" t="s">
        <v>23</v>
      </c>
      <c r="F12" s="17">
        <v>8</v>
      </c>
      <c r="G12" s="1" t="s">
        <v>24</v>
      </c>
      <c r="H12" s="42" t="s">
        <v>18</v>
      </c>
      <c r="I12" s="1" t="s">
        <v>22</v>
      </c>
      <c r="J12" s="1" t="s">
        <v>23</v>
      </c>
      <c r="K12" s="17">
        <v>8</v>
      </c>
      <c r="L12" s="1" t="s">
        <v>24</v>
      </c>
      <c r="M12" s="1" t="s">
        <v>18</v>
      </c>
    </row>
    <row r="13" spans="1:13">
      <c r="A13" s="1" t="s">
        <v>42</v>
      </c>
      <c r="B13" s="1" t="s">
        <v>43</v>
      </c>
      <c r="C13" s="1" t="s">
        <v>27</v>
      </c>
      <c r="D13" s="1" t="s">
        <v>22</v>
      </c>
      <c r="E13" s="1" t="s">
        <v>28</v>
      </c>
      <c r="F13" s="17">
        <v>3</v>
      </c>
      <c r="G13" s="1" t="s">
        <v>17</v>
      </c>
      <c r="H13" s="42" t="s">
        <v>17</v>
      </c>
      <c r="I13" s="1" t="s">
        <v>22</v>
      </c>
      <c r="J13" s="1" t="s">
        <v>28</v>
      </c>
      <c r="K13" s="17">
        <v>3</v>
      </c>
      <c r="L13" s="1" t="s">
        <v>17</v>
      </c>
      <c r="M13" s="1" t="s">
        <v>17</v>
      </c>
    </row>
    <row r="14" spans="1:13" s="16" customFormat="1" ht="15">
      <c r="F14" s="18">
        <f>F12+F13</f>
        <v>11</v>
      </c>
      <c r="H14" s="47"/>
      <c r="K14" s="18">
        <f>K12+K13</f>
        <v>11</v>
      </c>
    </row>
    <row r="15" spans="1:13">
      <c r="A15" s="1" t="s">
        <v>51</v>
      </c>
      <c r="H15" s="42"/>
    </row>
    <row r="16" spans="1:13" ht="15">
      <c r="A16" s="1" t="s">
        <v>3</v>
      </c>
      <c r="B16" s="1" t="s">
        <v>4</v>
      </c>
      <c r="C16" s="1" t="s">
        <v>5</v>
      </c>
      <c r="D16" s="1" t="s">
        <v>6</v>
      </c>
      <c r="E16" s="1" t="s">
        <v>7</v>
      </c>
      <c r="F16" s="17" t="s">
        <v>8</v>
      </c>
      <c r="G16" s="1" t="s">
        <v>9</v>
      </c>
      <c r="H16" s="42" t="s">
        <v>10</v>
      </c>
      <c r="I16" s="1" t="s">
        <v>6</v>
      </c>
      <c r="J16" s="1" t="s">
        <v>7</v>
      </c>
      <c r="K16" s="17" t="s">
        <v>8</v>
      </c>
      <c r="L16" s="1" t="s">
        <v>9</v>
      </c>
      <c r="M16" s="1" t="s">
        <v>10</v>
      </c>
    </row>
    <row r="17" spans="1:13" ht="15">
      <c r="A17" s="1" t="s">
        <v>56</v>
      </c>
      <c r="B17" s="1" t="s">
        <v>57</v>
      </c>
      <c r="C17" s="1" t="s">
        <v>14</v>
      </c>
      <c r="D17" s="1" t="s">
        <v>22</v>
      </c>
      <c r="E17" s="1" t="s">
        <v>58</v>
      </c>
      <c r="F17" s="17">
        <v>4</v>
      </c>
      <c r="G17" s="1" t="s">
        <v>17</v>
      </c>
      <c r="H17" s="42" t="s">
        <v>18</v>
      </c>
      <c r="I17" s="1" t="s">
        <v>22</v>
      </c>
      <c r="J17" s="1" t="s">
        <v>58</v>
      </c>
      <c r="K17" s="17">
        <v>4</v>
      </c>
      <c r="L17" s="1" t="s">
        <v>17</v>
      </c>
      <c r="M17" s="1" t="s">
        <v>18</v>
      </c>
    </row>
    <row r="18" spans="1:13">
      <c r="A18" s="2" t="s">
        <v>59</v>
      </c>
      <c r="B18" s="1" t="s">
        <v>60</v>
      </c>
      <c r="C18" s="1" t="s">
        <v>61</v>
      </c>
      <c r="D18" s="1" t="s">
        <v>22</v>
      </c>
      <c r="E18" s="1" t="s">
        <v>23</v>
      </c>
      <c r="F18" s="17">
        <v>8</v>
      </c>
      <c r="G18" s="1" t="s">
        <v>17</v>
      </c>
      <c r="H18" s="42" t="s">
        <v>29</v>
      </c>
      <c r="I18" s="1" t="s">
        <v>22</v>
      </c>
      <c r="J18" s="1" t="s">
        <v>23</v>
      </c>
      <c r="K18" s="17">
        <v>8</v>
      </c>
      <c r="L18" s="1" t="s">
        <v>17</v>
      </c>
      <c r="M18" s="1" t="s">
        <v>29</v>
      </c>
    </row>
    <row r="19" spans="1:13">
      <c r="A19" s="2" t="s">
        <v>132</v>
      </c>
      <c r="B19" s="1" t="s">
        <v>133</v>
      </c>
      <c r="C19" s="1" t="s">
        <v>134</v>
      </c>
      <c r="D19" s="1" t="s">
        <v>22</v>
      </c>
      <c r="E19" s="1" t="s">
        <v>23</v>
      </c>
      <c r="F19" s="17">
        <v>8</v>
      </c>
      <c r="G19" s="1" t="s">
        <v>17</v>
      </c>
      <c r="H19" s="42" t="s">
        <v>29</v>
      </c>
      <c r="I19" s="1" t="s">
        <v>22</v>
      </c>
      <c r="J19" s="1" t="s">
        <v>23</v>
      </c>
      <c r="K19" s="17">
        <v>8</v>
      </c>
      <c r="L19" s="1" t="s">
        <v>17</v>
      </c>
      <c r="M19" s="1" t="s">
        <v>29</v>
      </c>
    </row>
    <row r="20" spans="1:13">
      <c r="A20" s="5" t="s">
        <v>77</v>
      </c>
      <c r="B20" s="5" t="s">
        <v>78</v>
      </c>
      <c r="C20" s="5" t="s">
        <v>79</v>
      </c>
      <c r="D20" s="5"/>
      <c r="E20" s="5"/>
      <c r="F20" s="20"/>
      <c r="G20" s="5"/>
      <c r="H20" s="43"/>
      <c r="I20" s="5" t="s">
        <v>22</v>
      </c>
      <c r="J20" s="5" t="s">
        <v>58</v>
      </c>
      <c r="K20" s="20">
        <v>5</v>
      </c>
      <c r="L20" s="5" t="s">
        <v>17</v>
      </c>
      <c r="M20" s="5" t="s">
        <v>29</v>
      </c>
    </row>
    <row r="21" spans="1:13">
      <c r="A21" s="5" t="s">
        <v>80</v>
      </c>
      <c r="B21" s="5" t="s">
        <v>81</v>
      </c>
      <c r="C21" s="5" t="s">
        <v>79</v>
      </c>
      <c r="D21" s="5"/>
      <c r="E21" s="5"/>
      <c r="F21" s="20"/>
      <c r="G21" s="5"/>
      <c r="H21" s="43"/>
      <c r="I21" s="5" t="s">
        <v>15</v>
      </c>
      <c r="J21" s="5" t="s">
        <v>70</v>
      </c>
      <c r="K21" s="20">
        <v>5</v>
      </c>
      <c r="L21" s="5" t="s">
        <v>17</v>
      </c>
      <c r="M21" s="5" t="s">
        <v>29</v>
      </c>
    </row>
    <row r="22" spans="1:13" s="16" customFormat="1" ht="15">
      <c r="F22" s="18">
        <f>F17+F18+F19+F20+F21</f>
        <v>20</v>
      </c>
      <c r="H22" s="47"/>
      <c r="K22" s="18">
        <f>K17+K18+K19+K20+K21</f>
        <v>30</v>
      </c>
    </row>
    <row r="23" spans="1:13">
      <c r="A23" s="1" t="s">
        <v>82</v>
      </c>
      <c r="H23" s="42"/>
    </row>
    <row r="24" spans="1:13" ht="15">
      <c r="A24" s="1" t="s">
        <v>3</v>
      </c>
      <c r="B24" s="1" t="s">
        <v>4</v>
      </c>
      <c r="C24" s="1" t="s">
        <v>5</v>
      </c>
      <c r="D24" s="1" t="s">
        <v>6</v>
      </c>
      <c r="E24" s="1" t="s">
        <v>7</v>
      </c>
      <c r="F24" s="17" t="s">
        <v>8</v>
      </c>
      <c r="G24" s="1" t="s">
        <v>9</v>
      </c>
      <c r="H24" s="42" t="s">
        <v>10</v>
      </c>
      <c r="I24" s="1" t="s">
        <v>6</v>
      </c>
      <c r="J24" s="1" t="s">
        <v>7</v>
      </c>
      <c r="K24" s="17" t="s">
        <v>8</v>
      </c>
      <c r="L24" s="1" t="s">
        <v>9</v>
      </c>
      <c r="M24" s="1" t="s">
        <v>10</v>
      </c>
    </row>
    <row r="25" spans="1:13" s="48" customFormat="1" ht="14.45" customHeight="1">
      <c r="A25" s="49" t="s">
        <v>83</v>
      </c>
      <c r="B25" s="49" t="s">
        <v>84</v>
      </c>
      <c r="C25" s="49" t="s">
        <v>85</v>
      </c>
      <c r="D25" s="49" t="s">
        <v>22</v>
      </c>
      <c r="E25" s="49" t="s">
        <v>86</v>
      </c>
      <c r="F25" s="50">
        <v>10</v>
      </c>
      <c r="G25" s="49" t="s">
        <v>17</v>
      </c>
      <c r="H25" s="51" t="s">
        <v>18</v>
      </c>
      <c r="I25" s="54" t="s">
        <v>87</v>
      </c>
      <c r="J25" s="55"/>
      <c r="K25" s="55"/>
      <c r="L25" s="55"/>
      <c r="M25" s="55"/>
    </row>
    <row r="26" spans="1:13" ht="15">
      <c r="A26" s="1" t="s">
        <v>88</v>
      </c>
      <c r="B26" s="1" t="s">
        <v>89</v>
      </c>
      <c r="C26" s="1" t="s">
        <v>90</v>
      </c>
      <c r="D26" s="1" t="s">
        <v>15</v>
      </c>
      <c r="E26" s="1" t="s">
        <v>70</v>
      </c>
      <c r="F26" s="17">
        <v>3</v>
      </c>
      <c r="G26" s="1" t="s">
        <v>18</v>
      </c>
      <c r="H26" s="42" t="s">
        <v>18</v>
      </c>
      <c r="I26" s="1" t="s">
        <v>15</v>
      </c>
      <c r="J26" s="1" t="s">
        <v>70</v>
      </c>
      <c r="K26" s="17">
        <v>3</v>
      </c>
      <c r="L26" s="1" t="s">
        <v>18</v>
      </c>
      <c r="M26" s="1" t="s">
        <v>18</v>
      </c>
    </row>
    <row r="27" spans="1:13">
      <c r="A27" s="3" t="s">
        <v>91</v>
      </c>
      <c r="B27" s="1" t="s">
        <v>92</v>
      </c>
      <c r="C27" s="1" t="s">
        <v>93</v>
      </c>
      <c r="D27" s="1" t="s">
        <v>22</v>
      </c>
      <c r="E27" s="1" t="s">
        <v>23</v>
      </c>
      <c r="F27" s="17">
        <v>8</v>
      </c>
      <c r="G27" s="1" t="s">
        <v>18</v>
      </c>
      <c r="H27" s="42" t="s">
        <v>29</v>
      </c>
      <c r="I27" s="1" t="s">
        <v>22</v>
      </c>
      <c r="J27" s="1" t="s">
        <v>23</v>
      </c>
      <c r="K27" s="17">
        <v>8</v>
      </c>
      <c r="L27" s="1" t="s">
        <v>18</v>
      </c>
      <c r="M27" s="1" t="s">
        <v>29</v>
      </c>
    </row>
    <row r="28" spans="1:13">
      <c r="A28" s="5" t="s">
        <v>113</v>
      </c>
      <c r="B28" s="5" t="s">
        <v>114</v>
      </c>
      <c r="C28" s="6"/>
      <c r="D28" s="6"/>
      <c r="E28" s="6"/>
      <c r="F28" s="20"/>
      <c r="G28" s="6"/>
      <c r="H28" s="45"/>
      <c r="I28" s="6" t="s">
        <v>22</v>
      </c>
      <c r="J28" s="6" t="s">
        <v>58</v>
      </c>
      <c r="K28" s="20">
        <v>5</v>
      </c>
      <c r="L28" s="6" t="s">
        <v>17</v>
      </c>
      <c r="M28" s="6" t="s">
        <v>29</v>
      </c>
    </row>
    <row r="29" spans="1:13">
      <c r="F29" s="17">
        <f>F25+F26+F27+F28</f>
        <v>21</v>
      </c>
      <c r="H29" s="42"/>
      <c r="K29" s="17">
        <f>K25+K26+K27+K28</f>
        <v>16</v>
      </c>
    </row>
    <row r="30" spans="1:13">
      <c r="A30" s="1" t="s">
        <v>115</v>
      </c>
      <c r="H30" s="42"/>
    </row>
    <row r="31" spans="1:13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7" t="s">
        <v>8</v>
      </c>
      <c r="G31" s="1" t="s">
        <v>9</v>
      </c>
      <c r="H31" s="42" t="s">
        <v>10</v>
      </c>
      <c r="I31" s="1" t="s">
        <v>6</v>
      </c>
      <c r="J31" s="1" t="s">
        <v>7</v>
      </c>
      <c r="K31" s="17" t="s">
        <v>8</v>
      </c>
      <c r="L31" s="1" t="s">
        <v>9</v>
      </c>
      <c r="M31" s="1" t="s">
        <v>10</v>
      </c>
    </row>
    <row r="32" spans="1:13">
      <c r="A32" s="4" t="s">
        <v>116</v>
      </c>
      <c r="B32" s="4" t="s">
        <v>117</v>
      </c>
      <c r="C32" s="4" t="s">
        <v>21</v>
      </c>
      <c r="D32" s="4" t="s">
        <v>22</v>
      </c>
      <c r="E32" s="4" t="s">
        <v>118</v>
      </c>
      <c r="F32" s="19">
        <v>6</v>
      </c>
      <c r="G32" s="4" t="s">
        <v>17</v>
      </c>
      <c r="H32" s="44" t="s">
        <v>29</v>
      </c>
      <c r="I32" s="4" t="s">
        <v>22</v>
      </c>
      <c r="J32" s="4" t="s">
        <v>118</v>
      </c>
      <c r="K32" s="19">
        <v>6</v>
      </c>
      <c r="L32" s="4" t="s">
        <v>17</v>
      </c>
      <c r="M32" s="4" t="s">
        <v>29</v>
      </c>
    </row>
    <row r="33" spans="1:15">
      <c r="A33" s="1" t="s">
        <v>119</v>
      </c>
      <c r="B33" s="1" t="s">
        <v>120</v>
      </c>
      <c r="C33" s="1" t="s">
        <v>90</v>
      </c>
      <c r="D33" s="1" t="s">
        <v>15</v>
      </c>
      <c r="E33" s="1" t="s">
        <v>70</v>
      </c>
      <c r="F33" s="17">
        <v>5</v>
      </c>
      <c r="G33" s="1" t="s">
        <v>18</v>
      </c>
      <c r="H33" s="42" t="s">
        <v>18</v>
      </c>
      <c r="I33" s="1" t="s">
        <v>15</v>
      </c>
      <c r="J33" s="1" t="s">
        <v>70</v>
      </c>
      <c r="K33" s="17">
        <v>5</v>
      </c>
      <c r="L33" s="1" t="s">
        <v>18</v>
      </c>
      <c r="M33" s="1" t="s">
        <v>18</v>
      </c>
    </row>
    <row r="34" spans="1:15">
      <c r="A34" s="2" t="s">
        <v>148</v>
      </c>
      <c r="B34" s="1" t="s">
        <v>149</v>
      </c>
      <c r="C34" s="1" t="s">
        <v>41</v>
      </c>
      <c r="D34" s="1" t="s">
        <v>22</v>
      </c>
      <c r="E34" s="1" t="s">
        <v>86</v>
      </c>
      <c r="F34" s="17">
        <v>10</v>
      </c>
      <c r="G34" s="1" t="s">
        <v>17</v>
      </c>
      <c r="H34" s="42" t="s">
        <v>29</v>
      </c>
      <c r="I34" s="1" t="s">
        <v>22</v>
      </c>
      <c r="J34" s="1" t="s">
        <v>86</v>
      </c>
      <c r="K34" s="17">
        <v>10</v>
      </c>
      <c r="L34" s="1" t="s">
        <v>17</v>
      </c>
      <c r="M34" s="1" t="s">
        <v>29</v>
      </c>
    </row>
    <row r="35" spans="1:15">
      <c r="A35" s="3" t="s">
        <v>121</v>
      </c>
      <c r="B35" s="1" t="s">
        <v>122</v>
      </c>
      <c r="C35" s="1" t="s">
        <v>123</v>
      </c>
      <c r="D35" s="1" t="s">
        <v>22</v>
      </c>
      <c r="E35" s="1" t="s">
        <v>23</v>
      </c>
      <c r="F35" s="17">
        <v>8</v>
      </c>
      <c r="G35" s="1" t="s">
        <v>18</v>
      </c>
      <c r="H35" s="42" t="s">
        <v>29</v>
      </c>
      <c r="I35" s="1" t="s">
        <v>22</v>
      </c>
      <c r="J35" s="1" t="s">
        <v>23</v>
      </c>
      <c r="K35" s="17">
        <v>8</v>
      </c>
      <c r="L35" s="1" t="s">
        <v>18</v>
      </c>
      <c r="M35" s="1" t="s">
        <v>29</v>
      </c>
    </row>
    <row r="36" spans="1:15">
      <c r="A36" s="2" t="s">
        <v>124</v>
      </c>
      <c r="B36" s="1" t="s">
        <v>125</v>
      </c>
      <c r="C36" s="1" t="s">
        <v>64</v>
      </c>
      <c r="D36" s="1" t="s">
        <v>22</v>
      </c>
      <c r="E36" s="1" t="s">
        <v>23</v>
      </c>
      <c r="F36" s="17">
        <v>6</v>
      </c>
      <c r="G36" s="1" t="s">
        <v>17</v>
      </c>
      <c r="H36" s="42" t="s">
        <v>29</v>
      </c>
      <c r="I36" s="1" t="s">
        <v>22</v>
      </c>
      <c r="J36" s="1" t="s">
        <v>23</v>
      </c>
      <c r="K36" s="17">
        <v>6</v>
      </c>
      <c r="L36" s="1" t="s">
        <v>17</v>
      </c>
      <c r="M36" s="1" t="s">
        <v>29</v>
      </c>
    </row>
    <row r="37" spans="1:15" s="16" customFormat="1" ht="15">
      <c r="F37" s="18">
        <f>F32+F33+F34+F35+F36</f>
        <v>35</v>
      </c>
      <c r="H37" s="47"/>
      <c r="K37" s="18">
        <f>K32+K33+K34+K35+K36</f>
        <v>35</v>
      </c>
    </row>
    <row r="38" spans="1:15">
      <c r="A38" s="1" t="s">
        <v>138</v>
      </c>
      <c r="H38" s="42"/>
    </row>
    <row r="39" spans="1:15">
      <c r="A39" s="1" t="s">
        <v>3</v>
      </c>
      <c r="B39" s="1" t="s">
        <v>4</v>
      </c>
      <c r="C39" s="1" t="s">
        <v>5</v>
      </c>
      <c r="D39" s="1" t="s">
        <v>6</v>
      </c>
      <c r="E39" s="1" t="s">
        <v>7</v>
      </c>
      <c r="F39" s="17" t="s">
        <v>8</v>
      </c>
      <c r="G39" s="1" t="s">
        <v>9</v>
      </c>
      <c r="H39" s="42" t="s">
        <v>10</v>
      </c>
      <c r="I39" s="1" t="s">
        <v>6</v>
      </c>
      <c r="J39" s="1" t="s">
        <v>7</v>
      </c>
      <c r="K39" s="17" t="s">
        <v>8</v>
      </c>
      <c r="L39" s="1" t="s">
        <v>9</v>
      </c>
      <c r="M39" s="1" t="s">
        <v>10</v>
      </c>
    </row>
    <row r="40" spans="1:15">
      <c r="A40" s="1" t="s">
        <v>139</v>
      </c>
      <c r="B40" s="1" t="s">
        <v>140</v>
      </c>
      <c r="C40" s="1" t="s">
        <v>90</v>
      </c>
      <c r="D40" s="1" t="s">
        <v>15</v>
      </c>
      <c r="E40" s="1" t="s">
        <v>70</v>
      </c>
      <c r="F40" s="17">
        <v>5</v>
      </c>
      <c r="G40" s="1" t="s">
        <v>18</v>
      </c>
      <c r="H40" s="42" t="s">
        <v>18</v>
      </c>
      <c r="I40" s="1" t="s">
        <v>15</v>
      </c>
      <c r="J40" s="1" t="s">
        <v>70</v>
      </c>
      <c r="K40" s="17">
        <v>5</v>
      </c>
      <c r="L40" s="1" t="s">
        <v>18</v>
      </c>
      <c r="M40" s="1" t="s">
        <v>18</v>
      </c>
    </row>
    <row r="41" spans="1:15">
      <c r="A41" s="3" t="s">
        <v>141</v>
      </c>
      <c r="B41" s="1" t="s">
        <v>142</v>
      </c>
      <c r="C41" s="1" t="s">
        <v>123</v>
      </c>
      <c r="D41" s="1" t="s">
        <v>22</v>
      </c>
      <c r="E41" s="1" t="s">
        <v>23</v>
      </c>
      <c r="F41" s="17">
        <v>10</v>
      </c>
      <c r="G41" s="1" t="s">
        <v>17</v>
      </c>
      <c r="H41" s="42" t="s">
        <v>29</v>
      </c>
      <c r="I41" s="1" t="s">
        <v>22</v>
      </c>
      <c r="J41" s="1" t="s">
        <v>23</v>
      </c>
      <c r="K41" s="17">
        <v>10</v>
      </c>
      <c r="L41" s="1" t="s">
        <v>17</v>
      </c>
      <c r="M41" s="1" t="s">
        <v>29</v>
      </c>
    </row>
    <row r="42" spans="1:15" s="16" customFormat="1" ht="15">
      <c r="F42" s="18">
        <f>F40+F41</f>
        <v>15</v>
      </c>
      <c r="H42" s="47"/>
      <c r="K42" s="18">
        <f>K40+K41</f>
        <v>15</v>
      </c>
    </row>
    <row r="45" spans="1:15" ht="15">
      <c r="A45" s="2"/>
      <c r="B45" s="1" t="s">
        <v>150</v>
      </c>
    </row>
    <row r="46" spans="1:15" customFormat="1" ht="15">
      <c r="A46" s="18"/>
      <c r="B46" s="1" t="s">
        <v>144</v>
      </c>
      <c r="C46" s="1"/>
      <c r="D46" s="1"/>
      <c r="E46" s="1"/>
      <c r="F46" s="17">
        <f>F5+F12+F17+F25+F33+F40+F26</f>
        <v>43</v>
      </c>
      <c r="G46" s="1"/>
      <c r="H46" s="1"/>
      <c r="I46" s="1"/>
      <c r="J46" s="1"/>
      <c r="K46" s="1"/>
      <c r="L46" s="17">
        <f>K5+K12+K17+K25+K26+K33+K40</f>
        <v>33</v>
      </c>
      <c r="M46" s="1"/>
    </row>
    <row r="47" spans="1:15" customFormat="1" ht="15">
      <c r="A47" s="26"/>
      <c r="B47" s="26" t="s">
        <v>145</v>
      </c>
      <c r="C47" s="26"/>
      <c r="D47" s="26"/>
      <c r="E47" s="26"/>
      <c r="F47" s="27">
        <f>F4+F6+F7+F8+F13+F18+F19+F27+F32+F34+F35+F36+F41</f>
        <v>84</v>
      </c>
      <c r="G47" s="26"/>
      <c r="H47" s="26"/>
      <c r="I47" s="26"/>
      <c r="J47" s="26"/>
      <c r="K47" s="26"/>
      <c r="L47" s="27">
        <f>K4+K6+K7+K8+K13+K18+K19+K27+K28+K32+K34+K35+K36+K41+K20+K21</f>
        <v>99</v>
      </c>
      <c r="M47" s="26"/>
      <c r="N47" s="28"/>
      <c r="O47" s="28"/>
    </row>
    <row r="48" spans="1:15" customFormat="1" ht="15">
      <c r="A48" s="1"/>
      <c r="B48" s="1" t="s">
        <v>146</v>
      </c>
      <c r="C48" s="1"/>
      <c r="D48" s="1"/>
      <c r="E48" s="1"/>
      <c r="F48" s="17">
        <f>F46+F47</f>
        <v>127</v>
      </c>
      <c r="G48" s="1"/>
      <c r="H48" s="1"/>
      <c r="I48" s="1"/>
      <c r="J48" s="1"/>
      <c r="K48" s="1"/>
      <c r="L48" s="17">
        <f>L46+L47</f>
        <v>132</v>
      </c>
      <c r="M48" s="1"/>
    </row>
    <row r="49" spans="1:13" customFormat="1" ht="15">
      <c r="A49" s="1"/>
      <c r="B49" s="1" t="s">
        <v>147</v>
      </c>
      <c r="C49" s="1"/>
      <c r="D49" s="1"/>
      <c r="E49" s="1"/>
      <c r="F49" s="17">
        <f>F9+F14+F22+F29+F37+F42</f>
        <v>127</v>
      </c>
      <c r="G49" s="1"/>
      <c r="H49" s="1"/>
      <c r="I49" s="1"/>
      <c r="J49" s="1"/>
      <c r="K49" s="1"/>
      <c r="L49" s="17">
        <f>K9+K14+K22+K29+K37+K42</f>
        <v>132</v>
      </c>
      <c r="M49" s="1"/>
    </row>
    <row r="50" spans="1:13" ht="15"/>
  </sheetData>
  <mergeCells count="1">
    <mergeCell ref="I25:M25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8"/>
  <sheetViews>
    <sheetView topLeftCell="A21" workbookViewId="0">
      <selection activeCell="A45" sqref="A45:XFD48"/>
    </sheetView>
  </sheetViews>
  <sheetFormatPr defaultColWidth="9.140625" defaultRowHeight="14.45"/>
  <cols>
    <col min="1" max="1" width="17.42578125" style="1" bestFit="1" customWidth="1"/>
    <col min="2" max="2" width="36.5703125" style="1" bestFit="1" customWidth="1"/>
    <col min="3" max="3" width="17.42578125" style="1" customWidth="1"/>
    <col min="4" max="4" width="9.85546875" style="1" bestFit="1" customWidth="1"/>
    <col min="5" max="5" width="7.140625" style="1" bestFit="1" customWidth="1"/>
    <col min="6" max="6" width="12" style="17" bestFit="1" customWidth="1"/>
    <col min="7" max="7" width="8.85546875" style="1" bestFit="1" customWidth="1"/>
    <col min="8" max="9" width="9.85546875" style="1" bestFit="1" customWidth="1"/>
    <col min="10" max="10" width="9.140625" style="1"/>
    <col min="11" max="11" width="9.140625" style="17"/>
    <col min="12" max="16384" width="9.140625" style="1"/>
  </cols>
  <sheetData>
    <row r="1" spans="1:13" s="7" customFormat="1" ht="15">
      <c r="D1" s="7" t="s">
        <v>0</v>
      </c>
      <c r="F1" s="18"/>
      <c r="H1" s="46"/>
      <c r="I1" s="7" t="s">
        <v>1</v>
      </c>
      <c r="K1" s="18"/>
    </row>
    <row r="2" spans="1:13">
      <c r="A2" s="1" t="s">
        <v>2</v>
      </c>
      <c r="H2" s="42"/>
    </row>
    <row r="3" spans="1:1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7" t="s">
        <v>8</v>
      </c>
      <c r="G3" s="1" t="s">
        <v>9</v>
      </c>
      <c r="H3" s="42" t="s">
        <v>10</v>
      </c>
      <c r="I3" s="1" t="s">
        <v>6</v>
      </c>
      <c r="J3" s="1" t="s">
        <v>7</v>
      </c>
      <c r="K3" s="17" t="s">
        <v>8</v>
      </c>
      <c r="L3" s="1" t="s">
        <v>9</v>
      </c>
      <c r="M3" s="1" t="s">
        <v>10</v>
      </c>
    </row>
    <row r="4" spans="1:13">
      <c r="A4" s="2" t="s">
        <v>12</v>
      </c>
      <c r="B4" s="1" t="s">
        <v>13</v>
      </c>
      <c r="C4" s="1" t="s">
        <v>14</v>
      </c>
      <c r="D4" s="1" t="s">
        <v>15</v>
      </c>
      <c r="E4" s="1" t="s">
        <v>16</v>
      </c>
      <c r="F4" s="17">
        <v>2</v>
      </c>
      <c r="G4" s="1" t="s">
        <v>17</v>
      </c>
      <c r="H4" s="42" t="s">
        <v>29</v>
      </c>
      <c r="I4" s="1" t="s">
        <v>15</v>
      </c>
      <c r="J4" s="1" t="s">
        <v>16</v>
      </c>
      <c r="K4" s="17">
        <v>2</v>
      </c>
      <c r="L4" s="1" t="s">
        <v>17</v>
      </c>
      <c r="M4" s="1" t="s">
        <v>29</v>
      </c>
    </row>
    <row r="5" spans="1:13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7">
        <v>8</v>
      </c>
      <c r="G5" s="1" t="s">
        <v>24</v>
      </c>
      <c r="H5" s="42" t="s">
        <v>18</v>
      </c>
      <c r="I5" s="1" t="s">
        <v>22</v>
      </c>
      <c r="J5" s="1" t="s">
        <v>23</v>
      </c>
      <c r="K5" s="17">
        <v>8</v>
      </c>
      <c r="L5" s="1" t="s">
        <v>24</v>
      </c>
      <c r="M5" s="1" t="s">
        <v>18</v>
      </c>
    </row>
    <row r="6" spans="1:13">
      <c r="A6" s="2" t="s">
        <v>62</v>
      </c>
      <c r="B6" s="1" t="s">
        <v>63</v>
      </c>
      <c r="C6" s="1" t="s">
        <v>64</v>
      </c>
      <c r="D6" s="1" t="s">
        <v>22</v>
      </c>
      <c r="E6" s="1" t="s">
        <v>58</v>
      </c>
      <c r="F6" s="17">
        <v>4</v>
      </c>
      <c r="G6" s="1" t="s">
        <v>17</v>
      </c>
      <c r="H6" s="42" t="s">
        <v>29</v>
      </c>
      <c r="I6" s="1" t="s">
        <v>22</v>
      </c>
      <c r="J6" s="1" t="s">
        <v>58</v>
      </c>
      <c r="K6" s="17">
        <v>4</v>
      </c>
      <c r="L6" s="1" t="s">
        <v>17</v>
      </c>
      <c r="M6" s="1" t="s">
        <v>29</v>
      </c>
    </row>
    <row r="7" spans="1:13">
      <c r="A7" s="1" t="s">
        <v>25</v>
      </c>
      <c r="B7" s="1" t="s">
        <v>26</v>
      </c>
      <c r="C7" s="1" t="s">
        <v>27</v>
      </c>
      <c r="D7" s="1" t="s">
        <v>15</v>
      </c>
      <c r="E7" s="1" t="s">
        <v>28</v>
      </c>
      <c r="F7" s="17">
        <v>5</v>
      </c>
      <c r="G7" s="1" t="s">
        <v>17</v>
      </c>
      <c r="H7" s="42" t="s">
        <v>29</v>
      </c>
      <c r="I7" s="1" t="s">
        <v>15</v>
      </c>
      <c r="J7" s="1" t="s">
        <v>28</v>
      </c>
      <c r="K7" s="17">
        <v>5</v>
      </c>
      <c r="L7" s="1" t="s">
        <v>17</v>
      </c>
      <c r="M7" s="1" t="s">
        <v>29</v>
      </c>
    </row>
    <row r="8" spans="1:13">
      <c r="A8" s="2" t="s">
        <v>129</v>
      </c>
      <c r="B8" s="1" t="s">
        <v>130</v>
      </c>
      <c r="C8" s="1" t="s">
        <v>131</v>
      </c>
      <c r="D8" s="1" t="s">
        <v>22</v>
      </c>
      <c r="E8" s="1" t="s">
        <v>86</v>
      </c>
      <c r="F8" s="17">
        <v>6</v>
      </c>
      <c r="G8" s="1" t="s">
        <v>17</v>
      </c>
      <c r="H8" s="42" t="s">
        <v>29</v>
      </c>
      <c r="I8" s="1" t="s">
        <v>22</v>
      </c>
      <c r="J8" s="1" t="s">
        <v>86</v>
      </c>
      <c r="K8" s="17">
        <v>6</v>
      </c>
      <c r="L8" s="1" t="s">
        <v>17</v>
      </c>
      <c r="M8" s="1" t="s">
        <v>29</v>
      </c>
    </row>
    <row r="9" spans="1:13" s="16" customFormat="1" ht="15">
      <c r="F9" s="18">
        <f>F4+F5+F6+F7+F8</f>
        <v>25</v>
      </c>
      <c r="H9" s="47"/>
      <c r="K9" s="18">
        <f>K4+K5+K6+K7+K8</f>
        <v>25</v>
      </c>
    </row>
    <row r="10" spans="1:13">
      <c r="A10" s="1" t="s">
        <v>38</v>
      </c>
      <c r="H10" s="42"/>
    </row>
    <row r="11" spans="1:13">
      <c r="A11" s="1" t="s">
        <v>3</v>
      </c>
      <c r="B11" s="1" t="s">
        <v>4</v>
      </c>
      <c r="C11" s="1" t="s">
        <v>5</v>
      </c>
      <c r="D11" s="1" t="s">
        <v>6</v>
      </c>
      <c r="E11" s="1" t="s">
        <v>7</v>
      </c>
      <c r="F11" s="17" t="s">
        <v>8</v>
      </c>
      <c r="G11" s="1" t="s">
        <v>9</v>
      </c>
      <c r="H11" s="42" t="s">
        <v>10</v>
      </c>
      <c r="I11" s="1" t="s">
        <v>6</v>
      </c>
      <c r="J11" s="1" t="s">
        <v>7</v>
      </c>
      <c r="K11" s="17" t="s">
        <v>8</v>
      </c>
      <c r="L11" s="1" t="s">
        <v>9</v>
      </c>
      <c r="M11" s="1" t="s">
        <v>10</v>
      </c>
    </row>
    <row r="12" spans="1:13">
      <c r="A12" s="1" t="s">
        <v>39</v>
      </c>
      <c r="B12" s="1" t="s">
        <v>40</v>
      </c>
      <c r="C12" s="1" t="s">
        <v>41</v>
      </c>
      <c r="D12" s="1" t="s">
        <v>22</v>
      </c>
      <c r="E12" s="1" t="s">
        <v>23</v>
      </c>
      <c r="F12" s="17">
        <v>8</v>
      </c>
      <c r="G12" s="1" t="s">
        <v>24</v>
      </c>
      <c r="H12" s="42" t="s">
        <v>18</v>
      </c>
      <c r="I12" s="1" t="s">
        <v>22</v>
      </c>
      <c r="J12" s="1" t="s">
        <v>23</v>
      </c>
      <c r="K12" s="17">
        <v>8</v>
      </c>
      <c r="L12" s="1" t="s">
        <v>24</v>
      </c>
      <c r="M12" s="1" t="s">
        <v>18</v>
      </c>
    </row>
    <row r="13" spans="1:13">
      <c r="A13" s="1" t="s">
        <v>42</v>
      </c>
      <c r="B13" s="1" t="s">
        <v>43</v>
      </c>
      <c r="C13" s="1" t="s">
        <v>27</v>
      </c>
      <c r="D13" s="1" t="s">
        <v>22</v>
      </c>
      <c r="E13" s="1" t="s">
        <v>28</v>
      </c>
      <c r="F13" s="17">
        <v>3</v>
      </c>
      <c r="G13" s="1" t="s">
        <v>17</v>
      </c>
      <c r="H13" s="42" t="s">
        <v>17</v>
      </c>
      <c r="I13" s="1" t="s">
        <v>22</v>
      </c>
      <c r="J13" s="1" t="s">
        <v>28</v>
      </c>
      <c r="K13" s="17">
        <v>3</v>
      </c>
      <c r="L13" s="1" t="s">
        <v>17</v>
      </c>
      <c r="M13" s="1" t="s">
        <v>17</v>
      </c>
    </row>
    <row r="14" spans="1:13">
      <c r="F14" s="17">
        <f>F12+F13</f>
        <v>11</v>
      </c>
      <c r="H14" s="42"/>
      <c r="K14" s="17">
        <f>K12+K13</f>
        <v>11</v>
      </c>
    </row>
    <row r="15" spans="1:13">
      <c r="A15" s="1" t="s">
        <v>51</v>
      </c>
      <c r="H15" s="42"/>
    </row>
    <row r="16" spans="1:13">
      <c r="A16" s="1" t="s">
        <v>3</v>
      </c>
      <c r="B16" s="1" t="s">
        <v>4</v>
      </c>
      <c r="C16" s="1" t="s">
        <v>5</v>
      </c>
      <c r="D16" s="1" t="s">
        <v>6</v>
      </c>
      <c r="E16" s="1" t="s">
        <v>7</v>
      </c>
      <c r="F16" s="17" t="s">
        <v>8</v>
      </c>
      <c r="G16" s="1" t="s">
        <v>9</v>
      </c>
      <c r="H16" s="42" t="s">
        <v>10</v>
      </c>
      <c r="I16" s="1" t="s">
        <v>6</v>
      </c>
      <c r="J16" s="1" t="s">
        <v>7</v>
      </c>
      <c r="K16" s="17" t="s">
        <v>8</v>
      </c>
      <c r="L16" s="1" t="s">
        <v>9</v>
      </c>
      <c r="M16" s="1" t="s">
        <v>10</v>
      </c>
    </row>
    <row r="17" spans="1:15">
      <c r="A17" s="4" t="s">
        <v>52</v>
      </c>
      <c r="B17" s="4" t="s">
        <v>53</v>
      </c>
      <c r="C17" s="4" t="s">
        <v>54</v>
      </c>
      <c r="D17" s="4" t="s">
        <v>22</v>
      </c>
      <c r="E17" s="4" t="s">
        <v>23</v>
      </c>
      <c r="F17" s="19">
        <v>10</v>
      </c>
      <c r="G17" s="4" t="s">
        <v>18</v>
      </c>
      <c r="H17" s="44" t="s">
        <v>18</v>
      </c>
      <c r="I17" s="4"/>
      <c r="J17" s="4"/>
      <c r="K17" s="19"/>
      <c r="L17" s="4"/>
      <c r="M17" s="4"/>
      <c r="N17" s="4"/>
      <c r="O17" s="4"/>
    </row>
    <row r="18" spans="1:15">
      <c r="A18" s="1" t="s">
        <v>56</v>
      </c>
      <c r="B18" s="1" t="s">
        <v>57</v>
      </c>
      <c r="C18" s="1" t="s">
        <v>14</v>
      </c>
      <c r="D18" s="1" t="s">
        <v>22</v>
      </c>
      <c r="E18" s="1" t="s">
        <v>58</v>
      </c>
      <c r="F18" s="17">
        <v>4</v>
      </c>
      <c r="G18" s="1" t="s">
        <v>17</v>
      </c>
      <c r="H18" s="42" t="s">
        <v>18</v>
      </c>
      <c r="I18" s="1" t="s">
        <v>22</v>
      </c>
      <c r="J18" s="1" t="s">
        <v>58</v>
      </c>
      <c r="K18" s="17">
        <v>4</v>
      </c>
      <c r="L18" s="1" t="s">
        <v>17</v>
      </c>
      <c r="M18" s="1" t="s">
        <v>18</v>
      </c>
    </row>
    <row r="19" spans="1:15">
      <c r="A19" s="2" t="s">
        <v>59</v>
      </c>
      <c r="B19" s="1" t="s">
        <v>60</v>
      </c>
      <c r="C19" s="1" t="s">
        <v>61</v>
      </c>
      <c r="D19" s="1" t="s">
        <v>22</v>
      </c>
      <c r="E19" s="1" t="s">
        <v>23</v>
      </c>
      <c r="F19" s="17">
        <v>8</v>
      </c>
      <c r="G19" s="1" t="s">
        <v>17</v>
      </c>
      <c r="H19" s="42" t="s">
        <v>29</v>
      </c>
      <c r="I19" s="1" t="s">
        <v>22</v>
      </c>
      <c r="J19" s="1" t="s">
        <v>23</v>
      </c>
      <c r="K19" s="17">
        <v>8</v>
      </c>
      <c r="L19" s="1" t="s">
        <v>17</v>
      </c>
      <c r="M19" s="1" t="s">
        <v>29</v>
      </c>
    </row>
    <row r="20" spans="1:15">
      <c r="A20" s="2" t="s">
        <v>132</v>
      </c>
      <c r="B20" s="1" t="s">
        <v>133</v>
      </c>
      <c r="C20" s="1" t="s">
        <v>134</v>
      </c>
      <c r="D20" s="1" t="s">
        <v>22</v>
      </c>
      <c r="E20" s="1" t="s">
        <v>23</v>
      </c>
      <c r="F20" s="17">
        <v>8</v>
      </c>
      <c r="G20" s="1" t="s">
        <v>17</v>
      </c>
      <c r="H20" s="42" t="s">
        <v>29</v>
      </c>
      <c r="I20" s="1" t="s">
        <v>22</v>
      </c>
      <c r="J20" s="1" t="s">
        <v>23</v>
      </c>
      <c r="K20" s="17">
        <v>8</v>
      </c>
      <c r="L20" s="1" t="s">
        <v>17</v>
      </c>
      <c r="M20" s="1" t="s">
        <v>29</v>
      </c>
    </row>
    <row r="21" spans="1:15" ht="15">
      <c r="A21" s="1" t="s">
        <v>151</v>
      </c>
      <c r="B21" s="1" t="s">
        <v>152</v>
      </c>
      <c r="C21" s="1" t="s">
        <v>153</v>
      </c>
      <c r="D21" s="1" t="s">
        <v>15</v>
      </c>
      <c r="E21" s="1" t="s">
        <v>70</v>
      </c>
      <c r="F21" s="17">
        <v>1</v>
      </c>
      <c r="G21" s="1" t="s">
        <v>17</v>
      </c>
      <c r="H21" s="42" t="s">
        <v>17</v>
      </c>
      <c r="I21" s="1" t="s">
        <v>15</v>
      </c>
      <c r="J21" s="1" t="s">
        <v>70</v>
      </c>
      <c r="K21" s="17">
        <v>1</v>
      </c>
      <c r="L21" s="1" t="s">
        <v>17</v>
      </c>
      <c r="M21" s="1" t="s">
        <v>17</v>
      </c>
    </row>
    <row r="22" spans="1:15" ht="15">
      <c r="A22" s="5" t="s">
        <v>77</v>
      </c>
      <c r="B22" s="5" t="s">
        <v>78</v>
      </c>
      <c r="C22" s="5" t="s">
        <v>79</v>
      </c>
      <c r="D22" s="5"/>
      <c r="E22" s="5"/>
      <c r="F22" s="20"/>
      <c r="G22" s="5"/>
      <c r="H22" s="43"/>
      <c r="I22" s="5" t="s">
        <v>22</v>
      </c>
      <c r="J22" s="5" t="s">
        <v>58</v>
      </c>
      <c r="K22" s="20">
        <v>5</v>
      </c>
      <c r="L22" s="5" t="s">
        <v>17</v>
      </c>
      <c r="M22" s="5" t="s">
        <v>29</v>
      </c>
    </row>
    <row r="23" spans="1:15" ht="15">
      <c r="A23" s="5" t="s">
        <v>80</v>
      </c>
      <c r="B23" s="5" t="s">
        <v>81</v>
      </c>
      <c r="C23" s="5" t="s">
        <v>79</v>
      </c>
      <c r="D23" s="5"/>
      <c r="E23" s="5"/>
      <c r="F23" s="20"/>
      <c r="G23" s="5"/>
      <c r="H23" s="43"/>
      <c r="I23" s="5" t="s">
        <v>15</v>
      </c>
      <c r="J23" s="5" t="s">
        <v>70</v>
      </c>
      <c r="K23" s="20">
        <v>5</v>
      </c>
      <c r="L23" s="5" t="s">
        <v>17</v>
      </c>
      <c r="M23" s="5" t="s">
        <v>29</v>
      </c>
    </row>
    <row r="24" spans="1:15" ht="15">
      <c r="F24" s="17">
        <f>F17+F18+F19+F20+F21</f>
        <v>31</v>
      </c>
      <c r="H24" s="42"/>
      <c r="K24" s="17">
        <f>K17+K18+K19+K20+K21+K22+K23</f>
        <v>31</v>
      </c>
    </row>
    <row r="25" spans="1:15">
      <c r="A25" s="1" t="s">
        <v>82</v>
      </c>
      <c r="H25" s="42"/>
    </row>
    <row r="26" spans="1:15">
      <c r="A26" s="1" t="s">
        <v>3</v>
      </c>
      <c r="B26" s="1" t="s">
        <v>4</v>
      </c>
      <c r="C26" s="1" t="s">
        <v>5</v>
      </c>
      <c r="D26" s="1" t="s">
        <v>6</v>
      </c>
      <c r="E26" s="1" t="s">
        <v>7</v>
      </c>
      <c r="F26" s="17" t="s">
        <v>8</v>
      </c>
      <c r="G26" s="1" t="s">
        <v>9</v>
      </c>
      <c r="H26" s="42" t="s">
        <v>10</v>
      </c>
      <c r="I26" s="1" t="s">
        <v>6</v>
      </c>
      <c r="J26" s="1" t="s">
        <v>7</v>
      </c>
      <c r="K26" s="17" t="s">
        <v>8</v>
      </c>
      <c r="L26" s="1" t="s">
        <v>9</v>
      </c>
      <c r="M26" s="1" t="s">
        <v>10</v>
      </c>
    </row>
    <row r="27" spans="1:15" ht="15">
      <c r="A27" s="4" t="s">
        <v>52</v>
      </c>
      <c r="B27" s="4" t="s">
        <v>53</v>
      </c>
      <c r="C27" s="4" t="s">
        <v>54</v>
      </c>
      <c r="D27" s="4"/>
      <c r="E27" s="4"/>
      <c r="F27" s="19"/>
      <c r="G27" s="4"/>
      <c r="H27" s="44"/>
      <c r="I27" s="4" t="s">
        <v>22</v>
      </c>
      <c r="J27" s="4" t="s">
        <v>23</v>
      </c>
      <c r="K27" s="19">
        <v>10</v>
      </c>
      <c r="L27" s="4" t="s">
        <v>18</v>
      </c>
      <c r="M27" s="4" t="s">
        <v>18</v>
      </c>
      <c r="N27" s="4"/>
      <c r="O27" s="4"/>
    </row>
    <row r="28" spans="1:15" ht="14.45" customHeight="1">
      <c r="A28" s="49" t="s">
        <v>83</v>
      </c>
      <c r="B28" s="49" t="s">
        <v>84</v>
      </c>
      <c r="C28" s="49" t="s">
        <v>85</v>
      </c>
      <c r="D28" s="49" t="s">
        <v>22</v>
      </c>
      <c r="E28" s="49" t="s">
        <v>86</v>
      </c>
      <c r="F28" s="50">
        <v>10</v>
      </c>
      <c r="G28" s="49" t="s">
        <v>17</v>
      </c>
      <c r="H28" s="51" t="s">
        <v>29</v>
      </c>
      <c r="I28" s="53" t="s">
        <v>87</v>
      </c>
      <c r="J28" s="52"/>
      <c r="K28" s="52"/>
      <c r="L28" s="52"/>
      <c r="M28" s="52"/>
    </row>
    <row r="29" spans="1:15" ht="15">
      <c r="A29" s="1" t="s">
        <v>88</v>
      </c>
      <c r="B29" s="1" t="s">
        <v>89</v>
      </c>
      <c r="C29" s="1" t="s">
        <v>90</v>
      </c>
      <c r="D29" s="1" t="s">
        <v>15</v>
      </c>
      <c r="E29" s="1" t="s">
        <v>70</v>
      </c>
      <c r="F29" s="17">
        <v>3</v>
      </c>
      <c r="G29" s="1" t="s">
        <v>18</v>
      </c>
      <c r="H29" s="42" t="s">
        <v>18</v>
      </c>
      <c r="I29" s="1" t="s">
        <v>15</v>
      </c>
      <c r="J29" s="1" t="s">
        <v>70</v>
      </c>
      <c r="K29" s="17">
        <v>3</v>
      </c>
      <c r="L29" s="1" t="s">
        <v>18</v>
      </c>
      <c r="M29" s="1" t="s">
        <v>18</v>
      </c>
    </row>
    <row r="30" spans="1:15">
      <c r="A30" s="5" t="s">
        <v>113</v>
      </c>
      <c r="B30" s="5" t="s">
        <v>114</v>
      </c>
      <c r="C30" s="6"/>
      <c r="D30" s="6"/>
      <c r="E30" s="6"/>
      <c r="F30" s="20"/>
      <c r="G30" s="6"/>
      <c r="H30" s="45"/>
      <c r="I30" s="6" t="s">
        <v>22</v>
      </c>
      <c r="J30" s="6" t="s">
        <v>58</v>
      </c>
      <c r="K30" s="20">
        <v>5</v>
      </c>
      <c r="L30" s="6"/>
      <c r="M30" s="6" t="s">
        <v>29</v>
      </c>
    </row>
    <row r="31" spans="1:15">
      <c r="F31" s="17">
        <f>F28+F29</f>
        <v>13</v>
      </c>
      <c r="H31" s="42"/>
      <c r="K31" s="17">
        <f>K27+K29+K30</f>
        <v>18</v>
      </c>
    </row>
    <row r="32" spans="1:15">
      <c r="A32" s="1" t="s">
        <v>115</v>
      </c>
      <c r="H32" s="42"/>
    </row>
    <row r="33" spans="1:15">
      <c r="A33" s="1" t="s">
        <v>3</v>
      </c>
      <c r="B33" s="1" t="s">
        <v>4</v>
      </c>
      <c r="C33" s="1" t="s">
        <v>5</v>
      </c>
      <c r="D33" s="1" t="s">
        <v>6</v>
      </c>
      <c r="E33" s="1" t="s">
        <v>7</v>
      </c>
      <c r="F33" s="17" t="s">
        <v>8</v>
      </c>
      <c r="G33" s="1" t="s">
        <v>9</v>
      </c>
      <c r="H33" s="42" t="s">
        <v>10</v>
      </c>
      <c r="I33" s="1" t="s">
        <v>6</v>
      </c>
      <c r="J33" s="1" t="s">
        <v>7</v>
      </c>
      <c r="K33" s="17" t="s">
        <v>8</v>
      </c>
      <c r="L33" s="1" t="s">
        <v>9</v>
      </c>
      <c r="M33" s="1" t="s">
        <v>10</v>
      </c>
    </row>
    <row r="34" spans="1:15">
      <c r="A34" s="4" t="s">
        <v>116</v>
      </c>
      <c r="B34" s="4" t="s">
        <v>117</v>
      </c>
      <c r="C34" s="4" t="s">
        <v>21</v>
      </c>
      <c r="D34" s="4" t="s">
        <v>22</v>
      </c>
      <c r="E34" s="4" t="s">
        <v>118</v>
      </c>
      <c r="F34" s="19">
        <v>6</v>
      </c>
      <c r="G34" s="4" t="s">
        <v>17</v>
      </c>
      <c r="H34" s="44" t="s">
        <v>29</v>
      </c>
      <c r="I34" s="4" t="s">
        <v>22</v>
      </c>
      <c r="J34" s="4" t="s">
        <v>118</v>
      </c>
      <c r="K34" s="19">
        <v>6</v>
      </c>
      <c r="L34" s="4" t="s">
        <v>17</v>
      </c>
      <c r="M34" s="4" t="s">
        <v>29</v>
      </c>
    </row>
    <row r="35" spans="1:15">
      <c r="A35" s="1" t="s">
        <v>119</v>
      </c>
      <c r="B35" s="1" t="s">
        <v>120</v>
      </c>
      <c r="C35" s="1" t="s">
        <v>90</v>
      </c>
      <c r="D35" s="1" t="s">
        <v>15</v>
      </c>
      <c r="E35" s="1" t="s">
        <v>70</v>
      </c>
      <c r="F35" s="17">
        <v>5</v>
      </c>
      <c r="G35" s="1" t="s">
        <v>18</v>
      </c>
      <c r="H35" s="42" t="s">
        <v>18</v>
      </c>
      <c r="I35" s="1" t="s">
        <v>15</v>
      </c>
      <c r="J35" s="1" t="s">
        <v>70</v>
      </c>
      <c r="K35" s="17">
        <v>5</v>
      </c>
      <c r="L35" s="1" t="s">
        <v>18</v>
      </c>
      <c r="M35" s="1" t="s">
        <v>18</v>
      </c>
    </row>
    <row r="36" spans="1:15">
      <c r="A36" s="2" t="s">
        <v>148</v>
      </c>
      <c r="B36" s="1" t="s">
        <v>149</v>
      </c>
      <c r="C36" s="1" t="s">
        <v>41</v>
      </c>
      <c r="D36" s="1" t="s">
        <v>22</v>
      </c>
      <c r="E36" s="1" t="s">
        <v>86</v>
      </c>
      <c r="F36" s="17">
        <v>10</v>
      </c>
      <c r="G36" s="1" t="s">
        <v>17</v>
      </c>
      <c r="H36" s="42" t="s">
        <v>29</v>
      </c>
      <c r="I36" s="1" t="s">
        <v>22</v>
      </c>
      <c r="J36" s="1" t="s">
        <v>86</v>
      </c>
      <c r="K36" s="17">
        <v>10</v>
      </c>
      <c r="L36" s="1" t="s">
        <v>17</v>
      </c>
      <c r="M36" s="1" t="s">
        <v>29</v>
      </c>
    </row>
    <row r="37" spans="1:15">
      <c r="A37" s="2" t="s">
        <v>124</v>
      </c>
      <c r="B37" s="1" t="s">
        <v>125</v>
      </c>
      <c r="C37" s="1" t="s">
        <v>64</v>
      </c>
      <c r="D37" s="1" t="s">
        <v>22</v>
      </c>
      <c r="E37" s="1" t="s">
        <v>23</v>
      </c>
      <c r="F37" s="17">
        <v>6</v>
      </c>
      <c r="G37" s="1" t="s">
        <v>17</v>
      </c>
      <c r="H37" s="42" t="s">
        <v>29</v>
      </c>
      <c r="I37" s="1" t="s">
        <v>22</v>
      </c>
      <c r="J37" s="1" t="s">
        <v>23</v>
      </c>
      <c r="K37" s="17">
        <v>6</v>
      </c>
      <c r="L37" s="1" t="s">
        <v>17</v>
      </c>
      <c r="M37" s="1" t="s">
        <v>29</v>
      </c>
    </row>
    <row r="38" spans="1:15">
      <c r="F38" s="17">
        <f>F34+F35+F36+F37</f>
        <v>27</v>
      </c>
      <c r="H38" s="42"/>
      <c r="K38" s="17">
        <f>K34+K35+K36+K37</f>
        <v>27</v>
      </c>
    </row>
    <row r="39" spans="1:15">
      <c r="A39" s="1" t="s">
        <v>138</v>
      </c>
      <c r="H39" s="42"/>
    </row>
    <row r="40" spans="1:15">
      <c r="A40" s="1" t="s">
        <v>3</v>
      </c>
      <c r="B40" s="1" t="s">
        <v>4</v>
      </c>
      <c r="C40" s="1" t="s">
        <v>5</v>
      </c>
      <c r="D40" s="1" t="s">
        <v>6</v>
      </c>
      <c r="E40" s="1" t="s">
        <v>7</v>
      </c>
      <c r="F40" s="17" t="s">
        <v>8</v>
      </c>
      <c r="G40" s="1" t="s">
        <v>9</v>
      </c>
      <c r="H40" s="42" t="s">
        <v>10</v>
      </c>
      <c r="I40" s="1" t="s">
        <v>6</v>
      </c>
      <c r="J40" s="1" t="s">
        <v>7</v>
      </c>
      <c r="K40" s="17" t="s">
        <v>8</v>
      </c>
      <c r="L40" s="1" t="s">
        <v>9</v>
      </c>
      <c r="M40" s="1" t="s">
        <v>10</v>
      </c>
    </row>
    <row r="41" spans="1:15">
      <c r="A41" s="1" t="s">
        <v>139</v>
      </c>
      <c r="B41" s="1" t="s">
        <v>140</v>
      </c>
      <c r="C41" s="1" t="s">
        <v>90</v>
      </c>
      <c r="D41" s="1" t="s">
        <v>15</v>
      </c>
      <c r="E41" s="1" t="s">
        <v>70</v>
      </c>
      <c r="F41" s="17">
        <v>5</v>
      </c>
      <c r="G41" s="1" t="s">
        <v>18</v>
      </c>
      <c r="H41" s="42" t="s">
        <v>18</v>
      </c>
      <c r="I41" s="1" t="s">
        <v>15</v>
      </c>
      <c r="J41" s="1" t="s">
        <v>70</v>
      </c>
      <c r="K41" s="17">
        <v>5</v>
      </c>
      <c r="L41" s="1" t="s">
        <v>18</v>
      </c>
      <c r="M41" s="1" t="s">
        <v>18</v>
      </c>
    </row>
    <row r="42" spans="1:15">
      <c r="F42" s="17">
        <f>F41</f>
        <v>5</v>
      </c>
      <c r="H42" s="42"/>
      <c r="K42" s="17">
        <f>K41</f>
        <v>5</v>
      </c>
    </row>
    <row r="45" spans="1:15" customFormat="1" ht="15">
      <c r="A45" s="18"/>
      <c r="B45" s="1" t="s">
        <v>144</v>
      </c>
      <c r="C45" s="1"/>
      <c r="D45" s="1"/>
      <c r="E45" s="1"/>
      <c r="F45" s="17">
        <f>F5+F12+F17+F18+F29+F35+F41</f>
        <v>43</v>
      </c>
      <c r="G45" s="1"/>
      <c r="H45" s="1"/>
      <c r="I45" s="1"/>
      <c r="J45" s="1"/>
      <c r="K45" s="17"/>
      <c r="L45" s="17">
        <f>K5+K12+K18+K27+K29+K35+K41</f>
        <v>43</v>
      </c>
      <c r="M45" s="1"/>
    </row>
    <row r="46" spans="1:15" customFormat="1" ht="15">
      <c r="A46" s="26"/>
      <c r="B46" s="26" t="s">
        <v>145</v>
      </c>
      <c r="C46" s="26"/>
      <c r="D46" s="26"/>
      <c r="E46" s="26"/>
      <c r="F46" s="27">
        <f>F4+F6+F7+F8+F13+F19+F20+F21+F28+F34+F36+F37</f>
        <v>69</v>
      </c>
      <c r="G46" s="26"/>
      <c r="H46" s="26"/>
      <c r="I46" s="26"/>
      <c r="J46" s="26"/>
      <c r="K46" s="27"/>
      <c r="L46" s="27">
        <f>K4+K6+K7+K8+K13+K19+K20+K30+K36+K37+K34+K21+K22+K23</f>
        <v>74</v>
      </c>
      <c r="M46" s="26"/>
      <c r="N46" s="28"/>
      <c r="O46" s="28"/>
    </row>
    <row r="47" spans="1:15" customFormat="1" ht="15">
      <c r="A47" s="1"/>
      <c r="B47" s="1" t="s">
        <v>146</v>
      </c>
      <c r="C47" s="1"/>
      <c r="D47" s="1"/>
      <c r="E47" s="1"/>
      <c r="F47" s="17">
        <f>F45+F46</f>
        <v>112</v>
      </c>
      <c r="G47" s="1"/>
      <c r="H47" s="1"/>
      <c r="I47" s="1"/>
      <c r="J47" s="1"/>
      <c r="K47" s="17"/>
      <c r="L47" s="17">
        <f>L45+L46</f>
        <v>117</v>
      </c>
      <c r="M47" s="1"/>
    </row>
    <row r="48" spans="1:15" customFormat="1" ht="15">
      <c r="A48" s="1"/>
      <c r="B48" s="1" t="s">
        <v>147</v>
      </c>
      <c r="C48" s="1"/>
      <c r="D48" s="1"/>
      <c r="E48" s="1"/>
      <c r="F48" s="17">
        <f>F9+F14+F24+F31+F38+F42</f>
        <v>112</v>
      </c>
      <c r="G48" s="1"/>
      <c r="H48" s="1"/>
      <c r="I48" s="1"/>
      <c r="J48" s="1"/>
      <c r="K48" s="17"/>
      <c r="L48" s="17">
        <f>K9+K14+K24+K31+K38+K42</f>
        <v>117</v>
      </c>
      <c r="M48" s="1"/>
    </row>
  </sheetData>
  <mergeCells count="1">
    <mergeCell ref="I28:M28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tabSelected="1" workbookViewId="0">
      <selection activeCell="K27" sqref="K27"/>
    </sheetView>
  </sheetViews>
  <sheetFormatPr defaultColWidth="9.140625" defaultRowHeight="14.45"/>
  <cols>
    <col min="1" max="1" width="14.140625" style="1" bestFit="1" customWidth="1"/>
    <col min="2" max="2" width="36.5703125" style="1" bestFit="1" customWidth="1"/>
    <col min="3" max="3" width="12.28515625" style="1" bestFit="1" customWidth="1"/>
    <col min="4" max="4" width="9.85546875" style="1" bestFit="1" customWidth="1"/>
    <col min="5" max="5" width="7.140625" style="1" bestFit="1" customWidth="1"/>
    <col min="6" max="6" width="9.85546875" style="17" bestFit="1" customWidth="1"/>
    <col min="7" max="7" width="8.85546875" style="1" bestFit="1" customWidth="1"/>
    <col min="8" max="9" width="9.85546875" style="1" bestFit="1" customWidth="1"/>
    <col min="10" max="10" width="9.140625" style="1"/>
    <col min="11" max="11" width="9.140625" style="17"/>
    <col min="12" max="16384" width="9.140625" style="1"/>
  </cols>
  <sheetData>
    <row r="1" spans="1:13" s="7" customFormat="1" ht="15">
      <c r="D1" s="7" t="s">
        <v>0</v>
      </c>
      <c r="F1" s="18"/>
      <c r="G1" s="8"/>
      <c r="H1" s="46"/>
      <c r="I1" s="7" t="s">
        <v>1</v>
      </c>
      <c r="K1" s="18"/>
    </row>
    <row r="2" spans="1:13">
      <c r="A2" s="1" t="s">
        <v>2</v>
      </c>
      <c r="G2" s="10"/>
      <c r="H2" s="42"/>
    </row>
    <row r="3" spans="1:1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7" t="s">
        <v>8</v>
      </c>
      <c r="G3" s="10" t="s">
        <v>9</v>
      </c>
      <c r="H3" s="42" t="s">
        <v>10</v>
      </c>
      <c r="I3" s="1" t="s">
        <v>6</v>
      </c>
      <c r="J3" s="1" t="s">
        <v>7</v>
      </c>
      <c r="K3" s="17" t="s">
        <v>8</v>
      </c>
      <c r="L3" s="1" t="s">
        <v>9</v>
      </c>
      <c r="M3" s="1" t="s">
        <v>10</v>
      </c>
    </row>
    <row r="4" spans="1:13">
      <c r="A4" s="1" t="s">
        <v>12</v>
      </c>
      <c r="B4" s="1" t="s">
        <v>13</v>
      </c>
      <c r="C4" s="1" t="s">
        <v>14</v>
      </c>
      <c r="D4" s="1" t="s">
        <v>15</v>
      </c>
      <c r="E4" s="1" t="s">
        <v>16</v>
      </c>
      <c r="F4" s="17">
        <v>2</v>
      </c>
      <c r="G4" s="10" t="s">
        <v>17</v>
      </c>
      <c r="H4" s="42" t="s">
        <v>29</v>
      </c>
      <c r="I4" s="1" t="s">
        <v>15</v>
      </c>
      <c r="J4" s="1" t="s">
        <v>16</v>
      </c>
      <c r="K4" s="17">
        <v>2</v>
      </c>
      <c r="L4" s="1" t="s">
        <v>17</v>
      </c>
      <c r="M4" s="1" t="s">
        <v>29</v>
      </c>
    </row>
    <row r="5" spans="1:13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7">
        <v>8</v>
      </c>
      <c r="G5" s="10" t="s">
        <v>24</v>
      </c>
      <c r="H5" s="42" t="s">
        <v>18</v>
      </c>
      <c r="I5" s="1" t="s">
        <v>22</v>
      </c>
      <c r="J5" s="1" t="s">
        <v>23</v>
      </c>
      <c r="K5" s="17">
        <v>8</v>
      </c>
      <c r="L5" s="1" t="s">
        <v>24</v>
      </c>
      <c r="M5" s="1" t="s">
        <v>18</v>
      </c>
    </row>
    <row r="6" spans="1:13">
      <c r="A6" s="1" t="s">
        <v>62</v>
      </c>
      <c r="B6" s="1" t="s">
        <v>63</v>
      </c>
      <c r="C6" s="1" t="s">
        <v>64</v>
      </c>
      <c r="D6" s="1" t="s">
        <v>22</v>
      </c>
      <c r="E6" s="1" t="s">
        <v>58</v>
      </c>
      <c r="F6" s="17">
        <v>4</v>
      </c>
      <c r="G6" s="10" t="s">
        <v>17</v>
      </c>
      <c r="H6" s="42" t="s">
        <v>29</v>
      </c>
      <c r="I6" s="1" t="s">
        <v>22</v>
      </c>
      <c r="J6" s="1" t="s">
        <v>58</v>
      </c>
      <c r="K6" s="17">
        <v>4</v>
      </c>
      <c r="L6" s="1" t="s">
        <v>17</v>
      </c>
      <c r="M6" s="1" t="s">
        <v>29</v>
      </c>
    </row>
    <row r="7" spans="1:13">
      <c r="A7" s="1" t="s">
        <v>129</v>
      </c>
      <c r="B7" s="1" t="s">
        <v>130</v>
      </c>
      <c r="C7" s="1" t="s">
        <v>131</v>
      </c>
      <c r="D7" s="1" t="s">
        <v>22</v>
      </c>
      <c r="E7" s="1" t="s">
        <v>86</v>
      </c>
      <c r="F7" s="17">
        <v>6</v>
      </c>
      <c r="G7" s="10" t="s">
        <v>17</v>
      </c>
      <c r="H7" s="42" t="s">
        <v>29</v>
      </c>
      <c r="I7" s="1" t="s">
        <v>22</v>
      </c>
      <c r="J7" s="1" t="s">
        <v>86</v>
      </c>
      <c r="K7" s="17">
        <v>6</v>
      </c>
      <c r="L7" s="1" t="s">
        <v>17</v>
      </c>
      <c r="M7" s="1" t="s">
        <v>29</v>
      </c>
    </row>
    <row r="8" spans="1:13">
      <c r="F8" s="17">
        <f>F4+F5+F6+F7</f>
        <v>20</v>
      </c>
      <c r="G8" s="10"/>
      <c r="H8" s="42"/>
      <c r="K8" s="17">
        <f>K4+K5+K6+K7</f>
        <v>20</v>
      </c>
    </row>
    <row r="9" spans="1:13">
      <c r="A9" s="1" t="s">
        <v>38</v>
      </c>
      <c r="G9" s="10"/>
      <c r="H9" s="42"/>
    </row>
    <row r="10" spans="1:13">
      <c r="A10" s="1" t="s">
        <v>3</v>
      </c>
      <c r="B10" s="1" t="s">
        <v>4</v>
      </c>
      <c r="C10" s="1" t="s">
        <v>5</v>
      </c>
      <c r="D10" s="1" t="s">
        <v>6</v>
      </c>
      <c r="E10" s="1" t="s">
        <v>7</v>
      </c>
      <c r="F10" s="17" t="s">
        <v>8</v>
      </c>
      <c r="G10" s="10" t="s">
        <v>9</v>
      </c>
      <c r="H10" s="42" t="s">
        <v>10</v>
      </c>
      <c r="I10" s="1" t="s">
        <v>6</v>
      </c>
      <c r="J10" s="1" t="s">
        <v>7</v>
      </c>
      <c r="K10" s="17" t="s">
        <v>8</v>
      </c>
      <c r="L10" s="1" t="s">
        <v>9</v>
      </c>
      <c r="M10" s="1" t="s">
        <v>10</v>
      </c>
    </row>
    <row r="11" spans="1:13">
      <c r="A11" s="1" t="s">
        <v>39</v>
      </c>
      <c r="B11" s="1" t="s">
        <v>40</v>
      </c>
      <c r="C11" s="1" t="s">
        <v>41</v>
      </c>
      <c r="D11" s="1" t="s">
        <v>22</v>
      </c>
      <c r="E11" s="1" t="s">
        <v>23</v>
      </c>
      <c r="F11" s="17">
        <v>8</v>
      </c>
      <c r="G11" s="10" t="s">
        <v>24</v>
      </c>
      <c r="H11" s="42" t="s">
        <v>18</v>
      </c>
      <c r="I11" s="1" t="s">
        <v>22</v>
      </c>
      <c r="J11" s="1" t="s">
        <v>23</v>
      </c>
      <c r="K11" s="17">
        <v>8</v>
      </c>
      <c r="L11" s="1" t="s">
        <v>24</v>
      </c>
      <c r="M11" s="1" t="s">
        <v>18</v>
      </c>
    </row>
    <row r="12" spans="1:13">
      <c r="F12" s="17">
        <f>F11</f>
        <v>8</v>
      </c>
      <c r="G12" s="10"/>
      <c r="H12" s="42"/>
      <c r="K12" s="17">
        <f>K11</f>
        <v>8</v>
      </c>
    </row>
    <row r="13" spans="1:13">
      <c r="A13" s="1" t="s">
        <v>51</v>
      </c>
      <c r="G13" s="10"/>
      <c r="H13" s="42"/>
    </row>
    <row r="14" spans="1:13">
      <c r="A14" s="1" t="s">
        <v>3</v>
      </c>
      <c r="B14" s="1" t="s">
        <v>4</v>
      </c>
      <c r="C14" s="1" t="s">
        <v>5</v>
      </c>
      <c r="D14" s="1" t="s">
        <v>6</v>
      </c>
      <c r="E14" s="1" t="s">
        <v>7</v>
      </c>
      <c r="F14" s="17" t="s">
        <v>8</v>
      </c>
      <c r="G14" s="10" t="s">
        <v>9</v>
      </c>
      <c r="H14" s="42" t="s">
        <v>10</v>
      </c>
      <c r="I14" s="1" t="s">
        <v>6</v>
      </c>
      <c r="J14" s="1" t="s">
        <v>7</v>
      </c>
      <c r="K14" s="17" t="s">
        <v>8</v>
      </c>
      <c r="L14" s="1" t="s">
        <v>9</v>
      </c>
      <c r="M14" s="1" t="s">
        <v>10</v>
      </c>
    </row>
    <row r="15" spans="1:13">
      <c r="A15" s="4" t="s">
        <v>52</v>
      </c>
      <c r="B15" s="4" t="s">
        <v>53</v>
      </c>
      <c r="C15" s="4" t="s">
        <v>54</v>
      </c>
      <c r="D15" s="4" t="s">
        <v>22</v>
      </c>
      <c r="E15" s="4" t="s">
        <v>23</v>
      </c>
      <c r="F15" s="19">
        <v>10</v>
      </c>
      <c r="G15" s="12" t="s">
        <v>18</v>
      </c>
      <c r="H15" s="44" t="s">
        <v>18</v>
      </c>
      <c r="I15" s="4"/>
      <c r="J15" s="4"/>
      <c r="K15" s="19"/>
      <c r="L15" s="4"/>
      <c r="M15" s="4"/>
    </row>
    <row r="16" spans="1:13">
      <c r="A16" s="1" t="s">
        <v>56</v>
      </c>
      <c r="B16" s="1" t="s">
        <v>57</v>
      </c>
      <c r="C16" s="1" t="s">
        <v>14</v>
      </c>
      <c r="D16" s="1" t="s">
        <v>22</v>
      </c>
      <c r="E16" s="1" t="s">
        <v>58</v>
      </c>
      <c r="F16" s="17">
        <v>4</v>
      </c>
      <c r="G16" s="10" t="s">
        <v>17</v>
      </c>
      <c r="H16" s="42" t="s">
        <v>18</v>
      </c>
      <c r="I16" s="1" t="s">
        <v>22</v>
      </c>
      <c r="J16" s="1" t="s">
        <v>58</v>
      </c>
      <c r="K16" s="17">
        <v>4</v>
      </c>
      <c r="L16" s="1" t="s">
        <v>17</v>
      </c>
      <c r="M16" s="1" t="s">
        <v>18</v>
      </c>
    </row>
    <row r="17" spans="1:13">
      <c r="A17" s="1" t="s">
        <v>59</v>
      </c>
      <c r="B17" s="1" t="s">
        <v>60</v>
      </c>
      <c r="C17" s="1" t="s">
        <v>61</v>
      </c>
      <c r="D17" s="1" t="s">
        <v>22</v>
      </c>
      <c r="E17" s="1" t="s">
        <v>23</v>
      </c>
      <c r="F17" s="17">
        <v>8</v>
      </c>
      <c r="G17" s="10" t="s">
        <v>17</v>
      </c>
      <c r="H17" s="42" t="s">
        <v>29</v>
      </c>
      <c r="I17" s="1" t="s">
        <v>22</v>
      </c>
      <c r="J17" s="1" t="s">
        <v>23</v>
      </c>
      <c r="K17" s="17">
        <v>8</v>
      </c>
      <c r="L17" s="1" t="s">
        <v>17</v>
      </c>
      <c r="M17" s="1" t="s">
        <v>29</v>
      </c>
    </row>
    <row r="18" spans="1:13">
      <c r="A18" s="1" t="s">
        <v>132</v>
      </c>
      <c r="B18" s="1" t="s">
        <v>133</v>
      </c>
      <c r="C18" s="1" t="s">
        <v>134</v>
      </c>
      <c r="D18" s="1" t="s">
        <v>22</v>
      </c>
      <c r="E18" s="1" t="s">
        <v>23</v>
      </c>
      <c r="F18" s="17">
        <v>8</v>
      </c>
      <c r="G18" s="10" t="s">
        <v>17</v>
      </c>
      <c r="H18" s="42" t="s">
        <v>29</v>
      </c>
      <c r="I18" s="1" t="s">
        <v>22</v>
      </c>
      <c r="J18" s="1" t="s">
        <v>23</v>
      </c>
      <c r="K18" s="17">
        <v>8</v>
      </c>
      <c r="L18" s="1" t="s">
        <v>17</v>
      </c>
      <c r="M18" s="1" t="s">
        <v>29</v>
      </c>
    </row>
    <row r="19" spans="1:13">
      <c r="F19" s="17">
        <f>F15+F16+F17+F18</f>
        <v>30</v>
      </c>
      <c r="G19" s="10"/>
      <c r="H19" s="42"/>
      <c r="K19" s="17">
        <f>K15+K16+K17+K18</f>
        <v>20</v>
      </c>
    </row>
    <row r="20" spans="1:13">
      <c r="A20" s="1" t="s">
        <v>82</v>
      </c>
      <c r="G20" s="10"/>
      <c r="H20" s="42"/>
    </row>
    <row r="21" spans="1:13" ht="15">
      <c r="A21" s="1" t="s">
        <v>3</v>
      </c>
      <c r="B21" s="1" t="s">
        <v>4</v>
      </c>
      <c r="C21" s="1" t="s">
        <v>5</v>
      </c>
      <c r="D21" s="1" t="s">
        <v>6</v>
      </c>
      <c r="E21" s="1" t="s">
        <v>7</v>
      </c>
      <c r="F21" s="17" t="s">
        <v>8</v>
      </c>
      <c r="G21" s="10" t="s">
        <v>9</v>
      </c>
      <c r="H21" s="42" t="s">
        <v>10</v>
      </c>
      <c r="I21" s="1" t="s">
        <v>6</v>
      </c>
      <c r="J21" s="1" t="s">
        <v>7</v>
      </c>
      <c r="K21" s="17" t="s">
        <v>8</v>
      </c>
      <c r="L21" s="1" t="s">
        <v>9</v>
      </c>
      <c r="M21" s="1" t="s">
        <v>10</v>
      </c>
    </row>
    <row r="22" spans="1:13" ht="15">
      <c r="A22" s="4" t="s">
        <v>52</v>
      </c>
      <c r="B22" s="4" t="s">
        <v>53</v>
      </c>
      <c r="C22" s="4" t="s">
        <v>54</v>
      </c>
      <c r="D22" s="4"/>
      <c r="E22" s="4"/>
      <c r="F22" s="19"/>
      <c r="G22" s="12"/>
      <c r="H22" s="44"/>
      <c r="I22" s="4" t="s">
        <v>22</v>
      </c>
      <c r="J22" s="4" t="s">
        <v>23</v>
      </c>
      <c r="K22" s="19">
        <v>10</v>
      </c>
      <c r="L22" s="4" t="s">
        <v>18</v>
      </c>
      <c r="M22" s="4" t="s">
        <v>18</v>
      </c>
    </row>
    <row r="23" spans="1:13" ht="14.45" customHeight="1">
      <c r="A23" s="49" t="s">
        <v>83</v>
      </c>
      <c r="B23" s="49" t="s">
        <v>84</v>
      </c>
      <c r="C23" s="49" t="s">
        <v>85</v>
      </c>
      <c r="D23" s="49" t="s">
        <v>22</v>
      </c>
      <c r="E23" s="49" t="s">
        <v>86</v>
      </c>
      <c r="F23" s="50">
        <v>10</v>
      </c>
      <c r="G23" s="57" t="s">
        <v>17</v>
      </c>
      <c r="H23" s="51" t="s">
        <v>29</v>
      </c>
      <c r="I23" s="53" t="s">
        <v>87</v>
      </c>
      <c r="J23" s="52"/>
      <c r="K23" s="52"/>
      <c r="L23" s="52"/>
      <c r="M23" s="52"/>
    </row>
    <row r="24" spans="1:13" ht="15">
      <c r="A24" s="1" t="s">
        <v>91</v>
      </c>
      <c r="B24" s="1" t="s">
        <v>92</v>
      </c>
      <c r="C24" s="1" t="s">
        <v>93</v>
      </c>
      <c r="D24" s="1" t="s">
        <v>22</v>
      </c>
      <c r="E24" s="1" t="s">
        <v>23</v>
      </c>
      <c r="F24" s="17">
        <v>8</v>
      </c>
      <c r="G24" s="10" t="s">
        <v>17</v>
      </c>
      <c r="H24" s="42" t="s">
        <v>29</v>
      </c>
      <c r="I24" s="1" t="s">
        <v>22</v>
      </c>
      <c r="J24" s="1" t="s">
        <v>23</v>
      </c>
      <c r="K24" s="17">
        <v>8</v>
      </c>
      <c r="L24" s="1" t="s">
        <v>17</v>
      </c>
      <c r="M24" s="1" t="s">
        <v>29</v>
      </c>
    </row>
    <row r="25" spans="1:13">
      <c r="A25" s="5" t="s">
        <v>113</v>
      </c>
      <c r="B25" s="5" t="s">
        <v>114</v>
      </c>
      <c r="C25" s="6"/>
      <c r="D25" s="6"/>
      <c r="E25" s="6"/>
      <c r="F25" s="20"/>
      <c r="G25" s="56"/>
      <c r="H25" s="45"/>
      <c r="I25" s="6" t="s">
        <v>22</v>
      </c>
      <c r="J25" s="6" t="s">
        <v>58</v>
      </c>
      <c r="K25" s="20">
        <v>5</v>
      </c>
      <c r="L25" s="6"/>
      <c r="M25" s="6" t="s">
        <v>29</v>
      </c>
    </row>
    <row r="26" spans="1:13">
      <c r="F26" s="17">
        <f>F23+F24</f>
        <v>18</v>
      </c>
      <c r="G26" s="10"/>
      <c r="H26" s="42"/>
      <c r="J26" s="17"/>
      <c r="K26" s="17">
        <f>K22+K24+K25</f>
        <v>23</v>
      </c>
    </row>
    <row r="27" spans="1:13">
      <c r="A27" s="1" t="s">
        <v>115</v>
      </c>
      <c r="G27" s="10"/>
      <c r="H27" s="42"/>
    </row>
    <row r="28" spans="1:13">
      <c r="A28" s="1" t="s">
        <v>3</v>
      </c>
      <c r="B28" s="1" t="s">
        <v>4</v>
      </c>
      <c r="C28" s="1" t="s">
        <v>5</v>
      </c>
      <c r="D28" s="1" t="s">
        <v>6</v>
      </c>
      <c r="E28" s="1" t="s">
        <v>7</v>
      </c>
      <c r="F28" s="17" t="s">
        <v>8</v>
      </c>
      <c r="G28" s="10" t="s">
        <v>9</v>
      </c>
      <c r="H28" s="42" t="s">
        <v>10</v>
      </c>
      <c r="I28" s="1" t="s">
        <v>6</v>
      </c>
      <c r="J28" s="1" t="s">
        <v>7</v>
      </c>
      <c r="K28" s="17" t="s">
        <v>8</v>
      </c>
      <c r="L28" s="1" t="s">
        <v>9</v>
      </c>
      <c r="M28" s="1" t="s">
        <v>10</v>
      </c>
    </row>
    <row r="29" spans="1:13">
      <c r="A29" s="4" t="s">
        <v>116</v>
      </c>
      <c r="B29" s="4" t="s">
        <v>117</v>
      </c>
      <c r="C29" s="4" t="s">
        <v>21</v>
      </c>
      <c r="D29" s="4" t="s">
        <v>22</v>
      </c>
      <c r="E29" s="4" t="s">
        <v>118</v>
      </c>
      <c r="F29" s="19">
        <v>6</v>
      </c>
      <c r="G29" s="12" t="s">
        <v>17</v>
      </c>
      <c r="H29" s="44" t="s">
        <v>29</v>
      </c>
      <c r="I29" s="4" t="s">
        <v>22</v>
      </c>
      <c r="J29" s="4" t="s">
        <v>118</v>
      </c>
      <c r="K29" s="19">
        <v>6</v>
      </c>
      <c r="L29" s="4" t="s">
        <v>17</v>
      </c>
      <c r="M29" s="4" t="s">
        <v>29</v>
      </c>
    </row>
    <row r="30" spans="1:13">
      <c r="A30" s="1" t="s">
        <v>148</v>
      </c>
      <c r="B30" s="1" t="s">
        <v>149</v>
      </c>
      <c r="C30" s="1" t="s">
        <v>41</v>
      </c>
      <c r="D30" s="1" t="s">
        <v>22</v>
      </c>
      <c r="E30" s="1" t="s">
        <v>86</v>
      </c>
      <c r="F30" s="17">
        <v>10</v>
      </c>
      <c r="G30" s="10" t="s">
        <v>17</v>
      </c>
      <c r="H30" s="42" t="s">
        <v>29</v>
      </c>
      <c r="I30" s="1" t="s">
        <v>22</v>
      </c>
      <c r="J30" s="1" t="s">
        <v>86</v>
      </c>
      <c r="K30" s="17">
        <v>10</v>
      </c>
      <c r="L30" s="1" t="s">
        <v>17</v>
      </c>
      <c r="M30" s="1" t="s">
        <v>29</v>
      </c>
    </row>
    <row r="31" spans="1:13">
      <c r="A31" s="1" t="s">
        <v>121</v>
      </c>
      <c r="B31" s="1" t="s">
        <v>122</v>
      </c>
      <c r="C31" s="1" t="s">
        <v>123</v>
      </c>
      <c r="D31" s="1" t="s">
        <v>22</v>
      </c>
      <c r="E31" s="1" t="s">
        <v>23</v>
      </c>
      <c r="F31" s="17">
        <v>8</v>
      </c>
      <c r="G31" s="10" t="s">
        <v>17</v>
      </c>
      <c r="H31" s="42" t="s">
        <v>29</v>
      </c>
      <c r="I31" s="1" t="s">
        <v>22</v>
      </c>
      <c r="J31" s="1" t="s">
        <v>23</v>
      </c>
      <c r="K31" s="17">
        <v>8</v>
      </c>
      <c r="L31" s="1" t="s">
        <v>17</v>
      </c>
      <c r="M31" s="1" t="s">
        <v>29</v>
      </c>
    </row>
    <row r="32" spans="1:13">
      <c r="A32" s="1" t="s">
        <v>124</v>
      </c>
      <c r="B32" s="1" t="s">
        <v>125</v>
      </c>
      <c r="C32" s="1" t="s">
        <v>64</v>
      </c>
      <c r="D32" s="1" t="s">
        <v>22</v>
      </c>
      <c r="E32" s="1" t="s">
        <v>23</v>
      </c>
      <c r="F32" s="17">
        <v>6</v>
      </c>
      <c r="G32" s="10" t="s">
        <v>17</v>
      </c>
      <c r="H32" s="42" t="s">
        <v>29</v>
      </c>
      <c r="I32" s="1" t="s">
        <v>22</v>
      </c>
      <c r="J32" s="1" t="s">
        <v>23</v>
      </c>
      <c r="K32" s="17">
        <v>6</v>
      </c>
      <c r="L32" s="1" t="s">
        <v>17</v>
      </c>
      <c r="M32" s="1" t="s">
        <v>29</v>
      </c>
    </row>
    <row r="33" spans="1:15">
      <c r="F33" s="17">
        <f>F29+F30+F31+F32</f>
        <v>30</v>
      </c>
      <c r="G33" s="10"/>
      <c r="H33" s="42"/>
      <c r="K33" s="17">
        <f>K29+K30+K31+K32</f>
        <v>30</v>
      </c>
    </row>
    <row r="34" spans="1:15">
      <c r="A34" s="1" t="s">
        <v>138</v>
      </c>
      <c r="G34" s="10"/>
      <c r="H34" s="42"/>
    </row>
    <row r="35" spans="1:15">
      <c r="A35" s="1" t="s">
        <v>3</v>
      </c>
      <c r="B35" s="1" t="s">
        <v>4</v>
      </c>
      <c r="C35" s="1" t="s">
        <v>5</v>
      </c>
      <c r="D35" s="1" t="s">
        <v>6</v>
      </c>
      <c r="E35" s="1" t="s">
        <v>7</v>
      </c>
      <c r="F35" s="17" t="s">
        <v>8</v>
      </c>
      <c r="G35" s="10" t="s">
        <v>9</v>
      </c>
      <c r="H35" s="42" t="s">
        <v>10</v>
      </c>
      <c r="I35" s="1" t="s">
        <v>6</v>
      </c>
      <c r="J35" s="1" t="s">
        <v>7</v>
      </c>
      <c r="K35" s="17" t="s">
        <v>8</v>
      </c>
      <c r="L35" s="1" t="s">
        <v>9</v>
      </c>
      <c r="M35" s="1" t="s">
        <v>10</v>
      </c>
    </row>
    <row r="36" spans="1:15">
      <c r="A36" s="1" t="s">
        <v>141</v>
      </c>
      <c r="B36" s="1" t="s">
        <v>142</v>
      </c>
      <c r="C36" s="1" t="s">
        <v>123</v>
      </c>
      <c r="D36" s="1" t="s">
        <v>22</v>
      </c>
      <c r="E36" s="1" t="s">
        <v>23</v>
      </c>
      <c r="F36" s="17">
        <v>10</v>
      </c>
      <c r="G36" s="10" t="s">
        <v>17</v>
      </c>
      <c r="H36" s="42" t="s">
        <v>29</v>
      </c>
      <c r="I36" s="1" t="s">
        <v>22</v>
      </c>
      <c r="J36" s="1" t="s">
        <v>23</v>
      </c>
      <c r="K36" s="17">
        <v>10</v>
      </c>
      <c r="L36" s="1" t="s">
        <v>17</v>
      </c>
      <c r="M36" s="1" t="s">
        <v>29</v>
      </c>
    </row>
    <row r="37" spans="1:15">
      <c r="F37" s="17">
        <f>F36</f>
        <v>10</v>
      </c>
      <c r="G37" s="10"/>
      <c r="H37" s="42"/>
      <c r="K37" s="17">
        <f>K36</f>
        <v>10</v>
      </c>
    </row>
    <row r="38" spans="1:15" ht="15"/>
    <row r="39" spans="1:15" customFormat="1" ht="15">
      <c r="A39" s="18"/>
      <c r="B39" s="1" t="s">
        <v>144</v>
      </c>
      <c r="C39" s="1"/>
      <c r="D39" s="1"/>
      <c r="E39" s="1"/>
      <c r="F39" s="17">
        <f>F5+F11+F15+F16</f>
        <v>30</v>
      </c>
      <c r="G39" s="1"/>
      <c r="H39" s="1"/>
      <c r="I39" s="1"/>
      <c r="J39" s="1"/>
      <c r="K39" s="17"/>
      <c r="L39" s="17">
        <f>K5+K11+K16+K22</f>
        <v>30</v>
      </c>
      <c r="M39" s="1"/>
    </row>
    <row r="40" spans="1:15" customFormat="1" ht="15">
      <c r="A40" s="26"/>
      <c r="B40" s="26" t="s">
        <v>145</v>
      </c>
      <c r="C40" s="26"/>
      <c r="D40" s="26"/>
      <c r="E40" s="26"/>
      <c r="F40" s="27">
        <f>F4+F6+F7+F17+F18+F23+F24+F29+F30+F31+F32+F36</f>
        <v>86</v>
      </c>
      <c r="G40" s="26"/>
      <c r="H40" s="26"/>
      <c r="I40" s="26"/>
      <c r="J40" s="26"/>
      <c r="K40" s="27"/>
      <c r="L40" s="27">
        <f>K4+K6+K7+K17+K18+K24+K25+K29+K30+K31+K32+K36</f>
        <v>81</v>
      </c>
      <c r="M40" s="26"/>
      <c r="N40" s="28"/>
      <c r="O40" s="28"/>
    </row>
    <row r="41" spans="1:15" customFormat="1" ht="15">
      <c r="A41" s="1"/>
      <c r="B41" s="1" t="s">
        <v>146</v>
      </c>
      <c r="C41" s="1"/>
      <c r="D41" s="1"/>
      <c r="E41" s="1"/>
      <c r="F41" s="17">
        <f>F39+F40</f>
        <v>116</v>
      </c>
      <c r="G41" s="1"/>
      <c r="H41" s="1"/>
      <c r="I41" s="1"/>
      <c r="J41" s="1"/>
      <c r="K41" s="17"/>
      <c r="L41" s="17">
        <f>L39+L40</f>
        <v>111</v>
      </c>
      <c r="M41" s="1"/>
    </row>
    <row r="42" spans="1:15" customFormat="1" ht="15">
      <c r="A42" s="1"/>
      <c r="B42" s="1" t="s">
        <v>147</v>
      </c>
      <c r="C42" s="1"/>
      <c r="D42" s="1"/>
      <c r="E42" s="1"/>
      <c r="F42" s="17">
        <f>F8+F12+F19+F26+F34+F33+F37</f>
        <v>116</v>
      </c>
      <c r="G42" s="1"/>
      <c r="H42" s="1"/>
      <c r="I42" s="1"/>
      <c r="J42" s="1"/>
      <c r="K42" s="17"/>
      <c r="L42" s="17">
        <f>K8+K12+K19+K26+K33+K37</f>
        <v>111</v>
      </c>
      <c r="M42" s="1"/>
    </row>
    <row r="43" spans="1:15" ht="15"/>
  </sheetData>
  <mergeCells count="1">
    <mergeCell ref="I23:M23"/>
  </mergeCells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39C32897E4AD448A104FFED23C77BE" ma:contentTypeVersion="11" ma:contentTypeDescription="Vytvoří nový dokument" ma:contentTypeScope="" ma:versionID="6f577b9ebd4f125bb4d9f537434e7dec">
  <xsd:schema xmlns:xsd="http://www.w3.org/2001/XMLSchema" xmlns:xs="http://www.w3.org/2001/XMLSchema" xmlns:p="http://schemas.microsoft.com/office/2006/metadata/properties" xmlns:ns2="b9c0b128-7695-4b57-92e0-1bdbd987a2bd" xmlns:ns3="8d78c902-830d-46c8-a9f9-b7710cd1d4ca" targetNamespace="http://schemas.microsoft.com/office/2006/metadata/properties" ma:root="true" ma:fieldsID="61dae62b96b0772a5f130e61b543d6e0" ns2:_="" ns3:_="">
    <xsd:import namespace="b9c0b128-7695-4b57-92e0-1bdbd987a2bd"/>
    <xsd:import namespace="8d78c902-830d-46c8-a9f9-b7710cd1d4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0b128-7695-4b57-92e0-1bdbd987a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8c902-830d-46c8-a9f9-b7710cd1d4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2FF84-6C80-47EA-A368-2F7803926364}"/>
</file>

<file path=customXml/itemProps2.xml><?xml version="1.0" encoding="utf-8"?>
<ds:datastoreItem xmlns:ds="http://schemas.openxmlformats.org/officeDocument/2006/customXml" ds:itemID="{67324219-5171-42D1-83FC-E2D03E6264DD}"/>
</file>

<file path=customXml/itemProps3.xml><?xml version="1.0" encoding="utf-8"?>
<ds:datastoreItem xmlns:ds="http://schemas.openxmlformats.org/officeDocument/2006/customXml" ds:itemID="{495B977C-CF9F-4DC0-A7AF-28BBA98A32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Ekonomicko-správní fakulta Masarykovy univerzity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Mikulášová</dc:creator>
  <cp:keywords/>
  <dc:description/>
  <cp:lastModifiedBy>Pavlína Studená</cp:lastModifiedBy>
  <cp:revision/>
  <dcterms:created xsi:type="dcterms:W3CDTF">2021-03-30T08:34:56Z</dcterms:created>
  <dcterms:modified xsi:type="dcterms:W3CDTF">2021-07-13T08:35:07Z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0x0101001D39C32897E4AD448A104FFED23C77BE</vt:lpwstr>
  </property>
</Properties>
</file>