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EKON, N-EKON/"/>
    </mc:Choice>
  </mc:AlternateContent>
  <xr:revisionPtr revIDLastSave="967" documentId="8_{448705B3-F337-421F-9528-590ECE68CF92}" xr6:coauthVersionLast="47" xr6:coauthVersionMax="47" xr10:uidLastSave="{74292513-8112-4834-AB15-10D8E3118CB3}"/>
  <bookViews>
    <workbookView xWindow="-120" yWindow="-120" windowWidth="38640" windowHeight="21240" activeTab="2" xr2:uid="{00000000-000D-0000-FFFF-FFFF00000000}"/>
  </bookViews>
  <sheets>
    <sheet name="Bc EKON MA_PřF" sheetId="2" r:id="rId1"/>
    <sheet name="Bc_EKON_MA_FSS" sheetId="4" r:id="rId2"/>
    <sheet name="Bc EKON MI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" l="1"/>
  <c r="N37" i="3"/>
  <c r="N33" i="3"/>
  <c r="N25" i="3"/>
  <c r="N18" i="3"/>
  <c r="N12" i="3"/>
  <c r="N8" i="3"/>
  <c r="F33" i="3"/>
  <c r="F26" i="3"/>
  <c r="F19" i="3"/>
  <c r="F12" i="3"/>
  <c r="F8" i="3"/>
  <c r="N34" i="2"/>
  <c r="N27" i="2"/>
  <c r="F9" i="2"/>
  <c r="N18" i="2"/>
  <c r="N47" i="2"/>
  <c r="F42" i="2"/>
  <c r="F34" i="2"/>
  <c r="F27" i="2"/>
  <c r="F18" i="2"/>
  <c r="F37" i="3"/>
  <c r="F39" i="3"/>
  <c r="F42" i="3"/>
  <c r="F40" i="3"/>
  <c r="L41" i="3"/>
  <c r="F41" i="3"/>
  <c r="L42" i="3"/>
  <c r="K23" i="4"/>
  <c r="L44" i="4"/>
  <c r="L45" i="4" s="1"/>
  <c r="K30" i="4"/>
  <c r="F44" i="4"/>
  <c r="F45" i="4" s="1"/>
  <c r="K41" i="4"/>
  <c r="F41" i="4"/>
  <c r="K37" i="4"/>
  <c r="F37" i="4"/>
  <c r="F30" i="4"/>
  <c r="F23" i="4"/>
  <c r="K13" i="4"/>
  <c r="F13" i="4"/>
  <c r="K9" i="4"/>
  <c r="F9" i="4"/>
  <c r="F51" i="2"/>
  <c r="F52" i="2"/>
  <c r="F53" i="2"/>
  <c r="F47" i="2"/>
  <c r="F54" i="2" s="1"/>
  <c r="F46" i="4" l="1"/>
  <c r="L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tc={57164FEB-80CD-4623-8BB9-A36874ED0E9A}</author>
    <author>tc={1714043E-2CB3-46A7-A6FC-848F2EDFB27A}</author>
    <author>tc={9FD7D202-1C2A-40B7-AB46-EDDCFDAF64F8}</author>
    <author>tc={33DB7B84-EC7F-4B97-B9C9-81AA87997FCE}</author>
    <author>tc={5B3DCBCD-3B30-4F2B-B884-3E554AB72E7F}</author>
  </authors>
  <commentList>
    <comment ref="A24" authorId="0" shapeId="0" xr:uid="{57164FEB-80CD-4623-8BB9-A36874ED0E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>
      </text>
    </comment>
    <comment ref="A25" authorId="1" shapeId="0" xr:uid="{1714043E-2CB3-46A7-A6FC-848F2EDFB27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předmět, pouze pro mateřské obory (Bc. EKON a HPMV), prerekvizita pro současný zápis s BPE_MOEK</t>
      </text>
    </comment>
    <comment ref="A30" authorId="2" shapeId="0" xr:uid="{9FD7D202-1C2A-40B7-AB46-EDDCFDAF64F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předmět zrušit, v plánu nahradit novým předmětem BPE_LABE Labor Economics</t>
      </text>
    </comment>
    <comment ref="A33" authorId="3" shapeId="0" xr:uid="{33DB7B84-EC7F-4B97-B9C9-81AA87997FC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předmět, ekvivalent BPE_EKPR, nyní vyučovaný v aj</t>
      </text>
    </comment>
    <comment ref="A37" authorId="4" shapeId="0" xr:uid="{5B3DCBCD-3B30-4F2B-B884-3E554AB72E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PV v šabloně jen pro v současnosti 2. a vyšší ročníky pro dostudování (předmět je zaveden mezi povinné předměty NMgr. Ekonomie).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tc={18AFA54B-0D27-4BBF-89EB-771279D36C12}</author>
    <author>tc={15DA7566-011F-4AAB-A602-63ADC4E7DF24}</author>
    <author>tc={250B2540-221A-48AC-8208-6554C8B95031}</author>
    <author>tc={430F232E-F263-4986-A16C-2635C3222D5E}</author>
    <author>tc={F4C5BE12-A4D2-4DF0-BC27-C3DD040F4A72}</author>
    <author>tc={723FE05C-0A9B-41F5-B411-51005A2942F1}</author>
    <author>tc={052F182C-52F3-494B-9281-C0DA498B116C}</author>
  </authors>
  <commentList>
    <comment ref="A16" authorId="0" shapeId="0" xr:uid="{18AFA54B-0D27-4BBF-89EB-771279D36C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 do 4. semestru</t>
      </text>
    </comment>
    <comment ref="A21" authorId="1" shapeId="0" xr:uid="{15DA7566-011F-4AAB-A602-63ADC4E7DF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>
      </text>
    </comment>
    <comment ref="A22" authorId="2" shapeId="0" xr:uid="{250B2540-221A-48AC-8208-6554C8B9503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předmět, pouze pro mateřské obory (Bc. EKON a HPMV), prerekvizita pro současný zápis s BPE_MOEK</t>
      </text>
    </comment>
    <comment ref="A26" authorId="3" shapeId="0" xr:uid="{430F232E-F263-4986-A16C-2635C3222D5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 do 4. semestru</t>
      </text>
    </comment>
    <comment ref="A27" authorId="4" shapeId="0" xr:uid="{F4C5BE12-A4D2-4DF0-BC27-C3DD040F4A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předmět zrušit, v plánu nahradit novým předmětem BPE_LABE Labor Economics</t>
      </text>
    </comment>
    <comment ref="A29" authorId="5" shapeId="0" xr:uid="{723FE05C-0A9B-41F5-B411-51005A2942F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předmět, ekvivalent BPE_EKPR, nyní vyučovaný v aj</t>
      </text>
    </comment>
    <comment ref="A33" authorId="6" shapeId="0" xr:uid="{052F182C-52F3-494B-9281-C0DA498B11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PV v šabloně jen pro v současnosti 2. a vyšší ročníky pro dostudování (předmět je zaveden mezi povinné předměty NMgr. Ekonomie).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tc={FC120690-FBBE-4D62-A74C-E0CA079EFDB0}</author>
    <author>tc={9B4E46CB-AD46-498E-9D6E-5EE70D2BD01E}</author>
    <author>tc={843EEBC1-C509-4179-B1B6-49069A5F5885}</author>
    <author>tc={C879118E-807E-44C2-AAD3-EF463829EA0B}</author>
    <author>tc={BF4B5B3E-2589-46BF-8CA2-D01B7221822C}</author>
  </authors>
  <commentList>
    <comment ref="A15" authorId="0" shapeId="0" xr:uid="{FC120690-FBBE-4D62-A74C-E0CA079EFD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 do 4. semestru</t>
      </text>
    </comment>
    <comment ref="A22" authorId="1" shapeId="0" xr:uid="{9B4E46CB-AD46-498E-9D6E-5EE70D2BD01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přesun do 4. semestru</t>
      </text>
    </comment>
    <comment ref="A23" authorId="2" shapeId="0" xr:uid="{843EEBC1-C509-4179-B1B6-49069A5F58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předmět zrušit, v plánu nahradit novým předmětem BPE_LABE Labor Economics</t>
      </text>
    </comment>
    <comment ref="A25" authorId="3" shapeId="0" xr:uid="{C879118E-807E-44C2-AAD3-EF463829EA0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Nový předmět, ekvivalent BPE_EKPR, nyní vyučovaný v aj</t>
      </text>
    </comment>
    <comment ref="A29" authorId="4" shapeId="0" xr:uid="{BF4B5B3E-2589-46BF-8CA2-D01B7221822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PV v šabloně jen pro v současnosti 2. a vyšší ročníky pro dostudování (předmět je zaveden mezi povinné předměty NMgr. Ekonomie).</t>
      </text>
    </comment>
  </commentList>
</comments>
</file>

<file path=xl/sharedStrings.xml><?xml version="1.0" encoding="utf-8"?>
<sst xmlns="http://schemas.openxmlformats.org/spreadsheetml/2006/main" count="2002" uniqueCount="149">
  <si>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</si>
  <si>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</si>
  <si>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</si>
  <si>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</si>
  <si>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</si>
  <si>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</si>
  <si>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</si>
  <si>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</si>
  <si>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</si>
  <si>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</si>
  <si>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</si>
  <si>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</si>
  <si>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</si>
  <si>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</si>
  <si>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</si>
  <si>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</si>
  <si>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</si>
  <si>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</si>
  <si>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PV</t>
  </si>
  <si>
    <t>J. Poláček</t>
  </si>
  <si>
    <t>2</t>
  </si>
  <si>
    <t>ESF:BPE_MIE1</t>
  </si>
  <si>
    <t>Mikroekonomie 1</t>
  </si>
  <si>
    <t>M. Kvasnička</t>
  </si>
  <si>
    <t>zk</t>
  </si>
  <si>
    <t>2/2/0</t>
  </si>
  <si>
    <t>Z</t>
  </si>
  <si>
    <t>P</t>
  </si>
  <si>
    <t>8</t>
  </si>
  <si>
    <t>ESF:BPF_ZAFI</t>
  </si>
  <si>
    <t>Základy financí</t>
  </si>
  <si>
    <t>M. Svoboda</t>
  </si>
  <si>
    <t>2/0/0</t>
  </si>
  <si>
    <t>T. Plíhal</t>
  </si>
  <si>
    <t>T. Plíhal</t>
  </si>
  <si>
    <t>4</t>
  </si>
  <si>
    <t>ESF:BPJ_JI1A</t>
  </si>
  <si>
    <t>Jazyk I/1 - Angličtina</t>
  </si>
  <si>
    <t>B. Pojslová</t>
  </si>
  <si>
    <t>0/4/0</t>
  </si>
  <si>
    <t>ESF:BPR_EKGE</t>
  </si>
  <si>
    <t>Ekonomická a aplikovaná geografie</t>
  </si>
  <si>
    <t>J. Kunc</t>
  </si>
  <si>
    <t>2/1/0</t>
  </si>
  <si>
    <t>ESF:BPJ_JI1F</t>
  </si>
  <si>
    <t>Jazyk I/1 - Francouzština</t>
  </si>
  <si>
    <t>M. Červenková</t>
  </si>
  <si>
    <t>6</t>
  </si>
  <si>
    <t>ESF:BPJ_JI1N</t>
  </si>
  <si>
    <t>Jazyk I/1 - Němčina</t>
  </si>
  <si>
    <t>P. Sojková</t>
  </si>
  <si>
    <t>FSpS:p935</t>
  </si>
  <si>
    <t>Tělesná výchova – Kick box</t>
  </si>
  <si>
    <t>Z. Svobodová</t>
  </si>
  <si>
    <t>0/2/0</t>
  </si>
  <si>
    <t>1</t>
  </si>
  <si>
    <t>ESF:BPJ_JI1S</t>
  </si>
  <si>
    <t>Jazyk I/1 Španělština</t>
  </si>
  <si>
    <t>V. De Azevedo Camacho</t>
  </si>
  <si>
    <t>25</t>
  </si>
  <si>
    <t>2. semestr</t>
  </si>
  <si>
    <t>ESF:BPE_MAE1</t>
  </si>
  <si>
    <t>Makroekonomie 1</t>
  </si>
  <si>
    <t>L. Žídek</t>
  </si>
  <si>
    <t>ESF:BPJ_JI2A</t>
  </si>
  <si>
    <t>Jazyk I/2 - Angličtina</t>
  </si>
  <si>
    <t>5</t>
  </si>
  <si>
    <t>13</t>
  </si>
  <si>
    <t>3. semestr</t>
  </si>
  <si>
    <t>ESF:BPE_HOP1</t>
  </si>
  <si>
    <t>Hospodářská politika 1</t>
  </si>
  <si>
    <t>ESF:BPF_FIU1</t>
  </si>
  <si>
    <t>Finanční účetnictví 1</t>
  </si>
  <si>
    <t>J. Vodáková</t>
  </si>
  <si>
    <t>ESF:BPE_MOEK</t>
  </si>
  <si>
    <t>Monetární ekonomie</t>
  </si>
  <si>
    <t>J. Jonáš</t>
  </si>
  <si>
    <t>ESF:BPV_VEEK</t>
  </si>
  <si>
    <t>Veřejná ekonomie</t>
  </si>
  <si>
    <t>I. Malý</t>
  </si>
  <si>
    <t>ESF:BPE_SMOE</t>
  </si>
  <si>
    <t>Seminář z monetární ekonomie</t>
  </si>
  <si>
    <t>J. Jonáš</t>
  </si>
  <si>
    <t>E. Hýblová</t>
  </si>
  <si>
    <t>E. Hýblová</t>
  </si>
  <si>
    <t>FSpS:p991</t>
  </si>
  <si>
    <t>Tělesná výchova – Posilovny</t>
  </si>
  <si>
    <t>A. Pokorná</t>
  </si>
  <si>
    <t>Tělesná výchova – Posilovna</t>
  </si>
  <si>
    <t>31</t>
  </si>
  <si>
    <t>4. semestr</t>
  </si>
  <si>
    <t>ESF:BPE_EKPR</t>
  </si>
  <si>
    <t>Ekonomie práce</t>
  </si>
  <si>
    <t>Š. Mikula</t>
  </si>
  <si>
    <t>zrušeno</t>
  </si>
  <si>
    <t>ESF:BPE_TEBP</t>
  </si>
  <si>
    <t>Teze bakalářské práce</t>
  </si>
  <si>
    <t>J. Čapek</t>
  </si>
  <si>
    <t>ESF:BPE_LABE</t>
  </si>
  <si>
    <t>Labour Economics</t>
  </si>
  <si>
    <t>L. Fumarco</t>
  </si>
  <si>
    <t>ESF:BPE_ZATH</t>
  </si>
  <si>
    <t>Základy teorie her</t>
  </si>
  <si>
    <t>R. Staněk</t>
  </si>
  <si>
    <t>3</t>
  </si>
  <si>
    <t>Labor Economics</t>
  </si>
  <si>
    <t>5. semestr</t>
  </si>
  <si>
    <t>ESF:BPE_AVED</t>
  </si>
  <si>
    <t>Analýza a vizualizace ekonomických dat</t>
  </si>
  <si>
    <t>1/1</t>
  </si>
  <si>
    <t>ESF:BPE_BAS1</t>
  </si>
  <si>
    <t>Bakalářský seminář 1</t>
  </si>
  <si>
    <t>ESF:BPE_HOD1</t>
  </si>
  <si>
    <t>Hospodářské dějiny 1</t>
  </si>
  <si>
    <t>10</t>
  </si>
  <si>
    <t>ESF:BPE_ZAEK</t>
  </si>
  <si>
    <t>Základy ekonometrie</t>
  </si>
  <si>
    <t>D. Němec</t>
  </si>
  <si>
    <t>ESF:BPF_FITR</t>
  </si>
  <si>
    <t>Finanční trhy</t>
  </si>
  <si>
    <t>D. Vágnerová Linnertová</t>
  </si>
  <si>
    <t>D. Vágnerová Linnertová</t>
  </si>
  <si>
    <t>ESF:MPE_AVED</t>
  </si>
  <si>
    <t>1/1/0</t>
  </si>
  <si>
    <t>35</t>
  </si>
  <si>
    <t>6. semestr</t>
  </si>
  <si>
    <t>ESF:BPE_BAS2</t>
  </si>
  <si>
    <t>Bakalářský seminář 2</t>
  </si>
  <si>
    <t>ESF:BPE_CARA</t>
  </si>
  <si>
    <t>Časové řady</t>
  </si>
  <si>
    <t>15</t>
  </si>
  <si>
    <t>PV 46 kr (zahrnuty jsou zelené PV pro PřF)</t>
  </si>
  <si>
    <t>Celkem P</t>
  </si>
  <si>
    <t>Celkem PV</t>
  </si>
  <si>
    <t>Celkem P+PV</t>
  </si>
  <si>
    <t>Kontrola</t>
  </si>
  <si>
    <t>Blok A – PřF</t>
  </si>
  <si>
    <t>Blok B – FSS, FF</t>
  </si>
  <si>
    <t>Dějiny ekonomických teorií</t>
  </si>
  <si>
    <t>2020/2021</t>
  </si>
  <si>
    <t>ESF:BPE_DET1</t>
  </si>
  <si>
    <t>Dějiny ekonomických teorií 1</t>
  </si>
  <si>
    <t>J. Menšík</t>
  </si>
  <si>
    <t>Tělesná výchova - Posilovny</t>
  </si>
  <si>
    <t>20</t>
  </si>
  <si>
    <t>23</t>
  </si>
  <si>
    <t>30</t>
  </si>
  <si>
    <t>L. Žídek</t>
  </si>
  <si>
    <t>B. Pojslová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</si>
</sst>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3A3A3A"/>
      <name val="Calibri"/>
      <family val="2"/>
      <charset val="238"/>
      <scheme val="minor"/>
    </font>
    <font>
      <sz val="11"/>
      <color rgb="FF3A3A3A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49" fontId="0" fillId="4" borderId="0" xfId="0" applyNumberFormat="1" applyFill="1"/>
    <xf numFmtId="0" fontId="0" fillId="4" borderId="0" xfId="0" applyFill="1"/>
    <xf numFmtId="0" fontId="1" fillId="0" borderId="0" xfId="0" applyFont="1"/>
    <xf numFmtId="49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0" fillId="3" borderId="0" xfId="0" applyNumberFormat="1" applyFill="1"/>
    <xf numFmtId="1" fontId="0" fillId="4" borderId="0" xfId="0" applyNumberFormat="1" applyFill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49" fontId="0" fillId="4" borderId="2" xfId="0" applyNumberFormat="1" applyFill="1" applyBorder="1"/>
    <xf numFmtId="49" fontId="0" fillId="3" borderId="2" xfId="0" applyNumberFormat="1" applyFill="1" applyBorder="1"/>
    <xf numFmtId="0" fontId="0" fillId="4" borderId="2" xfId="0" applyFill="1" applyBorder="1"/>
    <xf numFmtId="0" fontId="1" fillId="0" borderId="2" xfId="0" applyFont="1" applyBorder="1"/>
    <xf numFmtId="49" fontId="1" fillId="0" borderId="2" xfId="0" applyNumberFormat="1" applyFont="1" applyBorder="1"/>
    <xf numFmtId="49" fontId="0" fillId="5" borderId="0" xfId="0" applyNumberFormat="1" applyFill="1"/>
    <xf numFmtId="1" fontId="0" fillId="5" borderId="0" xfId="0" applyNumberFormat="1" applyFill="1"/>
    <xf numFmtId="49" fontId="0" fillId="5" borderId="2" xfId="0" applyNumberFormat="1" applyFill="1" applyBorder="1"/>
    <xf numFmtId="49" fontId="0" fillId="6" borderId="0" xfId="0" applyNumberFormat="1" applyFill="1"/>
    <xf numFmtId="0" fontId="1" fillId="0" borderId="5" xfId="0" applyFont="1" applyBorder="1"/>
    <xf numFmtId="49" fontId="0" fillId="0" borderId="5" xfId="0" applyNumberFormat="1" applyBorder="1"/>
    <xf numFmtId="49" fontId="0" fillId="0" borderId="4" xfId="0" applyNumberFormat="1" applyBorder="1"/>
    <xf numFmtId="0" fontId="4" fillId="7" borderId="0" xfId="0" applyFont="1" applyFill="1"/>
    <xf numFmtId="49" fontId="0" fillId="8" borderId="0" xfId="0" applyNumberFormat="1" applyFill="1"/>
    <xf numFmtId="49" fontId="1" fillId="0" borderId="6" xfId="0" applyNumberFormat="1" applyFont="1" applyBorder="1"/>
    <xf numFmtId="49" fontId="0" fillId="0" borderId="6" xfId="0" applyNumberFormat="1" applyBorder="1"/>
    <xf numFmtId="1" fontId="0" fillId="0" borderId="6" xfId="0" applyNumberFormat="1" applyBorder="1"/>
    <xf numFmtId="0" fontId="3" fillId="7" borderId="6" xfId="0" applyFont="1" applyFill="1" applyBorder="1"/>
    <xf numFmtId="0" fontId="2" fillId="7" borderId="6" xfId="1" applyFill="1" applyBorder="1" applyAlignment="1"/>
    <xf numFmtId="0" fontId="4" fillId="7" borderId="6" xfId="0" applyFont="1" applyFill="1" applyBorder="1"/>
    <xf numFmtId="1" fontId="4" fillId="7" borderId="6" xfId="0" applyNumberFormat="1" applyFont="1" applyFill="1" applyBorder="1"/>
    <xf numFmtId="0" fontId="4" fillId="7" borderId="6" xfId="0" quotePrefix="1" applyFont="1" applyFill="1" applyBorder="1"/>
    <xf numFmtId="0" fontId="6" fillId="8" borderId="6" xfId="0" applyFont="1" applyFill="1" applyBorder="1"/>
    <xf numFmtId="0" fontId="2" fillId="6" borderId="6" xfId="1" applyFill="1" applyBorder="1" applyAlignment="1"/>
    <xf numFmtId="0" fontId="4" fillId="6" borderId="6" xfId="0" applyFont="1" applyFill="1" applyBorder="1"/>
    <xf numFmtId="1" fontId="4" fillId="6" borderId="6" xfId="0" applyNumberFormat="1" applyFont="1" applyFill="1" applyBorder="1"/>
    <xf numFmtId="0" fontId="4" fillId="6" borderId="6" xfId="0" quotePrefix="1" applyFont="1" applyFill="1" applyBorder="1"/>
    <xf numFmtId="49" fontId="0" fillId="6" borderId="6" xfId="0" applyNumberFormat="1" applyFill="1" applyBorder="1"/>
    <xf numFmtId="1" fontId="0" fillId="6" borderId="6" xfId="0" applyNumberFormat="1" applyFill="1" applyBorder="1"/>
    <xf numFmtId="1" fontId="1" fillId="6" borderId="6" xfId="0" applyNumberFormat="1" applyFont="1" applyFill="1" applyBorder="1"/>
    <xf numFmtId="1" fontId="1" fillId="0" borderId="6" xfId="0" applyNumberFormat="1" applyFont="1" applyBorder="1"/>
    <xf numFmtId="0" fontId="0" fillId="6" borderId="6" xfId="0" applyFill="1" applyBorder="1"/>
    <xf numFmtId="49" fontId="7" fillId="0" borderId="6" xfId="0" applyNumberFormat="1" applyFont="1" applyBorder="1"/>
    <xf numFmtId="2" fontId="0" fillId="0" borderId="6" xfId="0" applyNumberForma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0" borderId="7" xfId="0" applyNumberFormat="1" applyBorder="1"/>
    <xf numFmtId="0" fontId="3" fillId="7" borderId="7" xfId="0" applyFont="1" applyFill="1" applyBorder="1"/>
    <xf numFmtId="0" fontId="4" fillId="7" borderId="7" xfId="0" applyFont="1" applyFill="1" applyBorder="1"/>
    <xf numFmtId="0" fontId="4" fillId="6" borderId="7" xfId="0" applyFont="1" applyFill="1" applyBorder="1"/>
    <xf numFmtId="49" fontId="0" fillId="6" borderId="7" xfId="0" applyNumberFormat="1" applyFill="1" applyBorder="1"/>
    <xf numFmtId="0" fontId="2" fillId="2" borderId="6" xfId="1" applyFill="1" applyBorder="1" applyAlignment="1"/>
    <xf numFmtId="0" fontId="1" fillId="0" borderId="6" xfId="0" applyFont="1" applyBorder="1"/>
    <xf numFmtId="0" fontId="4" fillId="7" borderId="6" xfId="0" applyFont="1" applyFill="1" applyBorder="1" applyAlignment="1">
      <alignment horizontal="left"/>
    </xf>
    <xf numFmtId="0" fontId="4" fillId="7" borderId="6" xfId="0" quotePrefix="1" applyFont="1" applyFill="1" applyBorder="1" applyAlignment="1">
      <alignment horizontal="right"/>
    </xf>
    <xf numFmtId="0" fontId="4" fillId="7" borderId="6" xfId="0" applyFont="1" applyFill="1" applyBorder="1" applyAlignment="1">
      <alignment horizontal="right"/>
    </xf>
    <xf numFmtId="49" fontId="0" fillId="0" borderId="6" xfId="0" applyNumberFormat="1" applyBorder="1" applyAlignment="1">
      <alignment horizontal="left"/>
    </xf>
    <xf numFmtId="1" fontId="6" fillId="7" borderId="6" xfId="0" applyNumberFormat="1" applyFont="1" applyFill="1" applyBorder="1"/>
    <xf numFmtId="49" fontId="8" fillId="8" borderId="6" xfId="0" applyNumberFormat="1" applyFont="1" applyFill="1" applyBorder="1"/>
    <xf numFmtId="49" fontId="6" fillId="8" borderId="6" xfId="0" applyNumberFormat="1" applyFont="1" applyFill="1" applyBorder="1"/>
    <xf numFmtId="0" fontId="3" fillId="6" borderId="6" xfId="0" applyFont="1" applyFill="1" applyBorder="1"/>
    <xf numFmtId="0" fontId="8" fillId="8" borderId="6" xfId="0" applyFont="1" applyFill="1" applyBorder="1"/>
    <xf numFmtId="1" fontId="6" fillId="6" borderId="6" xfId="0" applyNumberFormat="1" applyFont="1" applyFill="1" applyBorder="1"/>
    <xf numFmtId="0" fontId="5" fillId="7" borderId="6" xfId="0" applyFont="1" applyFill="1" applyBorder="1"/>
    <xf numFmtId="49" fontId="0" fillId="6" borderId="6" xfId="0" applyNumberFormat="1" applyFill="1" applyBorder="1" applyAlignment="1">
      <alignment horizontal="center"/>
    </xf>
    <xf numFmtId="49" fontId="1" fillId="6" borderId="6" xfId="0" applyNumberFormat="1" applyFont="1" applyFill="1" applyBorder="1"/>
    <xf numFmtId="49" fontId="7" fillId="6" borderId="6" xfId="0" applyNumberFormat="1" applyFont="1" applyFill="1" applyBorder="1"/>
    <xf numFmtId="49" fontId="1" fillId="6" borderId="6" xfId="0" applyNumberFormat="1" applyFon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0" borderId="6" xfId="0" applyBorder="1"/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mila Šveňhová" id="{BD3EAAFC-8A94-4EC9-9306-FF0F2985F57D}" userId="Jarmila Šveňhová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4" dT="2021-04-06T18:36:04.93" personId="{BD3EAAFC-8A94-4EC9-9306-FF0F2985F57D}" id="{57164FEB-80CD-4623-8BB9-A36874ED0E9A}">
    <text>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ext>
  </threadedComment>
  <threadedComment ref="A25" dT="2021-04-06T18:37:31.53" personId="{BD3EAAFC-8A94-4EC9-9306-FF0F2985F57D}" id="{1714043E-2CB3-46A7-A6FC-848F2EDFB27A}">
    <text>Nový předmět, pouze pro mateřské obory (Bc. EKON a HPMV), prerekvizita pro současný zápis s BPE_MOEK</text>
  </threadedComment>
  <threadedComment ref="A30" dT="2021-04-06T18:29:20.62" personId="{BD3EAAFC-8A94-4EC9-9306-FF0F2985F57D}" id="{9FD7D202-1C2A-40B7-AB46-EDDCFDAF64F8}">
    <text>předmět zrušit, v plánu nahradit novým předmětem BPE_LABE Labor Economics</text>
  </threadedComment>
  <threadedComment ref="A33" dT="2021-04-06T18:30:28.11" personId="{BD3EAAFC-8A94-4EC9-9306-FF0F2985F57D}" id="{33DB7B84-EC7F-4B97-B9C9-81AA87997FCE}">
    <text>Nový předmět, ekvivalent BPE_EKPR, nyní vyučovaný v aj</text>
  </threadedComment>
  <threadedComment ref="A37" dT="2021-04-06T18:44:12.75" personId="{BD3EAAFC-8A94-4EC9-9306-FF0F2985F57D}" id="{5B3DCBCD-3B30-4F2B-B884-3E554AB72E7F}">
    <text>PV v šabloně jen pro v současnosti 2. a vyšší ročníky pro dostudování (předmět je zaveden mezi povinné předměty NMgr. Ekonomie).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6" dT="2021-04-06T19:04:51.12" personId="{BD3EAAFC-8A94-4EC9-9306-FF0F2985F57D}" id="{18AFA54B-0D27-4BBF-89EB-771279D36C12}">
    <text>přesun do 4. semestru</text>
  </threadedComment>
  <threadedComment ref="A21" dT="2021-04-06T18:36:04.93" personId="{BD3EAAFC-8A94-4EC9-9306-FF0F2985F57D}" id="{15DA7566-011F-4AAB-A602-63ADC4E7DF24}">
    <text>Převádí se z mgr. studia, rozdělení na přednášky a semináře, přednášky nabízet i mimo mateřské obory. Protože se kreditově jedná o náhradu za BPE_EKPR Ekonomie práce, byl by mezi povinnými předměty stávajících prvních ročníků. S studenti starších ročníků by měli jako alternativu k původní verzi BPE_EKPR Ekonomii práce, pokud jí doposud neabsolvovali.</text>
  </threadedComment>
  <threadedComment ref="A22" dT="2021-04-06T18:37:31.53" personId="{BD3EAAFC-8A94-4EC9-9306-FF0F2985F57D}" id="{250B2540-221A-48AC-8208-6554C8B95031}">
    <text>Nový předmět, pouze pro mateřské obory (Bc. EKON a HPMV), prerekvizita pro současný zápis s BPE_MOEK</text>
  </threadedComment>
  <threadedComment ref="A26" dT="2021-04-06T19:04:51.12" personId="{BD3EAAFC-8A94-4EC9-9306-FF0F2985F57D}" id="{430F232E-F263-4986-A16C-2635C3222D5E}">
    <text>přesun do 4. semestru</text>
  </threadedComment>
  <threadedComment ref="A27" dT="2021-04-06T18:29:20.62" personId="{BD3EAAFC-8A94-4EC9-9306-FF0F2985F57D}" id="{F4C5BE12-A4D2-4DF0-BC27-C3DD040F4A72}">
    <text>předmět zrušit, v plánu nahradit novým předmětem BPE_LABE Labor Economics</text>
  </threadedComment>
  <threadedComment ref="A29" dT="2021-04-06T18:30:28.11" personId="{BD3EAAFC-8A94-4EC9-9306-FF0F2985F57D}" id="{723FE05C-0A9B-41F5-B411-51005A2942F1}">
    <text>Nový předmět, ekvivalent BPE_EKPR, nyní vyučovaný v aj</text>
  </threadedComment>
  <threadedComment ref="A33" dT="2021-04-06T18:44:12.75" personId="{BD3EAAFC-8A94-4EC9-9306-FF0F2985F57D}" id="{052F182C-52F3-494B-9281-C0DA498B116C}">
    <text>PV v šabloně jen pro v současnosti 2. a vyšší ročníky pro dostudování (předmět je zaveden mezi povinné předměty NMgr. Ekonomie).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5" dT="2021-04-06T19:04:51.12" personId="{BD3EAAFC-8A94-4EC9-9306-FF0F2985F57D}" id="{FC120690-FBBE-4D62-A74C-E0CA079EFDB0}">
    <text>přesun do 4. semestru</text>
  </threadedComment>
  <threadedComment ref="A22" dT="2021-04-06T19:04:51.12" personId="{BD3EAAFC-8A94-4EC9-9306-FF0F2985F57D}" id="{9B4E46CB-AD46-498E-9D6E-5EE70D2BD01E}">
    <text>přesun do 4. semestru</text>
  </threadedComment>
  <threadedComment ref="A23" dT="2021-04-06T18:29:20.62" personId="{BD3EAAFC-8A94-4EC9-9306-FF0F2985F57D}" id="{843EEBC1-C509-4179-B1B6-49069A5F5885}">
    <text>předmět zrušit, v plánu nahradit novým předmětem BPE_LABE Labor Economics</text>
  </threadedComment>
  <threadedComment ref="A25" dT="2021-04-06T18:30:28.11" personId="{BD3EAAFC-8A94-4EC9-9306-FF0F2985F57D}" id="{C879118E-807E-44C2-AAD3-EF463829EA0B}">
    <text>Nový předmět, ekvivalent BPE_EKPR, nyní vyučovaný v aj</text>
  </threadedComment>
  <threadedComment ref="A29" dT="2021-04-06T18:44:12.75" personId="{BD3EAAFC-8A94-4EC9-9306-FF0F2985F57D}" id="{BF4B5B3E-2589-46BF-8CA2-D01B7221822C}">
    <text>PV v šabloně jen pro v současnosti 2. a vyšší ročníky pro dostudování (předmět je zaveden mezi povinné předměty NMgr. Ekonomie).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predmet/econ/podzim2022/BPR_EKGE" TargetMode="External"/><Relationship Id="rId13" Type="http://schemas.openxmlformats.org/officeDocument/2006/relationships/hyperlink" Target="https://is.muni.cz/auth/predmet/econ/podzim2022/BPE_MOEK" TargetMode="External"/><Relationship Id="rId18" Type="http://schemas.openxmlformats.org/officeDocument/2006/relationships/hyperlink" Target="https://is.muni.cz/auth/predmet/econ/podzim2022/BPE_AVED" TargetMode="External"/><Relationship Id="rId26" Type="http://schemas.openxmlformats.org/officeDocument/2006/relationships/hyperlink" Target="https://is.muni.cz/auth/predmet/econ/podzim2022/BPE_TEBP" TargetMode="External"/><Relationship Id="rId3" Type="http://schemas.openxmlformats.org/officeDocument/2006/relationships/hyperlink" Target="https://is.muni.cz/auth/predmet/econ/podzim2022/BPF_ZAFI" TargetMode="External"/><Relationship Id="rId21" Type="http://schemas.openxmlformats.org/officeDocument/2006/relationships/hyperlink" Target="https://is.muni.cz/auth/predmet/econ/podzim2022/BPE_ZAEK" TargetMode="External"/><Relationship Id="rId7" Type="http://schemas.openxmlformats.org/officeDocument/2006/relationships/hyperlink" Target="https://is.muni.cz/auth/predmet/econ/podzim2022/BPJ_JI1S" TargetMode="External"/><Relationship Id="rId12" Type="http://schemas.openxmlformats.org/officeDocument/2006/relationships/hyperlink" Target="https://is.muni.cz/auth/predmet/econ/podzim2022/BPE_HOP1" TargetMode="External"/><Relationship Id="rId17" Type="http://schemas.openxmlformats.org/officeDocument/2006/relationships/hyperlink" Target="https://is.muni.cz/auth/predmet/fsps/podzim2022/p991" TargetMode="External"/><Relationship Id="rId25" Type="http://schemas.openxmlformats.org/officeDocument/2006/relationships/hyperlink" Target="https://is.muni.cz/auth/predmet/econ/jaro2023/BPE_ZATH" TargetMode="External"/><Relationship Id="rId2" Type="http://schemas.openxmlformats.org/officeDocument/2006/relationships/hyperlink" Target="https://is.muni.cz/auth/predmet/econ/podzim2022/BPE_MIE1" TargetMode="External"/><Relationship Id="rId16" Type="http://schemas.openxmlformats.org/officeDocument/2006/relationships/hyperlink" Target="https://is.muni.cz/auth/predmet/econ/podzim2022/BPV_VEEK" TargetMode="External"/><Relationship Id="rId20" Type="http://schemas.openxmlformats.org/officeDocument/2006/relationships/hyperlink" Target="https://is.muni.cz/auth/predmet/econ/podzim2022/BPE_HOD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is.muni.cz/auth/predmet/econ/podzim2022/BDX_AKAP" TargetMode="External"/><Relationship Id="rId6" Type="http://schemas.openxmlformats.org/officeDocument/2006/relationships/hyperlink" Target="https://is.muni.cz/auth/predmet/econ/podzim2022/BPJ_JI1N" TargetMode="External"/><Relationship Id="rId11" Type="http://schemas.openxmlformats.org/officeDocument/2006/relationships/hyperlink" Target="https://is.muni.cz/auth/predmet/econ/jaro2023/BPJ_JI2A" TargetMode="External"/><Relationship Id="rId24" Type="http://schemas.openxmlformats.org/officeDocument/2006/relationships/hyperlink" Target="https://is.muni.cz/auth/predmet/econ/jaro2023/BPE_CARA" TargetMode="External"/><Relationship Id="rId5" Type="http://schemas.openxmlformats.org/officeDocument/2006/relationships/hyperlink" Target="https://is.muni.cz/auth/predmet/econ/podzim2022/BPJ_JI1F" TargetMode="External"/><Relationship Id="rId15" Type="http://schemas.openxmlformats.org/officeDocument/2006/relationships/hyperlink" Target="https://is.muni.cz/auth/predmet/econ/podzim2022/BPF_FIU1" TargetMode="External"/><Relationship Id="rId23" Type="http://schemas.openxmlformats.org/officeDocument/2006/relationships/hyperlink" Target="https://is.muni.cz/auth/predmet/econ/podzim2022/BPE_BAS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s.muni.cz/auth/predmet/econ/jaro2023/BPE_MAE1" TargetMode="External"/><Relationship Id="rId19" Type="http://schemas.openxmlformats.org/officeDocument/2006/relationships/hyperlink" Target="https://is.muni.cz/auth/predmet/econ/podzim2022/BPE_BAS1" TargetMode="External"/><Relationship Id="rId31" Type="http://schemas.microsoft.com/office/2017/10/relationships/threadedComment" Target="../threadedComments/threadedComment1.xml"/><Relationship Id="rId4" Type="http://schemas.openxmlformats.org/officeDocument/2006/relationships/hyperlink" Target="https://is.muni.cz/auth/predmet/econ/podzim2022/BPJ_JI1A" TargetMode="External"/><Relationship Id="rId9" Type="http://schemas.openxmlformats.org/officeDocument/2006/relationships/hyperlink" Target="https://is.muni.cz/auth/predmet/fsps/podzim2022/p935" TargetMode="External"/><Relationship Id="rId14" Type="http://schemas.openxmlformats.org/officeDocument/2006/relationships/hyperlink" Target="https://is.muni.cz/auth/predmet/econ/podzim2022/BPE_SMOE" TargetMode="External"/><Relationship Id="rId22" Type="http://schemas.openxmlformats.org/officeDocument/2006/relationships/hyperlink" Target="https://is.muni.cz/auth/predmet/econ/podzim2022/BPF_FITR" TargetMode="External"/><Relationship Id="rId27" Type="http://schemas.openxmlformats.org/officeDocument/2006/relationships/hyperlink" Target="https://is.muni.cz/auth/predmet/econ/jaro2023/BPE_LABE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predmet/econ/podzim2022/BPR_EKGE" TargetMode="External"/><Relationship Id="rId13" Type="http://schemas.openxmlformats.org/officeDocument/2006/relationships/hyperlink" Target="https://is.muni.cz/auth/predmet/econ/podzim2022/BPE_SMOE" TargetMode="External"/><Relationship Id="rId18" Type="http://schemas.openxmlformats.org/officeDocument/2006/relationships/hyperlink" Target="https://is.muni.cz/auth/predmet/econ/jaro2023/BPE_LABE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is.muni.cz/auth/predmet/econ/podzim2022/BPF_ZAFI" TargetMode="External"/><Relationship Id="rId21" Type="http://schemas.openxmlformats.org/officeDocument/2006/relationships/hyperlink" Target="https://is.muni.cz/auth/predmet/econ/podzim2022/BPE_BAS1" TargetMode="External"/><Relationship Id="rId7" Type="http://schemas.openxmlformats.org/officeDocument/2006/relationships/hyperlink" Target="https://is.muni.cz/auth/predmet/econ/podzim2022/BPJ_JI1S" TargetMode="External"/><Relationship Id="rId12" Type="http://schemas.openxmlformats.org/officeDocument/2006/relationships/hyperlink" Target="https://is.muni.cz/auth/predmet/econ/podzim2022/BPE_MOEK" TargetMode="External"/><Relationship Id="rId17" Type="http://schemas.openxmlformats.org/officeDocument/2006/relationships/hyperlink" Target="https://is.muni.cz/auth/predmet/econ/jaro2023/BPE_DET1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is.muni.cz/auth/predmet/econ/podzim2022/BPE_MIE1" TargetMode="External"/><Relationship Id="rId16" Type="http://schemas.openxmlformats.org/officeDocument/2006/relationships/hyperlink" Target="https://is.muni.cz/auth/predmet/fsps/podzim2022/p991" TargetMode="External"/><Relationship Id="rId20" Type="http://schemas.openxmlformats.org/officeDocument/2006/relationships/hyperlink" Target="https://is.muni.cz/auth/predmet/econ/podzim2022/BPE_AVED" TargetMode="External"/><Relationship Id="rId1" Type="http://schemas.openxmlformats.org/officeDocument/2006/relationships/hyperlink" Target="https://is.muni.cz/auth/predmet/econ/podzim2022/BDX_AKAP" TargetMode="External"/><Relationship Id="rId6" Type="http://schemas.openxmlformats.org/officeDocument/2006/relationships/hyperlink" Target="https://is.muni.cz/auth/predmet/econ/podzim2022/BPJ_JI1N" TargetMode="External"/><Relationship Id="rId11" Type="http://schemas.openxmlformats.org/officeDocument/2006/relationships/hyperlink" Target="https://is.muni.cz/auth/predmet/econ/podzim2022/BPE_HOP1" TargetMode="External"/><Relationship Id="rId24" Type="http://schemas.openxmlformats.org/officeDocument/2006/relationships/hyperlink" Target="https://is.muni.cz/auth/predmet/econ/podzim2022/BPE_BAS2" TargetMode="External"/><Relationship Id="rId5" Type="http://schemas.openxmlformats.org/officeDocument/2006/relationships/hyperlink" Target="https://is.muni.cz/auth/predmet/econ/podzim2022/BPJ_JI1F" TargetMode="External"/><Relationship Id="rId15" Type="http://schemas.openxmlformats.org/officeDocument/2006/relationships/hyperlink" Target="https://is.muni.cz/auth/predmet/econ/podzim2022/BPV_VEEK" TargetMode="External"/><Relationship Id="rId23" Type="http://schemas.openxmlformats.org/officeDocument/2006/relationships/hyperlink" Target="https://is.muni.cz/auth/predmet/econ/podzim2022/BPF_FITR" TargetMode="External"/><Relationship Id="rId10" Type="http://schemas.openxmlformats.org/officeDocument/2006/relationships/hyperlink" Target="https://is.muni.cz/auth/predmet/econ/jaro2023/BPJ_JI2A" TargetMode="External"/><Relationship Id="rId19" Type="http://schemas.openxmlformats.org/officeDocument/2006/relationships/hyperlink" Target="https://is.muni.cz/auth/predmet/econ/podzim2022/BPE_TEBP" TargetMode="External"/><Relationship Id="rId4" Type="http://schemas.openxmlformats.org/officeDocument/2006/relationships/hyperlink" Target="https://is.muni.cz/auth/predmet/econ/podzim2022/BPJ_JI1A" TargetMode="External"/><Relationship Id="rId9" Type="http://schemas.openxmlformats.org/officeDocument/2006/relationships/hyperlink" Target="https://is.muni.cz/auth/predmet/econ/jaro2023/BPE_MAE1" TargetMode="External"/><Relationship Id="rId14" Type="http://schemas.openxmlformats.org/officeDocument/2006/relationships/hyperlink" Target="https://is.muni.cz/auth/predmet/econ/podzim2022/BPF_FIU1" TargetMode="External"/><Relationship Id="rId22" Type="http://schemas.openxmlformats.org/officeDocument/2006/relationships/hyperlink" Target="https://is.muni.cz/auth/predmet/econ/podzim2022/BPE_HOD1" TargetMode="External"/><Relationship Id="rId27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predmet/econ/podzim2022/BPV_VEEK" TargetMode="External"/><Relationship Id="rId13" Type="http://schemas.openxmlformats.org/officeDocument/2006/relationships/hyperlink" Target="https://is.muni.cz/auth/predmet/econ/podzim2022/BPE_HOD1" TargetMode="External"/><Relationship Id="rId18" Type="http://schemas.openxmlformats.org/officeDocument/2006/relationships/comments" Target="../comments3.xml"/><Relationship Id="rId3" Type="http://schemas.openxmlformats.org/officeDocument/2006/relationships/hyperlink" Target="https://is.muni.cz/auth/predmet/econ/podzim2022/BPF_ZAFI" TargetMode="External"/><Relationship Id="rId7" Type="http://schemas.openxmlformats.org/officeDocument/2006/relationships/hyperlink" Target="https://is.muni.cz/auth/predmet/econ/podzim2022/BPF_FIU1" TargetMode="External"/><Relationship Id="rId12" Type="http://schemas.openxmlformats.org/officeDocument/2006/relationships/hyperlink" Target="https://is.muni.cz/auth/predmet/econ/podzim2022/BPE_AVED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https://is.muni.cz/auth/predmet/econ/podzim2022/BPE_MIE1" TargetMode="External"/><Relationship Id="rId16" Type="http://schemas.openxmlformats.org/officeDocument/2006/relationships/hyperlink" Target="https://is.muni.cz/auth/predmet/econ/jaro2023/BPE_CARA" TargetMode="External"/><Relationship Id="rId1" Type="http://schemas.openxmlformats.org/officeDocument/2006/relationships/hyperlink" Target="https://is.muni.cz/auth/predmet/econ/podzim2022/BDX_AKAP" TargetMode="External"/><Relationship Id="rId6" Type="http://schemas.openxmlformats.org/officeDocument/2006/relationships/hyperlink" Target="https://is.muni.cz/auth/predmet/econ/podzim2022/BPE_HOP1" TargetMode="External"/><Relationship Id="rId11" Type="http://schemas.openxmlformats.org/officeDocument/2006/relationships/hyperlink" Target="https://is.muni.cz/auth/predmet/econ/jaro2023/BPE_ZATH" TargetMode="External"/><Relationship Id="rId5" Type="http://schemas.openxmlformats.org/officeDocument/2006/relationships/hyperlink" Target="https://is.muni.cz/auth/predmet/econ/jaro2023/BPE_MAE1" TargetMode="External"/><Relationship Id="rId15" Type="http://schemas.openxmlformats.org/officeDocument/2006/relationships/hyperlink" Target="https://is.muni.cz/auth/predmet/econ/podzim2022/BPF_FITR" TargetMode="External"/><Relationship Id="rId10" Type="http://schemas.openxmlformats.org/officeDocument/2006/relationships/hyperlink" Target="https://is.muni.cz/auth/predmet/econ/jaro2023/BPE_LABE" TargetMode="External"/><Relationship Id="rId19" Type="http://schemas.microsoft.com/office/2017/10/relationships/threadedComment" Target="../threadedComments/threadedComment3.xml"/><Relationship Id="rId4" Type="http://schemas.openxmlformats.org/officeDocument/2006/relationships/hyperlink" Target="https://is.muni.cz/auth/predmet/econ/podzim2022/BPR_EKGE" TargetMode="External"/><Relationship Id="rId9" Type="http://schemas.openxmlformats.org/officeDocument/2006/relationships/hyperlink" Target="https://is.muni.cz/auth/predmet/econ/jaro2023/BPE_DET1" TargetMode="External"/><Relationship Id="rId14" Type="http://schemas.openxmlformats.org/officeDocument/2006/relationships/hyperlink" Target="https://is.muni.cz/auth/predmet/econ/podzim2022/BPE_ZA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topLeftCell="I1" zoomScale="90" zoomScaleNormal="90" workbookViewId="0">
      <selection activeCell="J63" sqref="J63"/>
    </sheetView>
  </sheetViews>
  <sheetFormatPr defaultColWidth="9.140625" defaultRowHeight="15" x14ac:dyDescent="0.25"/>
  <cols>
    <col min="1" max="1" width="17.42578125" style="1" hidden="1" customWidth="1"/>
    <col min="2" max="2" width="36.5703125" style="1" hidden="1" customWidth="1"/>
    <col min="3" max="3" width="13.140625" style="1" hidden="1" customWidth="1"/>
    <col min="4" max="4" width="9.85546875" style="1" hidden="1" customWidth="1"/>
    <col min="5" max="5" width="7.140625" style="1" hidden="1" customWidth="1"/>
    <col min="6" max="6" width="9.85546875" style="8" hidden="1" customWidth="1"/>
    <col min="7" max="7" width="8.85546875" style="1" hidden="1" customWidth="1"/>
    <col min="8" max="8" width="9.85546875" style="1" hidden="1" customWidth="1"/>
    <col min="9" max="9" width="14.28515625" style="1" customWidth="1"/>
    <col min="10" max="10" width="41.85546875" style="1" customWidth="1"/>
    <col min="11" max="11" width="23" style="1" bestFit="1" customWidth="1"/>
    <col min="12" max="12" width="12" style="1" customWidth="1"/>
    <col min="13" max="13" width="12.28515625" style="1" customWidth="1"/>
    <col min="14" max="14" width="9.85546875" style="1" bestFit="1" customWidth="1"/>
    <col min="15" max="15" width="11.5703125" style="1" customWidth="1"/>
    <col min="16" max="16" width="12.42578125" style="8" bestFit="1" customWidth="1"/>
    <col min="17" max="17" width="14.140625" style="1" bestFit="1" customWidth="1"/>
    <col min="18" max="18" width="33.7109375" style="1" bestFit="1" customWidth="1"/>
    <col min="19" max="19" width="11.85546875" style="1" bestFit="1" customWidth="1"/>
    <col min="20" max="16384" width="9.140625" style="1"/>
  </cols>
  <sheetData>
    <row r="1" spans="1:24" s="6" customFormat="1" x14ac:dyDescent="0.25">
      <c r="A1" s="58"/>
      <c r="B1" s="58"/>
      <c r="C1" s="58"/>
      <c r="D1" s="58" t="s">
        <v>0</v>
      </c>
      <c r="E1" s="58"/>
      <c r="F1" s="46"/>
      <c r="G1" s="58"/>
      <c r="H1" s="58"/>
      <c r="I1" s="58"/>
      <c r="J1" s="58"/>
      <c r="K1" s="58"/>
      <c r="L1" s="58" t="s">
        <v>1</v>
      </c>
      <c r="M1" s="58"/>
      <c r="N1" s="58"/>
      <c r="O1" s="58"/>
      <c r="P1" s="46"/>
      <c r="Q1" s="58"/>
      <c r="R1" s="58"/>
      <c r="S1" s="58"/>
      <c r="T1" s="58" t="s">
        <v>2</v>
      </c>
      <c r="U1" s="58"/>
      <c r="V1" s="58"/>
      <c r="W1" s="58"/>
      <c r="X1" s="46"/>
    </row>
    <row r="2" spans="1:24" x14ac:dyDescent="0.25">
      <c r="A2" s="31" t="s">
        <v>3</v>
      </c>
      <c r="B2" s="31"/>
      <c r="C2" s="31"/>
      <c r="D2" s="31"/>
      <c r="E2" s="31"/>
      <c r="F2" s="32"/>
      <c r="G2" s="31"/>
      <c r="H2" s="31"/>
      <c r="I2" s="30" t="s">
        <v>3</v>
      </c>
      <c r="J2" s="31"/>
      <c r="K2" s="31"/>
      <c r="L2" s="31"/>
      <c r="M2" s="31"/>
      <c r="N2" s="31"/>
      <c r="O2" s="31"/>
      <c r="P2" s="32"/>
      <c r="Q2" s="30" t="s">
        <v>3</v>
      </c>
      <c r="R2" s="31"/>
      <c r="S2" s="31"/>
      <c r="T2" s="31"/>
      <c r="U2" s="31"/>
      <c r="V2" s="31"/>
      <c r="W2" s="31"/>
      <c r="X2" s="32"/>
    </row>
    <row r="3" spans="1:24" x14ac:dyDescent="0.25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46" t="s">
        <v>9</v>
      </c>
      <c r="G3" s="30" t="s">
        <v>10</v>
      </c>
      <c r="H3" s="30" t="s">
        <v>11</v>
      </c>
      <c r="I3" s="33" t="s">
        <v>4</v>
      </c>
      <c r="J3" s="33" t="s">
        <v>5</v>
      </c>
      <c r="K3" s="33" t="s">
        <v>6</v>
      </c>
      <c r="L3" s="33" t="s">
        <v>7</v>
      </c>
      <c r="M3" s="33" t="s">
        <v>8</v>
      </c>
      <c r="N3" s="33" t="s">
        <v>9</v>
      </c>
      <c r="O3" s="33" t="s">
        <v>10</v>
      </c>
      <c r="P3" s="33" t="s">
        <v>11</v>
      </c>
      <c r="Q3" s="33" t="s">
        <v>4</v>
      </c>
      <c r="R3" s="33" t="s">
        <v>5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</row>
    <row r="4" spans="1:24" x14ac:dyDescent="0.25">
      <c r="A4" s="43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2">
        <v>2</v>
      </c>
      <c r="G4" s="31" t="s">
        <v>17</v>
      </c>
      <c r="H4" s="31" t="s">
        <v>18</v>
      </c>
      <c r="I4" s="34" t="s">
        <v>12</v>
      </c>
      <c r="J4" s="35" t="s">
        <v>13</v>
      </c>
      <c r="K4" s="35" t="s">
        <v>14</v>
      </c>
      <c r="L4" s="35" t="s">
        <v>15</v>
      </c>
      <c r="M4" s="59" t="s">
        <v>16</v>
      </c>
      <c r="N4" s="36">
        <v>2</v>
      </c>
      <c r="O4" s="60" t="s">
        <v>17</v>
      </c>
      <c r="P4" s="61" t="s">
        <v>18</v>
      </c>
      <c r="Q4" s="31" t="s">
        <v>12</v>
      </c>
      <c r="R4" s="31" t="s">
        <v>13</v>
      </c>
      <c r="S4" s="48" t="s">
        <v>19</v>
      </c>
      <c r="T4" s="31" t="s">
        <v>15</v>
      </c>
      <c r="U4" s="31" t="s">
        <v>16</v>
      </c>
      <c r="V4" s="31" t="s">
        <v>20</v>
      </c>
      <c r="W4" s="31" t="s">
        <v>17</v>
      </c>
      <c r="X4" s="31" t="s">
        <v>18</v>
      </c>
    </row>
    <row r="5" spans="1:24" x14ac:dyDescent="0.25">
      <c r="A5" s="43" t="s">
        <v>21</v>
      </c>
      <c r="B5" s="31" t="s">
        <v>22</v>
      </c>
      <c r="C5" s="31" t="s">
        <v>23</v>
      </c>
      <c r="D5" s="31" t="s">
        <v>24</v>
      </c>
      <c r="E5" s="31" t="s">
        <v>25</v>
      </c>
      <c r="F5" s="32">
        <v>8</v>
      </c>
      <c r="G5" s="31" t="s">
        <v>26</v>
      </c>
      <c r="H5" s="31" t="s">
        <v>27</v>
      </c>
      <c r="I5" s="34" t="s">
        <v>21</v>
      </c>
      <c r="J5" s="35" t="s">
        <v>22</v>
      </c>
      <c r="K5" s="35" t="s">
        <v>23</v>
      </c>
      <c r="L5" s="35" t="s">
        <v>24</v>
      </c>
      <c r="M5" s="62" t="s">
        <v>25</v>
      </c>
      <c r="N5" s="63">
        <v>8</v>
      </c>
      <c r="O5" s="61" t="s">
        <v>26</v>
      </c>
      <c r="P5" s="61" t="s">
        <v>27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28</v>
      </c>
      <c r="W5" s="31" t="s">
        <v>26</v>
      </c>
      <c r="X5" s="31" t="s">
        <v>27</v>
      </c>
    </row>
    <row r="6" spans="1:24" x14ac:dyDescent="0.25">
      <c r="A6" s="43" t="s">
        <v>29</v>
      </c>
      <c r="B6" s="31" t="s">
        <v>30</v>
      </c>
      <c r="C6" s="31" t="s">
        <v>31</v>
      </c>
      <c r="D6" s="31" t="s">
        <v>24</v>
      </c>
      <c r="E6" s="31" t="s">
        <v>32</v>
      </c>
      <c r="F6" s="32">
        <v>4</v>
      </c>
      <c r="G6" s="31" t="s">
        <v>17</v>
      </c>
      <c r="H6" s="31" t="s">
        <v>18</v>
      </c>
      <c r="I6" s="34" t="s">
        <v>29</v>
      </c>
      <c r="J6" s="35" t="s">
        <v>30</v>
      </c>
      <c r="K6" s="38" t="s">
        <v>33</v>
      </c>
      <c r="L6" s="35" t="s">
        <v>24</v>
      </c>
      <c r="M6" s="59" t="s">
        <v>32</v>
      </c>
      <c r="N6" s="63">
        <v>4</v>
      </c>
      <c r="O6" s="60" t="s">
        <v>17</v>
      </c>
      <c r="P6" s="61" t="s">
        <v>18</v>
      </c>
      <c r="Q6" s="31" t="s">
        <v>29</v>
      </c>
      <c r="R6" s="31" t="s">
        <v>30</v>
      </c>
      <c r="S6" s="31" t="s">
        <v>34</v>
      </c>
      <c r="T6" s="31" t="s">
        <v>24</v>
      </c>
      <c r="U6" s="31" t="s">
        <v>32</v>
      </c>
      <c r="V6" s="31" t="s">
        <v>35</v>
      </c>
      <c r="W6" s="31" t="s">
        <v>17</v>
      </c>
      <c r="X6" s="31" t="s">
        <v>18</v>
      </c>
    </row>
    <row r="7" spans="1:24" x14ac:dyDescent="0.25">
      <c r="A7" s="43" t="s">
        <v>36</v>
      </c>
      <c r="B7" s="31" t="s">
        <v>37</v>
      </c>
      <c r="C7" s="31" t="s">
        <v>38</v>
      </c>
      <c r="D7" s="31" t="s">
        <v>15</v>
      </c>
      <c r="E7" s="31" t="s">
        <v>39</v>
      </c>
      <c r="F7" s="32">
        <v>5</v>
      </c>
      <c r="G7" s="31" t="s">
        <v>17</v>
      </c>
      <c r="H7" s="31" t="s">
        <v>18</v>
      </c>
      <c r="I7" s="34" t="s">
        <v>36</v>
      </c>
      <c r="J7" s="35" t="s">
        <v>37</v>
      </c>
      <c r="K7" s="38" t="s">
        <v>38</v>
      </c>
      <c r="L7" s="35" t="s">
        <v>15</v>
      </c>
      <c r="M7" s="59" t="s">
        <v>39</v>
      </c>
      <c r="N7" s="63">
        <v>4</v>
      </c>
      <c r="O7" s="60" t="s">
        <v>17</v>
      </c>
      <c r="P7" s="61" t="s">
        <v>18</v>
      </c>
      <c r="Q7" s="31" t="s">
        <v>36</v>
      </c>
      <c r="R7" s="31" t="s">
        <v>37</v>
      </c>
      <c r="S7" s="31" t="s">
        <v>38</v>
      </c>
      <c r="T7" s="31" t="s">
        <v>15</v>
      </c>
      <c r="U7" s="31" t="s">
        <v>39</v>
      </c>
      <c r="V7" s="31" t="s">
        <v>35</v>
      </c>
      <c r="W7" s="31" t="s">
        <v>17</v>
      </c>
      <c r="X7" s="31" t="s">
        <v>17</v>
      </c>
    </row>
    <row r="8" spans="1:24" x14ac:dyDescent="0.25">
      <c r="A8" s="43" t="s">
        <v>40</v>
      </c>
      <c r="B8" s="31" t="s">
        <v>41</v>
      </c>
      <c r="C8" s="31" t="s">
        <v>42</v>
      </c>
      <c r="D8" s="31" t="s">
        <v>24</v>
      </c>
      <c r="E8" s="31" t="s">
        <v>43</v>
      </c>
      <c r="F8" s="32">
        <v>6</v>
      </c>
      <c r="G8" s="31" t="s">
        <v>17</v>
      </c>
      <c r="H8" s="31" t="s">
        <v>18</v>
      </c>
      <c r="I8" s="34" t="s">
        <v>44</v>
      </c>
      <c r="J8" s="35" t="s">
        <v>45</v>
      </c>
      <c r="K8" s="38" t="s">
        <v>46</v>
      </c>
      <c r="L8" s="35" t="s">
        <v>15</v>
      </c>
      <c r="M8" s="59" t="s">
        <v>39</v>
      </c>
      <c r="N8" s="63">
        <v>4</v>
      </c>
      <c r="O8" s="60" t="s">
        <v>17</v>
      </c>
      <c r="P8" s="61" t="s">
        <v>18</v>
      </c>
      <c r="Q8" s="31" t="s">
        <v>40</v>
      </c>
      <c r="R8" s="31" t="s">
        <v>41</v>
      </c>
      <c r="S8" s="31" t="s">
        <v>42</v>
      </c>
      <c r="T8" s="31" t="s">
        <v>24</v>
      </c>
      <c r="U8" s="31" t="s">
        <v>43</v>
      </c>
      <c r="V8" s="31" t="s">
        <v>47</v>
      </c>
      <c r="W8" s="31" t="s">
        <v>17</v>
      </c>
      <c r="X8" s="31" t="s">
        <v>18</v>
      </c>
    </row>
    <row r="9" spans="1:24" x14ac:dyDescent="0.25">
      <c r="A9" s="43"/>
      <c r="B9" s="31"/>
      <c r="C9" s="31"/>
      <c r="D9" s="31"/>
      <c r="E9" s="31"/>
      <c r="F9" s="46">
        <f>SUM(F4:F8)</f>
        <v>25</v>
      </c>
      <c r="G9" s="31"/>
      <c r="H9" s="31"/>
      <c r="I9" s="34" t="s">
        <v>48</v>
      </c>
      <c r="J9" s="35" t="s">
        <v>49</v>
      </c>
      <c r="K9" s="38" t="s">
        <v>50</v>
      </c>
      <c r="L9" s="35" t="s">
        <v>15</v>
      </c>
      <c r="M9" s="59" t="s">
        <v>39</v>
      </c>
      <c r="N9" s="63">
        <v>4</v>
      </c>
      <c r="O9" s="60" t="s">
        <v>17</v>
      </c>
      <c r="P9" s="61" t="s">
        <v>18</v>
      </c>
      <c r="Q9" s="31" t="s">
        <v>51</v>
      </c>
      <c r="R9" s="31" t="s">
        <v>52</v>
      </c>
      <c r="S9" s="31" t="s">
        <v>53</v>
      </c>
      <c r="T9" s="31" t="s">
        <v>15</v>
      </c>
      <c r="U9" s="31" t="s">
        <v>54</v>
      </c>
      <c r="V9" s="31" t="s">
        <v>55</v>
      </c>
      <c r="W9" s="31" t="s">
        <v>17</v>
      </c>
      <c r="X9" s="31" t="s">
        <v>17</v>
      </c>
    </row>
    <row r="10" spans="1:24" x14ac:dyDescent="0.25">
      <c r="A10" s="43"/>
      <c r="B10" s="31"/>
      <c r="C10" s="31"/>
      <c r="D10" s="31"/>
      <c r="E10" s="31"/>
      <c r="F10" s="32"/>
      <c r="G10" s="31"/>
      <c r="H10" s="31"/>
      <c r="I10" s="34" t="s">
        <v>56</v>
      </c>
      <c r="J10" s="35" t="s">
        <v>57</v>
      </c>
      <c r="K10" s="38" t="s">
        <v>58</v>
      </c>
      <c r="L10" s="35" t="s">
        <v>15</v>
      </c>
      <c r="M10" s="59" t="s">
        <v>39</v>
      </c>
      <c r="N10" s="63">
        <v>4</v>
      </c>
      <c r="O10" s="60" t="s">
        <v>17</v>
      </c>
      <c r="P10" s="61" t="s">
        <v>18</v>
      </c>
      <c r="Q10" s="31"/>
      <c r="R10" s="31"/>
      <c r="S10" s="31"/>
      <c r="T10" s="31"/>
      <c r="U10" s="31"/>
      <c r="V10" s="30" t="s">
        <v>59</v>
      </c>
      <c r="W10" s="31"/>
      <c r="X10" s="31"/>
    </row>
    <row r="11" spans="1:24" x14ac:dyDescent="0.25">
      <c r="A11" s="43"/>
      <c r="B11" s="31"/>
      <c r="C11" s="31"/>
      <c r="D11" s="31"/>
      <c r="E11" s="31"/>
      <c r="F11" s="32"/>
      <c r="G11" s="31"/>
      <c r="H11" s="31"/>
      <c r="I11" s="34" t="s">
        <v>40</v>
      </c>
      <c r="J11" s="35" t="s">
        <v>41</v>
      </c>
      <c r="K11" s="38" t="s">
        <v>42</v>
      </c>
      <c r="L11" s="35" t="s">
        <v>24</v>
      </c>
      <c r="M11" s="62" t="s">
        <v>43</v>
      </c>
      <c r="N11" s="63">
        <v>6</v>
      </c>
      <c r="O11" s="60" t="s">
        <v>17</v>
      </c>
      <c r="P11" s="61" t="s">
        <v>18</v>
      </c>
      <c r="Q11" s="31"/>
      <c r="R11" s="31"/>
      <c r="S11" s="31"/>
      <c r="T11" s="31"/>
      <c r="U11" s="31"/>
      <c r="V11" s="31"/>
      <c r="W11" s="31"/>
      <c r="X11" s="31"/>
    </row>
    <row r="12" spans="1:24" x14ac:dyDescent="0.25">
      <c r="A12" s="43"/>
      <c r="B12" s="31"/>
      <c r="C12" s="31"/>
      <c r="D12" s="31"/>
      <c r="E12" s="31"/>
      <c r="F12" s="32"/>
      <c r="G12" s="31"/>
      <c r="H12" s="31"/>
      <c r="I12" s="34" t="s">
        <v>51</v>
      </c>
      <c r="J12" s="35" t="s">
        <v>52</v>
      </c>
      <c r="K12" s="38" t="s">
        <v>53</v>
      </c>
      <c r="L12" s="35" t="s">
        <v>15</v>
      </c>
      <c r="M12" s="59" t="s">
        <v>54</v>
      </c>
      <c r="N12" s="36">
        <v>1</v>
      </c>
      <c r="O12" s="60" t="s">
        <v>17</v>
      </c>
      <c r="P12" s="60" t="s">
        <v>17</v>
      </c>
      <c r="Q12" s="31"/>
      <c r="R12" s="31"/>
      <c r="S12" s="31"/>
      <c r="T12" s="31"/>
      <c r="U12" s="31"/>
      <c r="V12" s="31"/>
      <c r="W12" s="31"/>
      <c r="X12" s="31"/>
    </row>
    <row r="13" spans="1:24" s="7" customFormat="1" x14ac:dyDescent="0.25">
      <c r="A13" s="30"/>
      <c r="B13" s="30"/>
      <c r="C13" s="30"/>
      <c r="D13" s="30"/>
      <c r="E13" s="30"/>
      <c r="F13" s="46"/>
      <c r="G13" s="30"/>
      <c r="H13" s="30"/>
      <c r="I13" s="30"/>
      <c r="J13" s="30"/>
      <c r="K13" s="64"/>
      <c r="L13" s="30"/>
      <c r="M13" s="30"/>
      <c r="N13" s="46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30" t="s">
        <v>60</v>
      </c>
      <c r="B14" s="31"/>
      <c r="C14" s="31"/>
      <c r="D14" s="31"/>
      <c r="E14" s="31"/>
      <c r="F14" s="32"/>
      <c r="G14" s="31"/>
      <c r="H14" s="31"/>
      <c r="I14" s="30" t="s">
        <v>60</v>
      </c>
      <c r="J14" s="31"/>
      <c r="K14" s="65"/>
      <c r="L14" s="31"/>
      <c r="M14" s="31"/>
      <c r="N14" s="31"/>
      <c r="O14" s="31"/>
      <c r="P14" s="31"/>
      <c r="Q14" s="30" t="s">
        <v>60</v>
      </c>
      <c r="R14" s="31"/>
      <c r="S14" s="65"/>
      <c r="T14" s="31"/>
      <c r="U14" s="31"/>
      <c r="V14" s="31"/>
      <c r="W14" s="31"/>
      <c r="X14" s="31"/>
    </row>
    <row r="15" spans="1:24" x14ac:dyDescent="0.25">
      <c r="A15" s="30" t="s">
        <v>4</v>
      </c>
      <c r="B15" s="30" t="s">
        <v>5</v>
      </c>
      <c r="C15" s="30" t="s">
        <v>6</v>
      </c>
      <c r="D15" s="30" t="s">
        <v>7</v>
      </c>
      <c r="E15" s="30" t="s">
        <v>8</v>
      </c>
      <c r="F15" s="46" t="s">
        <v>9</v>
      </c>
      <c r="G15" s="30" t="s">
        <v>10</v>
      </c>
      <c r="H15" s="30" t="s">
        <v>11</v>
      </c>
      <c r="I15" s="66" t="s">
        <v>4</v>
      </c>
      <c r="J15" s="66" t="s">
        <v>5</v>
      </c>
      <c r="K15" s="67" t="s">
        <v>6</v>
      </c>
      <c r="L15" s="66" t="s">
        <v>7</v>
      </c>
      <c r="M15" s="66" t="s">
        <v>8</v>
      </c>
      <c r="N15" s="66" t="s">
        <v>9</v>
      </c>
      <c r="O15" s="66" t="s">
        <v>10</v>
      </c>
      <c r="P15" s="66" t="s">
        <v>11</v>
      </c>
      <c r="Q15" s="66" t="s">
        <v>4</v>
      </c>
      <c r="R15" s="66" t="s">
        <v>5</v>
      </c>
      <c r="S15" s="67" t="s">
        <v>6</v>
      </c>
      <c r="T15" s="66" t="s">
        <v>7</v>
      </c>
      <c r="U15" s="66" t="s">
        <v>8</v>
      </c>
      <c r="V15" s="66" t="s">
        <v>9</v>
      </c>
      <c r="W15" s="66" t="s">
        <v>10</v>
      </c>
      <c r="X15" s="66" t="s">
        <v>11</v>
      </c>
    </row>
    <row r="16" spans="1:24" x14ac:dyDescent="0.25">
      <c r="A16" s="31" t="s">
        <v>61</v>
      </c>
      <c r="B16" s="31" t="s">
        <v>62</v>
      </c>
      <c r="C16" s="31" t="s">
        <v>63</v>
      </c>
      <c r="D16" s="31" t="s">
        <v>24</v>
      </c>
      <c r="E16" s="31" t="s">
        <v>25</v>
      </c>
      <c r="F16" s="32">
        <v>8</v>
      </c>
      <c r="G16" s="31" t="s">
        <v>26</v>
      </c>
      <c r="H16" s="31" t="s">
        <v>27</v>
      </c>
      <c r="I16" s="39" t="s">
        <v>61</v>
      </c>
      <c r="J16" s="40" t="s">
        <v>62</v>
      </c>
      <c r="K16" s="38" t="s">
        <v>63</v>
      </c>
      <c r="L16" s="40" t="s">
        <v>24</v>
      </c>
      <c r="M16" s="31" t="s">
        <v>25</v>
      </c>
      <c r="N16" s="41">
        <v>8</v>
      </c>
      <c r="O16" s="40" t="s">
        <v>26</v>
      </c>
      <c r="P16" s="40" t="s">
        <v>27</v>
      </c>
      <c r="Q16" s="31" t="s">
        <v>61</v>
      </c>
      <c r="R16" s="31" t="s">
        <v>62</v>
      </c>
      <c r="S16" s="31" t="s">
        <v>63</v>
      </c>
      <c r="T16" s="31" t="s">
        <v>24</v>
      </c>
      <c r="U16" s="31" t="s">
        <v>25</v>
      </c>
      <c r="V16" s="31" t="s">
        <v>28</v>
      </c>
      <c r="W16" s="31" t="s">
        <v>26</v>
      </c>
      <c r="X16" s="31" t="s">
        <v>27</v>
      </c>
    </row>
    <row r="17" spans="1:24" x14ac:dyDescent="0.25">
      <c r="A17" s="31" t="s">
        <v>64</v>
      </c>
      <c r="B17" s="31" t="s">
        <v>65</v>
      </c>
      <c r="C17" s="31" t="s">
        <v>38</v>
      </c>
      <c r="D17" s="31" t="s">
        <v>24</v>
      </c>
      <c r="E17" s="31" t="s">
        <v>39</v>
      </c>
      <c r="F17" s="32">
        <v>3</v>
      </c>
      <c r="G17" s="31" t="s">
        <v>17</v>
      </c>
      <c r="H17" s="31" t="s">
        <v>17</v>
      </c>
      <c r="I17" s="39" t="s">
        <v>64</v>
      </c>
      <c r="J17" s="40" t="s">
        <v>65</v>
      </c>
      <c r="K17" s="38" t="s">
        <v>38</v>
      </c>
      <c r="L17" s="40" t="s">
        <v>24</v>
      </c>
      <c r="M17" s="40" t="s">
        <v>39</v>
      </c>
      <c r="N17" s="68">
        <v>5</v>
      </c>
      <c r="O17" s="42" t="s">
        <v>17</v>
      </c>
      <c r="P17" s="42" t="s">
        <v>17</v>
      </c>
      <c r="Q17" s="31" t="s">
        <v>64</v>
      </c>
      <c r="R17" s="31" t="s">
        <v>65</v>
      </c>
      <c r="S17" s="31" t="s">
        <v>38</v>
      </c>
      <c r="T17" s="31" t="s">
        <v>24</v>
      </c>
      <c r="U17" s="31" t="s">
        <v>39</v>
      </c>
      <c r="V17" s="31" t="s">
        <v>66</v>
      </c>
      <c r="W17" s="31" t="s">
        <v>17</v>
      </c>
      <c r="X17" s="31" t="s">
        <v>18</v>
      </c>
    </row>
    <row r="18" spans="1:24" s="7" customFormat="1" x14ac:dyDescent="0.25">
      <c r="A18" s="30"/>
      <c r="B18" s="30"/>
      <c r="C18" s="30"/>
      <c r="D18" s="30"/>
      <c r="E18" s="30"/>
      <c r="F18" s="46">
        <f>F16+F17</f>
        <v>11</v>
      </c>
      <c r="G18" s="30"/>
      <c r="H18" s="30"/>
      <c r="I18" s="31"/>
      <c r="J18" s="31"/>
      <c r="K18" s="65"/>
      <c r="L18" s="31"/>
      <c r="M18" s="31"/>
      <c r="N18" s="46">
        <f>SUM(N16:N17)</f>
        <v>13</v>
      </c>
      <c r="O18" s="31"/>
      <c r="P18" s="32"/>
      <c r="Q18" s="30"/>
      <c r="R18" s="30"/>
      <c r="S18" s="30"/>
      <c r="T18" s="30"/>
      <c r="U18" s="30"/>
      <c r="V18" s="30" t="s">
        <v>67</v>
      </c>
      <c r="W18" s="30"/>
      <c r="X18" s="30"/>
    </row>
    <row r="19" spans="1:24" x14ac:dyDescent="0.25">
      <c r="A19" s="30" t="s">
        <v>68</v>
      </c>
      <c r="B19" s="31"/>
      <c r="C19" s="31"/>
      <c r="D19" s="31"/>
      <c r="E19" s="31"/>
      <c r="F19" s="32"/>
      <c r="G19" s="31"/>
      <c r="H19" s="31"/>
      <c r="I19" s="30" t="s">
        <v>68</v>
      </c>
      <c r="J19" s="31"/>
      <c r="K19" s="65"/>
      <c r="L19" s="31"/>
      <c r="M19" s="31"/>
      <c r="N19" s="31"/>
      <c r="O19" s="31"/>
      <c r="P19" s="32"/>
      <c r="Q19" s="30" t="s">
        <v>68</v>
      </c>
      <c r="R19" s="31"/>
      <c r="S19" s="65"/>
      <c r="T19" s="31"/>
      <c r="U19" s="31"/>
      <c r="V19" s="31"/>
      <c r="W19" s="31"/>
      <c r="X19" s="32"/>
    </row>
    <row r="20" spans="1:24" x14ac:dyDescent="0.25">
      <c r="A20" s="30" t="s">
        <v>4</v>
      </c>
      <c r="B20" s="30" t="s">
        <v>5</v>
      </c>
      <c r="C20" s="30" t="s">
        <v>6</v>
      </c>
      <c r="D20" s="30" t="s">
        <v>7</v>
      </c>
      <c r="E20" s="30" t="s">
        <v>8</v>
      </c>
      <c r="F20" s="46" t="s">
        <v>9</v>
      </c>
      <c r="G20" s="30" t="s">
        <v>10</v>
      </c>
      <c r="H20" s="30" t="s">
        <v>11</v>
      </c>
      <c r="I20" s="33" t="s">
        <v>4</v>
      </c>
      <c r="J20" s="33" t="s">
        <v>5</v>
      </c>
      <c r="K20" s="67" t="s">
        <v>6</v>
      </c>
      <c r="L20" s="33" t="s">
        <v>7</v>
      </c>
      <c r="M20" s="33" t="s">
        <v>8</v>
      </c>
      <c r="N20" s="33" t="s">
        <v>9</v>
      </c>
      <c r="O20" s="33" t="s">
        <v>10</v>
      </c>
      <c r="P20" s="33" t="s">
        <v>11</v>
      </c>
      <c r="Q20" s="33" t="s">
        <v>4</v>
      </c>
      <c r="R20" s="33" t="s">
        <v>5</v>
      </c>
      <c r="S20" s="67" t="s">
        <v>6</v>
      </c>
      <c r="T20" s="33" t="s">
        <v>7</v>
      </c>
      <c r="U20" s="33" t="s">
        <v>8</v>
      </c>
      <c r="V20" s="33" t="s">
        <v>9</v>
      </c>
      <c r="W20" s="33" t="s">
        <v>10</v>
      </c>
      <c r="X20" s="33" t="s">
        <v>11</v>
      </c>
    </row>
    <row r="21" spans="1:24" x14ac:dyDescent="0.25">
      <c r="A21" s="31" t="s">
        <v>69</v>
      </c>
      <c r="B21" s="31" t="s">
        <v>70</v>
      </c>
      <c r="C21" s="31" t="s">
        <v>14</v>
      </c>
      <c r="D21" s="31" t="s">
        <v>24</v>
      </c>
      <c r="E21" s="31" t="s">
        <v>32</v>
      </c>
      <c r="F21" s="32">
        <v>4</v>
      </c>
      <c r="G21" s="31" t="s">
        <v>17</v>
      </c>
      <c r="H21" s="31" t="s">
        <v>27</v>
      </c>
      <c r="I21" s="34" t="s">
        <v>69</v>
      </c>
      <c r="J21" s="35" t="s">
        <v>70</v>
      </c>
      <c r="K21" s="38" t="s">
        <v>14</v>
      </c>
      <c r="L21" s="35" t="s">
        <v>24</v>
      </c>
      <c r="M21" s="35" t="s">
        <v>32</v>
      </c>
      <c r="N21" s="36">
        <v>4</v>
      </c>
      <c r="O21" s="37" t="s">
        <v>17</v>
      </c>
      <c r="P21" s="35" t="s">
        <v>27</v>
      </c>
      <c r="Q21" s="31" t="s">
        <v>69</v>
      </c>
      <c r="R21" s="31" t="s">
        <v>70</v>
      </c>
      <c r="S21" s="31" t="s">
        <v>14</v>
      </c>
      <c r="T21" s="31" t="s">
        <v>24</v>
      </c>
      <c r="U21" s="31" t="s">
        <v>32</v>
      </c>
      <c r="V21" s="31" t="s">
        <v>35</v>
      </c>
      <c r="W21" s="31" t="s">
        <v>17</v>
      </c>
      <c r="X21" s="31" t="s">
        <v>27</v>
      </c>
    </row>
    <row r="22" spans="1:24" x14ac:dyDescent="0.25">
      <c r="A22" s="43" t="s">
        <v>71</v>
      </c>
      <c r="B22" s="43" t="s">
        <v>72</v>
      </c>
      <c r="C22" s="43" t="s">
        <v>73</v>
      </c>
      <c r="D22" s="43" t="s">
        <v>24</v>
      </c>
      <c r="E22" s="43" t="s">
        <v>25</v>
      </c>
      <c r="F22" s="44">
        <v>8</v>
      </c>
      <c r="G22" s="43" t="s">
        <v>17</v>
      </c>
      <c r="H22" s="43" t="s">
        <v>18</v>
      </c>
      <c r="I22" s="34" t="s">
        <v>74</v>
      </c>
      <c r="J22" s="35" t="s">
        <v>75</v>
      </c>
      <c r="K22" s="38" t="s">
        <v>76</v>
      </c>
      <c r="L22" s="35" t="s">
        <v>24</v>
      </c>
      <c r="M22" s="35" t="s">
        <v>32</v>
      </c>
      <c r="N22" s="36">
        <v>5</v>
      </c>
      <c r="O22" s="37" t="s">
        <v>17</v>
      </c>
      <c r="P22" s="35" t="s">
        <v>18</v>
      </c>
      <c r="Q22" s="43" t="s">
        <v>74</v>
      </c>
      <c r="R22" s="43" t="s">
        <v>75</v>
      </c>
      <c r="S22" s="31" t="s">
        <v>76</v>
      </c>
      <c r="T22" s="31" t="s">
        <v>24</v>
      </c>
      <c r="U22" s="31" t="s">
        <v>32</v>
      </c>
      <c r="V22" s="31" t="s">
        <v>66</v>
      </c>
      <c r="W22" s="31" t="s">
        <v>17</v>
      </c>
      <c r="X22" s="31" t="s">
        <v>18</v>
      </c>
    </row>
    <row r="23" spans="1:24" x14ac:dyDescent="0.25">
      <c r="A23" s="43" t="s">
        <v>77</v>
      </c>
      <c r="B23" s="43" t="s">
        <v>78</v>
      </c>
      <c r="C23" s="43" t="s">
        <v>79</v>
      </c>
      <c r="D23" s="43" t="s">
        <v>24</v>
      </c>
      <c r="E23" s="43" t="s">
        <v>25</v>
      </c>
      <c r="F23" s="44">
        <v>8</v>
      </c>
      <c r="G23" s="43" t="s">
        <v>17</v>
      </c>
      <c r="H23" s="43" t="s">
        <v>18</v>
      </c>
      <c r="I23" s="34" t="s">
        <v>80</v>
      </c>
      <c r="J23" s="35" t="s">
        <v>81</v>
      </c>
      <c r="K23" s="38" t="s">
        <v>76</v>
      </c>
      <c r="L23" s="35" t="s">
        <v>15</v>
      </c>
      <c r="M23" s="35" t="s">
        <v>54</v>
      </c>
      <c r="N23" s="36">
        <v>5</v>
      </c>
      <c r="O23" s="37" t="s">
        <v>17</v>
      </c>
      <c r="P23" s="35" t="s">
        <v>18</v>
      </c>
      <c r="Q23" s="43" t="s">
        <v>80</v>
      </c>
      <c r="R23" s="43" t="s">
        <v>81</v>
      </c>
      <c r="S23" s="31" t="s">
        <v>76</v>
      </c>
      <c r="T23" s="31" t="s">
        <v>15</v>
      </c>
      <c r="U23" s="31" t="s">
        <v>54</v>
      </c>
      <c r="V23" s="31" t="s">
        <v>66</v>
      </c>
      <c r="W23" s="31" t="s">
        <v>17</v>
      </c>
      <c r="X23" s="31" t="s">
        <v>18</v>
      </c>
    </row>
    <row r="24" spans="1:24" x14ac:dyDescent="0.25">
      <c r="A24" s="43" t="s">
        <v>74</v>
      </c>
      <c r="B24" s="43" t="s">
        <v>75</v>
      </c>
      <c r="C24" s="43" t="s">
        <v>82</v>
      </c>
      <c r="D24" s="43" t="s">
        <v>24</v>
      </c>
      <c r="E24" s="43" t="s">
        <v>32</v>
      </c>
      <c r="F24" s="44">
        <v>5</v>
      </c>
      <c r="G24" s="43" t="s">
        <v>17</v>
      </c>
      <c r="H24" s="43" t="s">
        <v>18</v>
      </c>
      <c r="I24" s="34" t="s">
        <v>71</v>
      </c>
      <c r="J24" s="35" t="s">
        <v>72</v>
      </c>
      <c r="K24" s="38" t="s">
        <v>83</v>
      </c>
      <c r="L24" s="35" t="s">
        <v>24</v>
      </c>
      <c r="M24" s="31" t="s">
        <v>25</v>
      </c>
      <c r="N24" s="36">
        <v>8</v>
      </c>
      <c r="O24" s="37" t="s">
        <v>17</v>
      </c>
      <c r="P24" s="35" t="s">
        <v>18</v>
      </c>
      <c r="Q24" s="43" t="s">
        <v>71</v>
      </c>
      <c r="R24" s="43" t="s">
        <v>72</v>
      </c>
      <c r="S24" s="31" t="s">
        <v>84</v>
      </c>
      <c r="T24" s="31" t="s">
        <v>24</v>
      </c>
      <c r="U24" s="31" t="s">
        <v>25</v>
      </c>
      <c r="V24" s="31" t="s">
        <v>28</v>
      </c>
      <c r="W24" s="31" t="s">
        <v>17</v>
      </c>
      <c r="X24" s="31" t="s">
        <v>18</v>
      </c>
    </row>
    <row r="25" spans="1:24" x14ac:dyDescent="0.25">
      <c r="A25" s="43" t="s">
        <v>80</v>
      </c>
      <c r="B25" s="43" t="s">
        <v>81</v>
      </c>
      <c r="C25" s="43" t="s">
        <v>82</v>
      </c>
      <c r="D25" s="43" t="s">
        <v>15</v>
      </c>
      <c r="E25" s="43" t="s">
        <v>54</v>
      </c>
      <c r="F25" s="44">
        <v>5</v>
      </c>
      <c r="G25" s="43" t="s">
        <v>17</v>
      </c>
      <c r="H25" s="43" t="s">
        <v>18</v>
      </c>
      <c r="I25" s="34" t="s">
        <v>77</v>
      </c>
      <c r="J25" s="35" t="s">
        <v>78</v>
      </c>
      <c r="K25" s="38" t="s">
        <v>79</v>
      </c>
      <c r="L25" s="35" t="s">
        <v>24</v>
      </c>
      <c r="M25" s="31" t="s">
        <v>25</v>
      </c>
      <c r="N25" s="36">
        <v>8</v>
      </c>
      <c r="O25" s="37" t="s">
        <v>17</v>
      </c>
      <c r="P25" s="35" t="s">
        <v>18</v>
      </c>
      <c r="Q25" s="43" t="s">
        <v>77</v>
      </c>
      <c r="R25" s="43" t="s">
        <v>78</v>
      </c>
      <c r="S25" s="31" t="s">
        <v>79</v>
      </c>
      <c r="T25" s="31" t="s">
        <v>24</v>
      </c>
      <c r="U25" s="31" t="s">
        <v>25</v>
      </c>
      <c r="V25" s="31" t="s">
        <v>28</v>
      </c>
      <c r="W25" s="31" t="s">
        <v>17</v>
      </c>
      <c r="X25" s="31" t="s">
        <v>18</v>
      </c>
    </row>
    <row r="26" spans="1:24" x14ac:dyDescent="0.25">
      <c r="A26" s="43"/>
      <c r="B26" s="43"/>
      <c r="C26" s="43"/>
      <c r="D26" s="43"/>
      <c r="E26" s="43"/>
      <c r="F26" s="44"/>
      <c r="G26" s="43"/>
      <c r="H26" s="43"/>
      <c r="I26" s="39" t="s">
        <v>85</v>
      </c>
      <c r="J26" s="40" t="s">
        <v>86</v>
      </c>
      <c r="K26" s="38" t="s">
        <v>87</v>
      </c>
      <c r="L26" s="40" t="s">
        <v>15</v>
      </c>
      <c r="M26" s="40" t="s">
        <v>54</v>
      </c>
      <c r="N26" s="41">
        <v>1</v>
      </c>
      <c r="O26" s="42" t="s">
        <v>17</v>
      </c>
      <c r="P26" s="42" t="s">
        <v>17</v>
      </c>
      <c r="Q26" s="43" t="s">
        <v>85</v>
      </c>
      <c r="R26" s="43" t="s">
        <v>88</v>
      </c>
      <c r="S26" s="31" t="s">
        <v>87</v>
      </c>
      <c r="T26" s="31" t="s">
        <v>15</v>
      </c>
      <c r="U26" s="31" t="s">
        <v>54</v>
      </c>
      <c r="V26" s="31" t="s">
        <v>55</v>
      </c>
      <c r="W26" s="31" t="s">
        <v>17</v>
      </c>
      <c r="X26" s="31" t="s">
        <v>17</v>
      </c>
    </row>
    <row r="27" spans="1:24" s="7" customFormat="1" x14ac:dyDescent="0.25">
      <c r="A27" s="30"/>
      <c r="B27" s="30"/>
      <c r="C27" s="30"/>
      <c r="D27" s="30"/>
      <c r="E27" s="30"/>
      <c r="F27" s="46">
        <f>F21+F22+F23+F24+F25</f>
        <v>30</v>
      </c>
      <c r="G27" s="30"/>
      <c r="H27" s="30"/>
      <c r="I27" s="30"/>
      <c r="J27" s="30"/>
      <c r="K27" s="64"/>
      <c r="L27" s="30"/>
      <c r="M27" s="30"/>
      <c r="N27" s="46">
        <f>SUM(N21:N26)</f>
        <v>31</v>
      </c>
      <c r="O27" s="30"/>
      <c r="P27" s="46"/>
      <c r="Q27" s="30"/>
      <c r="R27" s="30"/>
      <c r="S27" s="30"/>
      <c r="T27" s="30"/>
      <c r="U27" s="30"/>
      <c r="V27" s="30" t="s">
        <v>89</v>
      </c>
      <c r="W27" s="30"/>
      <c r="X27" s="30"/>
    </row>
    <row r="28" spans="1:24" x14ac:dyDescent="0.25">
      <c r="A28" s="31" t="s">
        <v>90</v>
      </c>
      <c r="B28" s="31"/>
      <c r="C28" s="31"/>
      <c r="D28" s="31"/>
      <c r="E28" s="31"/>
      <c r="F28" s="32"/>
      <c r="G28" s="31"/>
      <c r="H28" s="31"/>
      <c r="I28" s="30" t="s">
        <v>90</v>
      </c>
      <c r="J28" s="31"/>
      <c r="K28" s="65"/>
      <c r="L28" s="31"/>
      <c r="M28" s="31"/>
      <c r="N28" s="31"/>
      <c r="O28" s="31"/>
      <c r="P28" s="32"/>
      <c r="Q28" s="30" t="s">
        <v>90</v>
      </c>
      <c r="R28" s="31"/>
      <c r="S28" s="65"/>
      <c r="T28" s="31"/>
      <c r="U28" s="31"/>
      <c r="V28" s="31"/>
      <c r="W28" s="31"/>
      <c r="X28" s="32"/>
    </row>
    <row r="29" spans="1:24" x14ac:dyDescent="0.25">
      <c r="A29" s="31" t="s">
        <v>4</v>
      </c>
      <c r="B29" s="31" t="s">
        <v>5</v>
      </c>
      <c r="C29" s="31" t="s">
        <v>6</v>
      </c>
      <c r="D29" s="31" t="s">
        <v>7</v>
      </c>
      <c r="E29" s="31" t="s">
        <v>8</v>
      </c>
      <c r="F29" s="32" t="s">
        <v>9</v>
      </c>
      <c r="G29" s="31" t="s">
        <v>10</v>
      </c>
      <c r="H29" s="31" t="s">
        <v>11</v>
      </c>
      <c r="I29" s="33" t="s">
        <v>4</v>
      </c>
      <c r="J29" s="33" t="s">
        <v>5</v>
      </c>
      <c r="K29" s="67" t="s">
        <v>6</v>
      </c>
      <c r="L29" s="33" t="s">
        <v>7</v>
      </c>
      <c r="M29" s="33" t="s">
        <v>8</v>
      </c>
      <c r="N29" s="33" t="s">
        <v>9</v>
      </c>
      <c r="O29" s="33" t="s">
        <v>10</v>
      </c>
      <c r="P29" s="33" t="s">
        <v>11</v>
      </c>
      <c r="Q29" s="33" t="s">
        <v>4</v>
      </c>
      <c r="R29" s="33" t="s">
        <v>5</v>
      </c>
      <c r="S29" s="67" t="s">
        <v>6</v>
      </c>
      <c r="T29" s="33" t="s">
        <v>7</v>
      </c>
      <c r="U29" s="33" t="s">
        <v>8</v>
      </c>
      <c r="V29" s="33" t="s">
        <v>9</v>
      </c>
      <c r="W29" s="33" t="s">
        <v>10</v>
      </c>
      <c r="X29" s="33" t="s">
        <v>11</v>
      </c>
    </row>
    <row r="30" spans="1:24" ht="14.45" customHeight="1" x14ac:dyDescent="0.25">
      <c r="A30" s="43" t="s">
        <v>91</v>
      </c>
      <c r="B30" s="43" t="s">
        <v>92</v>
      </c>
      <c r="C30" s="43" t="s">
        <v>93</v>
      </c>
      <c r="D30" s="73" t="s">
        <v>94</v>
      </c>
      <c r="E30" s="73"/>
      <c r="F30" s="73"/>
      <c r="G30" s="73"/>
      <c r="H30" s="73"/>
      <c r="I30" s="34"/>
      <c r="J30" s="69"/>
      <c r="K30" s="38"/>
      <c r="L30" s="35"/>
      <c r="M30" s="31"/>
      <c r="N30" s="36"/>
      <c r="O30" s="35"/>
      <c r="P30" s="35"/>
      <c r="Q30" s="70"/>
      <c r="R30" s="70"/>
      <c r="S30" s="31"/>
      <c r="T30" s="31"/>
      <c r="U30" s="31"/>
      <c r="V30" s="31"/>
      <c r="W30" s="31"/>
      <c r="X30" s="31"/>
    </row>
    <row r="31" spans="1:24" x14ac:dyDescent="0.25">
      <c r="A31" s="43" t="s">
        <v>95</v>
      </c>
      <c r="B31" s="43" t="s">
        <v>96</v>
      </c>
      <c r="C31" s="43" t="s">
        <v>97</v>
      </c>
      <c r="D31" s="43" t="s">
        <v>15</v>
      </c>
      <c r="E31" s="43" t="s">
        <v>54</v>
      </c>
      <c r="F31" s="44">
        <v>3</v>
      </c>
      <c r="G31" s="43" t="s">
        <v>27</v>
      </c>
      <c r="H31" s="43" t="s">
        <v>27</v>
      </c>
      <c r="I31" s="34" t="s">
        <v>98</v>
      </c>
      <c r="J31" s="35" t="s">
        <v>99</v>
      </c>
      <c r="K31" s="38" t="s">
        <v>100</v>
      </c>
      <c r="L31" s="35" t="s">
        <v>24</v>
      </c>
      <c r="M31" s="35" t="s">
        <v>32</v>
      </c>
      <c r="N31" s="36">
        <v>5</v>
      </c>
      <c r="O31" s="37" t="s">
        <v>17</v>
      </c>
      <c r="P31" s="35" t="s">
        <v>18</v>
      </c>
      <c r="Q31" s="43" t="s">
        <v>98</v>
      </c>
      <c r="R31" s="43" t="s">
        <v>99</v>
      </c>
      <c r="S31" s="31" t="s">
        <v>100</v>
      </c>
      <c r="T31" s="31" t="s">
        <v>24</v>
      </c>
      <c r="U31" s="31" t="s">
        <v>32</v>
      </c>
      <c r="V31" s="31" t="s">
        <v>66</v>
      </c>
      <c r="W31" s="31" t="s">
        <v>17</v>
      </c>
      <c r="X31" s="31" t="s">
        <v>18</v>
      </c>
    </row>
    <row r="32" spans="1:24" x14ac:dyDescent="0.25">
      <c r="A32" s="43" t="s">
        <v>101</v>
      </c>
      <c r="B32" s="43" t="s">
        <v>102</v>
      </c>
      <c r="C32" s="43" t="s">
        <v>103</v>
      </c>
      <c r="D32" s="43" t="s">
        <v>24</v>
      </c>
      <c r="E32" s="43" t="s">
        <v>25</v>
      </c>
      <c r="F32" s="44">
        <v>8</v>
      </c>
      <c r="G32" s="43" t="s">
        <v>27</v>
      </c>
      <c r="H32" s="43" t="s">
        <v>18</v>
      </c>
      <c r="I32" s="34" t="s">
        <v>95</v>
      </c>
      <c r="J32" s="35" t="s">
        <v>96</v>
      </c>
      <c r="K32" s="38" t="s">
        <v>97</v>
      </c>
      <c r="L32" s="35" t="s">
        <v>15</v>
      </c>
      <c r="M32" s="35" t="s">
        <v>54</v>
      </c>
      <c r="N32" s="36">
        <v>3</v>
      </c>
      <c r="O32" s="35" t="s">
        <v>27</v>
      </c>
      <c r="P32" s="35" t="s">
        <v>27</v>
      </c>
      <c r="Q32" s="43" t="s">
        <v>95</v>
      </c>
      <c r="R32" s="43" t="s">
        <v>96</v>
      </c>
      <c r="S32" s="31" t="s">
        <v>97</v>
      </c>
      <c r="T32" s="31" t="s">
        <v>15</v>
      </c>
      <c r="U32" s="31" t="s">
        <v>54</v>
      </c>
      <c r="V32" s="31" t="s">
        <v>104</v>
      </c>
      <c r="W32" s="31" t="s">
        <v>27</v>
      </c>
      <c r="X32" s="31" t="s">
        <v>27</v>
      </c>
    </row>
    <row r="33" spans="1:24" x14ac:dyDescent="0.25">
      <c r="A33" s="43" t="s">
        <v>98</v>
      </c>
      <c r="B33" s="43" t="s">
        <v>105</v>
      </c>
      <c r="C33" s="47"/>
      <c r="D33" s="47" t="s">
        <v>24</v>
      </c>
      <c r="E33" s="47" t="s">
        <v>32</v>
      </c>
      <c r="F33" s="44">
        <v>5</v>
      </c>
      <c r="G33" s="47" t="s">
        <v>17</v>
      </c>
      <c r="H33" s="47" t="s">
        <v>18</v>
      </c>
      <c r="I33" s="34" t="s">
        <v>101</v>
      </c>
      <c r="J33" s="69" t="s">
        <v>102</v>
      </c>
      <c r="K33" s="38" t="s">
        <v>103</v>
      </c>
      <c r="L33" s="35" t="s">
        <v>24</v>
      </c>
      <c r="M33" s="43" t="s">
        <v>25</v>
      </c>
      <c r="N33" s="36">
        <v>8</v>
      </c>
      <c r="O33" s="35" t="s">
        <v>27</v>
      </c>
      <c r="P33" s="35" t="s">
        <v>18</v>
      </c>
      <c r="Q33" s="47" t="s">
        <v>101</v>
      </c>
      <c r="R33" s="47" t="s">
        <v>102</v>
      </c>
      <c r="S33" s="31" t="s">
        <v>103</v>
      </c>
      <c r="T33" s="31" t="s">
        <v>24</v>
      </c>
      <c r="U33" s="31" t="s">
        <v>25</v>
      </c>
      <c r="V33" s="31" t="s">
        <v>28</v>
      </c>
      <c r="W33" s="31" t="s">
        <v>27</v>
      </c>
      <c r="X33" s="31" t="s">
        <v>18</v>
      </c>
    </row>
    <row r="34" spans="1:24" x14ac:dyDescent="0.25">
      <c r="A34" s="43"/>
      <c r="B34" s="43"/>
      <c r="C34" s="43"/>
      <c r="D34" s="43"/>
      <c r="E34" s="43"/>
      <c r="F34" s="44">
        <f>F30+F31+F32+F33</f>
        <v>16</v>
      </c>
      <c r="G34" s="43"/>
      <c r="H34" s="43"/>
      <c r="I34" s="43"/>
      <c r="J34" s="43"/>
      <c r="K34" s="65"/>
      <c r="L34" s="43"/>
      <c r="M34" s="43"/>
      <c r="N34" s="44">
        <f>SUM(N30:N33)</f>
        <v>16</v>
      </c>
      <c r="O34" s="43"/>
      <c r="P34" s="44"/>
      <c r="Q34" s="43"/>
      <c r="R34" s="43"/>
      <c r="S34" s="31"/>
      <c r="T34" s="31"/>
      <c r="U34" s="31"/>
      <c r="V34" s="31"/>
      <c r="W34" s="31"/>
      <c r="X34" s="31"/>
    </row>
    <row r="35" spans="1:24" x14ac:dyDescent="0.25">
      <c r="A35" s="43" t="s">
        <v>106</v>
      </c>
      <c r="B35" s="43"/>
      <c r="C35" s="43"/>
      <c r="D35" s="43"/>
      <c r="E35" s="43"/>
      <c r="F35" s="44"/>
      <c r="G35" s="43"/>
      <c r="H35" s="43"/>
      <c r="I35" s="71" t="s">
        <v>106</v>
      </c>
      <c r="J35" s="43"/>
      <c r="K35" s="65"/>
      <c r="L35" s="43"/>
      <c r="M35" s="43"/>
      <c r="N35" s="43"/>
      <c r="O35" s="43"/>
      <c r="P35" s="44"/>
      <c r="Q35" s="71" t="s">
        <v>106</v>
      </c>
      <c r="R35" s="43"/>
      <c r="S35" s="65"/>
      <c r="T35" s="43"/>
      <c r="U35" s="43"/>
      <c r="V35" s="43"/>
      <c r="W35" s="43"/>
      <c r="X35" s="44"/>
    </row>
    <row r="36" spans="1:24" x14ac:dyDescent="0.25">
      <c r="A36" s="43" t="s">
        <v>4</v>
      </c>
      <c r="B36" s="43" t="s">
        <v>5</v>
      </c>
      <c r="C36" s="43" t="s">
        <v>6</v>
      </c>
      <c r="D36" s="43" t="s">
        <v>7</v>
      </c>
      <c r="E36" s="43" t="s">
        <v>8</v>
      </c>
      <c r="F36" s="44" t="s">
        <v>9</v>
      </c>
      <c r="G36" s="43" t="s">
        <v>10</v>
      </c>
      <c r="H36" s="43" t="s">
        <v>11</v>
      </c>
      <c r="I36" s="33" t="s">
        <v>4</v>
      </c>
      <c r="J36" s="33" t="s">
        <v>5</v>
      </c>
      <c r="K36" s="67" t="s">
        <v>6</v>
      </c>
      <c r="L36" s="33" t="s">
        <v>7</v>
      </c>
      <c r="M36" s="33" t="s">
        <v>8</v>
      </c>
      <c r="N36" s="33" t="s">
        <v>9</v>
      </c>
      <c r="O36" s="33" t="s">
        <v>10</v>
      </c>
      <c r="P36" s="33" t="s">
        <v>11</v>
      </c>
      <c r="Q36" s="33" t="s">
        <v>4</v>
      </c>
      <c r="R36" s="33" t="s">
        <v>5</v>
      </c>
      <c r="S36" s="67" t="s">
        <v>6</v>
      </c>
      <c r="T36" s="33" t="s">
        <v>7</v>
      </c>
      <c r="U36" s="33" t="s">
        <v>8</v>
      </c>
      <c r="V36" s="33" t="s">
        <v>9</v>
      </c>
      <c r="W36" s="33" t="s">
        <v>10</v>
      </c>
      <c r="X36" s="33" t="s">
        <v>11</v>
      </c>
    </row>
    <row r="37" spans="1:24" x14ac:dyDescent="0.25">
      <c r="A37" s="43" t="s">
        <v>107</v>
      </c>
      <c r="B37" s="43" t="s">
        <v>108</v>
      </c>
      <c r="C37" s="43" t="s">
        <v>23</v>
      </c>
      <c r="D37" s="43" t="s">
        <v>24</v>
      </c>
      <c r="E37" s="43" t="s">
        <v>109</v>
      </c>
      <c r="F37" s="44">
        <v>6</v>
      </c>
      <c r="G37" s="43" t="s">
        <v>17</v>
      </c>
      <c r="H37" s="43" t="s">
        <v>18</v>
      </c>
      <c r="I37" s="57" t="s">
        <v>107</v>
      </c>
      <c r="J37" s="35" t="s">
        <v>108</v>
      </c>
      <c r="K37" s="38" t="s">
        <v>23</v>
      </c>
      <c r="L37" s="35" t="s">
        <v>24</v>
      </c>
      <c r="M37" s="43" t="s">
        <v>109</v>
      </c>
      <c r="N37" s="35">
        <v>6</v>
      </c>
      <c r="O37" s="37" t="s">
        <v>17</v>
      </c>
      <c r="P37" s="35" t="s">
        <v>18</v>
      </c>
      <c r="Q37" s="43" t="s">
        <v>110</v>
      </c>
      <c r="R37" s="43" t="s">
        <v>111</v>
      </c>
      <c r="S37" s="31" t="s">
        <v>97</v>
      </c>
      <c r="T37" s="31" t="s">
        <v>15</v>
      </c>
      <c r="U37" s="31" t="s">
        <v>54</v>
      </c>
      <c r="V37" s="31" t="s">
        <v>66</v>
      </c>
      <c r="W37" s="31" t="s">
        <v>27</v>
      </c>
      <c r="X37" s="31" t="s">
        <v>27</v>
      </c>
    </row>
    <row r="38" spans="1:24" x14ac:dyDescent="0.25">
      <c r="A38" s="43" t="s">
        <v>110</v>
      </c>
      <c r="B38" s="43" t="s">
        <v>111</v>
      </c>
      <c r="C38" s="43" t="s">
        <v>97</v>
      </c>
      <c r="D38" s="43" t="s">
        <v>15</v>
      </c>
      <c r="E38" s="43" t="s">
        <v>54</v>
      </c>
      <c r="F38" s="44">
        <v>5</v>
      </c>
      <c r="G38" s="43" t="s">
        <v>27</v>
      </c>
      <c r="H38" s="43" t="s">
        <v>27</v>
      </c>
      <c r="I38" s="34" t="s">
        <v>110</v>
      </c>
      <c r="J38" s="35" t="s">
        <v>111</v>
      </c>
      <c r="K38" s="38" t="s">
        <v>97</v>
      </c>
      <c r="L38" s="35" t="s">
        <v>15</v>
      </c>
      <c r="M38" s="35" t="s">
        <v>54</v>
      </c>
      <c r="N38" s="35">
        <v>5</v>
      </c>
      <c r="O38" s="35" t="s">
        <v>27</v>
      </c>
      <c r="P38" s="35" t="s">
        <v>27</v>
      </c>
      <c r="Q38" s="43" t="s">
        <v>112</v>
      </c>
      <c r="R38" s="43" t="s">
        <v>113</v>
      </c>
      <c r="S38" s="31" t="s">
        <v>63</v>
      </c>
      <c r="T38" s="31" t="s">
        <v>24</v>
      </c>
      <c r="U38" s="31" t="s">
        <v>43</v>
      </c>
      <c r="V38" s="31" t="s">
        <v>114</v>
      </c>
      <c r="W38" s="31" t="s">
        <v>17</v>
      </c>
      <c r="X38" s="31" t="s">
        <v>18</v>
      </c>
    </row>
    <row r="39" spans="1:24" x14ac:dyDescent="0.25">
      <c r="A39" s="43" t="s">
        <v>112</v>
      </c>
      <c r="B39" s="31" t="s">
        <v>113</v>
      </c>
      <c r="C39" s="31" t="s">
        <v>63</v>
      </c>
      <c r="D39" s="31" t="s">
        <v>24</v>
      </c>
      <c r="E39" s="31" t="s">
        <v>43</v>
      </c>
      <c r="F39" s="32">
        <v>10</v>
      </c>
      <c r="G39" s="31" t="s">
        <v>17</v>
      </c>
      <c r="H39" s="31" t="s">
        <v>18</v>
      </c>
      <c r="I39" s="34" t="s">
        <v>112</v>
      </c>
      <c r="J39" s="35" t="s">
        <v>113</v>
      </c>
      <c r="K39" s="38" t="s">
        <v>63</v>
      </c>
      <c r="L39" s="35" t="s">
        <v>24</v>
      </c>
      <c r="M39" s="31" t="s">
        <v>43</v>
      </c>
      <c r="N39" s="35">
        <v>10</v>
      </c>
      <c r="O39" s="37" t="s">
        <v>17</v>
      </c>
      <c r="P39" s="35" t="s">
        <v>18</v>
      </c>
      <c r="Q39" s="31" t="s">
        <v>115</v>
      </c>
      <c r="R39" s="31" t="s">
        <v>116</v>
      </c>
      <c r="S39" s="31" t="s">
        <v>117</v>
      </c>
      <c r="T39" s="31" t="s">
        <v>24</v>
      </c>
      <c r="U39" s="31" t="s">
        <v>25</v>
      </c>
      <c r="V39" s="31" t="s">
        <v>28</v>
      </c>
      <c r="W39" s="31" t="s">
        <v>27</v>
      </c>
      <c r="X39" s="31" t="s">
        <v>18</v>
      </c>
    </row>
    <row r="40" spans="1:24" x14ac:dyDescent="0.25">
      <c r="A40" s="43" t="s">
        <v>115</v>
      </c>
      <c r="B40" s="31" t="s">
        <v>116</v>
      </c>
      <c r="C40" s="31" t="s">
        <v>117</v>
      </c>
      <c r="D40" s="31" t="s">
        <v>24</v>
      </c>
      <c r="E40" s="31" t="s">
        <v>25</v>
      </c>
      <c r="F40" s="32">
        <v>8</v>
      </c>
      <c r="G40" s="31" t="s">
        <v>27</v>
      </c>
      <c r="H40" s="31" t="s">
        <v>18</v>
      </c>
      <c r="I40" s="34" t="s">
        <v>115</v>
      </c>
      <c r="J40" s="35" t="s">
        <v>116</v>
      </c>
      <c r="K40" s="38" t="s">
        <v>117</v>
      </c>
      <c r="L40" s="35" t="s">
        <v>24</v>
      </c>
      <c r="M40" s="31" t="s">
        <v>25</v>
      </c>
      <c r="N40" s="35">
        <v>8</v>
      </c>
      <c r="O40" s="35" t="s">
        <v>27</v>
      </c>
      <c r="P40" s="35" t="s">
        <v>18</v>
      </c>
      <c r="Q40" s="31" t="s">
        <v>118</v>
      </c>
      <c r="R40" s="31" t="s">
        <v>119</v>
      </c>
      <c r="S40" s="31" t="s">
        <v>120</v>
      </c>
      <c r="T40" s="31" t="s">
        <v>24</v>
      </c>
      <c r="U40" s="31" t="s">
        <v>25</v>
      </c>
      <c r="V40" s="31" t="s">
        <v>47</v>
      </c>
      <c r="W40" s="31" t="s">
        <v>17</v>
      </c>
      <c r="X40" s="31" t="s">
        <v>18</v>
      </c>
    </row>
    <row r="41" spans="1:24" x14ac:dyDescent="0.25">
      <c r="A41" s="43" t="s">
        <v>118</v>
      </c>
      <c r="B41" s="31" t="s">
        <v>119</v>
      </c>
      <c r="C41" s="31" t="s">
        <v>31</v>
      </c>
      <c r="D41" s="31" t="s">
        <v>24</v>
      </c>
      <c r="E41" s="31" t="s">
        <v>25</v>
      </c>
      <c r="F41" s="32">
        <v>6</v>
      </c>
      <c r="G41" s="31" t="s">
        <v>17</v>
      </c>
      <c r="H41" s="31" t="s">
        <v>18</v>
      </c>
      <c r="I41" s="39" t="s">
        <v>118</v>
      </c>
      <c r="J41" s="40" t="s">
        <v>119</v>
      </c>
      <c r="K41" s="38" t="s">
        <v>121</v>
      </c>
      <c r="L41" s="40" t="s">
        <v>24</v>
      </c>
      <c r="M41" s="31" t="s">
        <v>25</v>
      </c>
      <c r="N41" s="40">
        <v>6</v>
      </c>
      <c r="O41" s="42" t="s">
        <v>17</v>
      </c>
      <c r="P41" s="40" t="s">
        <v>18</v>
      </c>
      <c r="Q41" s="72" t="s">
        <v>122</v>
      </c>
      <c r="R41" s="31" t="s">
        <v>108</v>
      </c>
      <c r="S41" s="31" t="s">
        <v>23</v>
      </c>
      <c r="T41" s="31" t="s">
        <v>24</v>
      </c>
      <c r="U41" s="31" t="s">
        <v>123</v>
      </c>
      <c r="V41" s="31" t="s">
        <v>47</v>
      </c>
      <c r="W41" s="31" t="s">
        <v>17</v>
      </c>
      <c r="X41" s="31" t="s">
        <v>18</v>
      </c>
    </row>
    <row r="42" spans="1:24" s="7" customFormat="1" x14ac:dyDescent="0.25">
      <c r="A42" s="71"/>
      <c r="B42" s="30"/>
      <c r="C42" s="30"/>
      <c r="D42" s="30"/>
      <c r="E42" s="30"/>
      <c r="F42" s="46">
        <f>F37+F38+F39+F40+F41</f>
        <v>35</v>
      </c>
      <c r="G42" s="30"/>
      <c r="H42" s="30"/>
      <c r="I42" s="30"/>
      <c r="J42" s="30"/>
      <c r="K42" s="30"/>
      <c r="L42" s="30"/>
      <c r="M42" s="30"/>
      <c r="N42" s="50">
        <f>SUM(N37:N41)</f>
        <v>35</v>
      </c>
      <c r="O42" s="30"/>
      <c r="P42" s="46"/>
      <c r="Q42" s="30"/>
      <c r="R42" s="30"/>
      <c r="S42" s="30"/>
      <c r="T42" s="30"/>
      <c r="U42" s="30"/>
      <c r="V42" s="30" t="s">
        <v>124</v>
      </c>
      <c r="W42" s="30"/>
      <c r="X42" s="30"/>
    </row>
    <row r="43" spans="1:24" x14ac:dyDescent="0.25">
      <c r="A43" s="43" t="s">
        <v>125</v>
      </c>
      <c r="B43" s="31"/>
      <c r="C43" s="31"/>
      <c r="D43" s="31"/>
      <c r="E43" s="31"/>
      <c r="F43" s="32"/>
      <c r="G43" s="31"/>
      <c r="H43" s="31"/>
      <c r="I43" s="71" t="s">
        <v>125</v>
      </c>
      <c r="J43" s="31"/>
      <c r="K43" s="31"/>
      <c r="L43" s="31"/>
      <c r="M43" s="31"/>
      <c r="N43" s="31"/>
      <c r="O43" s="31"/>
      <c r="P43" s="32"/>
      <c r="Q43" s="71" t="s">
        <v>125</v>
      </c>
      <c r="R43" s="31"/>
      <c r="S43" s="31"/>
      <c r="T43" s="31"/>
      <c r="U43" s="31"/>
      <c r="V43" s="31"/>
      <c r="W43" s="31"/>
      <c r="X43" s="32"/>
    </row>
    <row r="44" spans="1:24" x14ac:dyDescent="0.25">
      <c r="A44" s="43" t="s">
        <v>4</v>
      </c>
      <c r="B44" s="31" t="s">
        <v>5</v>
      </c>
      <c r="C44" s="31" t="s">
        <v>6</v>
      </c>
      <c r="D44" s="31" t="s">
        <v>7</v>
      </c>
      <c r="E44" s="31" t="s">
        <v>8</v>
      </c>
      <c r="F44" s="32" t="s">
        <v>9</v>
      </c>
      <c r="G44" s="31" t="s">
        <v>10</v>
      </c>
      <c r="H44" s="31" t="s">
        <v>11</v>
      </c>
      <c r="I44" s="33" t="s">
        <v>4</v>
      </c>
      <c r="J44" s="33" t="s">
        <v>5</v>
      </c>
      <c r="K44" s="33" t="s">
        <v>6</v>
      </c>
      <c r="L44" s="33" t="s">
        <v>7</v>
      </c>
      <c r="M44" s="33" t="s">
        <v>8</v>
      </c>
      <c r="N44" s="33" t="s">
        <v>9</v>
      </c>
      <c r="O44" s="33" t="s">
        <v>10</v>
      </c>
      <c r="P44" s="33" t="s">
        <v>11</v>
      </c>
      <c r="Q44" s="33" t="s">
        <v>4</v>
      </c>
      <c r="R44" s="33" t="s">
        <v>5</v>
      </c>
      <c r="S44" s="33" t="s">
        <v>6</v>
      </c>
      <c r="T44" s="33" t="s">
        <v>7</v>
      </c>
      <c r="U44" s="33" t="s">
        <v>8</v>
      </c>
      <c r="V44" s="33" t="s">
        <v>9</v>
      </c>
      <c r="W44" s="33" t="s">
        <v>10</v>
      </c>
      <c r="X44" s="33" t="s">
        <v>11</v>
      </c>
    </row>
    <row r="45" spans="1:24" x14ac:dyDescent="0.25">
      <c r="A45" s="43" t="s">
        <v>126</v>
      </c>
      <c r="B45" s="31" t="s">
        <v>127</v>
      </c>
      <c r="C45" s="31" t="s">
        <v>97</v>
      </c>
      <c r="D45" s="31" t="s">
        <v>15</v>
      </c>
      <c r="E45" s="31" t="s">
        <v>54</v>
      </c>
      <c r="F45" s="32">
        <v>5</v>
      </c>
      <c r="G45" s="31" t="s">
        <v>27</v>
      </c>
      <c r="H45" s="31" t="s">
        <v>27</v>
      </c>
      <c r="I45" s="34" t="s">
        <v>126</v>
      </c>
      <c r="J45" s="35" t="s">
        <v>127</v>
      </c>
      <c r="K45" s="35" t="s">
        <v>97</v>
      </c>
      <c r="L45" s="35" t="s">
        <v>15</v>
      </c>
      <c r="M45" s="35" t="s">
        <v>54</v>
      </c>
      <c r="N45" s="36">
        <v>5</v>
      </c>
      <c r="O45" s="35" t="s">
        <v>27</v>
      </c>
      <c r="P45" s="35" t="s">
        <v>27</v>
      </c>
      <c r="Q45" s="31" t="s">
        <v>126</v>
      </c>
      <c r="R45" s="31" t="s">
        <v>127</v>
      </c>
      <c r="S45" s="31" t="s">
        <v>97</v>
      </c>
      <c r="T45" s="31" t="s">
        <v>15</v>
      </c>
      <c r="U45" s="31" t="s">
        <v>54</v>
      </c>
      <c r="V45" s="31" t="s">
        <v>66</v>
      </c>
      <c r="W45" s="31" t="s">
        <v>27</v>
      </c>
      <c r="X45" s="31" t="s">
        <v>27</v>
      </c>
    </row>
    <row r="46" spans="1:24" x14ac:dyDescent="0.25">
      <c r="A46" s="43" t="s">
        <v>128</v>
      </c>
      <c r="B46" s="31" t="s">
        <v>129</v>
      </c>
      <c r="C46" s="31" t="s">
        <v>117</v>
      </c>
      <c r="D46" s="31" t="s">
        <v>24</v>
      </c>
      <c r="E46" s="31" t="s">
        <v>25</v>
      </c>
      <c r="F46" s="32">
        <v>10</v>
      </c>
      <c r="G46" s="31" t="s">
        <v>17</v>
      </c>
      <c r="H46" s="31" t="s">
        <v>18</v>
      </c>
      <c r="I46" s="34" t="s">
        <v>128</v>
      </c>
      <c r="J46" s="35" t="s">
        <v>129</v>
      </c>
      <c r="K46" s="35" t="s">
        <v>117</v>
      </c>
      <c r="L46" s="35" t="s">
        <v>24</v>
      </c>
      <c r="M46" s="31" t="s">
        <v>25</v>
      </c>
      <c r="N46" s="36">
        <v>10</v>
      </c>
      <c r="O46" s="37" t="s">
        <v>17</v>
      </c>
      <c r="P46" s="35" t="s">
        <v>18</v>
      </c>
      <c r="Q46" s="31" t="s">
        <v>128</v>
      </c>
      <c r="R46" s="31" t="s">
        <v>129</v>
      </c>
      <c r="S46" s="31" t="s">
        <v>117</v>
      </c>
      <c r="T46" s="31" t="s">
        <v>24</v>
      </c>
      <c r="U46" s="31" t="s">
        <v>25</v>
      </c>
      <c r="V46" s="31" t="s">
        <v>114</v>
      </c>
      <c r="W46" s="31" t="s">
        <v>17</v>
      </c>
      <c r="X46" s="31" t="s">
        <v>18</v>
      </c>
    </row>
    <row r="47" spans="1:24" s="7" customFormat="1" x14ac:dyDescent="0.25">
      <c r="A47" s="71"/>
      <c r="B47" s="30"/>
      <c r="C47" s="30"/>
      <c r="D47" s="30"/>
      <c r="E47" s="30"/>
      <c r="F47" s="46">
        <f>F45+F46</f>
        <v>15</v>
      </c>
      <c r="G47" s="30"/>
      <c r="H47" s="30"/>
      <c r="I47" s="30"/>
      <c r="J47" s="30"/>
      <c r="K47" s="30"/>
      <c r="L47" s="30"/>
      <c r="M47" s="30"/>
      <c r="N47" s="46">
        <f>SUM(N45:N46)</f>
        <v>15</v>
      </c>
      <c r="O47" s="30"/>
      <c r="P47" s="46"/>
      <c r="Q47" s="30"/>
      <c r="R47" s="30"/>
      <c r="S47" s="30"/>
      <c r="T47" s="30"/>
      <c r="U47" s="30"/>
      <c r="V47" s="30" t="s">
        <v>130</v>
      </c>
      <c r="W47" s="30"/>
      <c r="X47" s="30"/>
    </row>
    <row r="48" spans="1:24" x14ac:dyDescent="0.25">
      <c r="A48" s="24"/>
      <c r="I48" s="26"/>
    </row>
    <row r="49" spans="1:20" x14ac:dyDescent="0.25">
      <c r="A49" s="24"/>
      <c r="I49" s="26"/>
    </row>
    <row r="50" spans="1:20" x14ac:dyDescent="0.25">
      <c r="A50" s="24"/>
      <c r="B50" s="1" t="s">
        <v>131</v>
      </c>
      <c r="I50" s="26"/>
    </row>
    <row r="51" spans="1:20" customFormat="1" x14ac:dyDescent="0.25">
      <c r="A51" s="9"/>
      <c r="B51" s="1" t="s">
        <v>132</v>
      </c>
      <c r="C51" s="1"/>
      <c r="D51" s="1"/>
      <c r="E51" s="1"/>
      <c r="F51" s="8">
        <f>F5+F16+F21+F30+F38+F45+F31</f>
        <v>33</v>
      </c>
      <c r="G51" s="1"/>
      <c r="H51" s="1"/>
      <c r="I51" s="26"/>
      <c r="J51" s="1"/>
      <c r="K51" s="1"/>
      <c r="L51" s="1"/>
      <c r="M51" s="1"/>
      <c r="N51" s="1"/>
      <c r="O51" s="1"/>
      <c r="P51" s="1"/>
      <c r="Q51" s="8"/>
      <c r="R51" s="1"/>
    </row>
    <row r="52" spans="1:20" customFormat="1" x14ac:dyDescent="0.25">
      <c r="A52" s="12"/>
      <c r="B52" s="12" t="s">
        <v>133</v>
      </c>
      <c r="C52" s="12"/>
      <c r="D52" s="12"/>
      <c r="E52" s="12"/>
      <c r="F52" s="13">
        <f>F4+F6+F7+F8+F17+F22+F23+F32+F37+F39+F40+F41+F46</f>
        <v>84</v>
      </c>
      <c r="G52" s="12"/>
      <c r="H52" s="12"/>
      <c r="I52" s="27"/>
      <c r="J52" s="12"/>
      <c r="K52" s="12"/>
      <c r="L52" s="12"/>
      <c r="M52" s="12"/>
      <c r="N52" s="12"/>
      <c r="O52" s="12"/>
      <c r="P52" s="12"/>
      <c r="Q52" s="13"/>
      <c r="R52" s="12"/>
      <c r="S52" s="14"/>
      <c r="T52" s="14"/>
    </row>
    <row r="53" spans="1:20" customFormat="1" x14ac:dyDescent="0.25">
      <c r="A53" s="1"/>
      <c r="B53" s="1" t="s">
        <v>134</v>
      </c>
      <c r="C53" s="1"/>
      <c r="D53" s="1"/>
      <c r="E53" s="1"/>
      <c r="F53" s="8">
        <f>F51+F52</f>
        <v>117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8"/>
      <c r="R53" s="1"/>
    </row>
    <row r="54" spans="1:20" customFormat="1" x14ac:dyDescent="0.25">
      <c r="A54" s="1"/>
      <c r="B54" s="1" t="s">
        <v>135</v>
      </c>
      <c r="C54" s="1"/>
      <c r="D54" s="1"/>
      <c r="E54" s="1"/>
      <c r="F54" s="8">
        <f>F13+F18+F27+F34+F42+F47</f>
        <v>107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8"/>
      <c r="R54" s="1"/>
    </row>
    <row r="56" spans="1:20" x14ac:dyDescent="0.25">
      <c r="A56" s="7" t="s">
        <v>136</v>
      </c>
      <c r="B56" s="1" t="s">
        <v>102</v>
      </c>
    </row>
    <row r="57" spans="1:20" x14ac:dyDescent="0.25">
      <c r="B57" s="28" t="s">
        <v>129</v>
      </c>
    </row>
    <row r="58" spans="1:20" x14ac:dyDescent="0.25">
      <c r="B58" s="1" t="s">
        <v>116</v>
      </c>
    </row>
    <row r="60" spans="1:20" x14ac:dyDescent="0.25">
      <c r="A60" s="7" t="s">
        <v>137</v>
      </c>
      <c r="B60" s="1" t="s">
        <v>138</v>
      </c>
    </row>
  </sheetData>
  <mergeCells count="1">
    <mergeCell ref="D30:H30"/>
  </mergeCells>
  <hyperlinks>
    <hyperlink ref="I4" r:id="rId1" xr:uid="{EB45EF9D-CB29-4633-90C0-51F48EC13035}"/>
    <hyperlink ref="I5" r:id="rId2" xr:uid="{9481A076-83F0-4D8A-B35D-C57D28B7806E}"/>
    <hyperlink ref="I6" r:id="rId3" xr:uid="{6E3C86BC-D47C-46DA-9D7C-480C6BE1F647}"/>
    <hyperlink ref="I7" r:id="rId4" xr:uid="{1BFEBDE1-7FDC-4FF9-A3C6-ED04032693B2}"/>
    <hyperlink ref="I8" r:id="rId5" xr:uid="{E862CBB9-5703-489E-A583-6D9A2446F489}"/>
    <hyperlink ref="I9" r:id="rId6" xr:uid="{58C858F3-9C8C-4D50-8B97-2B702FA48BD3}"/>
    <hyperlink ref="I10" r:id="rId7" xr:uid="{1029552D-4248-4C40-A89F-EFC0EE5339D7}"/>
    <hyperlink ref="I11" r:id="rId8" xr:uid="{23088E18-F6FB-406A-877C-734D084E6BF8}"/>
    <hyperlink ref="I12" r:id="rId9" xr:uid="{CE4927EF-CA7A-4180-B559-C057C6C979E8}"/>
    <hyperlink ref="I16" r:id="rId10" xr:uid="{245D3721-5478-49E1-A7F8-4CF9CB4594B7}"/>
    <hyperlink ref="I17" r:id="rId11" xr:uid="{69B4A259-5E17-4DB0-9F61-D9788A17D6A3}"/>
    <hyperlink ref="I21" r:id="rId12" xr:uid="{DBDA9F61-00F7-43D2-9DCB-9762926D0637}"/>
    <hyperlink ref="I22" r:id="rId13" xr:uid="{C8601DDA-583A-413B-A579-057BAE532824}"/>
    <hyperlink ref="I23" r:id="rId14" xr:uid="{C4F4A087-14C2-4860-BB93-B028F172B7DB}"/>
    <hyperlink ref="I24" r:id="rId15" xr:uid="{E0831AC8-BCD4-493E-98BE-ACFC72AB30C3}"/>
    <hyperlink ref="I25" r:id="rId16" xr:uid="{509CE904-6C20-470A-987E-C68162BC1C16}"/>
    <hyperlink ref="I26" r:id="rId17" xr:uid="{4887D5DB-4401-4C24-AC83-A2C93CC9B3B9}"/>
    <hyperlink ref="I37" r:id="rId18" xr:uid="{B39A855B-E149-499F-9BB8-ACEF647B9C79}"/>
    <hyperlink ref="I38" r:id="rId19" xr:uid="{E7BA65C7-CA0D-435A-9B79-E1C255C4FCBE}"/>
    <hyperlink ref="I39" r:id="rId20" xr:uid="{F675D716-9E8B-45ED-8E41-358D61EAEC66}"/>
    <hyperlink ref="I40" r:id="rId21" xr:uid="{C4D7F1AA-55DA-400F-8DAD-B127C3DEC495}"/>
    <hyperlink ref="I41" r:id="rId22" xr:uid="{11D773D8-7DF9-40FD-9DCF-9135701C4880}"/>
    <hyperlink ref="I45" r:id="rId23" xr:uid="{27026DE8-44EB-4A9D-A486-78AB5BB4036F}"/>
    <hyperlink ref="I46" r:id="rId24" xr:uid="{D875FFEF-1864-4230-874C-3F54754EF4D3}"/>
    <hyperlink ref="I33" r:id="rId25" xr:uid="{D8482FE4-DF19-4378-A09F-CCA49F00369B}"/>
    <hyperlink ref="I32" r:id="rId26" xr:uid="{3509124F-FCF7-4DCF-A49B-98248C8DBEAE}"/>
    <hyperlink ref="I31" r:id="rId27" xr:uid="{6B8EAD93-B582-43B3-B62E-B3E1CF3B3A74}"/>
  </hyperlinks>
  <pageMargins left="0.7" right="0.7" top="0.78740157499999996" bottom="0.78740157499999996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6"/>
  <sheetViews>
    <sheetView topLeftCell="N1" workbookViewId="0">
      <selection activeCell="N37" sqref="A37:XFD37"/>
    </sheetView>
  </sheetViews>
  <sheetFormatPr defaultColWidth="9.140625" defaultRowHeight="15" x14ac:dyDescent="0.25"/>
  <cols>
    <col min="1" max="1" width="17.42578125" style="1" hidden="1" customWidth="1"/>
    <col min="2" max="2" width="36.5703125" style="1" hidden="1" customWidth="1"/>
    <col min="3" max="3" width="17.42578125" style="1" hidden="1" customWidth="1"/>
    <col min="4" max="4" width="9.85546875" style="1" hidden="1" customWidth="1"/>
    <col min="5" max="5" width="7.140625" style="1" hidden="1" customWidth="1"/>
    <col min="6" max="6" width="12" style="8" hidden="1" customWidth="1"/>
    <col min="7" max="7" width="8.85546875" style="1" hidden="1" customWidth="1"/>
    <col min="8" max="9" width="9.85546875" style="1" hidden="1" customWidth="1"/>
    <col min="10" max="10" width="0" style="1" hidden="1" customWidth="1"/>
    <col min="11" max="11" width="0" style="8" hidden="1" customWidth="1"/>
    <col min="12" max="12" width="0" style="1" hidden="1" customWidth="1"/>
    <col min="13" max="13" width="9.85546875" style="1" hidden="1" customWidth="1"/>
    <col min="14" max="14" width="14.28515625" style="1" customWidth="1"/>
    <col min="15" max="15" width="41.85546875" style="1" customWidth="1"/>
    <col min="16" max="16" width="23" style="1" bestFit="1" customWidth="1"/>
    <col min="17" max="17" width="12" style="1" customWidth="1"/>
    <col min="18" max="18" width="12.28515625" style="1" customWidth="1"/>
    <col min="19" max="19" width="9.85546875" style="1" bestFit="1" customWidth="1"/>
    <col min="20" max="20" width="11.5703125" style="1" customWidth="1"/>
    <col min="21" max="21" width="12.42578125" style="1" bestFit="1" customWidth="1"/>
    <col min="22" max="22" width="14.28515625" style="1" bestFit="1" customWidth="1"/>
    <col min="23" max="23" width="36.5703125" style="1" bestFit="1" customWidth="1"/>
    <col min="24" max="24" width="12.5703125" style="1" bestFit="1" customWidth="1"/>
    <col min="25" max="25" width="9.140625" style="1"/>
    <col min="26" max="26" width="12.7109375" style="1" bestFit="1" customWidth="1"/>
    <col min="27" max="16384" width="9.140625" style="1"/>
  </cols>
  <sheetData>
    <row r="1" spans="1:29" s="6" customFormat="1" x14ac:dyDescent="0.25">
      <c r="D1" s="6" t="s">
        <v>139</v>
      </c>
      <c r="F1" s="9"/>
      <c r="H1" s="19"/>
      <c r="I1" s="6" t="s">
        <v>0</v>
      </c>
      <c r="K1" s="9"/>
      <c r="N1" s="25"/>
      <c r="Q1" s="6" t="s">
        <v>1</v>
      </c>
      <c r="U1" s="9"/>
      <c r="V1" s="25"/>
      <c r="Y1" s="6" t="s">
        <v>2</v>
      </c>
      <c r="AC1" s="9"/>
    </row>
    <row r="2" spans="1:29" x14ac:dyDescent="0.25">
      <c r="A2" s="1" t="s">
        <v>3</v>
      </c>
      <c r="H2" s="15"/>
      <c r="N2" s="30" t="s">
        <v>3</v>
      </c>
      <c r="O2" s="31"/>
      <c r="P2" s="31"/>
      <c r="Q2" s="31"/>
      <c r="R2" s="31"/>
      <c r="S2" s="31"/>
      <c r="T2" s="31"/>
      <c r="U2" s="32"/>
      <c r="V2" s="30" t="s">
        <v>3</v>
      </c>
      <c r="W2" s="31"/>
      <c r="X2" s="31"/>
      <c r="Y2" s="31"/>
      <c r="Z2" s="31"/>
      <c r="AA2" s="31"/>
      <c r="AB2" s="31"/>
      <c r="AC2" s="32"/>
    </row>
    <row r="3" spans="1:29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8" t="s">
        <v>9</v>
      </c>
      <c r="G3" s="1" t="s">
        <v>10</v>
      </c>
      <c r="H3" s="15" t="s">
        <v>11</v>
      </c>
      <c r="I3" s="1" t="s">
        <v>7</v>
      </c>
      <c r="J3" s="1" t="s">
        <v>8</v>
      </c>
      <c r="K3" s="8" t="s">
        <v>9</v>
      </c>
      <c r="L3" s="1" t="s">
        <v>10</v>
      </c>
      <c r="M3" s="1" t="s">
        <v>11</v>
      </c>
      <c r="N3" s="33" t="s">
        <v>4</v>
      </c>
      <c r="O3" s="33" t="s">
        <v>5</v>
      </c>
      <c r="P3" s="33" t="s">
        <v>6</v>
      </c>
      <c r="Q3" s="33" t="s">
        <v>7</v>
      </c>
      <c r="R3" s="33" t="s">
        <v>8</v>
      </c>
      <c r="S3" s="33" t="s">
        <v>9</v>
      </c>
      <c r="T3" s="33" t="s">
        <v>10</v>
      </c>
      <c r="U3" s="33" t="s">
        <v>11</v>
      </c>
      <c r="V3" s="33" t="s">
        <v>4</v>
      </c>
      <c r="W3" s="33" t="s">
        <v>5</v>
      </c>
      <c r="X3" s="33" t="s">
        <v>6</v>
      </c>
      <c r="Y3" s="33" t="s">
        <v>7</v>
      </c>
      <c r="Z3" s="33" t="s">
        <v>8</v>
      </c>
      <c r="AA3" s="33" t="s">
        <v>9</v>
      </c>
      <c r="AB3" s="33" t="s">
        <v>10</v>
      </c>
      <c r="AC3" s="33" t="s">
        <v>11</v>
      </c>
    </row>
    <row r="4" spans="1:29" x14ac:dyDescent="0.25">
      <c r="A4" s="2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8">
        <v>2</v>
      </c>
      <c r="G4" s="1" t="s">
        <v>17</v>
      </c>
      <c r="H4" s="15" t="s">
        <v>18</v>
      </c>
      <c r="I4" s="1" t="s">
        <v>15</v>
      </c>
      <c r="J4" s="1" t="s">
        <v>16</v>
      </c>
      <c r="K4" s="8">
        <v>2</v>
      </c>
      <c r="L4" s="1" t="s">
        <v>17</v>
      </c>
      <c r="M4" s="1" t="s">
        <v>18</v>
      </c>
      <c r="N4" s="34" t="s">
        <v>12</v>
      </c>
      <c r="O4" s="35" t="s">
        <v>13</v>
      </c>
      <c r="P4" s="35" t="s">
        <v>14</v>
      </c>
      <c r="Q4" s="35" t="s">
        <v>15</v>
      </c>
      <c r="R4" s="61" t="s">
        <v>16</v>
      </c>
      <c r="S4" s="36">
        <v>2</v>
      </c>
      <c r="T4" s="60" t="s">
        <v>17</v>
      </c>
      <c r="U4" s="61" t="s">
        <v>18</v>
      </c>
      <c r="V4" s="31" t="s">
        <v>12</v>
      </c>
      <c r="W4" s="31" t="s">
        <v>13</v>
      </c>
      <c r="X4" s="48" t="s">
        <v>19</v>
      </c>
      <c r="Y4" s="31" t="s">
        <v>15</v>
      </c>
      <c r="Z4" s="31" t="s">
        <v>16</v>
      </c>
      <c r="AA4" s="31" t="s">
        <v>20</v>
      </c>
      <c r="AB4" s="31" t="s">
        <v>17</v>
      </c>
      <c r="AC4" s="31" t="s">
        <v>18</v>
      </c>
    </row>
    <row r="5" spans="1:29" x14ac:dyDescent="0.25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8">
        <v>8</v>
      </c>
      <c r="G5" s="1" t="s">
        <v>26</v>
      </c>
      <c r="H5" s="15" t="s">
        <v>27</v>
      </c>
      <c r="I5" s="1" t="s">
        <v>24</v>
      </c>
      <c r="J5" s="1" t="s">
        <v>25</v>
      </c>
      <c r="K5" s="8">
        <v>8</v>
      </c>
      <c r="L5" s="1" t="s">
        <v>26</v>
      </c>
      <c r="M5" s="1" t="s">
        <v>27</v>
      </c>
      <c r="N5" s="34" t="s">
        <v>21</v>
      </c>
      <c r="O5" s="35" t="s">
        <v>22</v>
      </c>
      <c r="P5" s="35" t="s">
        <v>23</v>
      </c>
      <c r="Q5" s="35" t="s">
        <v>24</v>
      </c>
      <c r="R5" s="51" t="s">
        <v>25</v>
      </c>
      <c r="S5" s="36">
        <v>8</v>
      </c>
      <c r="T5" s="61" t="s">
        <v>26</v>
      </c>
      <c r="U5" s="61" t="s">
        <v>27</v>
      </c>
      <c r="V5" s="31" t="s">
        <v>21</v>
      </c>
      <c r="W5" s="31" t="s">
        <v>22</v>
      </c>
      <c r="X5" s="31" t="s">
        <v>23</v>
      </c>
      <c r="Y5" s="31" t="s">
        <v>24</v>
      </c>
      <c r="Z5" s="31" t="s">
        <v>25</v>
      </c>
      <c r="AA5" s="31" t="s">
        <v>28</v>
      </c>
      <c r="AB5" s="31" t="s">
        <v>26</v>
      </c>
      <c r="AC5" s="31" t="s">
        <v>27</v>
      </c>
    </row>
    <row r="6" spans="1:29" x14ac:dyDescent="0.25">
      <c r="A6" s="2" t="s">
        <v>29</v>
      </c>
      <c r="B6" s="1" t="s">
        <v>30</v>
      </c>
      <c r="C6" s="29" t="s">
        <v>31</v>
      </c>
      <c r="D6" s="1" t="s">
        <v>24</v>
      </c>
      <c r="E6" s="1" t="s">
        <v>32</v>
      </c>
      <c r="F6" s="8">
        <v>4</v>
      </c>
      <c r="G6" s="1" t="s">
        <v>17</v>
      </c>
      <c r="H6" s="15" t="s">
        <v>18</v>
      </c>
      <c r="I6" s="1" t="s">
        <v>24</v>
      </c>
      <c r="J6" s="1" t="s">
        <v>32</v>
      </c>
      <c r="K6" s="8">
        <v>4</v>
      </c>
      <c r="L6" s="1" t="s">
        <v>17</v>
      </c>
      <c r="M6" s="1" t="s">
        <v>18</v>
      </c>
      <c r="N6" s="34" t="s">
        <v>29</v>
      </c>
      <c r="O6" s="35" t="s">
        <v>30</v>
      </c>
      <c r="P6" s="38" t="s">
        <v>33</v>
      </c>
      <c r="Q6" s="35" t="s">
        <v>24</v>
      </c>
      <c r="R6" s="61" t="s">
        <v>32</v>
      </c>
      <c r="S6" s="36">
        <v>4</v>
      </c>
      <c r="T6" s="60" t="s">
        <v>17</v>
      </c>
      <c r="U6" s="61" t="s">
        <v>18</v>
      </c>
      <c r="V6" s="31" t="s">
        <v>29</v>
      </c>
      <c r="W6" s="31" t="s">
        <v>30</v>
      </c>
      <c r="X6" s="31" t="s">
        <v>34</v>
      </c>
      <c r="Y6" s="31" t="s">
        <v>24</v>
      </c>
      <c r="Z6" s="31" t="s">
        <v>32</v>
      </c>
      <c r="AA6" s="31" t="s">
        <v>35</v>
      </c>
      <c r="AB6" s="31" t="s">
        <v>17</v>
      </c>
      <c r="AC6" s="31" t="s">
        <v>18</v>
      </c>
    </row>
    <row r="7" spans="1:29" x14ac:dyDescent="0.25">
      <c r="A7" s="1" t="s">
        <v>36</v>
      </c>
      <c r="B7" s="1" t="s">
        <v>37</v>
      </c>
      <c r="C7" s="1" t="s">
        <v>38</v>
      </c>
      <c r="D7" s="1" t="s">
        <v>15</v>
      </c>
      <c r="E7" s="1" t="s">
        <v>39</v>
      </c>
      <c r="F7" s="8">
        <v>5</v>
      </c>
      <c r="G7" s="1" t="s">
        <v>17</v>
      </c>
      <c r="H7" s="15" t="s">
        <v>18</v>
      </c>
      <c r="I7" s="1" t="s">
        <v>15</v>
      </c>
      <c r="J7" s="1" t="s">
        <v>39</v>
      </c>
      <c r="K7" s="8">
        <v>5</v>
      </c>
      <c r="L7" s="1" t="s">
        <v>17</v>
      </c>
      <c r="M7" s="1" t="s">
        <v>18</v>
      </c>
      <c r="N7" s="34" t="s">
        <v>36</v>
      </c>
      <c r="O7" s="35" t="s">
        <v>37</v>
      </c>
      <c r="P7" s="38" t="s">
        <v>38</v>
      </c>
      <c r="Q7" s="35" t="s">
        <v>15</v>
      </c>
      <c r="R7" s="61" t="s">
        <v>39</v>
      </c>
      <c r="S7" s="63">
        <v>4</v>
      </c>
      <c r="T7" s="60" t="s">
        <v>17</v>
      </c>
      <c r="U7" s="61" t="s">
        <v>18</v>
      </c>
      <c r="V7" s="31" t="s">
        <v>36</v>
      </c>
      <c r="W7" s="31" t="s">
        <v>37</v>
      </c>
      <c r="X7" s="31" t="s">
        <v>38</v>
      </c>
      <c r="Y7" s="31" t="s">
        <v>15</v>
      </c>
      <c r="Z7" s="31" t="s">
        <v>39</v>
      </c>
      <c r="AA7" s="31" t="s">
        <v>35</v>
      </c>
      <c r="AB7" s="31" t="s">
        <v>17</v>
      </c>
      <c r="AC7" s="31" t="s">
        <v>17</v>
      </c>
    </row>
    <row r="8" spans="1:29" x14ac:dyDescent="0.25">
      <c r="A8" s="2" t="s">
        <v>40</v>
      </c>
      <c r="B8" s="1" t="s">
        <v>41</v>
      </c>
      <c r="C8" s="1" t="s">
        <v>42</v>
      </c>
      <c r="D8" s="1" t="s">
        <v>24</v>
      </c>
      <c r="E8" s="1" t="s">
        <v>43</v>
      </c>
      <c r="F8" s="8">
        <v>6</v>
      </c>
      <c r="G8" s="1" t="s">
        <v>17</v>
      </c>
      <c r="H8" s="15" t="s">
        <v>18</v>
      </c>
      <c r="I8" s="1" t="s">
        <v>24</v>
      </c>
      <c r="J8" s="1" t="s">
        <v>43</v>
      </c>
      <c r="K8" s="8">
        <v>6</v>
      </c>
      <c r="L8" s="1" t="s">
        <v>17</v>
      </c>
      <c r="M8" s="1" t="s">
        <v>18</v>
      </c>
      <c r="N8" s="34" t="s">
        <v>44</v>
      </c>
      <c r="O8" s="35" t="s">
        <v>45</v>
      </c>
      <c r="P8" s="38" t="s">
        <v>46</v>
      </c>
      <c r="Q8" s="35" t="s">
        <v>15</v>
      </c>
      <c r="R8" s="61" t="s">
        <v>39</v>
      </c>
      <c r="S8" s="63">
        <v>4</v>
      </c>
      <c r="T8" s="60" t="s">
        <v>17</v>
      </c>
      <c r="U8" s="61" t="s">
        <v>18</v>
      </c>
      <c r="V8" s="31" t="s">
        <v>40</v>
      </c>
      <c r="W8" s="31" t="s">
        <v>41</v>
      </c>
      <c r="X8" s="31" t="s">
        <v>42</v>
      </c>
      <c r="Y8" s="31" t="s">
        <v>24</v>
      </c>
      <c r="Z8" s="31" t="s">
        <v>43</v>
      </c>
      <c r="AA8" s="31" t="s">
        <v>47</v>
      </c>
      <c r="AB8" s="31" t="s">
        <v>17</v>
      </c>
      <c r="AC8" s="31" t="s">
        <v>18</v>
      </c>
    </row>
    <row r="9" spans="1:29" s="7" customFormat="1" x14ac:dyDescent="0.25">
      <c r="F9" s="9">
        <f>F4+F5+F6+F7+F8</f>
        <v>25</v>
      </c>
      <c r="H9" s="20"/>
      <c r="K9" s="9">
        <f>K4+K5+K6+K7+K8</f>
        <v>25</v>
      </c>
      <c r="N9" s="34" t="s">
        <v>48</v>
      </c>
      <c r="O9" s="35" t="s">
        <v>49</v>
      </c>
      <c r="P9" s="38" t="s">
        <v>50</v>
      </c>
      <c r="Q9" s="35" t="s">
        <v>15</v>
      </c>
      <c r="R9" s="61" t="s">
        <v>39</v>
      </c>
      <c r="S9" s="63">
        <v>4</v>
      </c>
      <c r="T9" s="60" t="s">
        <v>17</v>
      </c>
      <c r="U9" s="61" t="s">
        <v>18</v>
      </c>
      <c r="V9" s="31"/>
      <c r="W9" s="31"/>
      <c r="X9" s="31"/>
      <c r="Y9" s="31"/>
      <c r="Z9" s="31"/>
      <c r="AA9" s="31"/>
      <c r="AB9" s="31"/>
      <c r="AC9" s="31"/>
    </row>
    <row r="10" spans="1:29" x14ac:dyDescent="0.25">
      <c r="A10" s="1" t="s">
        <v>60</v>
      </c>
      <c r="H10" s="15"/>
      <c r="N10" s="34" t="s">
        <v>56</v>
      </c>
      <c r="O10" s="35" t="s">
        <v>57</v>
      </c>
      <c r="P10" s="38" t="s">
        <v>58</v>
      </c>
      <c r="Q10" s="35" t="s">
        <v>15</v>
      </c>
      <c r="R10" s="61" t="s">
        <v>39</v>
      </c>
      <c r="S10" s="63">
        <v>4</v>
      </c>
      <c r="T10" s="60" t="s">
        <v>17</v>
      </c>
      <c r="U10" s="61" t="s">
        <v>18</v>
      </c>
      <c r="V10" s="31"/>
      <c r="W10" s="31"/>
      <c r="X10" s="31"/>
      <c r="Y10" s="31"/>
      <c r="Z10" s="31"/>
      <c r="AA10" s="31"/>
      <c r="AB10" s="31"/>
      <c r="AC10" s="31"/>
    </row>
    <row r="11" spans="1:29" x14ac:dyDescent="0.25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8" t="s">
        <v>9</v>
      </c>
      <c r="G11" s="1" t="s">
        <v>10</v>
      </c>
      <c r="H11" s="15" t="s">
        <v>11</v>
      </c>
      <c r="I11" s="1" t="s">
        <v>7</v>
      </c>
      <c r="J11" s="1" t="s">
        <v>8</v>
      </c>
      <c r="K11" s="8" t="s">
        <v>9</v>
      </c>
      <c r="L11" s="1" t="s">
        <v>10</v>
      </c>
      <c r="M11" s="1" t="s">
        <v>11</v>
      </c>
      <c r="N11" s="34" t="s">
        <v>40</v>
      </c>
      <c r="O11" s="35" t="s">
        <v>41</v>
      </c>
      <c r="P11" s="38" t="s">
        <v>42</v>
      </c>
      <c r="Q11" s="35" t="s">
        <v>24</v>
      </c>
      <c r="R11" s="51" t="s">
        <v>43</v>
      </c>
      <c r="S11" s="36">
        <v>6</v>
      </c>
      <c r="T11" s="60" t="s">
        <v>17</v>
      </c>
      <c r="U11" s="61" t="s">
        <v>18</v>
      </c>
      <c r="V11" s="31"/>
      <c r="W11" s="31"/>
      <c r="X11" s="31"/>
      <c r="Y11" s="31"/>
      <c r="Z11" s="31"/>
      <c r="AA11" s="31"/>
      <c r="AB11" s="31"/>
      <c r="AC11" s="31"/>
    </row>
    <row r="12" spans="1:29" x14ac:dyDescent="0.25">
      <c r="A12" s="1" t="s">
        <v>61</v>
      </c>
      <c r="B12" s="1" t="s">
        <v>62</v>
      </c>
      <c r="C12" s="1" t="s">
        <v>63</v>
      </c>
      <c r="D12" s="1" t="s">
        <v>24</v>
      </c>
      <c r="E12" s="1" t="s">
        <v>25</v>
      </c>
      <c r="F12" s="8">
        <v>8</v>
      </c>
      <c r="G12" s="1" t="s">
        <v>26</v>
      </c>
      <c r="H12" s="15" t="s">
        <v>27</v>
      </c>
      <c r="I12" s="1" t="s">
        <v>24</v>
      </c>
      <c r="J12" s="1" t="s">
        <v>25</v>
      </c>
      <c r="K12" s="8">
        <v>8</v>
      </c>
      <c r="L12" s="1" t="s">
        <v>26</v>
      </c>
      <c r="M12" s="1" t="s">
        <v>27</v>
      </c>
      <c r="N12" s="34"/>
      <c r="O12" s="35"/>
      <c r="P12" s="38"/>
      <c r="Q12" s="35"/>
      <c r="R12" s="61"/>
      <c r="S12" s="46"/>
      <c r="T12" s="60"/>
      <c r="U12" s="60"/>
      <c r="V12" s="31"/>
      <c r="W12" s="31"/>
      <c r="X12" s="31"/>
      <c r="Y12" s="31"/>
      <c r="Z12" s="31"/>
      <c r="AA12" s="31"/>
      <c r="AB12" s="31"/>
      <c r="AC12" s="31"/>
    </row>
    <row r="13" spans="1:29" x14ac:dyDescent="0.25">
      <c r="F13" s="8" t="e">
        <f>F12+#REF!</f>
        <v>#REF!</v>
      </c>
      <c r="H13" s="15"/>
      <c r="K13" s="8" t="e">
        <f>K12+#REF!</f>
        <v>#REF!</v>
      </c>
      <c r="N13" s="30" t="s">
        <v>60</v>
      </c>
      <c r="O13" s="31"/>
      <c r="P13" s="65"/>
      <c r="Q13" s="31"/>
      <c r="R13" s="31"/>
      <c r="S13" s="31"/>
      <c r="T13" s="31"/>
      <c r="U13" s="31"/>
      <c r="V13" s="30" t="s">
        <v>60</v>
      </c>
      <c r="W13" s="31"/>
      <c r="X13" s="31"/>
      <c r="Y13" s="31"/>
      <c r="Z13" s="31"/>
      <c r="AA13" s="31"/>
      <c r="AB13" s="31"/>
      <c r="AC13" s="31"/>
    </row>
    <row r="14" spans="1:29" x14ac:dyDescent="0.25">
      <c r="A14" s="1" t="s">
        <v>68</v>
      </c>
      <c r="H14" s="15"/>
      <c r="N14" s="66" t="s">
        <v>4</v>
      </c>
      <c r="O14" s="66" t="s">
        <v>5</v>
      </c>
      <c r="P14" s="67" t="s">
        <v>6</v>
      </c>
      <c r="Q14" s="66" t="s">
        <v>7</v>
      </c>
      <c r="R14" s="66" t="s">
        <v>8</v>
      </c>
      <c r="S14" s="66" t="s">
        <v>9</v>
      </c>
      <c r="T14" s="66" t="s">
        <v>10</v>
      </c>
      <c r="U14" s="66" t="s">
        <v>11</v>
      </c>
      <c r="V14" s="66" t="s">
        <v>4</v>
      </c>
      <c r="W14" s="66" t="s">
        <v>5</v>
      </c>
      <c r="X14" s="66" t="s">
        <v>6</v>
      </c>
      <c r="Y14" s="66" t="s">
        <v>7</v>
      </c>
      <c r="Z14" s="66" t="s">
        <v>8</v>
      </c>
      <c r="AA14" s="66" t="s">
        <v>9</v>
      </c>
      <c r="AB14" s="66" t="s">
        <v>10</v>
      </c>
      <c r="AC14" s="66" t="s">
        <v>11</v>
      </c>
    </row>
    <row r="15" spans="1:29" x14ac:dyDescent="0.25">
      <c r="A15" s="1" t="s">
        <v>4</v>
      </c>
      <c r="B15" s="1" t="s">
        <v>5</v>
      </c>
      <c r="C15" s="1" t="s">
        <v>6</v>
      </c>
      <c r="D15" s="1" t="s">
        <v>7</v>
      </c>
      <c r="E15" s="1" t="s">
        <v>8</v>
      </c>
      <c r="F15" s="8" t="s">
        <v>9</v>
      </c>
      <c r="G15" s="1" t="s">
        <v>10</v>
      </c>
      <c r="H15" s="15" t="s">
        <v>11</v>
      </c>
      <c r="I15" s="1" t="s">
        <v>7</v>
      </c>
      <c r="J15" s="1" t="s">
        <v>8</v>
      </c>
      <c r="K15" s="8" t="s">
        <v>9</v>
      </c>
      <c r="L15" s="1" t="s">
        <v>10</v>
      </c>
      <c r="M15" s="1" t="s">
        <v>11</v>
      </c>
      <c r="N15" s="39" t="s">
        <v>61</v>
      </c>
      <c r="O15" s="40" t="s">
        <v>62</v>
      </c>
      <c r="P15" s="38" t="s">
        <v>63</v>
      </c>
      <c r="Q15" s="40" t="s">
        <v>24</v>
      </c>
      <c r="R15" s="31" t="s">
        <v>25</v>
      </c>
      <c r="S15" s="41">
        <v>8</v>
      </c>
      <c r="T15" s="40" t="s">
        <v>26</v>
      </c>
      <c r="U15" s="40" t="s">
        <v>27</v>
      </c>
      <c r="V15" s="31" t="s">
        <v>61</v>
      </c>
      <c r="W15" s="31" t="s">
        <v>62</v>
      </c>
      <c r="X15" s="31" t="s">
        <v>147</v>
      </c>
      <c r="Y15" s="31" t="s">
        <v>24</v>
      </c>
      <c r="Z15" s="31" t="s">
        <v>25</v>
      </c>
      <c r="AA15" s="31" t="s">
        <v>28</v>
      </c>
      <c r="AB15" s="31" t="s">
        <v>26</v>
      </c>
      <c r="AC15" s="31" t="s">
        <v>27</v>
      </c>
    </row>
    <row r="16" spans="1:29" x14ac:dyDescent="0.25">
      <c r="A16" s="3" t="s">
        <v>140</v>
      </c>
      <c r="B16" s="3" t="s">
        <v>141</v>
      </c>
      <c r="C16" s="3" t="s">
        <v>142</v>
      </c>
      <c r="D16" s="3" t="s">
        <v>24</v>
      </c>
      <c r="E16" s="3" t="s">
        <v>25</v>
      </c>
      <c r="F16" s="10">
        <v>10</v>
      </c>
      <c r="G16" s="3" t="s">
        <v>27</v>
      </c>
      <c r="H16" s="17" t="s">
        <v>27</v>
      </c>
      <c r="I16" s="3"/>
      <c r="J16" s="3"/>
      <c r="K16" s="10"/>
      <c r="L16" s="3"/>
      <c r="M16" s="3"/>
      <c r="N16" s="39" t="s">
        <v>64</v>
      </c>
      <c r="O16" s="40" t="s">
        <v>65</v>
      </c>
      <c r="P16" s="38" t="s">
        <v>38</v>
      </c>
      <c r="Q16" s="40" t="s">
        <v>24</v>
      </c>
      <c r="R16" s="40" t="s">
        <v>39</v>
      </c>
      <c r="S16" s="68">
        <v>5</v>
      </c>
      <c r="T16" s="42" t="s">
        <v>17</v>
      </c>
      <c r="U16" s="42" t="s">
        <v>17</v>
      </c>
      <c r="V16" s="31" t="s">
        <v>64</v>
      </c>
      <c r="W16" s="31" t="s">
        <v>65</v>
      </c>
      <c r="X16" s="31" t="s">
        <v>148</v>
      </c>
      <c r="Y16" s="31" t="s">
        <v>24</v>
      </c>
      <c r="Z16" s="31" t="s">
        <v>39</v>
      </c>
      <c r="AA16" s="31" t="s">
        <v>66</v>
      </c>
      <c r="AB16" s="31" t="s">
        <v>17</v>
      </c>
      <c r="AC16" s="31" t="s">
        <v>18</v>
      </c>
    </row>
    <row r="17" spans="1:29" x14ac:dyDescent="0.25">
      <c r="A17" s="1" t="s">
        <v>69</v>
      </c>
      <c r="B17" s="1" t="s">
        <v>70</v>
      </c>
      <c r="C17" s="1" t="s">
        <v>14</v>
      </c>
      <c r="D17" s="1" t="s">
        <v>24</v>
      </c>
      <c r="E17" s="1" t="s">
        <v>32</v>
      </c>
      <c r="F17" s="8">
        <v>4</v>
      </c>
      <c r="G17" s="1" t="s">
        <v>17</v>
      </c>
      <c r="H17" s="15" t="s">
        <v>27</v>
      </c>
      <c r="I17" s="1" t="s">
        <v>24</v>
      </c>
      <c r="J17" s="1" t="s">
        <v>32</v>
      </c>
      <c r="K17" s="8">
        <v>4</v>
      </c>
      <c r="L17" s="1" t="s">
        <v>17</v>
      </c>
      <c r="M17" s="1" t="s">
        <v>27</v>
      </c>
      <c r="N17" s="31"/>
      <c r="O17" s="31"/>
      <c r="P17" s="65"/>
      <c r="Q17" s="31"/>
      <c r="R17" s="31"/>
      <c r="S17" s="46"/>
      <c r="T17" s="31"/>
      <c r="U17" s="32"/>
      <c r="V17" s="30"/>
      <c r="W17" s="30"/>
      <c r="X17" s="31"/>
      <c r="Y17" s="31"/>
      <c r="Z17" s="31"/>
      <c r="AA17" s="31"/>
      <c r="AB17" s="31"/>
      <c r="AC17" s="31"/>
    </row>
    <row r="18" spans="1:29" x14ac:dyDescent="0.25">
      <c r="A18" s="2" t="s">
        <v>71</v>
      </c>
      <c r="B18" s="1" t="s">
        <v>72</v>
      </c>
      <c r="C18" s="1" t="s">
        <v>73</v>
      </c>
      <c r="D18" s="1" t="s">
        <v>24</v>
      </c>
      <c r="E18" s="1" t="s">
        <v>25</v>
      </c>
      <c r="F18" s="8">
        <v>8</v>
      </c>
      <c r="G18" s="1" t="s">
        <v>17</v>
      </c>
      <c r="H18" s="15" t="s">
        <v>18</v>
      </c>
      <c r="I18" s="1" t="s">
        <v>24</v>
      </c>
      <c r="J18" s="1" t="s">
        <v>25</v>
      </c>
      <c r="K18" s="8">
        <v>8</v>
      </c>
      <c r="L18" s="1" t="s">
        <v>17</v>
      </c>
      <c r="M18" s="1" t="s">
        <v>18</v>
      </c>
      <c r="N18" s="30" t="s">
        <v>68</v>
      </c>
      <c r="O18" s="31"/>
      <c r="P18" s="65"/>
      <c r="Q18" s="31"/>
      <c r="R18" s="31"/>
      <c r="S18" s="31"/>
      <c r="T18" s="31"/>
      <c r="U18" s="32"/>
      <c r="V18" s="30" t="s">
        <v>68</v>
      </c>
      <c r="W18" s="31"/>
      <c r="X18" s="31"/>
      <c r="Y18" s="31"/>
      <c r="Z18" s="31"/>
      <c r="AA18" s="31"/>
      <c r="AB18" s="31"/>
      <c r="AC18" s="32"/>
    </row>
    <row r="19" spans="1:29" x14ac:dyDescent="0.25">
      <c r="A19" s="2" t="s">
        <v>77</v>
      </c>
      <c r="B19" s="1" t="s">
        <v>78</v>
      </c>
      <c r="C19" s="1" t="s">
        <v>79</v>
      </c>
      <c r="D19" s="1" t="s">
        <v>24</v>
      </c>
      <c r="E19" s="1" t="s">
        <v>25</v>
      </c>
      <c r="F19" s="8">
        <v>8</v>
      </c>
      <c r="G19" s="1" t="s">
        <v>17</v>
      </c>
      <c r="H19" s="15" t="s">
        <v>18</v>
      </c>
      <c r="I19" s="1" t="s">
        <v>24</v>
      </c>
      <c r="J19" s="1" t="s">
        <v>25</v>
      </c>
      <c r="K19" s="8">
        <v>8</v>
      </c>
      <c r="L19" s="1" t="s">
        <v>17</v>
      </c>
      <c r="M19" s="1" t="s">
        <v>18</v>
      </c>
      <c r="N19" s="33" t="s">
        <v>4</v>
      </c>
      <c r="O19" s="33" t="s">
        <v>5</v>
      </c>
      <c r="P19" s="67" t="s">
        <v>6</v>
      </c>
      <c r="Q19" s="33" t="s">
        <v>7</v>
      </c>
      <c r="R19" s="33" t="s">
        <v>8</v>
      </c>
      <c r="S19" s="33" t="s">
        <v>9</v>
      </c>
      <c r="T19" s="33" t="s">
        <v>10</v>
      </c>
      <c r="U19" s="33" t="s">
        <v>11</v>
      </c>
      <c r="V19" s="33" t="s">
        <v>4</v>
      </c>
      <c r="W19" s="33" t="s">
        <v>5</v>
      </c>
      <c r="X19" s="33" t="s">
        <v>6</v>
      </c>
      <c r="Y19" s="33" t="s">
        <v>7</v>
      </c>
      <c r="Z19" s="33" t="s">
        <v>8</v>
      </c>
      <c r="AA19" s="33" t="s">
        <v>9</v>
      </c>
      <c r="AB19" s="33" t="s">
        <v>10</v>
      </c>
      <c r="AC19" s="33" t="s">
        <v>11</v>
      </c>
    </row>
    <row r="20" spans="1:29" x14ac:dyDescent="0.25">
      <c r="A20" s="1" t="s">
        <v>85</v>
      </c>
      <c r="B20" s="1" t="s">
        <v>143</v>
      </c>
      <c r="C20" s="1" t="s">
        <v>87</v>
      </c>
      <c r="D20" s="1" t="s">
        <v>15</v>
      </c>
      <c r="E20" s="1" t="s">
        <v>54</v>
      </c>
      <c r="F20" s="8">
        <v>1</v>
      </c>
      <c r="G20" s="1" t="s">
        <v>17</v>
      </c>
      <c r="H20" s="15" t="s">
        <v>17</v>
      </c>
      <c r="I20" s="1" t="s">
        <v>15</v>
      </c>
      <c r="J20" s="1" t="s">
        <v>54</v>
      </c>
      <c r="K20" s="8">
        <v>1</v>
      </c>
      <c r="L20" s="1" t="s">
        <v>17</v>
      </c>
      <c r="M20" s="1" t="s">
        <v>17</v>
      </c>
      <c r="N20" s="34" t="s">
        <v>69</v>
      </c>
      <c r="O20" s="35" t="s">
        <v>70</v>
      </c>
      <c r="P20" s="38" t="s">
        <v>14</v>
      </c>
      <c r="Q20" s="35" t="s">
        <v>24</v>
      </c>
      <c r="R20" s="35" t="s">
        <v>32</v>
      </c>
      <c r="S20" s="36">
        <v>4</v>
      </c>
      <c r="T20" s="37" t="s">
        <v>17</v>
      </c>
      <c r="U20" s="35" t="s">
        <v>27</v>
      </c>
      <c r="V20" s="31" t="s">
        <v>69</v>
      </c>
      <c r="W20" s="31" t="s">
        <v>70</v>
      </c>
      <c r="X20" s="31" t="s">
        <v>14</v>
      </c>
      <c r="Y20" s="31" t="s">
        <v>24</v>
      </c>
      <c r="Z20" s="31" t="s">
        <v>32</v>
      </c>
      <c r="AA20" s="31" t="s">
        <v>35</v>
      </c>
      <c r="AB20" s="31" t="s">
        <v>17</v>
      </c>
      <c r="AC20" s="31" t="s">
        <v>27</v>
      </c>
    </row>
    <row r="21" spans="1:29" x14ac:dyDescent="0.25">
      <c r="A21" s="4" t="s">
        <v>74</v>
      </c>
      <c r="B21" s="4" t="s">
        <v>75</v>
      </c>
      <c r="C21" s="4" t="s">
        <v>82</v>
      </c>
      <c r="D21" s="4"/>
      <c r="E21" s="4"/>
      <c r="F21" s="11"/>
      <c r="G21" s="4"/>
      <c r="H21" s="16"/>
      <c r="I21" s="4" t="s">
        <v>24</v>
      </c>
      <c r="J21" s="4" t="s">
        <v>32</v>
      </c>
      <c r="K21" s="11">
        <v>5</v>
      </c>
      <c r="L21" s="4" t="s">
        <v>17</v>
      </c>
      <c r="M21" s="4" t="s">
        <v>18</v>
      </c>
      <c r="N21" s="34" t="s">
        <v>74</v>
      </c>
      <c r="O21" s="35" t="s">
        <v>75</v>
      </c>
      <c r="P21" s="38" t="s">
        <v>76</v>
      </c>
      <c r="Q21" s="35" t="s">
        <v>24</v>
      </c>
      <c r="R21" s="35" t="s">
        <v>32</v>
      </c>
      <c r="S21" s="36">
        <v>5</v>
      </c>
      <c r="T21" s="37" t="s">
        <v>17</v>
      </c>
      <c r="U21" s="35" t="s">
        <v>18</v>
      </c>
      <c r="V21" s="43" t="s">
        <v>74</v>
      </c>
      <c r="W21" s="43" t="s">
        <v>75</v>
      </c>
      <c r="X21" s="31" t="s">
        <v>76</v>
      </c>
      <c r="Y21" s="31" t="s">
        <v>24</v>
      </c>
      <c r="Z21" s="31" t="s">
        <v>32</v>
      </c>
      <c r="AA21" s="31" t="s">
        <v>66</v>
      </c>
      <c r="AB21" s="31" t="s">
        <v>17</v>
      </c>
      <c r="AC21" s="31" t="s">
        <v>18</v>
      </c>
    </row>
    <row r="22" spans="1:29" x14ac:dyDescent="0.25">
      <c r="A22" s="4" t="s">
        <v>80</v>
      </c>
      <c r="B22" s="4" t="s">
        <v>81</v>
      </c>
      <c r="C22" s="4" t="s">
        <v>82</v>
      </c>
      <c r="D22" s="4"/>
      <c r="E22" s="4"/>
      <c r="F22" s="11"/>
      <c r="G22" s="4"/>
      <c r="H22" s="16"/>
      <c r="I22" s="4" t="s">
        <v>15</v>
      </c>
      <c r="J22" s="4" t="s">
        <v>54</v>
      </c>
      <c r="K22" s="11">
        <v>5</v>
      </c>
      <c r="L22" s="4" t="s">
        <v>17</v>
      </c>
      <c r="M22" s="4" t="s">
        <v>18</v>
      </c>
      <c r="N22" s="34" t="s">
        <v>80</v>
      </c>
      <c r="O22" s="35" t="s">
        <v>81</v>
      </c>
      <c r="P22" s="38" t="s">
        <v>76</v>
      </c>
      <c r="Q22" s="35" t="s">
        <v>15</v>
      </c>
      <c r="R22" s="35" t="s">
        <v>54</v>
      </c>
      <c r="S22" s="36">
        <v>5</v>
      </c>
      <c r="T22" s="37" t="s">
        <v>17</v>
      </c>
      <c r="U22" s="35" t="s">
        <v>18</v>
      </c>
      <c r="V22" s="43" t="s">
        <v>80</v>
      </c>
      <c r="W22" s="43" t="s">
        <v>81</v>
      </c>
      <c r="X22" s="31" t="s">
        <v>76</v>
      </c>
      <c r="Y22" s="31" t="s">
        <v>15</v>
      </c>
      <c r="Z22" s="31" t="s">
        <v>54</v>
      </c>
      <c r="AA22" s="31" t="s">
        <v>66</v>
      </c>
      <c r="AB22" s="31" t="s">
        <v>17</v>
      </c>
      <c r="AC22" s="31" t="s">
        <v>18</v>
      </c>
    </row>
    <row r="23" spans="1:29" x14ac:dyDescent="0.25">
      <c r="F23" s="8">
        <f>F16+F17+F18+F19+F20</f>
        <v>31</v>
      </c>
      <c r="H23" s="15"/>
      <c r="K23" s="8">
        <f>K16+K17+K18+K19+K20+K21+K22</f>
        <v>31</v>
      </c>
      <c r="N23" s="34" t="s">
        <v>71</v>
      </c>
      <c r="O23" s="35" t="s">
        <v>72</v>
      </c>
      <c r="P23" s="38" t="s">
        <v>83</v>
      </c>
      <c r="Q23" s="35" t="s">
        <v>24</v>
      </c>
      <c r="R23" s="31" t="s">
        <v>25</v>
      </c>
      <c r="S23" s="36">
        <v>8</v>
      </c>
      <c r="T23" s="37" t="s">
        <v>17</v>
      </c>
      <c r="U23" s="35" t="s">
        <v>18</v>
      </c>
      <c r="V23" s="43" t="s">
        <v>71</v>
      </c>
      <c r="W23" s="43" t="s">
        <v>72</v>
      </c>
      <c r="X23" s="31" t="s">
        <v>84</v>
      </c>
      <c r="Y23" s="31" t="s">
        <v>24</v>
      </c>
      <c r="Z23" s="31" t="s">
        <v>25</v>
      </c>
      <c r="AA23" s="31" t="s">
        <v>28</v>
      </c>
      <c r="AB23" s="31" t="s">
        <v>17</v>
      </c>
      <c r="AC23" s="31" t="s">
        <v>18</v>
      </c>
    </row>
    <row r="24" spans="1:29" x14ac:dyDescent="0.25">
      <c r="A24" s="1" t="s">
        <v>90</v>
      </c>
      <c r="H24" s="15"/>
      <c r="N24" s="34" t="s">
        <v>77</v>
      </c>
      <c r="O24" s="35" t="s">
        <v>78</v>
      </c>
      <c r="P24" s="38" t="s">
        <v>79</v>
      </c>
      <c r="Q24" s="35" t="s">
        <v>24</v>
      </c>
      <c r="R24" s="31" t="s">
        <v>25</v>
      </c>
      <c r="S24" s="36">
        <v>8</v>
      </c>
      <c r="T24" s="37" t="s">
        <v>17</v>
      </c>
      <c r="U24" s="35" t="s">
        <v>18</v>
      </c>
      <c r="V24" s="43" t="s">
        <v>77</v>
      </c>
      <c r="W24" s="43" t="s">
        <v>78</v>
      </c>
      <c r="X24" s="31" t="s">
        <v>79</v>
      </c>
      <c r="Y24" s="31" t="s">
        <v>24</v>
      </c>
      <c r="Z24" s="31" t="s">
        <v>25</v>
      </c>
      <c r="AA24" s="31" t="s">
        <v>28</v>
      </c>
      <c r="AB24" s="31" t="s">
        <v>17</v>
      </c>
      <c r="AC24" s="31" t="s">
        <v>18</v>
      </c>
    </row>
    <row r="25" spans="1:29" x14ac:dyDescent="0.2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8" t="s">
        <v>9</v>
      </c>
      <c r="G25" s="1" t="s">
        <v>10</v>
      </c>
      <c r="H25" s="15" t="s">
        <v>11</v>
      </c>
      <c r="I25" s="1" t="s">
        <v>7</v>
      </c>
      <c r="J25" s="1" t="s">
        <v>8</v>
      </c>
      <c r="K25" s="8" t="s">
        <v>9</v>
      </c>
      <c r="L25" s="1" t="s">
        <v>10</v>
      </c>
      <c r="M25" s="1" t="s">
        <v>11</v>
      </c>
      <c r="N25" s="39" t="s">
        <v>85</v>
      </c>
      <c r="O25" s="40" t="s">
        <v>86</v>
      </c>
      <c r="P25" s="38" t="s">
        <v>87</v>
      </c>
      <c r="Q25" s="40" t="s">
        <v>15</v>
      </c>
      <c r="R25" s="40" t="s">
        <v>54</v>
      </c>
      <c r="S25" s="41">
        <v>1</v>
      </c>
      <c r="T25" s="42" t="s">
        <v>17</v>
      </c>
      <c r="U25" s="42" t="s">
        <v>17</v>
      </c>
      <c r="V25" s="43" t="s">
        <v>85</v>
      </c>
      <c r="W25" s="43" t="s">
        <v>88</v>
      </c>
      <c r="X25" s="31" t="s">
        <v>87</v>
      </c>
      <c r="Y25" s="31" t="s">
        <v>15</v>
      </c>
      <c r="Z25" s="31" t="s">
        <v>54</v>
      </c>
      <c r="AA25" s="31" t="s">
        <v>55</v>
      </c>
      <c r="AB25" s="31" t="s">
        <v>17</v>
      </c>
      <c r="AC25" s="31" t="s">
        <v>17</v>
      </c>
    </row>
    <row r="26" spans="1:29" x14ac:dyDescent="0.25">
      <c r="A26" s="3" t="s">
        <v>140</v>
      </c>
      <c r="B26" s="3" t="s">
        <v>141</v>
      </c>
      <c r="C26" s="3" t="s">
        <v>142</v>
      </c>
      <c r="D26" s="3"/>
      <c r="E26" s="3"/>
      <c r="F26" s="10"/>
      <c r="G26" s="3"/>
      <c r="H26" s="17"/>
      <c r="I26" s="3" t="s">
        <v>24</v>
      </c>
      <c r="J26" s="3" t="s">
        <v>25</v>
      </c>
      <c r="K26" s="10">
        <v>10</v>
      </c>
      <c r="L26" s="3" t="s">
        <v>27</v>
      </c>
      <c r="M26" s="3" t="s">
        <v>27</v>
      </c>
      <c r="N26" s="30"/>
      <c r="O26" s="30"/>
      <c r="P26" s="64"/>
      <c r="Q26" s="30"/>
      <c r="R26" s="30"/>
      <c r="S26" s="46"/>
      <c r="T26" s="30"/>
      <c r="U26" s="46"/>
      <c r="V26" s="30"/>
      <c r="W26" s="30"/>
      <c r="X26" s="31"/>
      <c r="Y26" s="31"/>
      <c r="Z26" s="31"/>
      <c r="AA26" s="31"/>
      <c r="AB26" s="31"/>
      <c r="AC26" s="31"/>
    </row>
    <row r="27" spans="1:29" ht="14.45" customHeight="1" x14ac:dyDescent="0.25">
      <c r="A27" s="21" t="s">
        <v>91</v>
      </c>
      <c r="B27" s="21" t="s">
        <v>92</v>
      </c>
      <c r="C27" s="21" t="s">
        <v>93</v>
      </c>
      <c r="D27" s="21" t="s">
        <v>24</v>
      </c>
      <c r="E27" s="21" t="s">
        <v>43</v>
      </c>
      <c r="F27" s="22">
        <v>10</v>
      </c>
      <c r="G27" s="21" t="s">
        <v>17</v>
      </c>
      <c r="H27" s="23" t="s">
        <v>18</v>
      </c>
      <c r="I27" s="74" t="s">
        <v>94</v>
      </c>
      <c r="J27" s="75"/>
      <c r="K27" s="75"/>
      <c r="L27" s="75"/>
      <c r="M27" s="75"/>
      <c r="N27" s="30" t="s">
        <v>90</v>
      </c>
      <c r="O27" s="31"/>
      <c r="P27" s="65"/>
      <c r="Q27" s="31"/>
      <c r="R27" s="31"/>
      <c r="S27" s="31"/>
      <c r="T27" s="31"/>
      <c r="U27" s="32"/>
      <c r="V27" s="30" t="s">
        <v>90</v>
      </c>
      <c r="W27" s="31"/>
      <c r="X27" s="31"/>
      <c r="Y27" s="31"/>
      <c r="Z27" s="31"/>
      <c r="AA27" s="31"/>
      <c r="AB27" s="31"/>
      <c r="AC27" s="32"/>
    </row>
    <row r="28" spans="1:29" x14ac:dyDescent="0.25">
      <c r="A28" s="1" t="s">
        <v>95</v>
      </c>
      <c r="B28" s="1" t="s">
        <v>96</v>
      </c>
      <c r="C28" s="1" t="s">
        <v>97</v>
      </c>
      <c r="D28" s="1" t="s">
        <v>15</v>
      </c>
      <c r="E28" s="1" t="s">
        <v>54</v>
      </c>
      <c r="F28" s="8">
        <v>3</v>
      </c>
      <c r="G28" s="1" t="s">
        <v>27</v>
      </c>
      <c r="H28" s="15" t="s">
        <v>27</v>
      </c>
      <c r="I28" s="1" t="s">
        <v>15</v>
      </c>
      <c r="J28" s="1" t="s">
        <v>54</v>
      </c>
      <c r="K28" s="8">
        <v>3</v>
      </c>
      <c r="L28" s="1" t="s">
        <v>27</v>
      </c>
      <c r="M28" s="1" t="s">
        <v>27</v>
      </c>
      <c r="N28" s="33" t="s">
        <v>4</v>
      </c>
      <c r="O28" s="33" t="s">
        <v>5</v>
      </c>
      <c r="P28" s="67" t="s">
        <v>6</v>
      </c>
      <c r="Q28" s="33" t="s">
        <v>7</v>
      </c>
      <c r="R28" s="33" t="s">
        <v>8</v>
      </c>
      <c r="S28" s="33" t="s">
        <v>9</v>
      </c>
      <c r="T28" s="33" t="s">
        <v>10</v>
      </c>
      <c r="U28" s="33" t="s">
        <v>11</v>
      </c>
      <c r="V28" s="33" t="s">
        <v>4</v>
      </c>
      <c r="W28" s="33" t="s">
        <v>5</v>
      </c>
      <c r="X28" s="33" t="s">
        <v>6</v>
      </c>
      <c r="Y28" s="33" t="s">
        <v>7</v>
      </c>
      <c r="Z28" s="33" t="s">
        <v>8</v>
      </c>
      <c r="AA28" s="33" t="s">
        <v>9</v>
      </c>
      <c r="AB28" s="33" t="s">
        <v>10</v>
      </c>
      <c r="AC28" s="33" t="s">
        <v>11</v>
      </c>
    </row>
    <row r="29" spans="1:29" x14ac:dyDescent="0.25">
      <c r="A29" s="4" t="s">
        <v>98</v>
      </c>
      <c r="B29" s="4" t="s">
        <v>105</v>
      </c>
      <c r="C29" s="5"/>
      <c r="D29" s="5"/>
      <c r="E29" s="5"/>
      <c r="F29" s="11"/>
      <c r="G29" s="5"/>
      <c r="H29" s="18"/>
      <c r="I29" s="5" t="s">
        <v>24</v>
      </c>
      <c r="J29" s="5" t="s">
        <v>32</v>
      </c>
      <c r="K29" s="11">
        <v>5</v>
      </c>
      <c r="L29" s="5"/>
      <c r="M29" s="5" t="s">
        <v>18</v>
      </c>
      <c r="N29" s="34" t="s">
        <v>140</v>
      </c>
      <c r="O29" s="69" t="s">
        <v>141</v>
      </c>
      <c r="P29" s="38" t="s">
        <v>142</v>
      </c>
      <c r="Q29" s="35" t="s">
        <v>24</v>
      </c>
      <c r="R29" s="31" t="s">
        <v>25</v>
      </c>
      <c r="S29" s="36">
        <v>10</v>
      </c>
      <c r="T29" s="35" t="s">
        <v>27</v>
      </c>
      <c r="U29" s="35" t="s">
        <v>18</v>
      </c>
      <c r="V29" s="70" t="s">
        <v>140</v>
      </c>
      <c r="W29" s="70" t="s">
        <v>141</v>
      </c>
      <c r="X29" s="31" t="s">
        <v>142</v>
      </c>
      <c r="Y29" s="31" t="s">
        <v>24</v>
      </c>
      <c r="Z29" s="31" t="s">
        <v>25</v>
      </c>
      <c r="AA29" s="31" t="s">
        <v>114</v>
      </c>
      <c r="AB29" s="31" t="s">
        <v>27</v>
      </c>
      <c r="AC29" s="31" t="s">
        <v>18</v>
      </c>
    </row>
    <row r="30" spans="1:29" x14ac:dyDescent="0.25">
      <c r="F30" s="8">
        <f>F27+F28</f>
        <v>13</v>
      </c>
      <c r="H30" s="15"/>
      <c r="K30" s="8">
        <f>K26+K28+K29</f>
        <v>18</v>
      </c>
      <c r="N30" s="34" t="s">
        <v>98</v>
      </c>
      <c r="O30" s="35" t="s">
        <v>99</v>
      </c>
      <c r="P30" s="38" t="s">
        <v>100</v>
      </c>
      <c r="Q30" s="35" t="s">
        <v>24</v>
      </c>
      <c r="R30" s="35" t="s">
        <v>32</v>
      </c>
      <c r="S30" s="36">
        <v>5</v>
      </c>
      <c r="T30" s="37" t="s">
        <v>17</v>
      </c>
      <c r="U30" s="35" t="s">
        <v>18</v>
      </c>
      <c r="V30" s="43" t="s">
        <v>98</v>
      </c>
      <c r="W30" s="43" t="s">
        <v>99</v>
      </c>
      <c r="X30" s="31" t="s">
        <v>100</v>
      </c>
      <c r="Y30" s="31" t="s">
        <v>24</v>
      </c>
      <c r="Z30" s="31" t="s">
        <v>32</v>
      </c>
      <c r="AA30" s="31" t="s">
        <v>66</v>
      </c>
      <c r="AB30" s="31" t="s">
        <v>17</v>
      </c>
      <c r="AC30" s="31" t="s">
        <v>18</v>
      </c>
    </row>
    <row r="31" spans="1:29" x14ac:dyDescent="0.25">
      <c r="A31" s="1" t="s">
        <v>106</v>
      </c>
      <c r="H31" s="15"/>
      <c r="N31" s="34" t="s">
        <v>95</v>
      </c>
      <c r="O31" s="35" t="s">
        <v>96</v>
      </c>
      <c r="P31" s="38" t="s">
        <v>97</v>
      </c>
      <c r="Q31" s="35" t="s">
        <v>15</v>
      </c>
      <c r="R31" s="35" t="s">
        <v>54</v>
      </c>
      <c r="S31" s="36">
        <v>3</v>
      </c>
      <c r="T31" s="35" t="s">
        <v>27</v>
      </c>
      <c r="U31" s="35" t="s">
        <v>27</v>
      </c>
      <c r="V31" s="43" t="s">
        <v>95</v>
      </c>
      <c r="W31" s="43" t="s">
        <v>96</v>
      </c>
      <c r="X31" s="31" t="s">
        <v>97</v>
      </c>
      <c r="Y31" s="31" t="s">
        <v>15</v>
      </c>
      <c r="Z31" s="31" t="s">
        <v>54</v>
      </c>
      <c r="AA31" s="31" t="s">
        <v>104</v>
      </c>
      <c r="AB31" s="31" t="s">
        <v>27</v>
      </c>
      <c r="AC31" s="31" t="s">
        <v>27</v>
      </c>
    </row>
    <row r="32" spans="1:29" x14ac:dyDescent="0.25">
      <c r="A32" s="1" t="s">
        <v>4</v>
      </c>
      <c r="B32" s="1" t="s">
        <v>5</v>
      </c>
      <c r="C32" s="1" t="s">
        <v>6</v>
      </c>
      <c r="D32" s="1" t="s">
        <v>7</v>
      </c>
      <c r="E32" s="1" t="s">
        <v>8</v>
      </c>
      <c r="F32" s="8" t="s">
        <v>9</v>
      </c>
      <c r="G32" s="1" t="s">
        <v>10</v>
      </c>
      <c r="H32" s="15" t="s">
        <v>11</v>
      </c>
      <c r="I32" s="1" t="s">
        <v>7</v>
      </c>
      <c r="J32" s="1" t="s">
        <v>8</v>
      </c>
      <c r="K32" s="8" t="s">
        <v>9</v>
      </c>
      <c r="L32" s="1" t="s">
        <v>10</v>
      </c>
      <c r="M32" s="1" t="s">
        <v>11</v>
      </c>
      <c r="N32" s="34"/>
      <c r="O32" s="69"/>
      <c r="P32" s="38"/>
      <c r="Q32" s="35"/>
      <c r="R32" s="43"/>
      <c r="S32" s="36"/>
      <c r="T32" s="35"/>
      <c r="U32" s="35"/>
      <c r="V32" s="47"/>
      <c r="W32" s="47"/>
      <c r="X32" s="31"/>
      <c r="Y32" s="31"/>
      <c r="Z32" s="31"/>
      <c r="AA32" s="31"/>
      <c r="AB32" s="31"/>
      <c r="AC32" s="31"/>
    </row>
    <row r="33" spans="1:29" x14ac:dyDescent="0.25">
      <c r="A33" s="3" t="s">
        <v>107</v>
      </c>
      <c r="B33" s="3" t="s">
        <v>108</v>
      </c>
      <c r="C33" s="3" t="s">
        <v>23</v>
      </c>
      <c r="D33" s="3" t="s">
        <v>24</v>
      </c>
      <c r="E33" s="3" t="s">
        <v>109</v>
      </c>
      <c r="F33" s="10">
        <v>6</v>
      </c>
      <c r="G33" s="3" t="s">
        <v>17</v>
      </c>
      <c r="H33" s="17" t="s">
        <v>18</v>
      </c>
      <c r="I33" s="3" t="s">
        <v>24</v>
      </c>
      <c r="J33" s="3" t="s">
        <v>109</v>
      </c>
      <c r="K33" s="10">
        <v>6</v>
      </c>
      <c r="L33" s="3" t="s">
        <v>17</v>
      </c>
      <c r="M33" s="3" t="s">
        <v>18</v>
      </c>
      <c r="N33" s="43"/>
      <c r="O33" s="43"/>
      <c r="P33" s="65"/>
      <c r="Q33" s="43"/>
      <c r="R33" s="43"/>
      <c r="S33" s="45"/>
      <c r="T33" s="43"/>
      <c r="U33" s="44"/>
      <c r="V33" s="43"/>
      <c r="W33" s="43"/>
      <c r="X33" s="31"/>
      <c r="Y33" s="31"/>
      <c r="Z33" s="31"/>
      <c r="AA33" s="31"/>
      <c r="AB33" s="31"/>
      <c r="AC33" s="31"/>
    </row>
    <row r="34" spans="1:29" x14ac:dyDescent="0.25">
      <c r="A34" s="1" t="s">
        <v>110</v>
      </c>
      <c r="B34" s="1" t="s">
        <v>111</v>
      </c>
      <c r="C34" s="1" t="s">
        <v>97</v>
      </c>
      <c r="D34" s="1" t="s">
        <v>15</v>
      </c>
      <c r="E34" s="1" t="s">
        <v>54</v>
      </c>
      <c r="F34" s="8">
        <v>5</v>
      </c>
      <c r="G34" s="1" t="s">
        <v>27</v>
      </c>
      <c r="H34" s="15" t="s">
        <v>27</v>
      </c>
      <c r="I34" s="1" t="s">
        <v>15</v>
      </c>
      <c r="J34" s="1" t="s">
        <v>54</v>
      </c>
      <c r="K34" s="8">
        <v>5</v>
      </c>
      <c r="L34" s="1" t="s">
        <v>27</v>
      </c>
      <c r="M34" s="1" t="s">
        <v>27</v>
      </c>
      <c r="N34" s="71" t="s">
        <v>106</v>
      </c>
      <c r="O34" s="43"/>
      <c r="P34" s="65"/>
      <c r="Q34" s="43"/>
      <c r="R34" s="43"/>
      <c r="S34" s="43"/>
      <c r="T34" s="43"/>
      <c r="U34" s="44"/>
      <c r="V34" s="71" t="s">
        <v>106</v>
      </c>
      <c r="W34" s="43"/>
      <c r="X34" s="43"/>
      <c r="Y34" s="43"/>
      <c r="Z34" s="43"/>
      <c r="AA34" s="43"/>
      <c r="AB34" s="43"/>
      <c r="AC34" s="44"/>
    </row>
    <row r="35" spans="1:29" x14ac:dyDescent="0.25">
      <c r="A35" s="2" t="s">
        <v>112</v>
      </c>
      <c r="B35" s="1" t="s">
        <v>113</v>
      </c>
      <c r="C35" s="1" t="s">
        <v>63</v>
      </c>
      <c r="D35" s="1" t="s">
        <v>24</v>
      </c>
      <c r="E35" s="1" t="s">
        <v>43</v>
      </c>
      <c r="F35" s="8">
        <v>10</v>
      </c>
      <c r="G35" s="1" t="s">
        <v>17</v>
      </c>
      <c r="H35" s="15" t="s">
        <v>18</v>
      </c>
      <c r="I35" s="1" t="s">
        <v>24</v>
      </c>
      <c r="J35" s="1" t="s">
        <v>43</v>
      </c>
      <c r="K35" s="8">
        <v>10</v>
      </c>
      <c r="L35" s="1" t="s">
        <v>17</v>
      </c>
      <c r="M35" s="1" t="s">
        <v>18</v>
      </c>
      <c r="N35" s="33" t="s">
        <v>4</v>
      </c>
      <c r="O35" s="33" t="s">
        <v>5</v>
      </c>
      <c r="P35" s="67" t="s">
        <v>6</v>
      </c>
      <c r="Q35" s="33" t="s">
        <v>7</v>
      </c>
      <c r="R35" s="33" t="s">
        <v>8</v>
      </c>
      <c r="S35" s="33" t="s">
        <v>9</v>
      </c>
      <c r="T35" s="33" t="s">
        <v>10</v>
      </c>
      <c r="U35" s="33" t="s">
        <v>11</v>
      </c>
      <c r="V35" s="33" t="s">
        <v>4</v>
      </c>
      <c r="W35" s="33" t="s">
        <v>5</v>
      </c>
      <c r="X35" s="33" t="s">
        <v>6</v>
      </c>
      <c r="Y35" s="33" t="s">
        <v>7</v>
      </c>
      <c r="Z35" s="33" t="s">
        <v>8</v>
      </c>
      <c r="AA35" s="33" t="s">
        <v>9</v>
      </c>
      <c r="AB35" s="33" t="s">
        <v>10</v>
      </c>
      <c r="AC35" s="33" t="s">
        <v>11</v>
      </c>
    </row>
    <row r="36" spans="1:29" x14ac:dyDescent="0.25">
      <c r="A36" s="2" t="s">
        <v>118</v>
      </c>
      <c r="B36" s="1" t="s">
        <v>119</v>
      </c>
      <c r="C36" s="1" t="s">
        <v>31</v>
      </c>
      <c r="D36" s="1" t="s">
        <v>24</v>
      </c>
      <c r="E36" s="1" t="s">
        <v>25</v>
      </c>
      <c r="F36" s="8">
        <v>6</v>
      </c>
      <c r="G36" s="1" t="s">
        <v>17</v>
      </c>
      <c r="H36" s="15" t="s">
        <v>18</v>
      </c>
      <c r="I36" s="1" t="s">
        <v>24</v>
      </c>
      <c r="J36" s="1" t="s">
        <v>25</v>
      </c>
      <c r="K36" s="8">
        <v>6</v>
      </c>
      <c r="L36" s="1" t="s">
        <v>17</v>
      </c>
      <c r="M36" s="1" t="s">
        <v>18</v>
      </c>
      <c r="N36" s="34" t="s">
        <v>107</v>
      </c>
      <c r="O36" s="35" t="s">
        <v>108</v>
      </c>
      <c r="P36" s="38" t="s">
        <v>23</v>
      </c>
      <c r="Q36" s="35" t="s">
        <v>24</v>
      </c>
      <c r="R36" s="43" t="s">
        <v>109</v>
      </c>
      <c r="S36" s="35">
        <v>6</v>
      </c>
      <c r="T36" s="37" t="s">
        <v>17</v>
      </c>
      <c r="U36" s="35" t="s">
        <v>18</v>
      </c>
      <c r="V36" s="72" t="s">
        <v>122</v>
      </c>
      <c r="W36" s="43" t="s">
        <v>108</v>
      </c>
      <c r="X36" s="31" t="s">
        <v>23</v>
      </c>
      <c r="Y36" s="31" t="s">
        <v>24</v>
      </c>
      <c r="Z36" s="31" t="s">
        <v>123</v>
      </c>
      <c r="AA36" s="31" t="s">
        <v>47</v>
      </c>
      <c r="AB36" s="31" t="s">
        <v>17</v>
      </c>
      <c r="AC36" s="31" t="s">
        <v>18</v>
      </c>
    </row>
    <row r="37" spans="1:29" x14ac:dyDescent="0.25">
      <c r="F37" s="8">
        <f>F33+F34+F35+F36</f>
        <v>27</v>
      </c>
      <c r="H37" s="15"/>
      <c r="K37" s="8">
        <f>K33+K34+K35+K36</f>
        <v>27</v>
      </c>
      <c r="N37" s="34" t="s">
        <v>110</v>
      </c>
      <c r="O37" s="35" t="s">
        <v>111</v>
      </c>
      <c r="P37" s="38" t="s">
        <v>97</v>
      </c>
      <c r="Q37" s="35" t="s">
        <v>15</v>
      </c>
      <c r="R37" s="35" t="s">
        <v>54</v>
      </c>
      <c r="S37" s="35">
        <v>5</v>
      </c>
      <c r="T37" s="35" t="s">
        <v>27</v>
      </c>
      <c r="U37" s="35" t="s">
        <v>27</v>
      </c>
      <c r="V37" s="43" t="s">
        <v>110</v>
      </c>
      <c r="W37" s="43" t="s">
        <v>111</v>
      </c>
      <c r="X37" s="31" t="s">
        <v>97</v>
      </c>
      <c r="Y37" s="31" t="s">
        <v>15</v>
      </c>
      <c r="Z37" s="31" t="s">
        <v>54</v>
      </c>
      <c r="AA37" s="31" t="s">
        <v>66</v>
      </c>
      <c r="AB37" s="31" t="s">
        <v>27</v>
      </c>
      <c r="AC37" s="31" t="s">
        <v>27</v>
      </c>
    </row>
    <row r="38" spans="1:29" x14ac:dyDescent="0.25">
      <c r="A38" s="1" t="s">
        <v>125</v>
      </c>
      <c r="H38" s="15"/>
      <c r="N38" s="34" t="s">
        <v>112</v>
      </c>
      <c r="O38" s="35" t="s">
        <v>113</v>
      </c>
      <c r="P38" s="38" t="s">
        <v>63</v>
      </c>
      <c r="Q38" s="35" t="s">
        <v>24</v>
      </c>
      <c r="R38" s="31" t="s">
        <v>43</v>
      </c>
      <c r="S38" s="35">
        <v>10</v>
      </c>
      <c r="T38" s="37" t="s">
        <v>17</v>
      </c>
      <c r="U38" s="35" t="s">
        <v>18</v>
      </c>
      <c r="V38" s="31" t="s">
        <v>112</v>
      </c>
      <c r="W38" s="31" t="s">
        <v>113</v>
      </c>
      <c r="X38" s="31" t="s">
        <v>63</v>
      </c>
      <c r="Y38" s="31" t="s">
        <v>24</v>
      </c>
      <c r="Z38" s="31" t="s">
        <v>43</v>
      </c>
      <c r="AA38" s="31" t="s">
        <v>114</v>
      </c>
      <c r="AB38" s="31" t="s">
        <v>17</v>
      </c>
      <c r="AC38" s="31" t="s">
        <v>18</v>
      </c>
    </row>
    <row r="39" spans="1:29" x14ac:dyDescent="0.25">
      <c r="A39" s="1" t="s">
        <v>4</v>
      </c>
      <c r="B39" s="1" t="s">
        <v>5</v>
      </c>
      <c r="C39" s="1" t="s">
        <v>6</v>
      </c>
      <c r="D39" s="1" t="s">
        <v>7</v>
      </c>
      <c r="E39" s="1" t="s">
        <v>8</v>
      </c>
      <c r="F39" s="8" t="s">
        <v>9</v>
      </c>
      <c r="G39" s="1" t="s">
        <v>10</v>
      </c>
      <c r="H39" s="15" t="s">
        <v>11</v>
      </c>
      <c r="I39" s="1" t="s">
        <v>7</v>
      </c>
      <c r="J39" s="1" t="s">
        <v>8</v>
      </c>
      <c r="K39" s="8" t="s">
        <v>9</v>
      </c>
      <c r="L39" s="1" t="s">
        <v>10</v>
      </c>
      <c r="M39" s="1" t="s">
        <v>11</v>
      </c>
      <c r="N39" s="39" t="s">
        <v>118</v>
      </c>
      <c r="O39" s="40" t="s">
        <v>119</v>
      </c>
      <c r="P39" s="38" t="s">
        <v>121</v>
      </c>
      <c r="Q39" s="40" t="s">
        <v>24</v>
      </c>
      <c r="R39" s="31" t="s">
        <v>25</v>
      </c>
      <c r="S39" s="40">
        <v>6</v>
      </c>
      <c r="T39" s="42" t="s">
        <v>17</v>
      </c>
      <c r="U39" s="40" t="s">
        <v>18</v>
      </c>
      <c r="V39" s="31" t="s">
        <v>118</v>
      </c>
      <c r="W39" s="31" t="s">
        <v>119</v>
      </c>
      <c r="X39" s="31" t="s">
        <v>120</v>
      </c>
      <c r="Y39" s="31" t="s">
        <v>24</v>
      </c>
      <c r="Z39" s="31" t="s">
        <v>25</v>
      </c>
      <c r="AA39" s="31" t="s">
        <v>47</v>
      </c>
      <c r="AB39" s="31" t="s">
        <v>17</v>
      </c>
      <c r="AC39" s="31" t="s">
        <v>18</v>
      </c>
    </row>
    <row r="40" spans="1:29" x14ac:dyDescent="0.25">
      <c r="A40" s="1" t="s">
        <v>126</v>
      </c>
      <c r="B40" s="1" t="s">
        <v>127</v>
      </c>
      <c r="C40" s="1" t="s">
        <v>97</v>
      </c>
      <c r="D40" s="1" t="s">
        <v>15</v>
      </c>
      <c r="E40" s="1" t="s">
        <v>54</v>
      </c>
      <c r="F40" s="8">
        <v>5</v>
      </c>
      <c r="G40" s="1" t="s">
        <v>27</v>
      </c>
      <c r="H40" s="15" t="s">
        <v>27</v>
      </c>
      <c r="I40" s="1" t="s">
        <v>15</v>
      </c>
      <c r="J40" s="1" t="s">
        <v>54</v>
      </c>
      <c r="K40" s="8">
        <v>5</v>
      </c>
      <c r="L40" s="1" t="s">
        <v>27</v>
      </c>
      <c r="M40" s="1" t="s">
        <v>27</v>
      </c>
      <c r="N40" s="31"/>
      <c r="O40" s="31"/>
      <c r="P40" s="65"/>
      <c r="Q40" s="31"/>
      <c r="R40" s="31"/>
      <c r="S40" s="50"/>
      <c r="T40" s="31"/>
      <c r="U40" s="31"/>
      <c r="V40" s="43"/>
      <c r="W40" s="31"/>
      <c r="X40" s="31"/>
      <c r="Y40" s="31"/>
      <c r="Z40" s="31"/>
      <c r="AA40" s="31"/>
      <c r="AB40" s="31"/>
      <c r="AC40" s="31"/>
    </row>
    <row r="41" spans="1:29" x14ac:dyDescent="0.25">
      <c r="F41" s="8">
        <f>F40</f>
        <v>5</v>
      </c>
      <c r="H41" s="15"/>
      <c r="K41" s="8">
        <f>K40</f>
        <v>5</v>
      </c>
      <c r="N41" s="30"/>
      <c r="O41" s="30"/>
      <c r="P41" s="64"/>
      <c r="Q41" s="30"/>
      <c r="R41" s="30"/>
      <c r="S41" s="30"/>
      <c r="T41" s="30"/>
      <c r="U41" s="46"/>
      <c r="V41" s="30"/>
      <c r="W41" s="30"/>
      <c r="X41" s="31"/>
      <c r="Y41" s="31"/>
      <c r="Z41" s="31"/>
      <c r="AA41" s="31"/>
      <c r="AB41" s="31"/>
      <c r="AC41" s="31"/>
    </row>
    <row r="42" spans="1:29" x14ac:dyDescent="0.25">
      <c r="N42" s="71" t="s">
        <v>125</v>
      </c>
      <c r="O42" s="31"/>
      <c r="P42" s="65"/>
      <c r="Q42" s="31"/>
      <c r="R42" s="31"/>
      <c r="S42" s="31"/>
      <c r="T42" s="31"/>
      <c r="U42" s="32"/>
      <c r="V42" s="71" t="s">
        <v>125</v>
      </c>
      <c r="W42" s="31"/>
      <c r="X42" s="31"/>
      <c r="Y42" s="31"/>
      <c r="Z42" s="31"/>
      <c r="AA42" s="31"/>
      <c r="AB42" s="31"/>
      <c r="AC42" s="32"/>
    </row>
    <row r="43" spans="1:29" x14ac:dyDescent="0.25">
      <c r="N43" s="33" t="s">
        <v>4</v>
      </c>
      <c r="O43" s="33" t="s">
        <v>5</v>
      </c>
      <c r="P43" s="67" t="s">
        <v>6</v>
      </c>
      <c r="Q43" s="33" t="s">
        <v>7</v>
      </c>
      <c r="R43" s="33" t="s">
        <v>8</v>
      </c>
      <c r="S43" s="33" t="s">
        <v>9</v>
      </c>
      <c r="T43" s="33" t="s">
        <v>10</v>
      </c>
      <c r="U43" s="33" t="s">
        <v>11</v>
      </c>
      <c r="V43" s="33" t="s">
        <v>4</v>
      </c>
      <c r="W43" s="33" t="s">
        <v>5</v>
      </c>
      <c r="X43" s="33" t="s">
        <v>6</v>
      </c>
      <c r="Y43" s="33" t="s">
        <v>7</v>
      </c>
      <c r="Z43" s="33" t="s">
        <v>8</v>
      </c>
      <c r="AA43" s="33" t="s">
        <v>9</v>
      </c>
      <c r="AB43" s="33" t="s">
        <v>10</v>
      </c>
      <c r="AC43" s="33" t="s">
        <v>11</v>
      </c>
    </row>
    <row r="44" spans="1:29" customFormat="1" x14ac:dyDescent="0.25">
      <c r="A44" s="9"/>
      <c r="B44" s="1" t="s">
        <v>132</v>
      </c>
      <c r="C44" s="1"/>
      <c r="D44" s="1"/>
      <c r="E44" s="1"/>
      <c r="F44" s="8">
        <f>F5+F12+F16+F17+F28+F34+F40</f>
        <v>43</v>
      </c>
      <c r="G44" s="1"/>
      <c r="H44" s="1"/>
      <c r="I44" s="1"/>
      <c r="J44" s="1"/>
      <c r="K44" s="8"/>
      <c r="L44" s="8">
        <f>K5+K12+K17+K26+K28+K34+K40</f>
        <v>43</v>
      </c>
      <c r="M44" s="1"/>
      <c r="N44" s="34" t="s">
        <v>126</v>
      </c>
      <c r="O44" s="35" t="s">
        <v>127</v>
      </c>
      <c r="P44" s="35" t="s">
        <v>97</v>
      </c>
      <c r="Q44" s="35" t="s">
        <v>15</v>
      </c>
      <c r="R44" s="35" t="s">
        <v>54</v>
      </c>
      <c r="S44" s="36">
        <v>5</v>
      </c>
      <c r="T44" s="35" t="s">
        <v>27</v>
      </c>
      <c r="U44" s="35" t="s">
        <v>27</v>
      </c>
      <c r="V44" s="31" t="s">
        <v>126</v>
      </c>
      <c r="W44" s="31" t="s">
        <v>127</v>
      </c>
      <c r="X44" s="76" t="s">
        <v>97</v>
      </c>
      <c r="Y44" s="76" t="s">
        <v>15</v>
      </c>
      <c r="Z44" s="76" t="s">
        <v>54</v>
      </c>
      <c r="AA44" s="76">
        <v>5</v>
      </c>
      <c r="AB44" s="76" t="s">
        <v>27</v>
      </c>
      <c r="AC44" s="76" t="s">
        <v>27</v>
      </c>
    </row>
    <row r="45" spans="1:29" customFormat="1" x14ac:dyDescent="0.25">
      <c r="A45" s="1"/>
      <c r="B45" s="1" t="s">
        <v>134</v>
      </c>
      <c r="C45" s="1"/>
      <c r="D45" s="1"/>
      <c r="E45" s="1"/>
      <c r="F45" s="8" t="e">
        <f>F44+#REF!</f>
        <v>#REF!</v>
      </c>
      <c r="G45" s="1"/>
      <c r="H45" s="1"/>
      <c r="I45" s="1"/>
      <c r="J45" s="1"/>
      <c r="K45" s="8"/>
      <c r="L45" s="8" t="e">
        <f>L44+#REF!</f>
        <v>#REF!</v>
      </c>
      <c r="M45" s="1"/>
      <c r="N45" s="26"/>
      <c r="O45" s="1"/>
      <c r="P45" s="1"/>
      <c r="Q45" s="1"/>
      <c r="R45" s="1"/>
      <c r="S45" s="8"/>
      <c r="T45" s="1"/>
      <c r="U45" s="8"/>
      <c r="V45" s="7"/>
      <c r="W45" s="7"/>
    </row>
    <row r="46" spans="1:29" customFormat="1" x14ac:dyDescent="0.25">
      <c r="A46" s="1"/>
      <c r="B46" s="1" t="s">
        <v>135</v>
      </c>
      <c r="C46" s="1"/>
      <c r="D46" s="1"/>
      <c r="E46" s="1"/>
      <c r="F46" s="8" t="e">
        <f>F9+F13+F23+F30+F37+F41</f>
        <v>#REF!</v>
      </c>
      <c r="G46" s="1"/>
      <c r="H46" s="1"/>
      <c r="I46" s="1"/>
      <c r="J46" s="1"/>
      <c r="K46" s="8"/>
      <c r="L46" s="8" t="e">
        <f>K9+K13+K23+K30+K37+K41</f>
        <v>#REF!</v>
      </c>
      <c r="M46" s="1"/>
    </row>
  </sheetData>
  <mergeCells count="1">
    <mergeCell ref="I27:M27"/>
  </mergeCells>
  <hyperlinks>
    <hyperlink ref="N4" r:id="rId1" xr:uid="{AAAE6FFB-B76C-483A-9128-7A729BD5EE1D}"/>
    <hyperlink ref="N5" r:id="rId2" xr:uid="{69E5A515-615C-49A9-9511-567119DD6009}"/>
    <hyperlink ref="N6" r:id="rId3" xr:uid="{40722C01-3833-4D0B-9867-55CEA7201978}"/>
    <hyperlink ref="N7" r:id="rId4" xr:uid="{B41E4CF1-E7FB-42D6-A95F-5573461BA33D}"/>
    <hyperlink ref="N8" r:id="rId5" xr:uid="{6EB4FB03-F46C-4AA0-BC24-482C98162182}"/>
    <hyperlink ref="N9" r:id="rId6" xr:uid="{935F89E8-2B36-4F0F-9AC3-466CA6E8BD14}"/>
    <hyperlink ref="N10" r:id="rId7" xr:uid="{722AA7E5-78AF-40BC-B0C7-49F119DC11C9}"/>
    <hyperlink ref="N11" r:id="rId8" xr:uid="{EF10215D-BA0B-4577-AA2F-BA47130E06A7}"/>
    <hyperlink ref="N15" r:id="rId9" xr:uid="{0F325AFC-4560-4FBB-9E0C-EC8B5FE61012}"/>
    <hyperlink ref="N16" r:id="rId10" xr:uid="{D7596C1E-D2CD-456F-AE1E-268D70BC31EE}"/>
    <hyperlink ref="N20" r:id="rId11" xr:uid="{0F4252E8-DBE8-494C-911E-7C0E7BAFEC77}"/>
    <hyperlink ref="N21" r:id="rId12" xr:uid="{D2E49F27-722E-49D9-91F7-1C8EF5778CCD}"/>
    <hyperlink ref="N22" r:id="rId13" xr:uid="{157DB64E-45FF-4A97-8ED7-082AAD28B87E}"/>
    <hyperlink ref="N23" r:id="rId14" xr:uid="{93BCA731-ADA7-4997-B9C8-58E3C847ED6F}"/>
    <hyperlink ref="N24" r:id="rId15" xr:uid="{A390F8F6-C9DE-418F-A754-BE5937C377AE}"/>
    <hyperlink ref="N25" r:id="rId16" xr:uid="{0EE04149-05B6-4474-9D6A-0EB672703D38}"/>
    <hyperlink ref="N29" r:id="rId17" xr:uid="{C77A991A-F148-449A-84B5-CAF2D636DC53}"/>
    <hyperlink ref="N30" r:id="rId18" xr:uid="{FC70057A-51F2-4250-833C-28B551876A18}"/>
    <hyperlink ref="N31" r:id="rId19" xr:uid="{8136227E-25DB-4D56-9F05-80E2507E09D7}"/>
    <hyperlink ref="N36" r:id="rId20" xr:uid="{9D754BF1-307C-4A32-9D11-E63B15C06D1B}"/>
    <hyperlink ref="N37" r:id="rId21" xr:uid="{859F3B50-755F-4318-91B7-D6403FF046A7}"/>
    <hyperlink ref="N38" r:id="rId22" xr:uid="{AF69BF30-473B-4133-9B1E-C3784861F9F7}"/>
    <hyperlink ref="N39" r:id="rId23" xr:uid="{C267A4C4-C75A-445D-846F-3657F8B806DA}"/>
    <hyperlink ref="N44" r:id="rId24" xr:uid="{941FC029-1969-4A25-A673-5A820F7DD2AC}"/>
  </hyperlinks>
  <pageMargins left="0.7" right="0.7" top="0.78740157499999996" bottom="0.78740157499999996" header="0.3" footer="0.3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2"/>
  <sheetViews>
    <sheetView tabSelected="1" topLeftCell="I1" zoomScale="90" zoomScaleNormal="90" workbookViewId="0">
      <selection activeCell="I29" sqref="I29"/>
    </sheetView>
  </sheetViews>
  <sheetFormatPr defaultColWidth="9.140625" defaultRowHeight="15" x14ac:dyDescent="0.25"/>
  <cols>
    <col min="1" max="1" width="14.140625" style="1" hidden="1" customWidth="1"/>
    <col min="2" max="2" width="36.5703125" style="1" hidden="1" customWidth="1"/>
    <col min="3" max="3" width="12.28515625" style="1" hidden="1" customWidth="1"/>
    <col min="4" max="4" width="9.85546875" style="1" hidden="1" customWidth="1"/>
    <col min="5" max="5" width="7.140625" style="1" hidden="1" customWidth="1"/>
    <col min="6" max="6" width="9.85546875" style="8" hidden="1" customWidth="1"/>
    <col min="7" max="7" width="8.85546875" style="1" hidden="1" customWidth="1"/>
    <col min="8" max="8" width="9.85546875" style="1" hidden="1" customWidth="1"/>
    <col min="9" max="9" width="16.85546875" style="1" customWidth="1"/>
    <col min="10" max="10" width="37.7109375" style="1" customWidth="1"/>
    <col min="11" max="11" width="23" style="8" bestFit="1" customWidth="1"/>
    <col min="12" max="12" width="13.5703125" style="1" customWidth="1"/>
    <col min="13" max="13" width="15.7109375" style="1" customWidth="1"/>
    <col min="14" max="14" width="13.7109375" style="1" customWidth="1"/>
    <col min="15" max="15" width="10.28515625" style="1" customWidth="1"/>
    <col min="16" max="16" width="9.7109375" style="1" bestFit="1" customWidth="1"/>
    <col min="17" max="17" width="14.28515625" style="1" bestFit="1" customWidth="1"/>
    <col min="18" max="18" width="30.28515625" style="1" bestFit="1" customWidth="1"/>
    <col min="19" max="19" width="22.28515625" style="1" bestFit="1" customWidth="1"/>
    <col min="20" max="16384" width="9.140625" style="1"/>
  </cols>
  <sheetData>
    <row r="1" spans="1:24" s="6" customFormat="1" x14ac:dyDescent="0.25">
      <c r="D1" s="6" t="s">
        <v>0</v>
      </c>
      <c r="F1" s="9"/>
      <c r="H1" s="19"/>
      <c r="I1" s="6" t="s">
        <v>1</v>
      </c>
      <c r="K1" s="9"/>
      <c r="Q1" s="25" t="s">
        <v>2</v>
      </c>
    </row>
    <row r="2" spans="1:24" x14ac:dyDescent="0.25">
      <c r="A2" s="7" t="s">
        <v>3</v>
      </c>
      <c r="I2" s="30" t="s">
        <v>3</v>
      </c>
      <c r="J2" s="31"/>
      <c r="K2" s="32"/>
      <c r="L2" s="31"/>
      <c r="M2" s="31"/>
      <c r="N2" s="31"/>
      <c r="O2" s="31"/>
      <c r="P2" s="52"/>
      <c r="Q2" s="30" t="s">
        <v>3</v>
      </c>
      <c r="R2" s="31"/>
      <c r="S2" s="32"/>
      <c r="T2" s="31"/>
      <c r="U2" s="31"/>
      <c r="V2" s="31"/>
      <c r="W2" s="31"/>
      <c r="X2" s="31"/>
    </row>
    <row r="3" spans="1:24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8" t="s">
        <v>9</v>
      </c>
      <c r="G3" s="1" t="s">
        <v>10</v>
      </c>
      <c r="H3" s="1" t="s">
        <v>11</v>
      </c>
      <c r="I3" s="33" t="s">
        <v>4</v>
      </c>
      <c r="J3" s="33" t="s">
        <v>5</v>
      </c>
      <c r="K3" s="33" t="s">
        <v>6</v>
      </c>
      <c r="L3" s="33" t="s">
        <v>7</v>
      </c>
      <c r="M3" s="33" t="s">
        <v>8</v>
      </c>
      <c r="N3" s="33" t="s">
        <v>9</v>
      </c>
      <c r="O3" s="33" t="s">
        <v>10</v>
      </c>
      <c r="P3" s="53" t="s">
        <v>11</v>
      </c>
      <c r="Q3" s="33" t="s">
        <v>4</v>
      </c>
      <c r="R3" s="33" t="s">
        <v>5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</row>
    <row r="4" spans="1:24" ht="14.45" customHeight="1" x14ac:dyDescent="0.25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8">
        <v>2</v>
      </c>
      <c r="G4" s="1" t="s">
        <v>17</v>
      </c>
      <c r="H4" s="1" t="s">
        <v>18</v>
      </c>
      <c r="I4" s="34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6">
        <v>2</v>
      </c>
      <c r="O4" s="37" t="s">
        <v>17</v>
      </c>
      <c r="P4" s="54" t="s">
        <v>18</v>
      </c>
      <c r="Q4" s="31" t="s">
        <v>12</v>
      </c>
      <c r="R4" s="31" t="s">
        <v>13</v>
      </c>
      <c r="S4" s="48" t="s">
        <v>19</v>
      </c>
      <c r="T4" s="31" t="s">
        <v>15</v>
      </c>
      <c r="U4" s="31" t="s">
        <v>16</v>
      </c>
      <c r="V4" s="49" t="s">
        <v>20</v>
      </c>
      <c r="W4" s="31" t="s">
        <v>17</v>
      </c>
      <c r="X4" s="31" t="s">
        <v>18</v>
      </c>
    </row>
    <row r="5" spans="1:24" ht="14.45" customHeight="1" x14ac:dyDescent="0.25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8">
        <v>8</v>
      </c>
      <c r="G5" s="1" t="s">
        <v>26</v>
      </c>
      <c r="H5" s="1" t="s">
        <v>27</v>
      </c>
      <c r="I5" s="34" t="s">
        <v>21</v>
      </c>
      <c r="J5" s="35" t="s">
        <v>22</v>
      </c>
      <c r="K5" s="35" t="s">
        <v>23</v>
      </c>
      <c r="L5" s="35" t="s">
        <v>24</v>
      </c>
      <c r="M5" s="31" t="s">
        <v>25</v>
      </c>
      <c r="N5" s="36">
        <v>8</v>
      </c>
      <c r="O5" s="35" t="s">
        <v>26</v>
      </c>
      <c r="P5" s="54" t="s">
        <v>27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49" t="s">
        <v>28</v>
      </c>
      <c r="W5" s="31" t="s">
        <v>26</v>
      </c>
      <c r="X5" s="31" t="s">
        <v>27</v>
      </c>
    </row>
    <row r="6" spans="1:24" ht="14.45" customHeight="1" x14ac:dyDescent="0.25">
      <c r="A6" s="1" t="s">
        <v>29</v>
      </c>
      <c r="B6" s="1" t="s">
        <v>30</v>
      </c>
      <c r="C6" s="1" t="s">
        <v>31</v>
      </c>
      <c r="D6" s="1" t="s">
        <v>24</v>
      </c>
      <c r="E6" s="1" t="s">
        <v>32</v>
      </c>
      <c r="F6" s="8">
        <v>4</v>
      </c>
      <c r="G6" s="1" t="s">
        <v>17</v>
      </c>
      <c r="H6" s="1" t="s">
        <v>18</v>
      </c>
      <c r="I6" s="34" t="s">
        <v>29</v>
      </c>
      <c r="J6" s="35" t="s">
        <v>30</v>
      </c>
      <c r="K6" s="38" t="s">
        <v>33</v>
      </c>
      <c r="L6" s="35" t="s">
        <v>24</v>
      </c>
      <c r="M6" s="35" t="s">
        <v>32</v>
      </c>
      <c r="N6" s="36">
        <v>4</v>
      </c>
      <c r="O6" s="37" t="s">
        <v>17</v>
      </c>
      <c r="P6" s="54" t="s">
        <v>18</v>
      </c>
      <c r="Q6" s="31" t="s">
        <v>29</v>
      </c>
      <c r="R6" s="31" t="s">
        <v>30</v>
      </c>
      <c r="S6" s="31" t="s">
        <v>34</v>
      </c>
      <c r="T6" s="31" t="s">
        <v>24</v>
      </c>
      <c r="U6" s="31" t="s">
        <v>32</v>
      </c>
      <c r="V6" s="49" t="s">
        <v>35</v>
      </c>
      <c r="W6" s="31" t="s">
        <v>17</v>
      </c>
      <c r="X6" s="31" t="s">
        <v>18</v>
      </c>
    </row>
    <row r="7" spans="1:24" ht="14.45" customHeight="1" x14ac:dyDescent="0.25">
      <c r="A7" s="1" t="s">
        <v>40</v>
      </c>
      <c r="B7" s="1" t="s">
        <v>41</v>
      </c>
      <c r="C7" s="1" t="s">
        <v>42</v>
      </c>
      <c r="D7" s="1" t="s">
        <v>24</v>
      </c>
      <c r="E7" s="1" t="s">
        <v>43</v>
      </c>
      <c r="F7" s="8">
        <v>6</v>
      </c>
      <c r="G7" s="1" t="s">
        <v>17</v>
      </c>
      <c r="H7" s="1" t="s">
        <v>18</v>
      </c>
      <c r="I7" s="39" t="s">
        <v>40</v>
      </c>
      <c r="J7" s="40" t="s">
        <v>41</v>
      </c>
      <c r="K7" s="40" t="s">
        <v>42</v>
      </c>
      <c r="L7" s="40" t="s">
        <v>24</v>
      </c>
      <c r="M7" s="31" t="s">
        <v>43</v>
      </c>
      <c r="N7" s="41">
        <v>6</v>
      </c>
      <c r="O7" s="42" t="s">
        <v>17</v>
      </c>
      <c r="P7" s="55" t="s">
        <v>18</v>
      </c>
      <c r="Q7" s="43" t="s">
        <v>40</v>
      </c>
      <c r="R7" s="31" t="s">
        <v>41</v>
      </c>
      <c r="S7" s="31" t="s">
        <v>42</v>
      </c>
      <c r="T7" s="31" t="s">
        <v>24</v>
      </c>
      <c r="U7" s="31" t="s">
        <v>43</v>
      </c>
      <c r="V7" s="49" t="s">
        <v>47</v>
      </c>
      <c r="W7" s="31" t="s">
        <v>17</v>
      </c>
      <c r="X7" s="31" t="s">
        <v>18</v>
      </c>
    </row>
    <row r="8" spans="1:24" ht="14.45" customHeight="1" x14ac:dyDescent="0.25">
      <c r="F8" s="8">
        <f>F4+F5+F6+F7</f>
        <v>20</v>
      </c>
      <c r="I8" s="43"/>
      <c r="J8" s="43"/>
      <c r="K8" s="44"/>
      <c r="L8" s="43"/>
      <c r="M8" s="43"/>
      <c r="N8" s="45">
        <f>SUM(N4:N7)</f>
        <v>20</v>
      </c>
      <c r="O8" s="43"/>
      <c r="P8" s="56"/>
      <c r="Q8" s="43"/>
      <c r="R8" s="31"/>
      <c r="S8" s="31"/>
      <c r="T8" s="31"/>
      <c r="U8" s="31"/>
      <c r="V8" s="50" t="s">
        <v>144</v>
      </c>
      <c r="W8" s="31"/>
      <c r="X8" s="31"/>
    </row>
    <row r="9" spans="1:24" ht="14.45" customHeight="1" x14ac:dyDescent="0.25">
      <c r="A9" s="7" t="s">
        <v>60</v>
      </c>
      <c r="I9" s="30" t="s">
        <v>60</v>
      </c>
      <c r="J9" s="31"/>
      <c r="K9" s="32"/>
      <c r="L9" s="31"/>
      <c r="M9" s="31"/>
      <c r="N9" s="31"/>
      <c r="O9" s="31"/>
      <c r="P9" s="52"/>
      <c r="Q9" s="30" t="s">
        <v>60</v>
      </c>
      <c r="R9" s="31"/>
      <c r="S9" s="32"/>
      <c r="T9" s="31"/>
      <c r="U9" s="31"/>
      <c r="V9" s="31"/>
      <c r="W9" s="31"/>
      <c r="X9" s="31"/>
    </row>
    <row r="10" spans="1:24" ht="14.45" customHeight="1" x14ac:dyDescent="0.25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8" t="s">
        <v>9</v>
      </c>
      <c r="G10" s="1" t="s">
        <v>10</v>
      </c>
      <c r="H10" s="1" t="s">
        <v>11</v>
      </c>
      <c r="I10" s="33" t="s">
        <v>4</v>
      </c>
      <c r="J10" s="33" t="s">
        <v>5</v>
      </c>
      <c r="K10" s="33" t="s">
        <v>6</v>
      </c>
      <c r="L10" s="33" t="s">
        <v>7</v>
      </c>
      <c r="M10" s="33" t="s">
        <v>8</v>
      </c>
      <c r="N10" s="33" t="s">
        <v>9</v>
      </c>
      <c r="O10" s="33" t="s">
        <v>10</v>
      </c>
      <c r="P10" s="53" t="s">
        <v>11</v>
      </c>
      <c r="Q10" s="33" t="s">
        <v>4</v>
      </c>
      <c r="R10" s="33" t="s">
        <v>5</v>
      </c>
      <c r="S10" s="33" t="s">
        <v>6</v>
      </c>
      <c r="T10" s="33" t="s">
        <v>7</v>
      </c>
      <c r="U10" s="33" t="s">
        <v>8</v>
      </c>
      <c r="V10" s="33" t="s">
        <v>9</v>
      </c>
      <c r="W10" s="33" t="s">
        <v>10</v>
      </c>
      <c r="X10" s="33" t="s">
        <v>11</v>
      </c>
    </row>
    <row r="11" spans="1:24" ht="14.45" customHeight="1" x14ac:dyDescent="0.25">
      <c r="A11" s="1" t="s">
        <v>61</v>
      </c>
      <c r="B11" s="1" t="s">
        <v>62</v>
      </c>
      <c r="C11" s="1" t="s">
        <v>63</v>
      </c>
      <c r="D11" s="1" t="s">
        <v>24</v>
      </c>
      <c r="E11" s="1" t="s">
        <v>25</v>
      </c>
      <c r="F11" s="8">
        <v>8</v>
      </c>
      <c r="G11" s="1" t="s">
        <v>26</v>
      </c>
      <c r="H11" s="1" t="s">
        <v>27</v>
      </c>
      <c r="I11" s="34" t="s">
        <v>61</v>
      </c>
      <c r="J11" s="35" t="s">
        <v>62</v>
      </c>
      <c r="K11" s="35" t="s">
        <v>63</v>
      </c>
      <c r="L11" s="35" t="s">
        <v>24</v>
      </c>
      <c r="M11" s="31" t="s">
        <v>25</v>
      </c>
      <c r="N11" s="36">
        <v>8</v>
      </c>
      <c r="O11" s="35" t="s">
        <v>26</v>
      </c>
      <c r="P11" s="54" t="s">
        <v>27</v>
      </c>
      <c r="Q11" s="31" t="s">
        <v>61</v>
      </c>
      <c r="R11" s="31" t="s">
        <v>62</v>
      </c>
      <c r="S11" s="31" t="s">
        <v>63</v>
      </c>
      <c r="T11" s="31" t="s">
        <v>24</v>
      </c>
      <c r="U11" s="31" t="s">
        <v>25</v>
      </c>
      <c r="V11" s="51" t="s">
        <v>28</v>
      </c>
      <c r="W11" s="31" t="s">
        <v>26</v>
      </c>
      <c r="X11" s="31" t="s">
        <v>27</v>
      </c>
    </row>
    <row r="12" spans="1:24" ht="14.45" customHeight="1" x14ac:dyDescent="0.25">
      <c r="F12" s="8">
        <f>F11</f>
        <v>8</v>
      </c>
      <c r="I12" s="31"/>
      <c r="J12" s="31"/>
      <c r="K12" s="32"/>
      <c r="L12" s="31"/>
      <c r="M12" s="31"/>
      <c r="N12" s="46">
        <f>SUM(N11)</f>
        <v>8</v>
      </c>
      <c r="O12" s="31"/>
      <c r="P12" s="52"/>
      <c r="Q12" s="31"/>
      <c r="R12" s="31"/>
      <c r="S12" s="31"/>
      <c r="T12" s="31"/>
      <c r="U12" s="31"/>
      <c r="V12" s="50" t="s">
        <v>28</v>
      </c>
      <c r="W12" s="31"/>
      <c r="X12" s="31"/>
    </row>
    <row r="13" spans="1:24" ht="14.45" customHeight="1" x14ac:dyDescent="0.25">
      <c r="A13" s="7" t="s">
        <v>68</v>
      </c>
      <c r="I13" s="30" t="s">
        <v>68</v>
      </c>
      <c r="J13" s="31"/>
      <c r="K13" s="32"/>
      <c r="L13" s="31"/>
      <c r="M13" s="31"/>
      <c r="N13" s="31"/>
      <c r="O13" s="31"/>
      <c r="P13" s="52"/>
      <c r="Q13" s="30" t="s">
        <v>68</v>
      </c>
      <c r="R13" s="31"/>
      <c r="S13" s="32"/>
      <c r="T13" s="31"/>
      <c r="U13" s="31"/>
      <c r="V13" s="31"/>
      <c r="W13" s="31"/>
      <c r="X13" s="31"/>
    </row>
    <row r="14" spans="1:24" ht="14.45" customHeight="1" x14ac:dyDescent="0.25">
      <c r="A14" s="1" t="s">
        <v>4</v>
      </c>
      <c r="B14" s="1" t="s">
        <v>5</v>
      </c>
      <c r="C14" s="1" t="s">
        <v>6</v>
      </c>
      <c r="D14" s="1" t="s">
        <v>7</v>
      </c>
      <c r="E14" s="1" t="s">
        <v>8</v>
      </c>
      <c r="F14" s="8" t="s">
        <v>9</v>
      </c>
      <c r="G14" s="1" t="s">
        <v>10</v>
      </c>
      <c r="H14" s="1" t="s">
        <v>11</v>
      </c>
      <c r="I14" s="33" t="s">
        <v>4</v>
      </c>
      <c r="J14" s="33" t="s">
        <v>5</v>
      </c>
      <c r="K14" s="33" t="s">
        <v>6</v>
      </c>
      <c r="L14" s="33" t="s">
        <v>7</v>
      </c>
      <c r="M14" s="33" t="s">
        <v>8</v>
      </c>
      <c r="N14" s="33" t="s">
        <v>9</v>
      </c>
      <c r="O14" s="33" t="s">
        <v>10</v>
      </c>
      <c r="P14" s="53" t="s">
        <v>11</v>
      </c>
      <c r="Q14" s="33" t="s">
        <v>4</v>
      </c>
      <c r="R14" s="33" t="s">
        <v>5</v>
      </c>
      <c r="S14" s="33" t="s">
        <v>6</v>
      </c>
      <c r="T14" s="33" t="s">
        <v>7</v>
      </c>
      <c r="U14" s="33" t="s">
        <v>8</v>
      </c>
      <c r="V14" s="33" t="s">
        <v>9</v>
      </c>
      <c r="W14" s="33" t="s">
        <v>10</v>
      </c>
      <c r="X14" s="33" t="s">
        <v>11</v>
      </c>
    </row>
    <row r="15" spans="1:24" ht="14.45" customHeight="1" x14ac:dyDescent="0.25">
      <c r="A15" s="3" t="s">
        <v>140</v>
      </c>
      <c r="B15" s="3" t="s">
        <v>141</v>
      </c>
      <c r="C15" s="3" t="s">
        <v>142</v>
      </c>
      <c r="D15" s="3"/>
      <c r="E15" s="3"/>
      <c r="F15" s="10"/>
      <c r="G15" s="3"/>
      <c r="H15" s="3"/>
      <c r="I15" s="34" t="s">
        <v>69</v>
      </c>
      <c r="J15" s="35" t="s">
        <v>70</v>
      </c>
      <c r="K15" s="35" t="s">
        <v>14</v>
      </c>
      <c r="L15" s="35" t="s">
        <v>24</v>
      </c>
      <c r="M15" s="35" t="s">
        <v>32</v>
      </c>
      <c r="N15" s="36">
        <v>4</v>
      </c>
      <c r="O15" s="37" t="s">
        <v>17</v>
      </c>
      <c r="P15" s="54" t="s">
        <v>27</v>
      </c>
      <c r="Q15" s="31" t="s">
        <v>69</v>
      </c>
      <c r="R15" s="31" t="s">
        <v>70</v>
      </c>
      <c r="S15" s="31" t="s">
        <v>14</v>
      </c>
      <c r="T15" s="31" t="s">
        <v>24</v>
      </c>
      <c r="U15" s="31" t="s">
        <v>32</v>
      </c>
      <c r="V15" s="51" t="s">
        <v>35</v>
      </c>
      <c r="W15" s="31" t="s">
        <v>17</v>
      </c>
      <c r="X15" s="31" t="s">
        <v>27</v>
      </c>
    </row>
    <row r="16" spans="1:24" ht="14.45" customHeight="1" x14ac:dyDescent="0.25">
      <c r="A16" s="1" t="s">
        <v>69</v>
      </c>
      <c r="B16" s="1" t="s">
        <v>70</v>
      </c>
      <c r="C16" s="1" t="s">
        <v>14</v>
      </c>
      <c r="D16" s="1" t="s">
        <v>24</v>
      </c>
      <c r="E16" s="1" t="s">
        <v>32</v>
      </c>
      <c r="F16" s="8">
        <v>4</v>
      </c>
      <c r="G16" s="1" t="s">
        <v>17</v>
      </c>
      <c r="H16" s="1" t="s">
        <v>27</v>
      </c>
      <c r="I16" s="34" t="s">
        <v>71</v>
      </c>
      <c r="J16" s="35" t="s">
        <v>72</v>
      </c>
      <c r="K16" s="38" t="s">
        <v>83</v>
      </c>
      <c r="L16" s="35" t="s">
        <v>24</v>
      </c>
      <c r="M16" s="31" t="s">
        <v>25</v>
      </c>
      <c r="N16" s="36">
        <v>8</v>
      </c>
      <c r="O16" s="37" t="s">
        <v>17</v>
      </c>
      <c r="P16" s="54" t="s">
        <v>18</v>
      </c>
      <c r="Q16" s="31" t="s">
        <v>71</v>
      </c>
      <c r="R16" s="31" t="s">
        <v>72</v>
      </c>
      <c r="S16" s="31" t="s">
        <v>84</v>
      </c>
      <c r="T16" s="31" t="s">
        <v>24</v>
      </c>
      <c r="U16" s="31" t="s">
        <v>25</v>
      </c>
      <c r="V16" s="51" t="s">
        <v>28</v>
      </c>
      <c r="W16" s="31" t="s">
        <v>17</v>
      </c>
      <c r="X16" s="31" t="s">
        <v>18</v>
      </c>
    </row>
    <row r="17" spans="1:24" ht="14.45" customHeight="1" x14ac:dyDescent="0.25">
      <c r="A17" s="1" t="s">
        <v>71</v>
      </c>
      <c r="B17" s="1" t="s">
        <v>72</v>
      </c>
      <c r="C17" s="1" t="s">
        <v>73</v>
      </c>
      <c r="D17" s="1" t="s">
        <v>24</v>
      </c>
      <c r="E17" s="1" t="s">
        <v>25</v>
      </c>
      <c r="F17" s="8">
        <v>8</v>
      </c>
      <c r="G17" s="1" t="s">
        <v>17</v>
      </c>
      <c r="H17" s="1" t="s">
        <v>18</v>
      </c>
      <c r="I17" s="39" t="s">
        <v>77</v>
      </c>
      <c r="J17" s="40" t="s">
        <v>78</v>
      </c>
      <c r="K17" s="40" t="s">
        <v>79</v>
      </c>
      <c r="L17" s="40" t="s">
        <v>24</v>
      </c>
      <c r="M17" s="31" t="s">
        <v>25</v>
      </c>
      <c r="N17" s="41">
        <v>8</v>
      </c>
      <c r="O17" s="42" t="s">
        <v>17</v>
      </c>
      <c r="P17" s="55" t="s">
        <v>18</v>
      </c>
      <c r="Q17" s="31" t="s">
        <v>77</v>
      </c>
      <c r="R17" s="31" t="s">
        <v>78</v>
      </c>
      <c r="S17" s="31" t="s">
        <v>79</v>
      </c>
      <c r="T17" s="31" t="s">
        <v>24</v>
      </c>
      <c r="U17" s="31" t="s">
        <v>25</v>
      </c>
      <c r="V17" s="51" t="s">
        <v>28</v>
      </c>
      <c r="W17" s="31" t="s">
        <v>17</v>
      </c>
      <c r="X17" s="31" t="s">
        <v>18</v>
      </c>
    </row>
    <row r="18" spans="1:24" ht="14.45" customHeight="1" x14ac:dyDescent="0.25">
      <c r="A18" s="1" t="s">
        <v>77</v>
      </c>
      <c r="B18" s="1" t="s">
        <v>78</v>
      </c>
      <c r="C18" s="1" t="s">
        <v>79</v>
      </c>
      <c r="D18" s="1" t="s">
        <v>24</v>
      </c>
      <c r="E18" s="1" t="s">
        <v>25</v>
      </c>
      <c r="F18" s="8">
        <v>8</v>
      </c>
      <c r="G18" s="1" t="s">
        <v>17</v>
      </c>
      <c r="H18" s="1" t="s">
        <v>18</v>
      </c>
      <c r="I18" s="31"/>
      <c r="J18" s="31"/>
      <c r="K18" s="32"/>
      <c r="L18" s="31"/>
      <c r="M18" s="31"/>
      <c r="N18" s="46">
        <f>SUM(N15:N17)</f>
        <v>20</v>
      </c>
      <c r="O18" s="31"/>
      <c r="P18" s="52"/>
      <c r="Q18" s="31"/>
      <c r="R18" s="31"/>
      <c r="S18" s="31"/>
      <c r="T18" s="31"/>
      <c r="U18" s="31"/>
      <c r="V18" s="50" t="s">
        <v>144</v>
      </c>
      <c r="W18" s="31"/>
      <c r="X18" s="31"/>
    </row>
    <row r="19" spans="1:24" ht="14.45" customHeight="1" x14ac:dyDescent="0.25">
      <c r="F19" s="8">
        <f>F15+F16+F17+F18</f>
        <v>20</v>
      </c>
      <c r="I19" s="31"/>
      <c r="J19" s="31"/>
      <c r="K19" s="32"/>
      <c r="L19" s="31"/>
      <c r="M19" s="31"/>
      <c r="N19" s="31"/>
      <c r="O19" s="31"/>
      <c r="P19" s="52"/>
      <c r="Q19" s="31"/>
      <c r="R19" s="31"/>
      <c r="S19" s="31"/>
      <c r="T19" s="31"/>
      <c r="U19" s="31"/>
      <c r="V19" s="31"/>
      <c r="W19" s="31"/>
      <c r="X19" s="31"/>
    </row>
    <row r="20" spans="1:24" ht="14.45" customHeight="1" x14ac:dyDescent="0.25">
      <c r="A20" s="7" t="s">
        <v>90</v>
      </c>
      <c r="I20" s="30" t="s">
        <v>90</v>
      </c>
      <c r="J20" s="31"/>
      <c r="K20" s="32"/>
      <c r="L20" s="31"/>
      <c r="M20" s="31"/>
      <c r="N20" s="31"/>
      <c r="O20" s="31"/>
      <c r="P20" s="52"/>
      <c r="Q20" s="30" t="s">
        <v>90</v>
      </c>
      <c r="R20" s="31"/>
      <c r="S20" s="32"/>
      <c r="T20" s="31"/>
      <c r="U20" s="31"/>
      <c r="V20" s="31"/>
      <c r="W20" s="31"/>
      <c r="X20" s="31"/>
    </row>
    <row r="21" spans="1:24" x14ac:dyDescent="0.25">
      <c r="A21" s="1" t="s">
        <v>4</v>
      </c>
      <c r="B21" s="1" t="s">
        <v>5</v>
      </c>
      <c r="C21" s="1" t="s">
        <v>6</v>
      </c>
      <c r="D21" s="1" t="s">
        <v>7</v>
      </c>
      <c r="E21" s="1" t="s">
        <v>8</v>
      </c>
      <c r="F21" s="8" t="s">
        <v>9</v>
      </c>
      <c r="G21" s="1" t="s">
        <v>10</v>
      </c>
      <c r="H21" s="1" t="s">
        <v>11</v>
      </c>
      <c r="I21" s="33" t="s">
        <v>4</v>
      </c>
      <c r="J21" s="33" t="s">
        <v>5</v>
      </c>
      <c r="K21" s="33" t="s">
        <v>6</v>
      </c>
      <c r="L21" s="33" t="s">
        <v>7</v>
      </c>
      <c r="M21" s="33" t="s">
        <v>8</v>
      </c>
      <c r="N21" s="33" t="s">
        <v>9</v>
      </c>
      <c r="O21" s="33" t="s">
        <v>10</v>
      </c>
      <c r="P21" s="53" t="s">
        <v>11</v>
      </c>
      <c r="Q21" s="33" t="s">
        <v>4</v>
      </c>
      <c r="R21" s="33" t="s">
        <v>5</v>
      </c>
      <c r="S21" s="33" t="s">
        <v>6</v>
      </c>
      <c r="T21" s="33" t="s">
        <v>7</v>
      </c>
      <c r="U21" s="33" t="s">
        <v>8</v>
      </c>
      <c r="V21" s="33" t="s">
        <v>9</v>
      </c>
      <c r="W21" s="33" t="s">
        <v>10</v>
      </c>
      <c r="X21" s="33" t="s">
        <v>11</v>
      </c>
    </row>
    <row r="22" spans="1:24" x14ac:dyDescent="0.25">
      <c r="A22" s="3" t="s">
        <v>140</v>
      </c>
      <c r="B22" s="3" t="s">
        <v>141</v>
      </c>
      <c r="C22" s="3" t="s">
        <v>142</v>
      </c>
      <c r="D22" s="3" t="s">
        <v>24</v>
      </c>
      <c r="E22" s="3" t="s">
        <v>25</v>
      </c>
      <c r="F22" s="10">
        <v>10</v>
      </c>
      <c r="G22" s="3" t="s">
        <v>27</v>
      </c>
      <c r="H22" s="3" t="s">
        <v>27</v>
      </c>
      <c r="I22" s="34" t="s">
        <v>140</v>
      </c>
      <c r="J22" s="35" t="s">
        <v>141</v>
      </c>
      <c r="K22" s="35" t="s">
        <v>142</v>
      </c>
      <c r="L22" s="35" t="s">
        <v>24</v>
      </c>
      <c r="M22" s="31" t="s">
        <v>25</v>
      </c>
      <c r="N22" s="36">
        <v>10</v>
      </c>
      <c r="O22" s="37" t="s">
        <v>17</v>
      </c>
      <c r="P22" s="54" t="s">
        <v>27</v>
      </c>
      <c r="Q22" s="31" t="s">
        <v>140</v>
      </c>
      <c r="R22" s="31" t="s">
        <v>141</v>
      </c>
      <c r="S22" s="31" t="s">
        <v>142</v>
      </c>
      <c r="T22" s="31" t="s">
        <v>24</v>
      </c>
      <c r="U22" s="31" t="s">
        <v>25</v>
      </c>
      <c r="V22" s="51" t="s">
        <v>114</v>
      </c>
      <c r="W22" s="31" t="s">
        <v>17</v>
      </c>
      <c r="X22" s="31" t="s">
        <v>27</v>
      </c>
    </row>
    <row r="23" spans="1:24" ht="14.45" customHeight="1" x14ac:dyDescent="0.25">
      <c r="A23" s="21" t="s">
        <v>91</v>
      </c>
      <c r="B23" s="21" t="s">
        <v>92</v>
      </c>
      <c r="C23" s="21" t="s">
        <v>93</v>
      </c>
      <c r="D23" s="74" t="s">
        <v>94</v>
      </c>
      <c r="E23" s="75"/>
      <c r="F23" s="75"/>
      <c r="G23" s="75"/>
      <c r="H23" s="75"/>
      <c r="I23" s="34" t="s">
        <v>98</v>
      </c>
      <c r="J23" s="35" t="s">
        <v>99</v>
      </c>
      <c r="K23" s="35" t="s">
        <v>100</v>
      </c>
      <c r="L23" s="35" t="s">
        <v>24</v>
      </c>
      <c r="M23" s="35" t="s">
        <v>32</v>
      </c>
      <c r="N23" s="36">
        <v>5</v>
      </c>
      <c r="O23" s="37" t="s">
        <v>17</v>
      </c>
      <c r="P23" s="54" t="s">
        <v>18</v>
      </c>
      <c r="Q23" s="31" t="s">
        <v>98</v>
      </c>
      <c r="R23" s="31" t="s">
        <v>99</v>
      </c>
      <c r="S23" s="31" t="s">
        <v>100</v>
      </c>
      <c r="T23" s="31" t="s">
        <v>24</v>
      </c>
      <c r="U23" s="31" t="s">
        <v>32</v>
      </c>
      <c r="V23" s="51" t="s">
        <v>66</v>
      </c>
      <c r="W23" s="31" t="s">
        <v>17</v>
      </c>
      <c r="X23" s="31" t="s">
        <v>18</v>
      </c>
    </row>
    <row r="24" spans="1:24" x14ac:dyDescent="0.25">
      <c r="A24" s="1" t="s">
        <v>101</v>
      </c>
      <c r="B24" s="1" t="s">
        <v>102</v>
      </c>
      <c r="C24" s="1" t="s">
        <v>103</v>
      </c>
      <c r="D24" s="1" t="s">
        <v>24</v>
      </c>
      <c r="E24" s="1" t="s">
        <v>25</v>
      </c>
      <c r="F24" s="8">
        <v>8</v>
      </c>
      <c r="G24" s="1" t="s">
        <v>17</v>
      </c>
      <c r="H24" s="1" t="s">
        <v>18</v>
      </c>
      <c r="I24" s="34" t="s">
        <v>101</v>
      </c>
      <c r="J24" s="35" t="s">
        <v>102</v>
      </c>
      <c r="K24" s="35" t="s">
        <v>103</v>
      </c>
      <c r="L24" s="35" t="s">
        <v>24</v>
      </c>
      <c r="M24" s="31" t="s">
        <v>25</v>
      </c>
      <c r="N24" s="36">
        <v>8</v>
      </c>
      <c r="O24" s="37" t="s">
        <v>17</v>
      </c>
      <c r="P24" s="54" t="s">
        <v>18</v>
      </c>
      <c r="Q24" s="31" t="s">
        <v>101</v>
      </c>
      <c r="R24" s="31" t="s">
        <v>102</v>
      </c>
      <c r="S24" s="31" t="s">
        <v>103</v>
      </c>
      <c r="T24" s="31" t="s">
        <v>24</v>
      </c>
      <c r="U24" s="31" t="s">
        <v>25</v>
      </c>
      <c r="V24" s="51" t="s">
        <v>28</v>
      </c>
      <c r="W24" s="31" t="s">
        <v>17</v>
      </c>
      <c r="X24" s="31" t="s">
        <v>18</v>
      </c>
    </row>
    <row r="25" spans="1:24" ht="14.45" customHeight="1" x14ac:dyDescent="0.25">
      <c r="A25" s="4" t="s">
        <v>98</v>
      </c>
      <c r="B25" s="4" t="s">
        <v>105</v>
      </c>
      <c r="C25" s="5"/>
      <c r="D25" s="5" t="s">
        <v>24</v>
      </c>
      <c r="E25" s="5" t="s">
        <v>32</v>
      </c>
      <c r="F25" s="11">
        <v>5</v>
      </c>
      <c r="G25" s="5"/>
      <c r="H25" s="5" t="s">
        <v>18</v>
      </c>
      <c r="I25" s="47"/>
      <c r="J25" s="47"/>
      <c r="K25" s="44"/>
      <c r="L25" s="47"/>
      <c r="M25" s="47"/>
      <c r="N25" s="46">
        <f>SUM(N22:N24)</f>
        <v>23</v>
      </c>
      <c r="O25" s="31"/>
      <c r="P25" s="52"/>
      <c r="Q25" s="31"/>
      <c r="R25" s="31"/>
      <c r="S25" s="31"/>
      <c r="T25" s="31"/>
      <c r="U25" s="31"/>
      <c r="V25" s="50" t="s">
        <v>145</v>
      </c>
      <c r="W25" s="31"/>
      <c r="X25" s="31"/>
    </row>
    <row r="26" spans="1:24" ht="14.45" customHeight="1" x14ac:dyDescent="0.25">
      <c r="E26" s="8"/>
      <c r="F26" s="8">
        <f>F22+F24+F25</f>
        <v>23</v>
      </c>
      <c r="I26" s="31"/>
      <c r="J26" s="32"/>
      <c r="K26" s="32"/>
      <c r="L26" s="31"/>
      <c r="M26" s="31"/>
      <c r="N26" s="31"/>
      <c r="O26" s="31"/>
      <c r="P26" s="52"/>
      <c r="Q26" s="31"/>
      <c r="R26" s="31"/>
      <c r="S26" s="31"/>
      <c r="T26" s="31"/>
      <c r="U26" s="31"/>
      <c r="V26" s="31"/>
      <c r="W26" s="31"/>
      <c r="X26" s="31"/>
    </row>
    <row r="27" spans="1:24" ht="14.45" customHeight="1" x14ac:dyDescent="0.25">
      <c r="A27" s="7" t="s">
        <v>106</v>
      </c>
      <c r="I27" s="30" t="s">
        <v>106</v>
      </c>
      <c r="J27" s="31"/>
      <c r="K27" s="32"/>
      <c r="L27" s="31"/>
      <c r="M27" s="31"/>
      <c r="N27" s="31"/>
      <c r="O27" s="31"/>
      <c r="P27" s="52"/>
      <c r="Q27" s="30" t="s">
        <v>106</v>
      </c>
      <c r="R27" s="31"/>
      <c r="S27" s="32"/>
      <c r="T27" s="31"/>
      <c r="U27" s="31"/>
      <c r="V27" s="31"/>
      <c r="W27" s="31"/>
      <c r="X27" s="31"/>
    </row>
    <row r="28" spans="1:24" ht="14.45" customHeight="1" x14ac:dyDescent="0.25">
      <c r="A28" s="1" t="s">
        <v>4</v>
      </c>
      <c r="B28" s="1" t="s">
        <v>5</v>
      </c>
      <c r="C28" s="1" t="s">
        <v>6</v>
      </c>
      <c r="D28" s="1" t="s">
        <v>7</v>
      </c>
      <c r="E28" s="1" t="s">
        <v>8</v>
      </c>
      <c r="F28" s="8" t="s">
        <v>9</v>
      </c>
      <c r="G28" s="1" t="s">
        <v>10</v>
      </c>
      <c r="H28" s="1" t="s">
        <v>11</v>
      </c>
      <c r="I28" s="33" t="s">
        <v>4</v>
      </c>
      <c r="J28" s="33" t="s">
        <v>5</v>
      </c>
      <c r="K28" s="33" t="s">
        <v>6</v>
      </c>
      <c r="L28" s="33" t="s">
        <v>7</v>
      </c>
      <c r="M28" s="33" t="s">
        <v>8</v>
      </c>
      <c r="N28" s="33" t="s">
        <v>9</v>
      </c>
      <c r="O28" s="33" t="s">
        <v>10</v>
      </c>
      <c r="P28" s="53" t="s">
        <v>11</v>
      </c>
      <c r="Q28" s="33" t="s">
        <v>4</v>
      </c>
      <c r="R28" s="33" t="s">
        <v>5</v>
      </c>
      <c r="S28" s="33" t="s">
        <v>6</v>
      </c>
      <c r="T28" s="33" t="s">
        <v>7</v>
      </c>
      <c r="U28" s="33" t="s">
        <v>8</v>
      </c>
      <c r="V28" s="33" t="s">
        <v>9</v>
      </c>
      <c r="W28" s="33" t="s">
        <v>10</v>
      </c>
      <c r="X28" s="33" t="s">
        <v>11</v>
      </c>
    </row>
    <row r="29" spans="1:24" ht="14.45" customHeight="1" x14ac:dyDescent="0.25">
      <c r="A29" s="3" t="s">
        <v>107</v>
      </c>
      <c r="B29" s="3" t="s">
        <v>108</v>
      </c>
      <c r="C29" s="3" t="s">
        <v>23</v>
      </c>
      <c r="D29" s="3" t="s">
        <v>24</v>
      </c>
      <c r="E29" s="3" t="s">
        <v>109</v>
      </c>
      <c r="F29" s="10">
        <v>6</v>
      </c>
      <c r="G29" s="3" t="s">
        <v>17</v>
      </c>
      <c r="H29" s="3" t="s">
        <v>18</v>
      </c>
      <c r="I29" s="57" t="s">
        <v>107</v>
      </c>
      <c r="J29" s="35" t="s">
        <v>108</v>
      </c>
      <c r="K29" s="35" t="s">
        <v>23</v>
      </c>
      <c r="L29" s="35" t="s">
        <v>24</v>
      </c>
      <c r="M29" s="43" t="s">
        <v>109</v>
      </c>
      <c r="N29" s="36">
        <v>6</v>
      </c>
      <c r="O29" s="37" t="s">
        <v>17</v>
      </c>
      <c r="P29" s="54" t="s">
        <v>18</v>
      </c>
      <c r="Q29" s="31" t="s">
        <v>112</v>
      </c>
      <c r="R29" s="31" t="s">
        <v>113</v>
      </c>
      <c r="S29" s="31" t="s">
        <v>63</v>
      </c>
      <c r="T29" s="31" t="s">
        <v>24</v>
      </c>
      <c r="U29" s="31" t="s">
        <v>43</v>
      </c>
      <c r="V29" s="51" t="s">
        <v>114</v>
      </c>
      <c r="W29" s="31" t="s">
        <v>17</v>
      </c>
      <c r="X29" s="31" t="s">
        <v>18</v>
      </c>
    </row>
    <row r="30" spans="1:24" ht="14.45" customHeight="1" x14ac:dyDescent="0.25">
      <c r="A30" s="1" t="s">
        <v>112</v>
      </c>
      <c r="B30" s="1" t="s">
        <v>113</v>
      </c>
      <c r="C30" s="1" t="s">
        <v>63</v>
      </c>
      <c r="D30" s="1" t="s">
        <v>24</v>
      </c>
      <c r="E30" s="1" t="s">
        <v>43</v>
      </c>
      <c r="F30" s="8">
        <v>10</v>
      </c>
      <c r="G30" s="1" t="s">
        <v>17</v>
      </c>
      <c r="H30" s="1" t="s">
        <v>18</v>
      </c>
      <c r="I30" s="34" t="s">
        <v>112</v>
      </c>
      <c r="J30" s="35" t="s">
        <v>113</v>
      </c>
      <c r="K30" s="35" t="s">
        <v>63</v>
      </c>
      <c r="L30" s="35" t="s">
        <v>24</v>
      </c>
      <c r="M30" s="31" t="s">
        <v>43</v>
      </c>
      <c r="N30" s="36">
        <v>10</v>
      </c>
      <c r="O30" s="37" t="s">
        <v>17</v>
      </c>
      <c r="P30" s="54" t="s">
        <v>18</v>
      </c>
      <c r="Q30" s="31" t="s">
        <v>115</v>
      </c>
      <c r="R30" s="31" t="s">
        <v>116</v>
      </c>
      <c r="S30" s="31" t="s">
        <v>117</v>
      </c>
      <c r="T30" s="31" t="s">
        <v>24</v>
      </c>
      <c r="U30" s="31" t="s">
        <v>25</v>
      </c>
      <c r="V30" s="51" t="s">
        <v>28</v>
      </c>
      <c r="W30" s="31" t="s">
        <v>17</v>
      </c>
      <c r="X30" s="31" t="s">
        <v>18</v>
      </c>
    </row>
    <row r="31" spans="1:24" ht="14.45" customHeight="1" x14ac:dyDescent="0.25">
      <c r="A31" s="1" t="s">
        <v>115</v>
      </c>
      <c r="B31" s="1" t="s">
        <v>116</v>
      </c>
      <c r="C31" s="1" t="s">
        <v>117</v>
      </c>
      <c r="D31" s="1" t="s">
        <v>24</v>
      </c>
      <c r="E31" s="1" t="s">
        <v>25</v>
      </c>
      <c r="F31" s="8">
        <v>8</v>
      </c>
      <c r="G31" s="1" t="s">
        <v>17</v>
      </c>
      <c r="H31" s="1" t="s">
        <v>18</v>
      </c>
      <c r="I31" s="34" t="s">
        <v>115</v>
      </c>
      <c r="J31" s="35" t="s">
        <v>116</v>
      </c>
      <c r="K31" s="35" t="s">
        <v>117</v>
      </c>
      <c r="L31" s="35" t="s">
        <v>24</v>
      </c>
      <c r="M31" s="31" t="s">
        <v>25</v>
      </c>
      <c r="N31" s="36">
        <v>8</v>
      </c>
      <c r="O31" s="37" t="s">
        <v>17</v>
      </c>
      <c r="P31" s="54" t="s">
        <v>18</v>
      </c>
      <c r="Q31" s="31" t="s">
        <v>118</v>
      </c>
      <c r="R31" s="31" t="s">
        <v>119</v>
      </c>
      <c r="S31" s="31" t="s">
        <v>120</v>
      </c>
      <c r="T31" s="31" t="s">
        <v>24</v>
      </c>
      <c r="U31" s="31" t="s">
        <v>25</v>
      </c>
      <c r="V31" s="51" t="s">
        <v>47</v>
      </c>
      <c r="W31" s="31" t="s">
        <v>17</v>
      </c>
      <c r="X31" s="31" t="s">
        <v>18</v>
      </c>
    </row>
    <row r="32" spans="1:24" ht="14.45" customHeight="1" x14ac:dyDescent="0.25">
      <c r="A32" s="1" t="s">
        <v>118</v>
      </c>
      <c r="B32" s="1" t="s">
        <v>119</v>
      </c>
      <c r="C32" s="1" t="s">
        <v>31</v>
      </c>
      <c r="D32" s="1" t="s">
        <v>24</v>
      </c>
      <c r="E32" s="1" t="s">
        <v>25</v>
      </c>
      <c r="F32" s="8">
        <v>6</v>
      </c>
      <c r="G32" s="1" t="s">
        <v>17</v>
      </c>
      <c r="H32" s="1" t="s">
        <v>18</v>
      </c>
      <c r="I32" s="34" t="s">
        <v>118</v>
      </c>
      <c r="J32" s="35" t="s">
        <v>119</v>
      </c>
      <c r="K32" s="38" t="s">
        <v>121</v>
      </c>
      <c r="L32" s="35" t="s">
        <v>24</v>
      </c>
      <c r="M32" s="31" t="s">
        <v>25</v>
      </c>
      <c r="N32" s="36">
        <v>6</v>
      </c>
      <c r="O32" s="37" t="s">
        <v>17</v>
      </c>
      <c r="P32" s="54" t="s">
        <v>18</v>
      </c>
      <c r="Q32" s="48" t="s">
        <v>122</v>
      </c>
      <c r="R32" s="31" t="s">
        <v>108</v>
      </c>
      <c r="S32" s="31" t="s">
        <v>23</v>
      </c>
      <c r="T32" s="31" t="s">
        <v>24</v>
      </c>
      <c r="U32" s="31" t="s">
        <v>123</v>
      </c>
      <c r="V32" s="51" t="s">
        <v>47</v>
      </c>
      <c r="W32" s="31" t="s">
        <v>17</v>
      </c>
      <c r="X32" s="31" t="s">
        <v>18</v>
      </c>
    </row>
    <row r="33" spans="1:24" ht="14.45" customHeight="1" x14ac:dyDescent="0.25">
      <c r="F33" s="8">
        <f>F29+F30+F31+F32</f>
        <v>30</v>
      </c>
      <c r="I33" s="31"/>
      <c r="J33" s="31"/>
      <c r="K33" s="32"/>
      <c r="L33" s="31"/>
      <c r="M33" s="31"/>
      <c r="N33" s="46">
        <f>SUM(N29:N32)</f>
        <v>30</v>
      </c>
      <c r="O33" s="31"/>
      <c r="P33" s="52"/>
      <c r="Q33" s="31"/>
      <c r="R33" s="31"/>
      <c r="S33" s="31"/>
      <c r="T33" s="31"/>
      <c r="U33" s="31"/>
      <c r="V33" s="50" t="s">
        <v>146</v>
      </c>
      <c r="W33" s="31"/>
      <c r="X33" s="31"/>
    </row>
    <row r="34" spans="1:24" ht="14.45" customHeight="1" x14ac:dyDescent="0.25">
      <c r="A34" s="7" t="s">
        <v>125</v>
      </c>
      <c r="I34" s="30" t="s">
        <v>125</v>
      </c>
      <c r="J34" s="31"/>
      <c r="K34" s="32"/>
      <c r="L34" s="31"/>
      <c r="M34" s="31"/>
      <c r="N34" s="31"/>
      <c r="O34" s="31"/>
      <c r="P34" s="52"/>
      <c r="Q34" s="30" t="s">
        <v>125</v>
      </c>
      <c r="R34" s="31"/>
      <c r="S34" s="32"/>
      <c r="T34" s="31"/>
      <c r="U34" s="31"/>
      <c r="V34" s="31"/>
      <c r="W34" s="31"/>
      <c r="X34" s="31"/>
    </row>
    <row r="35" spans="1:24" ht="14.45" customHeight="1" x14ac:dyDescent="0.25">
      <c r="A35" s="1" t="s">
        <v>4</v>
      </c>
      <c r="B35" s="1" t="s">
        <v>5</v>
      </c>
      <c r="C35" s="1" t="s">
        <v>6</v>
      </c>
      <c r="D35" s="1" t="s">
        <v>7</v>
      </c>
      <c r="E35" s="1" t="s">
        <v>8</v>
      </c>
      <c r="F35" s="8" t="s">
        <v>9</v>
      </c>
      <c r="G35" s="1" t="s">
        <v>10</v>
      </c>
      <c r="H35" s="1" t="s">
        <v>11</v>
      </c>
      <c r="I35" s="33" t="s">
        <v>4</v>
      </c>
      <c r="J35" s="33" t="s">
        <v>5</v>
      </c>
      <c r="K35" s="33" t="s">
        <v>6</v>
      </c>
      <c r="L35" s="33" t="s">
        <v>7</v>
      </c>
      <c r="M35" s="33" t="s">
        <v>8</v>
      </c>
      <c r="N35" s="33" t="s">
        <v>9</v>
      </c>
      <c r="O35" s="33" t="s">
        <v>10</v>
      </c>
      <c r="P35" s="53" t="s">
        <v>11</v>
      </c>
      <c r="Q35" s="33" t="s">
        <v>4</v>
      </c>
      <c r="R35" s="33" t="s">
        <v>5</v>
      </c>
      <c r="S35" s="33" t="s">
        <v>6</v>
      </c>
      <c r="T35" s="33" t="s">
        <v>7</v>
      </c>
      <c r="U35" s="33" t="s">
        <v>8</v>
      </c>
      <c r="V35" s="33" t="s">
        <v>9</v>
      </c>
      <c r="W35" s="33" t="s">
        <v>10</v>
      </c>
      <c r="X35" s="33" t="s">
        <v>11</v>
      </c>
    </row>
    <row r="36" spans="1:24" ht="14.45" customHeight="1" x14ac:dyDescent="0.25">
      <c r="A36" s="1" t="s">
        <v>128</v>
      </c>
      <c r="B36" s="1" t="s">
        <v>129</v>
      </c>
      <c r="C36" s="1" t="s">
        <v>117</v>
      </c>
      <c r="D36" s="1" t="s">
        <v>24</v>
      </c>
      <c r="E36" s="1" t="s">
        <v>25</v>
      </c>
      <c r="F36" s="8">
        <v>10</v>
      </c>
      <c r="G36" s="1" t="s">
        <v>17</v>
      </c>
      <c r="H36" s="1" t="s">
        <v>18</v>
      </c>
      <c r="I36" s="34" t="s">
        <v>128</v>
      </c>
      <c r="J36" s="35" t="s">
        <v>129</v>
      </c>
      <c r="K36" s="35" t="s">
        <v>117</v>
      </c>
      <c r="L36" s="35" t="s">
        <v>24</v>
      </c>
      <c r="M36" s="31" t="s">
        <v>25</v>
      </c>
      <c r="N36" s="36">
        <v>10</v>
      </c>
      <c r="O36" s="37" t="s">
        <v>17</v>
      </c>
      <c r="P36" s="54" t="s">
        <v>18</v>
      </c>
      <c r="Q36" s="31" t="s">
        <v>128</v>
      </c>
      <c r="R36" s="31" t="s">
        <v>129</v>
      </c>
      <c r="S36" s="31" t="s">
        <v>117</v>
      </c>
      <c r="T36" s="31" t="s">
        <v>24</v>
      </c>
      <c r="U36" s="31" t="s">
        <v>25</v>
      </c>
      <c r="V36" s="51" t="s">
        <v>114</v>
      </c>
      <c r="W36" s="31" t="s">
        <v>17</v>
      </c>
      <c r="X36" s="31" t="s">
        <v>18</v>
      </c>
    </row>
    <row r="37" spans="1:24" ht="14.45" customHeight="1" x14ac:dyDescent="0.25">
      <c r="F37" s="8">
        <f>F36</f>
        <v>10</v>
      </c>
      <c r="I37" s="31"/>
      <c r="J37" s="31"/>
      <c r="K37" s="32"/>
      <c r="L37" s="31"/>
      <c r="M37" s="31"/>
      <c r="N37" s="46">
        <f>SUM(N36)</f>
        <v>10</v>
      </c>
      <c r="O37" s="31"/>
      <c r="P37" s="31"/>
      <c r="Q37" s="31"/>
      <c r="R37" s="31"/>
      <c r="S37" s="31"/>
      <c r="T37" s="31"/>
      <c r="U37" s="31"/>
      <c r="V37" s="50" t="s">
        <v>114</v>
      </c>
      <c r="W37" s="31"/>
      <c r="X37" s="31"/>
    </row>
    <row r="39" spans="1:24" customFormat="1" x14ac:dyDescent="0.25">
      <c r="A39" s="9"/>
      <c r="B39" s="1" t="s">
        <v>132</v>
      </c>
      <c r="C39" s="1"/>
      <c r="D39" s="1"/>
      <c r="E39" s="1"/>
      <c r="F39" s="8">
        <f>F5+F11+F15+F16</f>
        <v>20</v>
      </c>
      <c r="G39" s="1"/>
      <c r="H39" s="1"/>
      <c r="I39" s="1"/>
      <c r="J39" s="1"/>
      <c r="K39" s="8"/>
      <c r="L39" s="8"/>
      <c r="M39" s="1"/>
    </row>
    <row r="40" spans="1:24" customFormat="1" x14ac:dyDescent="0.25">
      <c r="A40" s="12"/>
      <c r="B40" s="12" t="s">
        <v>133</v>
      </c>
      <c r="C40" s="12"/>
      <c r="D40" s="12"/>
      <c r="E40" s="12"/>
      <c r="F40" s="13">
        <f>F4+F6+F7+F17+F18+F23+F24+F29+F30+F31+F32+F36</f>
        <v>76</v>
      </c>
      <c r="G40" s="12"/>
      <c r="H40" s="12"/>
      <c r="I40" s="12"/>
      <c r="J40" s="12"/>
      <c r="K40" s="13"/>
      <c r="L40" s="13"/>
      <c r="M40" s="12"/>
      <c r="N40" s="14"/>
      <c r="O40" s="14"/>
    </row>
    <row r="41" spans="1:24" customFormat="1" x14ac:dyDescent="0.25">
      <c r="A41" s="1"/>
      <c r="B41" s="1" t="s">
        <v>134</v>
      </c>
      <c r="C41" s="1"/>
      <c r="D41" s="1"/>
      <c r="E41" s="1"/>
      <c r="F41" s="8">
        <f>F39+F40</f>
        <v>96</v>
      </c>
      <c r="G41" s="1"/>
      <c r="H41" s="1"/>
      <c r="I41" s="1"/>
      <c r="J41" s="1"/>
      <c r="K41" s="8"/>
      <c r="L41" s="8">
        <f>L39+L40</f>
        <v>0</v>
      </c>
      <c r="M41" s="1"/>
    </row>
    <row r="42" spans="1:24" customFormat="1" x14ac:dyDescent="0.25">
      <c r="A42" s="1"/>
      <c r="B42" s="1" t="s">
        <v>135</v>
      </c>
      <c r="C42" s="1"/>
      <c r="D42" s="1"/>
      <c r="E42" s="1"/>
      <c r="F42" s="8">
        <f>F8+F12+F19+F26+F34+F33+F37</f>
        <v>111</v>
      </c>
      <c r="G42" s="1"/>
      <c r="H42" s="1"/>
      <c r="I42" s="1"/>
      <c r="J42" s="1"/>
      <c r="K42" s="8"/>
      <c r="L42" s="8">
        <f>K8+K12+K19+K26+K33+K37</f>
        <v>0</v>
      </c>
      <c r="M42" s="1"/>
    </row>
  </sheetData>
  <mergeCells count="1">
    <mergeCell ref="D23:H23"/>
  </mergeCells>
  <hyperlinks>
    <hyperlink ref="I4" r:id="rId1" xr:uid="{C5110261-FE0B-4D66-B31A-AED9C6133489}"/>
    <hyperlink ref="I5" r:id="rId2" xr:uid="{85C9FB4A-1036-4191-9D5F-FC5705BA5A3D}"/>
    <hyperlink ref="I6" r:id="rId3" xr:uid="{10021CC5-166D-4C2B-84EF-32F296800BC4}"/>
    <hyperlink ref="I7" r:id="rId4" xr:uid="{DC221D58-AE83-444E-A225-892804D38604}"/>
    <hyperlink ref="I11" r:id="rId5" xr:uid="{7EA4B105-CC04-4E81-9E2A-529E91C751BE}"/>
    <hyperlink ref="I15" r:id="rId6" xr:uid="{9B1C8689-12EE-4130-A0D3-A25183E7DCAD}"/>
    <hyperlink ref="I16" r:id="rId7" xr:uid="{5B1A4442-5406-4CF7-B650-243808E931DE}"/>
    <hyperlink ref="I17" r:id="rId8" xr:uid="{D7C6565A-643C-49BA-B403-F110AF17B4DA}"/>
    <hyperlink ref="I22" r:id="rId9" xr:uid="{D92D8B38-1B2A-4677-BEC7-36A8E5720E29}"/>
    <hyperlink ref="I23" r:id="rId10" xr:uid="{EEC9BB3C-42D8-460A-9AF1-602E677FC96B}"/>
    <hyperlink ref="I24" r:id="rId11" xr:uid="{D2DDAF90-45E5-4E79-9C2E-F7B600899FA0}"/>
    <hyperlink ref="I29" r:id="rId12" xr:uid="{763B502B-4FB0-4ADE-B356-E91B49B7212B}"/>
    <hyperlink ref="I30" r:id="rId13" xr:uid="{A17F991F-6C62-4376-A268-A50F011A85F1}"/>
    <hyperlink ref="I31" r:id="rId14" xr:uid="{481780F1-2291-4DFC-BC15-A688EE48088C}"/>
    <hyperlink ref="I32" r:id="rId15" xr:uid="{7561220F-C345-4EF1-98B9-925C9FCAA8B6}"/>
    <hyperlink ref="I36" r:id="rId16" xr:uid="{C1B26234-E9F1-46A2-8C8E-3B8BBE32DE33}"/>
  </hyperlinks>
  <pageMargins left="0.7" right="0.7" top="0.78740157499999996" bottom="0.78740157499999996" header="0.3" footer="0.3"/>
  <legacy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24219-5171-42D1-83FC-E2D03E6264DD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customXml/itemProps2.xml><?xml version="1.0" encoding="utf-8"?>
<ds:datastoreItem xmlns:ds="http://schemas.openxmlformats.org/officeDocument/2006/customXml" ds:itemID="{5937BA19-C31A-44D6-B246-8490828B7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2FF84-6C80-47EA-A368-2F7803926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Bc EKON MA_PřF</vt:lpstr>
      <vt:lpstr>Bc_EKON_MA_FSS</vt:lpstr>
      <vt:lpstr>Bc EKON MI</vt:lpstr>
    </vt:vector>
  </TitlesOfParts>
  <Manager/>
  <Company>Ekonomicko-správní fakulta Masarykovy univerzity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Mikulášová</dc:creator>
  <cp:keywords/>
  <dc:description/>
  <cp:lastModifiedBy>Tereza Kunešová</cp:lastModifiedBy>
  <cp:revision/>
  <dcterms:created xsi:type="dcterms:W3CDTF">2021-03-30T08:34:56Z</dcterms:created>
  <dcterms:modified xsi:type="dcterms:W3CDTF">2023-09-18T18:13:42Z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MediaServiceImageTags">
    <vt:lpwstr/>
  </property>
</Properties>
</file>