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ucnmuni.sharepoint.com/sites/mu-RECT-EO/Sdilene dokumenty/Odd. financování/ROZPOCET_MU/2024/04_Schváleno AS/Schváleno AS/"/>
    </mc:Choice>
  </mc:AlternateContent>
  <xr:revisionPtr revIDLastSave="2" documentId="8_{FDA9B18B-F897-4D24-B079-54312595CECD}" xr6:coauthVersionLast="47" xr6:coauthVersionMax="47" xr10:uidLastSave="{9D74241B-A51B-42F5-8553-16C5FF81B0D0}"/>
  <bookViews>
    <workbookView xWindow="28680" yWindow="-120" windowWidth="19440" windowHeight="15000" tabRatio="882" xr2:uid="{00000000-000D-0000-FFFF-FFFF00000000}"/>
  </bookViews>
  <sheets>
    <sheet name="titl" sheetId="9" r:id="rId1"/>
    <sheet name="Celkem" sheetId="55" r:id="rId2"/>
    <sheet name="Fakulty" sheetId="54" r:id="rId3"/>
    <sheet name="Součásti" sheetId="16" r:id="rId4"/>
    <sheet name="LF" sheetId="20" r:id="rId5"/>
    <sheet name="FaF" sheetId="57" r:id="rId6"/>
    <sheet name="FF" sheetId="21" r:id="rId7"/>
    <sheet name="PrF" sheetId="22" r:id="rId8"/>
    <sheet name="FSS" sheetId="23" r:id="rId9"/>
    <sheet name="PřF" sheetId="24" r:id="rId10"/>
    <sheet name="FI" sheetId="56" r:id="rId11"/>
    <sheet name="PdF" sheetId="25" r:id="rId12"/>
    <sheet name="FSpS" sheetId="26" r:id="rId13"/>
    <sheet name="ESF" sheetId="53" r:id="rId14"/>
    <sheet name="Ceitec " sheetId="5" r:id="rId15"/>
    <sheet name="SKM" sheetId="1" r:id="rId16"/>
    <sheet name="SUKB" sheetId="7" r:id="rId17"/>
    <sheet name="UCT" sheetId="8" r:id="rId18"/>
    <sheet name="SPSSN" sheetId="17" r:id="rId19"/>
    <sheet name="CTT" sheetId="11" r:id="rId20"/>
    <sheet name="ÚVT" sheetId="12" r:id="rId21"/>
    <sheet name="CJV" sheetId="14" r:id="rId22"/>
    <sheet name="CZS" sheetId="13" r:id="rId23"/>
    <sheet name="RMU" sheetId="15" r:id="rId24"/>
  </sheets>
  <externalReferences>
    <externalReference r:id="rId25"/>
    <externalReference r:id="rId26"/>
  </externalReferences>
  <definedNames>
    <definedName name="a" localSheetId="5">#REF!</definedName>
    <definedName name="a">#REF!</definedName>
    <definedName name="aa" localSheetId="5">#REF!</definedName>
    <definedName name="aa">#REF!</definedName>
    <definedName name="bbb" localSheetId="5">#REF!</definedName>
    <definedName name="bbb">#REF!</definedName>
    <definedName name="bcd" localSheetId="5">#REF!</definedName>
    <definedName name="bcd">#REF!</definedName>
    <definedName name="bla" localSheetId="14">#REF!</definedName>
    <definedName name="bla" localSheetId="1">#REF!</definedName>
    <definedName name="bla" localSheetId="21">#REF!</definedName>
    <definedName name="bla" localSheetId="19">#REF!</definedName>
    <definedName name="bla" localSheetId="22">#REF!</definedName>
    <definedName name="bla" localSheetId="13">#REF!</definedName>
    <definedName name="bla" localSheetId="5">#REF!</definedName>
    <definedName name="bla" localSheetId="2">#REF!</definedName>
    <definedName name="bla" localSheetId="6">#REF!</definedName>
    <definedName name="bla" localSheetId="10">#REF!</definedName>
    <definedName name="bla" localSheetId="12">#REF!</definedName>
    <definedName name="bla" localSheetId="8">#REF!</definedName>
    <definedName name="bla" localSheetId="4">#REF!</definedName>
    <definedName name="bla" localSheetId="11">#REF!</definedName>
    <definedName name="bla" localSheetId="7">#REF!</definedName>
    <definedName name="bla" localSheetId="9">#REF!</definedName>
    <definedName name="bla" localSheetId="23">#REF!</definedName>
    <definedName name="bla" localSheetId="15">#REF!</definedName>
    <definedName name="bla" localSheetId="3">#REF!</definedName>
    <definedName name="bla" localSheetId="18">#REF!</definedName>
    <definedName name="bla" localSheetId="16">#REF!</definedName>
    <definedName name="bla" localSheetId="0">#REF!</definedName>
    <definedName name="bla" localSheetId="17">#REF!</definedName>
    <definedName name="bla" localSheetId="20">#REF!</definedName>
    <definedName name="bla">#REF!</definedName>
    <definedName name="bnla" localSheetId="5">#REF!</definedName>
    <definedName name="bnla">#REF!</definedName>
    <definedName name="CP">'[1]rozevírací seznamy'!$A$2:$A$6</definedName>
    <definedName name="_xlnm.Database" localSheetId="14">#REF!</definedName>
    <definedName name="_xlnm.Database" localSheetId="1">#REF!</definedName>
    <definedName name="_xlnm.Database" localSheetId="21">#REF!</definedName>
    <definedName name="_xlnm.Database" localSheetId="19">#REF!</definedName>
    <definedName name="_xlnm.Database" localSheetId="22">#REF!</definedName>
    <definedName name="_xlnm.Database" localSheetId="13">#REF!</definedName>
    <definedName name="_xlnm.Database" localSheetId="5">#REF!</definedName>
    <definedName name="_xlnm.Database" localSheetId="2">#REF!</definedName>
    <definedName name="_xlnm.Database" localSheetId="6">#REF!</definedName>
    <definedName name="_xlnm.Database" localSheetId="10">#REF!</definedName>
    <definedName name="_xlnm.Database" localSheetId="12">#REF!</definedName>
    <definedName name="_xlnm.Database" localSheetId="8">#REF!</definedName>
    <definedName name="_xlnm.Database" localSheetId="4">#REF!</definedName>
    <definedName name="_xlnm.Database" localSheetId="11">#REF!</definedName>
    <definedName name="_xlnm.Database" localSheetId="7">#REF!</definedName>
    <definedName name="_xlnm.Database" localSheetId="9">#REF!</definedName>
    <definedName name="_xlnm.Database" localSheetId="23">#REF!</definedName>
    <definedName name="_xlnm.Database" localSheetId="15">#REF!</definedName>
    <definedName name="_xlnm.Database" localSheetId="3">#REF!</definedName>
    <definedName name="_xlnm.Database" localSheetId="18">#REF!</definedName>
    <definedName name="_xlnm.Database" localSheetId="16">#REF!</definedName>
    <definedName name="_xlnm.Database" localSheetId="0">#REF!</definedName>
    <definedName name="_xlnm.Database" localSheetId="17">#REF!</definedName>
    <definedName name="_xlnm.Database" localSheetId="20">#REF!</definedName>
    <definedName name="_xlnm.Database">#REF!</definedName>
    <definedName name="DruhPožadavku">[2]List1!$A$2:$A$5</definedName>
    <definedName name="Excel_BuiltIn__FilterDatabase_2" localSheetId="5">#REF!</definedName>
    <definedName name="Excel_BuiltIn__FilterDatabase_2">#REF!</definedName>
    <definedName name="Excel_BuiltIn_Database" localSheetId="5">#REF!</definedName>
    <definedName name="Excel_BuiltIn_Database">#REF!</definedName>
    <definedName name="fshsdjsdj" localSheetId="5">#REF!</definedName>
    <definedName name="fshsdjsdj">#REF!</definedName>
    <definedName name="HS">'[1]rozevírací seznamy'!$A$20:$A$39</definedName>
    <definedName name="IO" localSheetId="5">#REF!</definedName>
    <definedName name="IO">#REF!</definedName>
    <definedName name="nove" localSheetId="5">#REF!</definedName>
    <definedName name="nove">#REF!</definedName>
    <definedName name="nove1" localSheetId="5">#REF!</definedName>
    <definedName name="nove1">#REF!</definedName>
    <definedName name="odp" localSheetId="5">#REF!</definedName>
    <definedName name="odp">#REF!</definedName>
    <definedName name="osnova" localSheetId="5">#REF!</definedName>
    <definedName name="osnova">#REF!</definedName>
    <definedName name="osnova_INV" localSheetId="5">#REF!</definedName>
    <definedName name="osnova_INV">#REF!</definedName>
    <definedName name="osnova11" localSheetId="5">#REF!</definedName>
    <definedName name="osnova11" localSheetId="0">#REF!</definedName>
    <definedName name="osnova11">#REF!</definedName>
    <definedName name="Osoba">[2]List1!$A$9:$A$18</definedName>
    <definedName name="progr2013" localSheetId="5">#REF!</definedName>
    <definedName name="progr2013">#REF!</definedName>
    <definedName name="RMU" localSheetId="5">#REF!</definedName>
    <definedName name="RMU">#REF!</definedName>
    <definedName name="RMU_celk" localSheetId="5">#REF!</definedName>
    <definedName name="RMU_celk">#REF!</definedName>
    <definedName name="xx" localSheetId="5">#REF!</definedName>
    <definedName name="xx" localSheetId="0">#REF!</definedName>
    <definedName name="xx">#REF!</definedName>
    <definedName name="xxx" localSheetId="5">#REF!</definedName>
    <definedName name="xxx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1" i="15" l="1"/>
  <c r="L20" i="15"/>
  <c r="L19" i="15"/>
  <c r="L18" i="15"/>
  <c r="L17" i="15"/>
  <c r="L16" i="15"/>
  <c r="L15" i="15"/>
  <c r="L14" i="15"/>
  <c r="L13" i="15"/>
  <c r="L12" i="15"/>
  <c r="L11" i="15"/>
  <c r="L10" i="15"/>
  <c r="K31" i="16"/>
  <c r="K32" i="16"/>
  <c r="K33" i="16"/>
  <c r="K34" i="16"/>
  <c r="K35" i="16"/>
  <c r="K36" i="16"/>
  <c r="K37" i="16"/>
  <c r="K38" i="16"/>
  <c r="K39" i="16"/>
  <c r="K40" i="16"/>
  <c r="K41" i="16"/>
  <c r="K30" i="16"/>
  <c r="J31" i="16"/>
  <c r="J32" i="16"/>
  <c r="J33" i="16"/>
  <c r="J34" i="16"/>
  <c r="J35" i="16"/>
  <c r="J36" i="16"/>
  <c r="J37" i="16"/>
  <c r="J38" i="16"/>
  <c r="J39" i="16"/>
  <c r="J40" i="16"/>
  <c r="J41" i="16"/>
  <c r="J30" i="16"/>
  <c r="I31" i="16"/>
  <c r="I32" i="16"/>
  <c r="I33" i="16"/>
  <c r="I34" i="16"/>
  <c r="I35" i="16"/>
  <c r="I36" i="16"/>
  <c r="I37" i="16"/>
  <c r="I38" i="16"/>
  <c r="I39" i="16"/>
  <c r="I40" i="16"/>
  <c r="I41" i="16"/>
  <c r="I30" i="16"/>
  <c r="G31" i="16"/>
  <c r="G32" i="16"/>
  <c r="G33" i="16"/>
  <c r="G34" i="16"/>
  <c r="G35" i="16"/>
  <c r="G36" i="16"/>
  <c r="G37" i="16"/>
  <c r="G38" i="16"/>
  <c r="G39" i="16"/>
  <c r="G40" i="16"/>
  <c r="G41" i="16"/>
  <c r="G30" i="16"/>
  <c r="F31" i="16"/>
  <c r="F32" i="16"/>
  <c r="F33" i="16"/>
  <c r="F34" i="16"/>
  <c r="F35" i="16"/>
  <c r="F36" i="16"/>
  <c r="F37" i="16"/>
  <c r="F38" i="16"/>
  <c r="F39" i="16"/>
  <c r="F40" i="16"/>
  <c r="F41" i="16"/>
  <c r="F30" i="16"/>
  <c r="E31" i="16"/>
  <c r="E32" i="16"/>
  <c r="E33" i="16"/>
  <c r="E34" i="16"/>
  <c r="E35" i="16"/>
  <c r="E36" i="16"/>
  <c r="E37" i="16"/>
  <c r="E38" i="16"/>
  <c r="E39" i="16"/>
  <c r="E40" i="16"/>
  <c r="E41" i="16"/>
  <c r="E30" i="16"/>
  <c r="K32" i="54"/>
  <c r="K33" i="54"/>
  <c r="K34" i="54"/>
  <c r="K35" i="54"/>
  <c r="K36" i="54"/>
  <c r="K37" i="54"/>
  <c r="K38" i="54"/>
  <c r="K39" i="54"/>
  <c r="K40" i="54"/>
  <c r="K41" i="54"/>
  <c r="K42" i="54"/>
  <c r="K31" i="54"/>
  <c r="J32" i="54"/>
  <c r="J33" i="54"/>
  <c r="J34" i="54"/>
  <c r="J35" i="54"/>
  <c r="J36" i="54"/>
  <c r="J37" i="54"/>
  <c r="J38" i="54"/>
  <c r="J39" i="54"/>
  <c r="J40" i="54"/>
  <c r="J41" i="54"/>
  <c r="J42" i="54"/>
  <c r="J31" i="54"/>
  <c r="I32" i="54"/>
  <c r="I33" i="54"/>
  <c r="I34" i="54"/>
  <c r="I35" i="54"/>
  <c r="I36" i="54"/>
  <c r="I37" i="54"/>
  <c r="I38" i="54"/>
  <c r="I39" i="54"/>
  <c r="I40" i="54"/>
  <c r="I41" i="54"/>
  <c r="I42" i="54"/>
  <c r="I31" i="54"/>
  <c r="G32" i="54"/>
  <c r="G33" i="54"/>
  <c r="G34" i="54"/>
  <c r="G35" i="54"/>
  <c r="G36" i="54"/>
  <c r="G37" i="54"/>
  <c r="G38" i="54"/>
  <c r="G39" i="54"/>
  <c r="G40" i="54"/>
  <c r="G41" i="54"/>
  <c r="G42" i="54"/>
  <c r="G31" i="54"/>
  <c r="F32" i="54"/>
  <c r="F33" i="54"/>
  <c r="F34" i="54"/>
  <c r="F35" i="54"/>
  <c r="F36" i="54"/>
  <c r="F37" i="54"/>
  <c r="F38" i="54"/>
  <c r="F39" i="54"/>
  <c r="F40" i="54"/>
  <c r="F41" i="54"/>
  <c r="F42" i="54"/>
  <c r="F31" i="54"/>
  <c r="E32" i="54"/>
  <c r="E33" i="54"/>
  <c r="E34" i="54"/>
  <c r="E35" i="54"/>
  <c r="E36" i="54"/>
  <c r="E37" i="54"/>
  <c r="E38" i="54"/>
  <c r="E39" i="54"/>
  <c r="E40" i="54"/>
  <c r="E41" i="54"/>
  <c r="E42" i="54"/>
  <c r="E31" i="54"/>
  <c r="L21" i="57"/>
  <c r="H21" i="57"/>
  <c r="L20" i="57"/>
  <c r="H20" i="57"/>
  <c r="L19" i="57"/>
  <c r="H19" i="57"/>
  <c r="L18" i="57"/>
  <c r="H18" i="57"/>
  <c r="L17" i="57"/>
  <c r="H17" i="57"/>
  <c r="L16" i="57"/>
  <c r="H16" i="57"/>
  <c r="L15" i="57"/>
  <c r="H15" i="57"/>
  <c r="L14" i="57"/>
  <c r="H14" i="57"/>
  <c r="L13" i="57"/>
  <c r="H13" i="57"/>
  <c r="L12" i="57"/>
  <c r="H12" i="57"/>
  <c r="L11" i="57"/>
  <c r="H11" i="57"/>
  <c r="L10" i="57"/>
  <c r="H10" i="57"/>
  <c r="K9" i="57"/>
  <c r="K8" i="57" s="1"/>
  <c r="J9" i="57"/>
  <c r="J8" i="57" s="1"/>
  <c r="I9" i="57"/>
  <c r="G9" i="57"/>
  <c r="G8" i="57" s="1"/>
  <c r="F9" i="57"/>
  <c r="F8" i="57" s="1"/>
  <c r="E9" i="57"/>
  <c r="D10" i="57" l="1"/>
  <c r="E9" i="54" s="1"/>
  <c r="D14" i="57"/>
  <c r="E13" i="54" s="1"/>
  <c r="D18" i="57"/>
  <c r="E17" i="54" s="1"/>
  <c r="D11" i="57"/>
  <c r="E10" i="54" s="1"/>
  <c r="D13" i="57"/>
  <c r="E12" i="54" s="1"/>
  <c r="D15" i="57"/>
  <c r="E14" i="54" s="1"/>
  <c r="D17" i="57"/>
  <c r="E16" i="54" s="1"/>
  <c r="D20" i="57"/>
  <c r="E19" i="54" s="1"/>
  <c r="H9" i="57"/>
  <c r="H39" i="16"/>
  <c r="D21" i="57"/>
  <c r="E20" i="54" s="1"/>
  <c r="D19" i="57"/>
  <c r="E18" i="54" s="1"/>
  <c r="L9" i="57"/>
  <c r="L8" i="57" s="1"/>
  <c r="D12" i="57"/>
  <c r="E11" i="54" s="1"/>
  <c r="D16" i="57"/>
  <c r="E15" i="54" s="1"/>
  <c r="E8" i="57"/>
  <c r="I8" i="57"/>
  <c r="D9" i="57" l="1"/>
  <c r="D8" i="57" s="1"/>
  <c r="H8" i="57"/>
  <c r="F9" i="21"/>
  <c r="F9" i="20" l="1"/>
  <c r="G9" i="20"/>
  <c r="E9" i="20"/>
  <c r="J36" i="55" l="1"/>
  <c r="J34" i="55"/>
  <c r="I41" i="55"/>
  <c r="H40" i="16"/>
  <c r="F36" i="55"/>
  <c r="F34" i="55"/>
  <c r="H16" i="15"/>
  <c r="D16" i="15" s="1"/>
  <c r="M15" i="16" s="1"/>
  <c r="H17" i="15"/>
  <c r="D17" i="15" s="1"/>
  <c r="M16" i="16" s="1"/>
  <c r="H18" i="15"/>
  <c r="H19" i="15"/>
  <c r="H20" i="15"/>
  <c r="D20" i="15" s="1"/>
  <c r="M19" i="16" s="1"/>
  <c r="H21" i="15"/>
  <c r="D21" i="15" s="1"/>
  <c r="M20" i="16" s="1"/>
  <c r="H10" i="15"/>
  <c r="G9" i="15"/>
  <c r="G8" i="15" s="1"/>
  <c r="G9" i="5"/>
  <c r="G8" i="5" s="1"/>
  <c r="F9" i="5"/>
  <c r="F8" i="5" s="1"/>
  <c r="E9" i="5"/>
  <c r="E8" i="5" s="1"/>
  <c r="G9" i="53"/>
  <c r="G8" i="53" s="1"/>
  <c r="F9" i="53"/>
  <c r="F8" i="53" s="1"/>
  <c r="E9" i="53"/>
  <c r="E8" i="53" s="1"/>
  <c r="F9" i="15"/>
  <c r="E9" i="15"/>
  <c r="E8" i="15" s="1"/>
  <c r="K9" i="15"/>
  <c r="K8" i="15" s="1"/>
  <c r="J9" i="15"/>
  <c r="J8" i="15" s="1"/>
  <c r="I9" i="15"/>
  <c r="I8" i="15" s="1"/>
  <c r="H15" i="15"/>
  <c r="H14" i="15"/>
  <c r="H13" i="15"/>
  <c r="D13" i="15" s="1"/>
  <c r="M12" i="16" s="1"/>
  <c r="H12" i="15"/>
  <c r="D12" i="15" s="1"/>
  <c r="M11" i="16" s="1"/>
  <c r="H11" i="15"/>
  <c r="E9" i="21"/>
  <c r="E8" i="21" s="1"/>
  <c r="G9" i="21"/>
  <c r="G8" i="21" s="1"/>
  <c r="F8" i="15"/>
  <c r="G9" i="11"/>
  <c r="G8" i="11" s="1"/>
  <c r="L19" i="21"/>
  <c r="L19" i="22"/>
  <c r="L19" i="23"/>
  <c r="L19" i="24"/>
  <c r="L19" i="56"/>
  <c r="L19" i="25"/>
  <c r="L19" i="26"/>
  <c r="L19" i="53"/>
  <c r="L19" i="5"/>
  <c r="L19" i="1"/>
  <c r="L19" i="7"/>
  <c r="L19" i="8"/>
  <c r="L19" i="17"/>
  <c r="L19" i="11"/>
  <c r="L19" i="12"/>
  <c r="L19" i="14"/>
  <c r="L19" i="13"/>
  <c r="L19" i="20"/>
  <c r="H19" i="21"/>
  <c r="H19" i="22"/>
  <c r="H19" i="23"/>
  <c r="H19" i="24"/>
  <c r="H19" i="56"/>
  <c r="H19" i="25"/>
  <c r="H19" i="26"/>
  <c r="H19" i="53"/>
  <c r="H19" i="5"/>
  <c r="H19" i="1"/>
  <c r="H19" i="7"/>
  <c r="H19" i="8"/>
  <c r="H19" i="17"/>
  <c r="H19" i="11"/>
  <c r="H19" i="12"/>
  <c r="H19" i="14"/>
  <c r="H19" i="13"/>
  <c r="H19" i="20"/>
  <c r="L41" i="16"/>
  <c r="E9" i="25"/>
  <c r="E8" i="25" s="1"/>
  <c r="E9" i="13"/>
  <c r="E8" i="13" s="1"/>
  <c r="E9" i="14"/>
  <c r="E9" i="11"/>
  <c r="E8" i="11" s="1"/>
  <c r="E9" i="8"/>
  <c r="E8" i="8" s="1"/>
  <c r="E9" i="7"/>
  <c r="E8" i="7" s="1"/>
  <c r="E9" i="26"/>
  <c r="E8" i="26" s="1"/>
  <c r="E9" i="56"/>
  <c r="E8" i="56" s="1"/>
  <c r="E9" i="24"/>
  <c r="E8" i="24" s="1"/>
  <c r="E9" i="23"/>
  <c r="E8" i="23" s="1"/>
  <c r="E9" i="22"/>
  <c r="E8" i="22" s="1"/>
  <c r="E8" i="20"/>
  <c r="E9" i="12"/>
  <c r="E8" i="12" s="1"/>
  <c r="E9" i="17"/>
  <c r="E8" i="17" s="1"/>
  <c r="E9" i="1"/>
  <c r="E8" i="1" s="1"/>
  <c r="H18" i="25"/>
  <c r="L18" i="25"/>
  <c r="H15" i="11"/>
  <c r="L15" i="11"/>
  <c r="H10" i="17"/>
  <c r="L10" i="17"/>
  <c r="H18" i="56"/>
  <c r="F8" i="21"/>
  <c r="F32" i="55"/>
  <c r="K33" i="55"/>
  <c r="K34" i="55"/>
  <c r="H14" i="5"/>
  <c r="H10" i="5"/>
  <c r="L10" i="5"/>
  <c r="H10" i="1"/>
  <c r="L10" i="1"/>
  <c r="H10" i="7"/>
  <c r="L10" i="7"/>
  <c r="H10" i="8"/>
  <c r="L10" i="8"/>
  <c r="H10" i="11"/>
  <c r="L10" i="11"/>
  <c r="H10" i="12"/>
  <c r="L10" i="12"/>
  <c r="H10" i="14"/>
  <c r="L10" i="14"/>
  <c r="H10" i="13"/>
  <c r="L10" i="13"/>
  <c r="H11" i="5"/>
  <c r="L11" i="5"/>
  <c r="H11" i="1"/>
  <c r="L11" i="1"/>
  <c r="H11" i="7"/>
  <c r="L11" i="7"/>
  <c r="H11" i="8"/>
  <c r="L11" i="8"/>
  <c r="H11" i="17"/>
  <c r="L11" i="17"/>
  <c r="H11" i="11"/>
  <c r="L11" i="11"/>
  <c r="H11" i="12"/>
  <c r="L11" i="12"/>
  <c r="H11" i="14"/>
  <c r="L11" i="14"/>
  <c r="H11" i="13"/>
  <c r="L11" i="13"/>
  <c r="H12" i="5"/>
  <c r="L12" i="5"/>
  <c r="H12" i="1"/>
  <c r="L12" i="1"/>
  <c r="H12" i="7"/>
  <c r="L12" i="7"/>
  <c r="H12" i="8"/>
  <c r="L12" i="8"/>
  <c r="H12" i="17"/>
  <c r="L12" i="17"/>
  <c r="H12" i="11"/>
  <c r="L12" i="11"/>
  <c r="H12" i="12"/>
  <c r="L12" i="12"/>
  <c r="H12" i="14"/>
  <c r="L12" i="14"/>
  <c r="H12" i="13"/>
  <c r="L12" i="13"/>
  <c r="H13" i="5"/>
  <c r="L13" i="5"/>
  <c r="H13" i="1"/>
  <c r="L13" i="1"/>
  <c r="H13" i="7"/>
  <c r="L13" i="7"/>
  <c r="H13" i="8"/>
  <c r="L13" i="8"/>
  <c r="H13" i="17"/>
  <c r="L13" i="17"/>
  <c r="H13" i="11"/>
  <c r="L13" i="11"/>
  <c r="H13" i="12"/>
  <c r="L13" i="12"/>
  <c r="H13" i="14"/>
  <c r="L13" i="14"/>
  <c r="H13" i="13"/>
  <c r="L13" i="13"/>
  <c r="L14" i="5"/>
  <c r="H14" i="1"/>
  <c r="L14" i="1"/>
  <c r="H14" i="7"/>
  <c r="L14" i="7"/>
  <c r="H14" i="8"/>
  <c r="L14" i="8"/>
  <c r="H14" i="17"/>
  <c r="L14" i="17"/>
  <c r="H14" i="11"/>
  <c r="L14" i="11"/>
  <c r="H14" i="12"/>
  <c r="L14" i="12"/>
  <c r="H14" i="14"/>
  <c r="L14" i="14"/>
  <c r="H14" i="13"/>
  <c r="L14" i="13"/>
  <c r="H15" i="5"/>
  <c r="L15" i="5"/>
  <c r="H15" i="1"/>
  <c r="L15" i="1"/>
  <c r="H15" i="7"/>
  <c r="L15" i="7"/>
  <c r="H15" i="8"/>
  <c r="L15" i="8"/>
  <c r="H15" i="17"/>
  <c r="L15" i="17"/>
  <c r="H15" i="12"/>
  <c r="L15" i="12"/>
  <c r="H15" i="14"/>
  <c r="L15" i="14"/>
  <c r="H15" i="13"/>
  <c r="L15" i="13"/>
  <c r="H16" i="5"/>
  <c r="L16" i="5"/>
  <c r="H16" i="1"/>
  <c r="L16" i="1"/>
  <c r="H16" i="7"/>
  <c r="L16" i="7"/>
  <c r="H16" i="8"/>
  <c r="L16" i="8"/>
  <c r="H16" i="17"/>
  <c r="L16" i="17"/>
  <c r="H16" i="11"/>
  <c r="L16" i="11"/>
  <c r="H16" i="12"/>
  <c r="L16" i="12"/>
  <c r="H16" i="14"/>
  <c r="L16" i="14"/>
  <c r="H16" i="13"/>
  <c r="L16" i="13"/>
  <c r="H17" i="13"/>
  <c r="L17" i="13"/>
  <c r="H18" i="13"/>
  <c r="L18" i="13"/>
  <c r="H20" i="13"/>
  <c r="L20" i="13"/>
  <c r="H21" i="13"/>
  <c r="L21" i="13"/>
  <c r="H17" i="5"/>
  <c r="D17" i="5" s="1"/>
  <c r="D16" i="16" s="1"/>
  <c r="L17" i="5"/>
  <c r="H17" i="1"/>
  <c r="L17" i="1"/>
  <c r="H18" i="1"/>
  <c r="L18" i="1"/>
  <c r="H20" i="1"/>
  <c r="L20" i="1"/>
  <c r="H21" i="1"/>
  <c r="L21" i="1"/>
  <c r="H17" i="7"/>
  <c r="L17" i="7"/>
  <c r="H17" i="8"/>
  <c r="L17" i="8"/>
  <c r="H17" i="17"/>
  <c r="L17" i="17"/>
  <c r="H17" i="11"/>
  <c r="L17" i="11"/>
  <c r="H17" i="12"/>
  <c r="L17" i="12"/>
  <c r="H17" i="14"/>
  <c r="L17" i="14"/>
  <c r="J38" i="55"/>
  <c r="K38" i="55"/>
  <c r="H18" i="5"/>
  <c r="L18" i="5"/>
  <c r="H18" i="7"/>
  <c r="L18" i="7"/>
  <c r="H18" i="8"/>
  <c r="H20" i="8"/>
  <c r="H21" i="8"/>
  <c r="F9" i="8"/>
  <c r="G9" i="8"/>
  <c r="G8" i="8" s="1"/>
  <c r="L18" i="8"/>
  <c r="H18" i="17"/>
  <c r="L18" i="17"/>
  <c r="H18" i="11"/>
  <c r="L18" i="11"/>
  <c r="H18" i="12"/>
  <c r="L18" i="12"/>
  <c r="H18" i="14"/>
  <c r="L18" i="14"/>
  <c r="H20" i="5"/>
  <c r="L20" i="5"/>
  <c r="H20" i="7"/>
  <c r="L20" i="7"/>
  <c r="L20" i="8"/>
  <c r="H20" i="17"/>
  <c r="L20" i="17"/>
  <c r="H20" i="11"/>
  <c r="L20" i="11"/>
  <c r="H20" i="12"/>
  <c r="L20" i="12"/>
  <c r="H20" i="14"/>
  <c r="L20" i="14"/>
  <c r="H21" i="5"/>
  <c r="L21" i="5"/>
  <c r="H21" i="7"/>
  <c r="L21" i="7"/>
  <c r="L21" i="8"/>
  <c r="H21" i="17"/>
  <c r="L21" i="17"/>
  <c r="H21" i="11"/>
  <c r="L21" i="11"/>
  <c r="H21" i="12"/>
  <c r="L21" i="12"/>
  <c r="H21" i="14"/>
  <c r="L21" i="14"/>
  <c r="F42" i="55"/>
  <c r="G42" i="55"/>
  <c r="J42" i="55"/>
  <c r="H10" i="20"/>
  <c r="L10" i="20"/>
  <c r="H10" i="21"/>
  <c r="L10" i="21"/>
  <c r="H10" i="22"/>
  <c r="L10" i="22"/>
  <c r="H10" i="23"/>
  <c r="L10" i="23"/>
  <c r="H10" i="24"/>
  <c r="L10" i="24"/>
  <c r="H10" i="56"/>
  <c r="L10" i="56"/>
  <c r="H10" i="25"/>
  <c r="L10" i="25"/>
  <c r="H10" i="26"/>
  <c r="L10" i="26"/>
  <c r="H10" i="53"/>
  <c r="L10" i="53"/>
  <c r="H11" i="20"/>
  <c r="L11" i="20"/>
  <c r="H11" i="21"/>
  <c r="L11" i="21"/>
  <c r="H11" i="22"/>
  <c r="L11" i="22"/>
  <c r="H11" i="23"/>
  <c r="L11" i="23"/>
  <c r="H11" i="24"/>
  <c r="L11" i="24"/>
  <c r="H11" i="56"/>
  <c r="L11" i="56"/>
  <c r="H11" i="25"/>
  <c r="L11" i="25"/>
  <c r="H12" i="25"/>
  <c r="L12" i="25"/>
  <c r="H13" i="25"/>
  <c r="L13" i="25"/>
  <c r="H14" i="25"/>
  <c r="L14" i="25"/>
  <c r="H15" i="25"/>
  <c r="L15" i="25"/>
  <c r="H16" i="25"/>
  <c r="L16" i="25"/>
  <c r="H17" i="25"/>
  <c r="L17" i="25"/>
  <c r="H20" i="25"/>
  <c r="L20" i="25"/>
  <c r="H21" i="25"/>
  <c r="L21" i="25"/>
  <c r="H11" i="26"/>
  <c r="L11" i="26"/>
  <c r="H12" i="26"/>
  <c r="L12" i="26"/>
  <c r="H13" i="26"/>
  <c r="L13" i="26"/>
  <c r="H14" i="26"/>
  <c r="L14" i="26"/>
  <c r="H11" i="53"/>
  <c r="L11" i="53"/>
  <c r="H12" i="20"/>
  <c r="L12" i="20"/>
  <c r="H12" i="21"/>
  <c r="L12" i="21"/>
  <c r="H12" i="22"/>
  <c r="L12" i="22"/>
  <c r="H12" i="23"/>
  <c r="L12" i="23"/>
  <c r="H12" i="24"/>
  <c r="L12" i="24"/>
  <c r="H12" i="56"/>
  <c r="L12" i="56"/>
  <c r="H12" i="53"/>
  <c r="L12" i="53"/>
  <c r="H13" i="20"/>
  <c r="L13" i="20"/>
  <c r="H13" i="21"/>
  <c r="H13" i="22"/>
  <c r="H13" i="23"/>
  <c r="H13" i="24"/>
  <c r="H13" i="53"/>
  <c r="H13" i="56"/>
  <c r="L13" i="21"/>
  <c r="L13" i="22"/>
  <c r="L13" i="23"/>
  <c r="L13" i="24"/>
  <c r="L13" i="53"/>
  <c r="L13" i="56"/>
  <c r="H14" i="20"/>
  <c r="L14" i="20"/>
  <c r="H14" i="21"/>
  <c r="L14" i="21"/>
  <c r="H14" i="22"/>
  <c r="L14" i="22"/>
  <c r="H14" i="23"/>
  <c r="L14" i="23"/>
  <c r="H14" i="24"/>
  <c r="L14" i="24"/>
  <c r="H14" i="56"/>
  <c r="L14" i="56"/>
  <c r="H14" i="53"/>
  <c r="L14" i="53"/>
  <c r="H15" i="20"/>
  <c r="L15" i="20"/>
  <c r="H15" i="21"/>
  <c r="L15" i="21"/>
  <c r="H15" i="22"/>
  <c r="L15" i="22"/>
  <c r="H15" i="23"/>
  <c r="L15" i="23"/>
  <c r="H15" i="24"/>
  <c r="L15" i="24"/>
  <c r="H15" i="56"/>
  <c r="L15" i="56"/>
  <c r="H15" i="26"/>
  <c r="L15" i="26"/>
  <c r="H15" i="53"/>
  <c r="L15" i="53"/>
  <c r="H16" i="20"/>
  <c r="L16" i="20"/>
  <c r="H16" i="21"/>
  <c r="L16" i="21"/>
  <c r="H16" i="22"/>
  <c r="L16" i="22"/>
  <c r="H16" i="23"/>
  <c r="L16" i="23"/>
  <c r="H16" i="24"/>
  <c r="L16" i="24"/>
  <c r="H16" i="56"/>
  <c r="L16" i="56"/>
  <c r="H16" i="26"/>
  <c r="L16" i="26"/>
  <c r="H16" i="53"/>
  <c r="L16" i="53"/>
  <c r="H17" i="20"/>
  <c r="L17" i="20"/>
  <c r="H17" i="21"/>
  <c r="L17" i="21"/>
  <c r="H17" i="22"/>
  <c r="L17" i="22"/>
  <c r="H17" i="23"/>
  <c r="L17" i="23"/>
  <c r="H17" i="24"/>
  <c r="L17" i="24"/>
  <c r="H17" i="56"/>
  <c r="L17" i="56"/>
  <c r="H17" i="26"/>
  <c r="H17" i="53"/>
  <c r="L17" i="26"/>
  <c r="L17" i="53"/>
  <c r="H18" i="20"/>
  <c r="H20" i="20"/>
  <c r="H21" i="20"/>
  <c r="H9" i="20"/>
  <c r="L18" i="20"/>
  <c r="L20" i="20"/>
  <c r="L21" i="20"/>
  <c r="I9" i="20"/>
  <c r="I8" i="20" s="1"/>
  <c r="J9" i="20"/>
  <c r="K9" i="20"/>
  <c r="K8" i="20" s="1"/>
  <c r="H18" i="21"/>
  <c r="L18" i="21"/>
  <c r="H18" i="22"/>
  <c r="L18" i="22"/>
  <c r="H18" i="23"/>
  <c r="H20" i="23"/>
  <c r="H21" i="23"/>
  <c r="F9" i="23"/>
  <c r="G9" i="23"/>
  <c r="G8" i="23" s="1"/>
  <c r="L18" i="23"/>
  <c r="L20" i="23"/>
  <c r="L21" i="23"/>
  <c r="I9" i="23"/>
  <c r="J9" i="23"/>
  <c r="J8" i="23" s="1"/>
  <c r="K9" i="23"/>
  <c r="K8" i="23" s="1"/>
  <c r="H18" i="24"/>
  <c r="L18" i="24"/>
  <c r="L18" i="56"/>
  <c r="H18" i="26"/>
  <c r="L18" i="26"/>
  <c r="H18" i="53"/>
  <c r="L18" i="53"/>
  <c r="H20" i="53"/>
  <c r="L20" i="53"/>
  <c r="H21" i="53"/>
  <c r="L21" i="53"/>
  <c r="I9" i="53"/>
  <c r="J9" i="53"/>
  <c r="J8" i="53" s="1"/>
  <c r="K9" i="53"/>
  <c r="K8" i="53" s="1"/>
  <c r="H20" i="21"/>
  <c r="L20" i="21"/>
  <c r="H20" i="22"/>
  <c r="L20" i="22"/>
  <c r="H20" i="24"/>
  <c r="L20" i="24"/>
  <c r="H20" i="56"/>
  <c r="L20" i="56"/>
  <c r="H20" i="26"/>
  <c r="L20" i="26"/>
  <c r="H21" i="21"/>
  <c r="L21" i="21"/>
  <c r="H21" i="22"/>
  <c r="L21" i="22"/>
  <c r="H21" i="24"/>
  <c r="L21" i="24"/>
  <c r="H21" i="56"/>
  <c r="L21" i="56"/>
  <c r="H21" i="26"/>
  <c r="L21" i="26"/>
  <c r="G36" i="55"/>
  <c r="I37" i="55"/>
  <c r="F38" i="55"/>
  <c r="F9" i="56"/>
  <c r="G9" i="56"/>
  <c r="G8" i="56" s="1"/>
  <c r="I9" i="56"/>
  <c r="I8" i="56" s="1"/>
  <c r="J9" i="56"/>
  <c r="J8" i="56" s="1"/>
  <c r="K9" i="56"/>
  <c r="K8" i="56" s="1"/>
  <c r="I8" i="53"/>
  <c r="F9" i="26"/>
  <c r="F8" i="26" s="1"/>
  <c r="G9" i="26"/>
  <c r="G8" i="26" s="1"/>
  <c r="I9" i="26"/>
  <c r="I8" i="26" s="1"/>
  <c r="J9" i="26"/>
  <c r="J8" i="26" s="1"/>
  <c r="K9" i="26"/>
  <c r="K8" i="26" s="1"/>
  <c r="F9" i="25"/>
  <c r="F8" i="25" s="1"/>
  <c r="G9" i="25"/>
  <c r="G8" i="25" s="1"/>
  <c r="I9" i="25"/>
  <c r="J9" i="25"/>
  <c r="J8" i="25" s="1"/>
  <c r="K9" i="25"/>
  <c r="K8" i="25" s="1"/>
  <c r="F9" i="24"/>
  <c r="F8" i="24" s="1"/>
  <c r="G9" i="24"/>
  <c r="G8" i="24" s="1"/>
  <c r="I9" i="24"/>
  <c r="I8" i="24" s="1"/>
  <c r="J9" i="24"/>
  <c r="J8" i="24" s="1"/>
  <c r="K9" i="24"/>
  <c r="F9" i="22"/>
  <c r="G9" i="22"/>
  <c r="G8" i="22" s="1"/>
  <c r="I9" i="22"/>
  <c r="I8" i="22" s="1"/>
  <c r="J9" i="22"/>
  <c r="J8" i="22" s="1"/>
  <c r="K9" i="22"/>
  <c r="K8" i="22" s="1"/>
  <c r="I9" i="21"/>
  <c r="I8" i="21" s="1"/>
  <c r="J9" i="21"/>
  <c r="J8" i="21" s="1"/>
  <c r="K9" i="21"/>
  <c r="K8" i="21" s="1"/>
  <c r="F8" i="20"/>
  <c r="G8" i="20"/>
  <c r="F9" i="13"/>
  <c r="F8" i="13" s="1"/>
  <c r="G9" i="13"/>
  <c r="G8" i="13" s="1"/>
  <c r="I9" i="13"/>
  <c r="I8" i="13" s="1"/>
  <c r="J9" i="13"/>
  <c r="J8" i="13" s="1"/>
  <c r="K9" i="13"/>
  <c r="F9" i="14"/>
  <c r="F8" i="14" s="1"/>
  <c r="G9" i="14"/>
  <c r="G8" i="14" s="1"/>
  <c r="I9" i="14"/>
  <c r="I8" i="14" s="1"/>
  <c r="J9" i="14"/>
  <c r="J8" i="14" s="1"/>
  <c r="K9" i="14"/>
  <c r="K8" i="14" s="1"/>
  <c r="F9" i="12"/>
  <c r="F8" i="12" s="1"/>
  <c r="G9" i="12"/>
  <c r="G8" i="12" s="1"/>
  <c r="I9" i="12"/>
  <c r="I8" i="12" s="1"/>
  <c r="J9" i="12"/>
  <c r="J8" i="12" s="1"/>
  <c r="K9" i="12"/>
  <c r="K8" i="12" s="1"/>
  <c r="F9" i="11"/>
  <c r="F8" i="11" s="1"/>
  <c r="I9" i="11"/>
  <c r="I8" i="11" s="1"/>
  <c r="J9" i="11"/>
  <c r="J8" i="11" s="1"/>
  <c r="K9" i="11"/>
  <c r="K8" i="11" s="1"/>
  <c r="F9" i="17"/>
  <c r="F8" i="17" s="1"/>
  <c r="G9" i="17"/>
  <c r="G8" i="17" s="1"/>
  <c r="I9" i="17"/>
  <c r="J9" i="17"/>
  <c r="J8" i="17" s="1"/>
  <c r="K9" i="17"/>
  <c r="K8" i="17" s="1"/>
  <c r="I9" i="8"/>
  <c r="J9" i="8"/>
  <c r="J8" i="8" s="1"/>
  <c r="K9" i="8"/>
  <c r="K8" i="8" s="1"/>
  <c r="F9" i="7"/>
  <c r="F8" i="7" s="1"/>
  <c r="G9" i="7"/>
  <c r="G8" i="7" s="1"/>
  <c r="I9" i="7"/>
  <c r="J9" i="7"/>
  <c r="J8" i="7" s="1"/>
  <c r="K9" i="7"/>
  <c r="K8" i="7" s="1"/>
  <c r="F9" i="1"/>
  <c r="F8" i="1" s="1"/>
  <c r="G9" i="1"/>
  <c r="I9" i="1"/>
  <c r="I8" i="1" s="1"/>
  <c r="J9" i="1"/>
  <c r="K9" i="1"/>
  <c r="K8" i="1" s="1"/>
  <c r="I9" i="5"/>
  <c r="I8" i="5" s="1"/>
  <c r="J9" i="5"/>
  <c r="J8" i="5" s="1"/>
  <c r="K9" i="5"/>
  <c r="K8" i="5" s="1"/>
  <c r="D17" i="22" l="1"/>
  <c r="G16" i="54" s="1"/>
  <c r="D16" i="21"/>
  <c r="F15" i="54" s="1"/>
  <c r="D12" i="53"/>
  <c r="M11" i="54" s="1"/>
  <c r="D21" i="25"/>
  <c r="K20" i="54" s="1"/>
  <c r="D20" i="14"/>
  <c r="K19" i="16" s="1"/>
  <c r="D20" i="8"/>
  <c r="G19" i="16" s="1"/>
  <c r="D13" i="11"/>
  <c r="I12" i="16" s="1"/>
  <c r="D12" i="13"/>
  <c r="L11" i="16" s="1"/>
  <c r="D11" i="11"/>
  <c r="I10" i="16" s="1"/>
  <c r="D21" i="56"/>
  <c r="J20" i="54" s="1"/>
  <c r="D21" i="22"/>
  <c r="G20" i="54" s="1"/>
  <c r="D20" i="24"/>
  <c r="I19" i="54" s="1"/>
  <c r="D20" i="23"/>
  <c r="H19" i="54" s="1"/>
  <c r="D20" i="5"/>
  <c r="D19" i="16" s="1"/>
  <c r="D17" i="11"/>
  <c r="I16" i="16" s="1"/>
  <c r="D11" i="23"/>
  <c r="H10" i="54" s="1"/>
  <c r="D10" i="22"/>
  <c r="G9" i="54" s="1"/>
  <c r="D16" i="13"/>
  <c r="L15" i="16" s="1"/>
  <c r="D16" i="17"/>
  <c r="H15" i="16" s="1"/>
  <c r="D14" i="1"/>
  <c r="E13" i="16" s="1"/>
  <c r="D21" i="21"/>
  <c r="F20" i="54" s="1"/>
  <c r="D20" i="7"/>
  <c r="F19" i="16" s="1"/>
  <c r="D18" i="8"/>
  <c r="G17" i="16" s="1"/>
  <c r="D19" i="56"/>
  <c r="J18" i="54" s="1"/>
  <c r="D21" i="13"/>
  <c r="L20" i="16" s="1"/>
  <c r="D10" i="17"/>
  <c r="H9" i="16" s="1"/>
  <c r="D19" i="14"/>
  <c r="K18" i="16" s="1"/>
  <c r="D19" i="8"/>
  <c r="G18" i="16" s="1"/>
  <c r="D19" i="53"/>
  <c r="M18" i="54" s="1"/>
  <c r="H40" i="54"/>
  <c r="D21" i="24"/>
  <c r="I20" i="54" s="1"/>
  <c r="D18" i="23"/>
  <c r="H17" i="54" s="1"/>
  <c r="H42" i="54"/>
  <c r="D15" i="23"/>
  <c r="H14" i="54" s="1"/>
  <c r="D14" i="24"/>
  <c r="I13" i="54" s="1"/>
  <c r="D14" i="22"/>
  <c r="G13" i="54" s="1"/>
  <c r="D12" i="22"/>
  <c r="G11" i="54" s="1"/>
  <c r="D14" i="26"/>
  <c r="L13" i="54" s="1"/>
  <c r="D12" i="26"/>
  <c r="L11" i="54" s="1"/>
  <c r="H31" i="54"/>
  <c r="D21" i="12"/>
  <c r="J20" i="16" s="1"/>
  <c r="D21" i="7"/>
  <c r="F20" i="16" s="1"/>
  <c r="D17" i="7"/>
  <c r="F16" i="16" s="1"/>
  <c r="D15" i="7"/>
  <c r="F14" i="16" s="1"/>
  <c r="D13" i="13"/>
  <c r="L12" i="16" s="1"/>
  <c r="D13" i="12"/>
  <c r="J12" i="16" s="1"/>
  <c r="D13" i="7"/>
  <c r="F12" i="16" s="1"/>
  <c r="D12" i="14"/>
  <c r="K11" i="16" s="1"/>
  <c r="D12" i="11"/>
  <c r="I11" i="16" s="1"/>
  <c r="D12" i="1"/>
  <c r="E11" i="16" s="1"/>
  <c r="L40" i="54"/>
  <c r="H41" i="54"/>
  <c r="L38" i="54"/>
  <c r="L37" i="54"/>
  <c r="L36" i="54"/>
  <c r="D19" i="26"/>
  <c r="L18" i="54" s="1"/>
  <c r="D19" i="23"/>
  <c r="H18" i="54" s="1"/>
  <c r="D19" i="5"/>
  <c r="D18" i="16" s="1"/>
  <c r="D18" i="26"/>
  <c r="L17" i="54" s="1"/>
  <c r="D20" i="13"/>
  <c r="L19" i="16" s="1"/>
  <c r="D17" i="13"/>
  <c r="L16" i="16" s="1"/>
  <c r="D15" i="13"/>
  <c r="L14" i="16" s="1"/>
  <c r="D12" i="5"/>
  <c r="D11" i="16" s="1"/>
  <c r="D11" i="14"/>
  <c r="K10" i="16" s="1"/>
  <c r="D11" i="8"/>
  <c r="G10" i="16" s="1"/>
  <c r="D10" i="12"/>
  <c r="J9" i="16" s="1"/>
  <c r="H38" i="54"/>
  <c r="H37" i="54"/>
  <c r="D11" i="56"/>
  <c r="J10" i="54" s="1"/>
  <c r="H32" i="54"/>
  <c r="D12" i="24"/>
  <c r="I11" i="54" s="1"/>
  <c r="H33" i="54"/>
  <c r="H36" i="54"/>
  <c r="D36" i="54" s="1"/>
  <c r="H34" i="54"/>
  <c r="H39" i="54"/>
  <c r="D39" i="54" s="1"/>
  <c r="H35" i="54"/>
  <c r="D20" i="21"/>
  <c r="F19" i="54" s="1"/>
  <c r="L33" i="54"/>
  <c r="D17" i="25"/>
  <c r="K16" i="54" s="1"/>
  <c r="L32" i="54"/>
  <c r="D17" i="12"/>
  <c r="J16" i="16" s="1"/>
  <c r="D18" i="13"/>
  <c r="L17" i="16" s="1"/>
  <c r="D16" i="8"/>
  <c r="G15" i="16" s="1"/>
  <c r="D15" i="8"/>
  <c r="G14" i="16" s="1"/>
  <c r="D14" i="13"/>
  <c r="L13" i="16" s="1"/>
  <c r="D17" i="24"/>
  <c r="I16" i="54" s="1"/>
  <c r="D18" i="1"/>
  <c r="E17" i="16" s="1"/>
  <c r="L9" i="23"/>
  <c r="L8" i="23" s="1"/>
  <c r="L42" i="54"/>
  <c r="D10" i="7"/>
  <c r="F9" i="16" s="1"/>
  <c r="D20" i="53"/>
  <c r="M19" i="54" s="1"/>
  <c r="D11" i="21"/>
  <c r="F10" i="54" s="1"/>
  <c r="D20" i="12"/>
  <c r="J19" i="16" s="1"/>
  <c r="D21" i="23"/>
  <c r="H20" i="54" s="1"/>
  <c r="L41" i="54"/>
  <c r="L34" i="54"/>
  <c r="L31" i="54"/>
  <c r="D18" i="5"/>
  <c r="D17" i="16" s="1"/>
  <c r="D14" i="8"/>
  <c r="G13" i="16" s="1"/>
  <c r="D12" i="7"/>
  <c r="F11" i="16" s="1"/>
  <c r="D21" i="26"/>
  <c r="L20" i="54" s="1"/>
  <c r="L39" i="54"/>
  <c r="D14" i="21"/>
  <c r="F13" i="54" s="1"/>
  <c r="D21" i="53"/>
  <c r="M20" i="54" s="1"/>
  <c r="D17" i="21"/>
  <c r="F16" i="54" s="1"/>
  <c r="D15" i="21"/>
  <c r="F14" i="54" s="1"/>
  <c r="L35" i="54"/>
  <c r="D11" i="25"/>
  <c r="K10" i="54" s="1"/>
  <c r="D21" i="8"/>
  <c r="G20" i="16" s="1"/>
  <c r="D16" i="1"/>
  <c r="E15" i="16" s="1"/>
  <c r="D15" i="12"/>
  <c r="J14" i="16" s="1"/>
  <c r="D14" i="12"/>
  <c r="J13" i="16" s="1"/>
  <c r="D16" i="24"/>
  <c r="I15" i="54" s="1"/>
  <c r="D10" i="13"/>
  <c r="L9" i="16" s="1"/>
  <c r="D20" i="22"/>
  <c r="G19" i="54" s="1"/>
  <c r="D10" i="23"/>
  <c r="H9" i="54" s="1"/>
  <c r="D21" i="17"/>
  <c r="H20" i="16" s="1"/>
  <c r="D17" i="17"/>
  <c r="H16" i="16" s="1"/>
  <c r="D14" i="11"/>
  <c r="I13" i="16" s="1"/>
  <c r="D19" i="13"/>
  <c r="L18" i="16" s="1"/>
  <c r="D14" i="53"/>
  <c r="M13" i="54" s="1"/>
  <c r="L9" i="15"/>
  <c r="L8" i="15" s="1"/>
  <c r="D14" i="5"/>
  <c r="D13" i="16" s="1"/>
  <c r="D15" i="5"/>
  <c r="D14" i="16" s="1"/>
  <c r="D18" i="12"/>
  <c r="J17" i="16" s="1"/>
  <c r="D15" i="1"/>
  <c r="E14" i="16" s="1"/>
  <c r="D11" i="1"/>
  <c r="E10" i="16" s="1"/>
  <c r="H9" i="26"/>
  <c r="H8" i="26" s="1"/>
  <c r="L40" i="16"/>
  <c r="D40" i="16" s="1"/>
  <c r="G33" i="55"/>
  <c r="D11" i="13"/>
  <c r="L10" i="16" s="1"/>
  <c r="D10" i="14"/>
  <c r="K9" i="16" s="1"/>
  <c r="D16" i="14"/>
  <c r="K15" i="16" s="1"/>
  <c r="D15" i="14"/>
  <c r="K14" i="16" s="1"/>
  <c r="D21" i="14"/>
  <c r="K20" i="16" s="1"/>
  <c r="D11" i="12"/>
  <c r="J10" i="16" s="1"/>
  <c r="D16" i="11"/>
  <c r="I15" i="16" s="1"/>
  <c r="H9" i="11"/>
  <c r="H8" i="11" s="1"/>
  <c r="D20" i="11"/>
  <c r="I19" i="16" s="1"/>
  <c r="L9" i="11"/>
  <c r="L8" i="11" s="1"/>
  <c r="D15" i="11"/>
  <c r="I14" i="16" s="1"/>
  <c r="D18" i="17"/>
  <c r="H17" i="16" s="1"/>
  <c r="D11" i="17"/>
  <c r="H10" i="16" s="1"/>
  <c r="D15" i="17"/>
  <c r="H14" i="16" s="1"/>
  <c r="K41" i="55"/>
  <c r="K31" i="55"/>
  <c r="E37" i="55"/>
  <c r="D19" i="17"/>
  <c r="H18" i="16" s="1"/>
  <c r="L9" i="8"/>
  <c r="L8" i="8" s="1"/>
  <c r="D12" i="8"/>
  <c r="G11" i="16" s="1"/>
  <c r="E42" i="55"/>
  <c r="H42" i="55" s="1"/>
  <c r="H33" i="16"/>
  <c r="H41" i="16"/>
  <c r="D41" i="16" s="1"/>
  <c r="L33" i="16"/>
  <c r="L37" i="16"/>
  <c r="L38" i="16"/>
  <c r="I38" i="55"/>
  <c r="L38" i="55" s="1"/>
  <c r="K32" i="55"/>
  <c r="I34" i="55"/>
  <c r="L34" i="55" s="1"/>
  <c r="E38" i="55"/>
  <c r="K40" i="55"/>
  <c r="K29" i="16"/>
  <c r="K28" i="16" s="1"/>
  <c r="K42" i="55"/>
  <c r="D11" i="7"/>
  <c r="F10" i="16" s="1"/>
  <c r="K36" i="55"/>
  <c r="I42" i="55"/>
  <c r="G38" i="55"/>
  <c r="G32" i="55"/>
  <c r="D10" i="1"/>
  <c r="E9" i="16" s="1"/>
  <c r="E35" i="55"/>
  <c r="D20" i="1"/>
  <c r="E19" i="16" s="1"/>
  <c r="D19" i="1"/>
  <c r="E18" i="16" s="1"/>
  <c r="D13" i="5"/>
  <c r="D12" i="16" s="1"/>
  <c r="D21" i="5"/>
  <c r="D20" i="16" s="1"/>
  <c r="D11" i="5"/>
  <c r="D10" i="16" s="1"/>
  <c r="D18" i="53"/>
  <c r="M17" i="54" s="1"/>
  <c r="D10" i="26"/>
  <c r="L9" i="54" s="1"/>
  <c r="D20" i="26"/>
  <c r="L19" i="54" s="1"/>
  <c r="D17" i="26"/>
  <c r="L16" i="54" s="1"/>
  <c r="D16" i="26"/>
  <c r="L15" i="54" s="1"/>
  <c r="D15" i="26"/>
  <c r="L14" i="54" s="1"/>
  <c r="D11" i="26"/>
  <c r="L10" i="54" s="1"/>
  <c r="D15" i="25"/>
  <c r="K14" i="54" s="1"/>
  <c r="D13" i="25"/>
  <c r="K12" i="54" s="1"/>
  <c r="D14" i="56"/>
  <c r="J13" i="54" s="1"/>
  <c r="D19" i="24"/>
  <c r="I18" i="54" s="1"/>
  <c r="D15" i="24"/>
  <c r="I14" i="54" s="1"/>
  <c r="I8" i="23"/>
  <c r="D13" i="23"/>
  <c r="H12" i="54" s="1"/>
  <c r="L9" i="22"/>
  <c r="L8" i="22" s="1"/>
  <c r="D16" i="22"/>
  <c r="G15" i="54" s="1"/>
  <c r="D15" i="22"/>
  <c r="G14" i="54" s="1"/>
  <c r="J33" i="55"/>
  <c r="D11" i="22"/>
  <c r="G10" i="54" s="1"/>
  <c r="D10" i="21"/>
  <c r="F9" i="54" s="1"/>
  <c r="L9" i="21"/>
  <c r="L8" i="21" s="1"/>
  <c r="D19" i="21"/>
  <c r="F18" i="54" s="1"/>
  <c r="I35" i="55"/>
  <c r="J39" i="55"/>
  <c r="D14" i="20"/>
  <c r="D12" i="20"/>
  <c r="D11" i="20"/>
  <c r="I30" i="54"/>
  <c r="E41" i="55"/>
  <c r="I32" i="55"/>
  <c r="D20" i="20"/>
  <c r="K30" i="54"/>
  <c r="K29" i="54" s="1"/>
  <c r="D19" i="20"/>
  <c r="D17" i="20"/>
  <c r="D16" i="20"/>
  <c r="D10" i="20"/>
  <c r="D13" i="56"/>
  <c r="J12" i="54" s="1"/>
  <c r="D16" i="56"/>
  <c r="J15" i="54" s="1"/>
  <c r="D13" i="21"/>
  <c r="F12" i="54" s="1"/>
  <c r="F8" i="22"/>
  <c r="H9" i="22"/>
  <c r="D18" i="20"/>
  <c r="J30" i="54"/>
  <c r="J29" i="54" s="1"/>
  <c r="J35" i="55"/>
  <c r="H9" i="13"/>
  <c r="F8" i="23"/>
  <c r="H9" i="23"/>
  <c r="D14" i="23"/>
  <c r="H13" i="54" s="1"/>
  <c r="D13" i="20"/>
  <c r="D12" i="56"/>
  <c r="J11" i="54" s="1"/>
  <c r="D12" i="23"/>
  <c r="H11" i="54" s="1"/>
  <c r="D12" i="21"/>
  <c r="F11" i="54" s="1"/>
  <c r="D11" i="53"/>
  <c r="M10" i="54" s="1"/>
  <c r="D13" i="26"/>
  <c r="L12" i="54" s="1"/>
  <c r="D20" i="25"/>
  <c r="K19" i="54" s="1"/>
  <c r="D14" i="25"/>
  <c r="K13" i="54" s="1"/>
  <c r="D10" i="25"/>
  <c r="K9" i="54" s="1"/>
  <c r="D13" i="1"/>
  <c r="E12" i="16" s="1"/>
  <c r="D10" i="5"/>
  <c r="D9" i="16" s="1"/>
  <c r="I40" i="55"/>
  <c r="D16" i="25"/>
  <c r="K15" i="54" s="1"/>
  <c r="D12" i="25"/>
  <c r="K11" i="54" s="1"/>
  <c r="D10" i="53"/>
  <c r="M9" i="54" s="1"/>
  <c r="D10" i="24"/>
  <c r="I9" i="54" s="1"/>
  <c r="F8" i="8"/>
  <c r="H9" i="8"/>
  <c r="D13" i="14"/>
  <c r="K12" i="16" s="1"/>
  <c r="D13" i="8"/>
  <c r="G12" i="16" s="1"/>
  <c r="D21" i="20"/>
  <c r="L9" i="26"/>
  <c r="L8" i="26" s="1"/>
  <c r="I8" i="8"/>
  <c r="K39" i="55"/>
  <c r="K37" i="55"/>
  <c r="D18" i="7"/>
  <c r="F17" i="16" s="1"/>
  <c r="D17" i="14"/>
  <c r="K16" i="16" s="1"/>
  <c r="D17" i="1"/>
  <c r="E16" i="16" s="1"/>
  <c r="D14" i="17"/>
  <c r="H13" i="16" s="1"/>
  <c r="D14" i="7"/>
  <c r="F13" i="16" s="1"/>
  <c r="L9" i="56"/>
  <c r="L8" i="56" s="1"/>
  <c r="G41" i="55"/>
  <c r="D18" i="14"/>
  <c r="K17" i="16" s="1"/>
  <c r="D10" i="11"/>
  <c r="I9" i="16" s="1"/>
  <c r="D19" i="12"/>
  <c r="J18" i="16" s="1"/>
  <c r="D20" i="56"/>
  <c r="J19" i="54" s="1"/>
  <c r="D17" i="56"/>
  <c r="J16" i="54" s="1"/>
  <c r="D17" i="23"/>
  <c r="H16" i="54" s="1"/>
  <c r="D16" i="53"/>
  <c r="M15" i="54" s="1"/>
  <c r="D16" i="23"/>
  <c r="H15" i="54" s="1"/>
  <c r="D15" i="56"/>
  <c r="J14" i="54" s="1"/>
  <c r="D10" i="56"/>
  <c r="J9" i="54" s="1"/>
  <c r="D20" i="17"/>
  <c r="H19" i="16" s="1"/>
  <c r="D18" i="11"/>
  <c r="I17" i="16" s="1"/>
  <c r="D17" i="8"/>
  <c r="G16" i="16" s="1"/>
  <c r="D21" i="1"/>
  <c r="E20" i="16" s="1"/>
  <c r="D16" i="7"/>
  <c r="F15" i="16" s="1"/>
  <c r="D16" i="5"/>
  <c r="D15" i="16" s="1"/>
  <c r="D14" i="14"/>
  <c r="K13" i="16" s="1"/>
  <c r="D12" i="12"/>
  <c r="J11" i="16" s="1"/>
  <c r="D12" i="17"/>
  <c r="H11" i="16" s="1"/>
  <c r="D10" i="8"/>
  <c r="G9" i="16" s="1"/>
  <c r="K35" i="55"/>
  <c r="D18" i="25"/>
  <c r="K17" i="54" s="1"/>
  <c r="D19" i="11"/>
  <c r="I18" i="16" s="1"/>
  <c r="D19" i="7"/>
  <c r="F18" i="16" s="1"/>
  <c r="D19" i="25"/>
  <c r="K18" i="54" s="1"/>
  <c r="I33" i="55"/>
  <c r="J32" i="55"/>
  <c r="L35" i="16"/>
  <c r="J40" i="55"/>
  <c r="D17" i="53"/>
  <c r="M16" i="54" s="1"/>
  <c r="D13" i="53"/>
  <c r="M12" i="54" s="1"/>
  <c r="D21" i="11"/>
  <c r="I20" i="16" s="1"/>
  <c r="D18" i="56"/>
  <c r="J17" i="54" s="1"/>
  <c r="G40" i="55"/>
  <c r="L31" i="16"/>
  <c r="L39" i="16"/>
  <c r="H9" i="15"/>
  <c r="H8" i="15" s="1"/>
  <c r="H9" i="12"/>
  <c r="H8" i="12" s="1"/>
  <c r="G34" i="55"/>
  <c r="D13" i="17"/>
  <c r="H12" i="16" s="1"/>
  <c r="E34" i="55"/>
  <c r="H9" i="7"/>
  <c r="H8" i="7" s="1"/>
  <c r="H9" i="5"/>
  <c r="H8" i="5" s="1"/>
  <c r="H9" i="25"/>
  <c r="H8" i="25" s="1"/>
  <c r="H9" i="21"/>
  <c r="H8" i="21" s="1"/>
  <c r="L36" i="16"/>
  <c r="D19" i="15"/>
  <c r="M18" i="16" s="1"/>
  <c r="D18" i="15"/>
  <c r="M17" i="16" s="1"/>
  <c r="D14" i="15"/>
  <c r="M13" i="16" s="1"/>
  <c r="H35" i="16"/>
  <c r="H34" i="16"/>
  <c r="H36" i="16"/>
  <c r="H38" i="16"/>
  <c r="H37" i="16"/>
  <c r="E29" i="16"/>
  <c r="E28" i="16" s="1"/>
  <c r="F33" i="55"/>
  <c r="G30" i="54"/>
  <c r="G29" i="54" s="1"/>
  <c r="G37" i="55"/>
  <c r="I36" i="55"/>
  <c r="I39" i="55"/>
  <c r="D11" i="15"/>
  <c r="M10" i="16" s="1"/>
  <c r="D15" i="15"/>
  <c r="M14" i="16" s="1"/>
  <c r="G29" i="16"/>
  <c r="G28" i="16" s="1"/>
  <c r="E39" i="55"/>
  <c r="H8" i="13"/>
  <c r="G39" i="55"/>
  <c r="D16" i="12"/>
  <c r="J15" i="16" s="1"/>
  <c r="G31" i="55"/>
  <c r="G35" i="55"/>
  <c r="E33" i="55"/>
  <c r="F40" i="55"/>
  <c r="H9" i="17"/>
  <c r="H8" i="17" s="1"/>
  <c r="H9" i="53"/>
  <c r="H8" i="53" s="1"/>
  <c r="D15" i="53"/>
  <c r="M14" i="54" s="1"/>
  <c r="D18" i="24"/>
  <c r="I17" i="54" s="1"/>
  <c r="D18" i="21"/>
  <c r="F17" i="54" s="1"/>
  <c r="F29" i="16"/>
  <c r="F28" i="16" s="1"/>
  <c r="H30" i="16"/>
  <c r="J31" i="55"/>
  <c r="J29" i="16"/>
  <c r="J28" i="16" s="1"/>
  <c r="E36" i="55"/>
  <c r="H36" i="55" s="1"/>
  <c r="F41" i="55"/>
  <c r="I8" i="7"/>
  <c r="L9" i="7"/>
  <c r="L8" i="7" s="1"/>
  <c r="I8" i="17"/>
  <c r="L9" i="17"/>
  <c r="L8" i="17" s="1"/>
  <c r="K8" i="13"/>
  <c r="L9" i="13"/>
  <c r="I31" i="55"/>
  <c r="L30" i="16"/>
  <c r="I29" i="16"/>
  <c r="E32" i="55"/>
  <c r="J37" i="55"/>
  <c r="L34" i="16"/>
  <c r="L9" i="12"/>
  <c r="G8" i="1"/>
  <c r="H9" i="1"/>
  <c r="H8" i="20"/>
  <c r="D15" i="20"/>
  <c r="H32" i="16"/>
  <c r="J41" i="55"/>
  <c r="F39" i="55"/>
  <c r="F37" i="55"/>
  <c r="L32" i="16"/>
  <c r="H31" i="16"/>
  <c r="L9" i="14"/>
  <c r="L8" i="14" s="1"/>
  <c r="L9" i="5"/>
  <c r="L8" i="5" s="1"/>
  <c r="J8" i="1"/>
  <c r="L9" i="1"/>
  <c r="L8" i="1" s="1"/>
  <c r="K8" i="24"/>
  <c r="L9" i="24"/>
  <c r="L8" i="24" s="1"/>
  <c r="I8" i="25"/>
  <c r="L9" i="25"/>
  <c r="F8" i="56"/>
  <c r="H9" i="56"/>
  <c r="L9" i="53"/>
  <c r="E8" i="14"/>
  <c r="H9" i="14"/>
  <c r="D10" i="15"/>
  <c r="M9" i="16" s="1"/>
  <c r="E40" i="55"/>
  <c r="J8" i="20"/>
  <c r="L9" i="20"/>
  <c r="D19" i="22"/>
  <c r="G18" i="54" s="1"/>
  <c r="F35" i="55"/>
  <c r="D18" i="22"/>
  <c r="G17" i="54" s="1"/>
  <c r="D13" i="24"/>
  <c r="I12" i="54" s="1"/>
  <c r="F31" i="55"/>
  <c r="E30" i="54"/>
  <c r="E29" i="54" s="1"/>
  <c r="E31" i="55"/>
  <c r="D11" i="24"/>
  <c r="I10" i="54" s="1"/>
  <c r="H9" i="24"/>
  <c r="F30" i="54"/>
  <c r="D13" i="22"/>
  <c r="G12" i="54" s="1"/>
  <c r="I8" i="16" l="1"/>
  <c r="L8" i="16"/>
  <c r="L7" i="16" s="1"/>
  <c r="D9" i="23"/>
  <c r="D8" i="23" s="1"/>
  <c r="D9" i="22"/>
  <c r="D8" i="22" s="1"/>
  <c r="D9" i="21"/>
  <c r="D9" i="8"/>
  <c r="D8" i="8" s="1"/>
  <c r="J8" i="16"/>
  <c r="J7" i="16" s="1"/>
  <c r="D18" i="54"/>
  <c r="N18" i="54" s="1"/>
  <c r="D19" i="55" s="1"/>
  <c r="N16" i="16"/>
  <c r="E17" i="55" s="1"/>
  <c r="D19" i="54"/>
  <c r="H8" i="8"/>
  <c r="D20" i="54"/>
  <c r="D9" i="15"/>
  <c r="D8" i="15" s="1"/>
  <c r="I7" i="16"/>
  <c r="F8" i="16"/>
  <c r="F7" i="16" s="1"/>
  <c r="D8" i="16"/>
  <c r="D7" i="16" s="1"/>
  <c r="D9" i="54"/>
  <c r="N9" i="54" s="1"/>
  <c r="D10" i="55" s="1"/>
  <c r="D15" i="54"/>
  <c r="N15" i="54" s="1"/>
  <c r="D16" i="55" s="1"/>
  <c r="D10" i="54"/>
  <c r="D14" i="54"/>
  <c r="D12" i="54"/>
  <c r="N12" i="54" s="1"/>
  <c r="D13" i="55" s="1"/>
  <c r="D17" i="54"/>
  <c r="N17" i="54" s="1"/>
  <c r="D18" i="55" s="1"/>
  <c r="D16" i="54"/>
  <c r="D11" i="54"/>
  <c r="D13" i="54"/>
  <c r="E8" i="16"/>
  <c r="E7" i="16" s="1"/>
  <c r="N14" i="16"/>
  <c r="E15" i="55" s="1"/>
  <c r="G8" i="16"/>
  <c r="G7" i="16" s="1"/>
  <c r="D40" i="54"/>
  <c r="N19" i="54"/>
  <c r="D20" i="55" s="1"/>
  <c r="J8" i="54"/>
  <c r="J7" i="54" s="1"/>
  <c r="L8" i="54"/>
  <c r="L7" i="54" s="1"/>
  <c r="M8" i="54"/>
  <c r="M7" i="54" s="1"/>
  <c r="L41" i="55"/>
  <c r="K8" i="16"/>
  <c r="K7" i="16" s="1"/>
  <c r="H38" i="55"/>
  <c r="D38" i="55" s="1"/>
  <c r="H32" i="55"/>
  <c r="D9" i="11"/>
  <c r="D8" i="11" s="1"/>
  <c r="N19" i="16"/>
  <c r="E20" i="55" s="1"/>
  <c r="D33" i="16"/>
  <c r="D38" i="16"/>
  <c r="L42" i="55"/>
  <c r="D42" i="55" s="1"/>
  <c r="L32" i="55"/>
  <c r="D37" i="16"/>
  <c r="N11" i="16"/>
  <c r="E12" i="55" s="1"/>
  <c r="K30" i="55"/>
  <c r="K29" i="55" s="1"/>
  <c r="L36" i="55"/>
  <c r="D36" i="55" s="1"/>
  <c r="N12" i="16"/>
  <c r="E13" i="55" s="1"/>
  <c r="N13" i="16"/>
  <c r="E14" i="55" s="1"/>
  <c r="L33" i="55"/>
  <c r="D31" i="16"/>
  <c r="N10" i="16"/>
  <c r="E11" i="55" s="1"/>
  <c r="N15" i="16"/>
  <c r="E16" i="55" s="1"/>
  <c r="D35" i="16"/>
  <c r="N20" i="16"/>
  <c r="E21" i="55" s="1"/>
  <c r="K8" i="54"/>
  <c r="K7" i="54" s="1"/>
  <c r="D31" i="54"/>
  <c r="D42" i="54"/>
  <c r="D38" i="54"/>
  <c r="H8" i="54"/>
  <c r="H7" i="54" s="1"/>
  <c r="L35" i="55"/>
  <c r="D34" i="54"/>
  <c r="H8" i="22"/>
  <c r="L30" i="54"/>
  <c r="L29" i="54" s="1"/>
  <c r="L31" i="55"/>
  <c r="F8" i="54"/>
  <c r="F7" i="54" s="1"/>
  <c r="L39" i="55"/>
  <c r="I29" i="54"/>
  <c r="I30" i="55"/>
  <c r="L37" i="55"/>
  <c r="D35" i="54"/>
  <c r="D37" i="54"/>
  <c r="D32" i="54"/>
  <c r="D33" i="54"/>
  <c r="H41" i="55"/>
  <c r="J30" i="55"/>
  <c r="J29" i="55" s="1"/>
  <c r="L40" i="55"/>
  <c r="H8" i="23"/>
  <c r="N9" i="16"/>
  <c r="E10" i="55" s="1"/>
  <c r="D9" i="5"/>
  <c r="D8" i="5" s="1"/>
  <c r="N18" i="16"/>
  <c r="E19" i="55" s="1"/>
  <c r="I8" i="54"/>
  <c r="I7" i="54" s="1"/>
  <c r="N17" i="16"/>
  <c r="E18" i="55" s="1"/>
  <c r="D39" i="16"/>
  <c r="D41" i="54"/>
  <c r="D9" i="26"/>
  <c r="D8" i="26" s="1"/>
  <c r="D34" i="16"/>
  <c r="D30" i="16"/>
  <c r="D36" i="16"/>
  <c r="H34" i="55"/>
  <c r="D34" i="55" s="1"/>
  <c r="H8" i="16"/>
  <c r="H7" i="16" s="1"/>
  <c r="D8" i="21"/>
  <c r="D32" i="16"/>
  <c r="H37" i="55"/>
  <c r="H40" i="55"/>
  <c r="H33" i="55"/>
  <c r="G30" i="55"/>
  <c r="G29" i="55" s="1"/>
  <c r="H39" i="55"/>
  <c r="M8" i="16"/>
  <c r="M7" i="16" s="1"/>
  <c r="H35" i="55"/>
  <c r="E30" i="55"/>
  <c r="E29" i="55" s="1"/>
  <c r="H30" i="54"/>
  <c r="F30" i="55"/>
  <c r="F29" i="55" s="1"/>
  <c r="L8" i="25"/>
  <c r="D9" i="25"/>
  <c r="D8" i="25" s="1"/>
  <c r="L8" i="20"/>
  <c r="D9" i="20"/>
  <c r="D8" i="20" s="1"/>
  <c r="L8" i="53"/>
  <c r="D9" i="53"/>
  <c r="D8" i="53" s="1"/>
  <c r="L8" i="12"/>
  <c r="D9" i="12"/>
  <c r="D8" i="12" s="1"/>
  <c r="L29" i="16"/>
  <c r="L28" i="16" s="1"/>
  <c r="I28" i="16"/>
  <c r="L8" i="13"/>
  <c r="D9" i="13"/>
  <c r="D8" i="13" s="1"/>
  <c r="H29" i="16"/>
  <c r="H8" i="56"/>
  <c r="D9" i="56"/>
  <c r="D8" i="56" s="1"/>
  <c r="D9" i="1"/>
  <c r="D8" i="1" s="1"/>
  <c r="H8" i="1"/>
  <c r="D9" i="7"/>
  <c r="D8" i="7" s="1"/>
  <c r="D9" i="17"/>
  <c r="D8" i="17" s="1"/>
  <c r="D9" i="14"/>
  <c r="D8" i="14" s="1"/>
  <c r="H8" i="14"/>
  <c r="H31" i="55"/>
  <c r="D9" i="24"/>
  <c r="D8" i="24" s="1"/>
  <c r="H8" i="24"/>
  <c r="F29" i="54"/>
  <c r="G8" i="54"/>
  <c r="N20" i="54" l="1"/>
  <c r="D21" i="55" s="1"/>
  <c r="F21" i="55" s="1"/>
  <c r="F19" i="55"/>
  <c r="N16" i="54"/>
  <c r="D17" i="55" s="1"/>
  <c r="F17" i="55" s="1"/>
  <c r="N10" i="54"/>
  <c r="D11" i="55" s="1"/>
  <c r="F11" i="55" s="1"/>
  <c r="D8" i="54"/>
  <c r="D7" i="54" s="1"/>
  <c r="N14" i="54"/>
  <c r="D15" i="55" s="1"/>
  <c r="F15" i="55" s="1"/>
  <c r="N13" i="54"/>
  <c r="D14" i="55" s="1"/>
  <c r="F14" i="55" s="1"/>
  <c r="E8" i="54"/>
  <c r="E7" i="54" s="1"/>
  <c r="N11" i="54"/>
  <c r="D12" i="55" s="1"/>
  <c r="F20" i="55"/>
  <c r="F16" i="55"/>
  <c r="D32" i="55"/>
  <c r="D41" i="55"/>
  <c r="D33" i="55"/>
  <c r="D37" i="55"/>
  <c r="D39" i="55"/>
  <c r="E9" i="55"/>
  <c r="E8" i="55" s="1"/>
  <c r="F10" i="55"/>
  <c r="D35" i="55"/>
  <c r="D31" i="55"/>
  <c r="D30" i="54"/>
  <c r="D29" i="54" s="1"/>
  <c r="L30" i="55"/>
  <c r="L29" i="55" s="1"/>
  <c r="I29" i="55"/>
  <c r="D40" i="55"/>
  <c r="N8" i="16"/>
  <c r="N7" i="16"/>
  <c r="G7" i="54"/>
  <c r="H30" i="55"/>
  <c r="H29" i="54"/>
  <c r="D29" i="16"/>
  <c r="D28" i="16" s="1"/>
  <c r="H28" i="16"/>
  <c r="F13" i="55"/>
  <c r="F18" i="55"/>
  <c r="N7" i="54" l="1"/>
  <c r="D9" i="55"/>
  <c r="D8" i="55" s="1"/>
  <c r="F8" i="55" s="1"/>
  <c r="F12" i="55"/>
  <c r="N8" i="54"/>
  <c r="D30" i="55"/>
  <c r="D29" i="55" s="1"/>
  <c r="H29" i="55"/>
  <c r="F9" i="55" l="1"/>
</calcChain>
</file>

<file path=xl/sharedStrings.xml><?xml version="1.0" encoding="utf-8"?>
<sst xmlns="http://schemas.openxmlformats.org/spreadsheetml/2006/main" count="1031" uniqueCount="87">
  <si>
    <t>FSpS</t>
  </si>
  <si>
    <t>PrF</t>
  </si>
  <si>
    <t>ESF</t>
  </si>
  <si>
    <t>RMU</t>
  </si>
  <si>
    <t>PdF</t>
  </si>
  <si>
    <t>SKM</t>
  </si>
  <si>
    <t>FF</t>
  </si>
  <si>
    <t>PřF</t>
  </si>
  <si>
    <t>v tis. Kč</t>
  </si>
  <si>
    <t>POUŽITÍ</t>
  </si>
  <si>
    <t>CELKEM</t>
  </si>
  <si>
    <t>stroje</t>
  </si>
  <si>
    <t>celkem</t>
  </si>
  <si>
    <t>HS:</t>
  </si>
  <si>
    <t>sl.5+9</t>
  </si>
  <si>
    <t>stavby</t>
  </si>
  <si>
    <t>a zařízení</t>
  </si>
  <si>
    <t>jiné</t>
  </si>
  <si>
    <t>sl.2 až 4</t>
  </si>
  <si>
    <t>sl.6 až 8</t>
  </si>
  <si>
    <t>ZDROJE celkem (ř.2+8 až 13)</t>
  </si>
  <si>
    <t>VaV ostatní SR</t>
  </si>
  <si>
    <t>Příspěvek MŠMT na kapitál.výdaje (výměna NEI/INV)</t>
  </si>
  <si>
    <t>NFV</t>
  </si>
  <si>
    <t>Jedná se o částku příspěvku na ukazatel A, o jehož poskytnutí MU požádala či požádá na kapitálové výdaje</t>
  </si>
  <si>
    <t>sl.6 až 9 vyplňuje pouze RMU</t>
  </si>
  <si>
    <t>Pro účely plánu INV rozpočtu bude uvedeno pouze u RMU (resp. ÚVT), ostatní HS mohou následně požadovat výměnu v rámci jim přiděleného NEI příspěvku</t>
  </si>
  <si>
    <t>plán (v tis. Kč)</t>
  </si>
  <si>
    <t>CTT</t>
  </si>
  <si>
    <t>11 LF</t>
  </si>
  <si>
    <t>21 FF</t>
  </si>
  <si>
    <t>22 PrF</t>
  </si>
  <si>
    <t>23 FSS</t>
  </si>
  <si>
    <t>31 PřF</t>
  </si>
  <si>
    <t>81 SKM</t>
  </si>
  <si>
    <t xml:space="preserve"> 83 UCT</t>
  </si>
  <si>
    <t>UCT</t>
  </si>
  <si>
    <t>SPSSN</t>
  </si>
  <si>
    <t xml:space="preserve">ÚVT </t>
  </si>
  <si>
    <t>CJV</t>
  </si>
  <si>
    <t>CZS</t>
  </si>
  <si>
    <t>Součásti</t>
  </si>
  <si>
    <t>LF</t>
  </si>
  <si>
    <t>FSS</t>
  </si>
  <si>
    <t>FI</t>
  </si>
  <si>
    <t>33 FI</t>
  </si>
  <si>
    <t>Fakulty</t>
  </si>
  <si>
    <t xml:space="preserve">Fakulty celkem </t>
  </si>
  <si>
    <t>41 PdF</t>
  </si>
  <si>
    <t>51 FSpS</t>
  </si>
  <si>
    <t>56 ESF</t>
  </si>
  <si>
    <t>Fakulty celkem</t>
  </si>
  <si>
    <t>Celkem</t>
  </si>
  <si>
    <t xml:space="preserve">99 RMU </t>
  </si>
  <si>
    <t>ř. 8</t>
  </si>
  <si>
    <t xml:space="preserve">ř. 11 </t>
  </si>
  <si>
    <t>FRIM HS</t>
  </si>
  <si>
    <t xml:space="preserve">FRIM centralizovaný na RMU </t>
  </si>
  <si>
    <t>FRIM do výše zůstatku + FRIM vytvořený z HV 2016 + FRIM z nedotačních odpisů HS do výše 50% (zbývajících 50% bude centralizováno u RMU s vyjímkou ÚVT)</t>
  </si>
  <si>
    <t xml:space="preserve"> </t>
  </si>
  <si>
    <t>Masarykova univerzita celkem</t>
  </si>
  <si>
    <t>Součásti celkem</t>
  </si>
  <si>
    <t>71 Ceitec MU</t>
  </si>
  <si>
    <t>Ceitec MU</t>
  </si>
  <si>
    <t>FaF</t>
  </si>
  <si>
    <t>Mimo programové financování</t>
  </si>
  <si>
    <t>Programové financování</t>
  </si>
  <si>
    <t xml:space="preserve">97 CZS </t>
  </si>
  <si>
    <t xml:space="preserve">96 CJV </t>
  </si>
  <si>
    <t>92 ÚVT</t>
  </si>
  <si>
    <t xml:space="preserve">87 CTT </t>
  </si>
  <si>
    <t xml:space="preserve">84 SPSSN </t>
  </si>
  <si>
    <t>82 SUKB</t>
  </si>
  <si>
    <t>SUKB</t>
  </si>
  <si>
    <t>16 FaF</t>
  </si>
  <si>
    <t>Rozpočet Masarykovy univerzity 2024 - část investiční</t>
  </si>
  <si>
    <t>ROZPOČET 2024 - Investice</t>
  </si>
  <si>
    <t>VaV - MŠMT bez OP JAK</t>
  </si>
  <si>
    <t>OP JAK</t>
  </si>
  <si>
    <t>Dotace ze SR (ř.3 až 7)</t>
  </si>
  <si>
    <t>Rozvojové programy (ukazatel I)</t>
  </si>
  <si>
    <t>Jiné dotace ze SR bez VaV</t>
  </si>
  <si>
    <t xml:space="preserve">Dotace od ÚSC </t>
  </si>
  <si>
    <t>Dotace ze zahraničí</t>
  </si>
  <si>
    <t>Jiné zdroje</t>
  </si>
  <si>
    <t>schváleno v AS Masarykovy univerzity dne: 13. 5. 2024</t>
  </si>
  <si>
    <t>stav k 13. 5.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</si>
</sst>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K_č_-;\-* #,##0.00\ _K_č_-;_-* &quot;-&quot;??\ _K_č_-;_-@_-"/>
  </numFmts>
  <fonts count="82" x14ac:knownFonts="1">
    <font>
      <sz val="11"/>
      <color theme="1"/>
      <name val="Calibri"/>
      <family val="2"/>
      <charset val="238"/>
      <scheme val="minor"/>
    </font>
    <font>
      <sz val="10"/>
      <name val="Arial CE"/>
    </font>
    <font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0"/>
      <name val="Arial"/>
      <family val="2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color indexed="12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i/>
      <sz val="9"/>
      <color indexed="1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i/>
      <sz val="10"/>
      <color rgb="FF0000FF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i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sz val="9"/>
      <name val="Times New Roman"/>
      <family val="1"/>
      <charset val="238"/>
    </font>
    <font>
      <sz val="10"/>
      <color rgb="FFFF0000"/>
      <name val="Calibri"/>
      <family val="2"/>
      <charset val="238"/>
      <scheme val="minor"/>
    </font>
    <font>
      <i/>
      <sz val="10"/>
      <name val="Times New Roman"/>
      <family val="1"/>
      <charset val="238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6100"/>
      <name val="Calibri"/>
      <family val="2"/>
      <charset val="238"/>
      <scheme val="minor"/>
    </font>
    <font>
      <sz val="10"/>
      <color rgb="FF9C0006"/>
      <name val="Calibri"/>
      <family val="2"/>
      <charset val="238"/>
      <scheme val="minor"/>
    </font>
    <font>
      <sz val="10"/>
      <color rgb="FF9C6500"/>
      <name val="Calibri"/>
      <family val="2"/>
      <charset val="238"/>
      <scheme val="minor"/>
    </font>
    <font>
      <sz val="10"/>
      <color rgb="FF3F3F76"/>
      <name val="Calibri"/>
      <family val="2"/>
      <charset val="238"/>
      <scheme val="minor"/>
    </font>
    <font>
      <b/>
      <sz val="10"/>
      <color rgb="FF3F3F3F"/>
      <name val="Calibri"/>
      <family val="2"/>
      <charset val="238"/>
      <scheme val="minor"/>
    </font>
    <font>
      <b/>
      <sz val="10"/>
      <color rgb="FFFA7D00"/>
      <name val="Calibri"/>
      <family val="2"/>
      <charset val="238"/>
      <scheme val="minor"/>
    </font>
    <font>
      <sz val="10"/>
      <color rgb="FFFA7D0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i/>
      <sz val="10"/>
      <color rgb="FF7F7F7F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</fonts>
  <fills count="57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00FF"/>
        <bgColor indexed="64"/>
      </patternFill>
    </fill>
  </fills>
  <borders count="13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512">
    <xf numFmtId="0" fontId="0" fillId="0" borderId="0"/>
    <xf numFmtId="0" fontId="1" fillId="0" borderId="0"/>
    <xf numFmtId="0" fontId="1" fillId="0" borderId="0"/>
    <xf numFmtId="0" fontId="2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8" fillId="4" borderId="0" applyNumberFormat="0" applyBorder="0" applyAlignment="0" applyProtection="0"/>
    <xf numFmtId="0" fontId="9" fillId="21" borderId="56" applyNumberFormat="0" applyAlignment="0" applyProtection="0"/>
    <xf numFmtId="0" fontId="3" fillId="0" borderId="57" applyNumberFormat="0" applyFill="0" applyAlignment="0" applyProtection="0"/>
    <xf numFmtId="164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3" fillId="0" borderId="58" applyNumberFormat="0" applyFill="0" applyAlignment="0" applyProtection="0"/>
    <xf numFmtId="0" fontId="14" fillId="0" borderId="59" applyNumberFormat="0" applyFill="0" applyAlignment="0" applyProtection="0"/>
    <xf numFmtId="0" fontId="15" fillId="0" borderId="60" applyNumberFormat="0" applyFill="0" applyAlignment="0" applyProtection="0"/>
    <xf numFmtId="0" fontId="15" fillId="0" borderId="0" applyNumberFormat="0" applyFill="0" applyBorder="0" applyAlignment="0" applyProtection="0"/>
    <xf numFmtId="0" fontId="16" fillId="22" borderId="61" applyNumberFormat="0" applyAlignment="0" applyProtection="0"/>
    <xf numFmtId="0" fontId="8" fillId="4" borderId="0" applyNumberFormat="0" applyBorder="0" applyAlignment="0" applyProtection="0"/>
    <xf numFmtId="0" fontId="17" fillId="8" borderId="56" applyNumberFormat="0" applyAlignment="0" applyProtection="0"/>
    <xf numFmtId="0" fontId="16" fillId="22" borderId="61" applyNumberFormat="0" applyAlignment="0" applyProtection="0"/>
    <xf numFmtId="0" fontId="18" fillId="0" borderId="62" applyNumberFormat="0" applyFill="0" applyAlignment="0" applyProtection="0"/>
    <xf numFmtId="0" fontId="13" fillId="0" borderId="58" applyNumberFormat="0" applyFill="0" applyAlignment="0" applyProtection="0"/>
    <xf numFmtId="0" fontId="14" fillId="0" borderId="59" applyNumberFormat="0" applyFill="0" applyAlignment="0" applyProtection="0"/>
    <xf numFmtId="0" fontId="15" fillId="0" borderId="60" applyNumberFormat="0" applyFill="0" applyAlignment="0" applyProtection="0"/>
    <xf numFmtId="0" fontId="1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" fillId="0" borderId="0"/>
    <xf numFmtId="0" fontId="10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5" fillId="0" borderId="0"/>
    <xf numFmtId="0" fontId="6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6" fillId="0" borderId="0"/>
    <xf numFmtId="0" fontId="2" fillId="24" borderId="63" applyNumberFormat="0" applyFont="0" applyAlignment="0" applyProtection="0"/>
    <xf numFmtId="0" fontId="22" fillId="21" borderId="64" applyNumberFormat="0" applyAlignment="0" applyProtection="0"/>
    <xf numFmtId="0" fontId="2" fillId="24" borderId="63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8" fillId="0" borderId="62" applyNumberFormat="0" applyFill="0" applyAlignment="0" applyProtection="0"/>
    <xf numFmtId="0" fontId="12" fillId="5" borderId="0" applyNumberFormat="0" applyBorder="0" applyAlignment="0" applyProtection="0"/>
    <xf numFmtId="0" fontId="23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" fillId="0" borderId="57" applyNumberFormat="0" applyFill="0" applyAlignment="0" applyProtection="0"/>
    <xf numFmtId="0" fontId="17" fillId="8" borderId="56" applyNumberFormat="0" applyAlignment="0" applyProtection="0"/>
    <xf numFmtId="0" fontId="9" fillId="21" borderId="56" applyNumberFormat="0" applyAlignment="0" applyProtection="0"/>
    <xf numFmtId="0" fontId="22" fillId="21" borderId="64" applyNumberFormat="0" applyAlignment="0" applyProtection="0"/>
    <xf numFmtId="0" fontId="11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" fillId="0" borderId="0"/>
    <xf numFmtId="164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4" fillId="0" borderId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" fillId="0" borderId="0"/>
    <xf numFmtId="0" fontId="5" fillId="0" borderId="0"/>
    <xf numFmtId="0" fontId="9" fillId="21" borderId="67" applyNumberFormat="0" applyAlignment="0" applyProtection="0"/>
    <xf numFmtId="0" fontId="3" fillId="0" borderId="68" applyNumberFormat="0" applyFill="0" applyAlignment="0" applyProtection="0"/>
    <xf numFmtId="164" fontId="10" fillId="0" borderId="0" applyFont="0" applyFill="0" applyBorder="0" applyAlignment="0" applyProtection="0"/>
    <xf numFmtId="0" fontId="17" fillId="8" borderId="67" applyNumberFormat="0" applyAlignment="0" applyProtection="0"/>
    <xf numFmtId="0" fontId="2" fillId="24" borderId="69" applyNumberFormat="0" applyFont="0" applyAlignment="0" applyProtection="0"/>
    <xf numFmtId="0" fontId="22" fillId="21" borderId="70" applyNumberFormat="0" applyAlignment="0" applyProtection="0"/>
    <xf numFmtId="0" fontId="2" fillId="24" borderId="69" applyNumberFormat="0" applyFont="0" applyAlignment="0" applyProtection="0"/>
    <xf numFmtId="0" fontId="3" fillId="0" borderId="68" applyNumberFormat="0" applyFill="0" applyAlignment="0" applyProtection="0"/>
    <xf numFmtId="0" fontId="17" fillId="8" borderId="67" applyNumberFormat="0" applyAlignment="0" applyProtection="0"/>
    <xf numFmtId="0" fontId="9" fillId="21" borderId="67" applyNumberFormat="0" applyAlignment="0" applyProtection="0"/>
    <xf numFmtId="0" fontId="22" fillId="21" borderId="70" applyNumberFormat="0" applyAlignment="0" applyProtection="0"/>
    <xf numFmtId="0" fontId="5" fillId="0" borderId="0"/>
    <xf numFmtId="0" fontId="5" fillId="0" borderId="0"/>
    <xf numFmtId="0" fontId="5" fillId="0" borderId="0"/>
    <xf numFmtId="164" fontId="10" fillId="0" borderId="0" applyFont="0" applyFill="0" applyBorder="0" applyAlignment="0" applyProtection="0"/>
    <xf numFmtId="0" fontId="5" fillId="0" borderId="0"/>
    <xf numFmtId="0" fontId="9" fillId="21" borderId="82" applyNumberFormat="0" applyAlignment="0" applyProtection="0"/>
    <xf numFmtId="0" fontId="3" fillId="0" borderId="83" applyNumberFormat="0" applyFill="0" applyAlignment="0" applyProtection="0"/>
    <xf numFmtId="0" fontId="17" fillId="8" borderId="82" applyNumberFormat="0" applyAlignment="0" applyProtection="0"/>
    <xf numFmtId="0" fontId="2" fillId="24" borderId="84" applyNumberFormat="0" applyFont="0" applyAlignment="0" applyProtection="0"/>
    <xf numFmtId="0" fontId="22" fillId="21" borderId="85" applyNumberFormat="0" applyAlignment="0" applyProtection="0"/>
    <xf numFmtId="0" fontId="2" fillId="24" borderId="84" applyNumberFormat="0" applyFont="0" applyAlignment="0" applyProtection="0"/>
    <xf numFmtId="0" fontId="3" fillId="0" borderId="83" applyNumberFormat="0" applyFill="0" applyAlignment="0" applyProtection="0"/>
    <xf numFmtId="0" fontId="17" fillId="8" borderId="82" applyNumberFormat="0" applyAlignment="0" applyProtection="0"/>
    <xf numFmtId="0" fontId="9" fillId="21" borderId="82" applyNumberFormat="0" applyAlignment="0" applyProtection="0"/>
    <xf numFmtId="0" fontId="22" fillId="21" borderId="85" applyNumberFormat="0" applyAlignment="0" applyProtection="0"/>
    <xf numFmtId="0" fontId="9" fillId="21" borderId="86" applyNumberFormat="0" applyAlignment="0" applyProtection="0"/>
    <xf numFmtId="0" fontId="3" fillId="0" borderId="87" applyNumberFormat="0" applyFill="0" applyAlignment="0" applyProtection="0"/>
    <xf numFmtId="0" fontId="17" fillId="8" borderId="86" applyNumberFormat="0" applyAlignment="0" applyProtection="0"/>
    <xf numFmtId="0" fontId="2" fillId="24" borderId="88" applyNumberFormat="0" applyFont="0" applyAlignment="0" applyProtection="0"/>
    <xf numFmtId="0" fontId="22" fillId="21" borderId="89" applyNumberFormat="0" applyAlignment="0" applyProtection="0"/>
    <xf numFmtId="0" fontId="2" fillId="24" borderId="88" applyNumberFormat="0" applyFont="0" applyAlignment="0" applyProtection="0"/>
    <xf numFmtId="0" fontId="3" fillId="0" borderId="87" applyNumberFormat="0" applyFill="0" applyAlignment="0" applyProtection="0"/>
    <xf numFmtId="0" fontId="17" fillId="8" borderId="86" applyNumberFormat="0" applyAlignment="0" applyProtection="0"/>
    <xf numFmtId="0" fontId="9" fillId="21" borderId="86" applyNumberFormat="0" applyAlignment="0" applyProtection="0"/>
    <xf numFmtId="0" fontId="22" fillId="21" borderId="89" applyNumberFormat="0" applyAlignment="0" applyProtection="0"/>
    <xf numFmtId="0" fontId="22" fillId="21" borderId="109" applyNumberFormat="0" applyAlignment="0" applyProtection="0"/>
    <xf numFmtId="0" fontId="9" fillId="21" borderId="106" applyNumberFormat="0" applyAlignment="0" applyProtection="0"/>
    <xf numFmtId="0" fontId="22" fillId="21" borderId="105" applyNumberFormat="0" applyAlignment="0" applyProtection="0"/>
    <xf numFmtId="0" fontId="2" fillId="24" borderId="100" applyNumberFormat="0" applyFont="0" applyAlignment="0" applyProtection="0"/>
    <xf numFmtId="0" fontId="22" fillId="21" borderId="101" applyNumberFormat="0" applyAlignment="0" applyProtection="0"/>
    <xf numFmtId="0" fontId="22" fillId="21" borderId="97" applyNumberFormat="0" applyAlignment="0" applyProtection="0"/>
    <xf numFmtId="0" fontId="2" fillId="24" borderId="104" applyNumberFormat="0" applyFont="0" applyAlignment="0" applyProtection="0"/>
    <xf numFmtId="0" fontId="22" fillId="21" borderId="109" applyNumberFormat="0" applyAlignment="0" applyProtection="0"/>
    <xf numFmtId="0" fontId="9" fillId="21" borderId="98" applyNumberFormat="0" applyAlignment="0" applyProtection="0"/>
    <xf numFmtId="0" fontId="2" fillId="24" borderId="100" applyNumberFormat="0" applyFont="0" applyAlignment="0" applyProtection="0"/>
    <xf numFmtId="0" fontId="3" fillId="0" borderId="99" applyNumberFormat="0" applyFill="0" applyAlignment="0" applyProtection="0"/>
    <xf numFmtId="0" fontId="9" fillId="21" borderId="98" applyNumberFormat="0" applyAlignment="0" applyProtection="0"/>
    <xf numFmtId="0" fontId="9" fillId="21" borderId="94" applyNumberFormat="0" applyAlignment="0" applyProtection="0"/>
    <xf numFmtId="0" fontId="17" fillId="8" borderId="94" applyNumberFormat="0" applyAlignment="0" applyProtection="0"/>
    <xf numFmtId="0" fontId="3" fillId="0" borderId="95" applyNumberFormat="0" applyFill="0" applyAlignment="0" applyProtection="0"/>
    <xf numFmtId="0" fontId="3" fillId="0" borderId="99" applyNumberFormat="0" applyFill="0" applyAlignment="0" applyProtection="0"/>
    <xf numFmtId="0" fontId="17" fillId="8" borderId="98" applyNumberFormat="0" applyAlignment="0" applyProtection="0"/>
    <xf numFmtId="0" fontId="9" fillId="21" borderId="98" applyNumberFormat="0" applyAlignment="0" applyProtection="0"/>
    <xf numFmtId="0" fontId="3" fillId="0" borderId="103" applyNumberFormat="0" applyFill="0" applyAlignment="0" applyProtection="0"/>
    <xf numFmtId="0" fontId="22" fillId="21" borderId="101" applyNumberFormat="0" applyAlignment="0" applyProtection="0"/>
    <xf numFmtId="0" fontId="22" fillId="21" borderId="101" applyNumberFormat="0" applyAlignment="0" applyProtection="0"/>
    <xf numFmtId="0" fontId="9" fillId="21" borderId="98" applyNumberFormat="0" applyAlignment="0" applyProtection="0"/>
    <xf numFmtId="0" fontId="17" fillId="8" borderId="102" applyNumberFormat="0" applyAlignment="0" applyProtection="0"/>
    <xf numFmtId="0" fontId="2" fillId="24" borderId="96" applyNumberFormat="0" applyFont="0" applyAlignment="0" applyProtection="0"/>
    <xf numFmtId="0" fontId="3" fillId="0" borderId="99" applyNumberFormat="0" applyFill="0" applyAlignment="0" applyProtection="0"/>
    <xf numFmtId="0" fontId="17" fillId="8" borderId="98" applyNumberFormat="0" applyAlignment="0" applyProtection="0"/>
    <xf numFmtId="0" fontId="22" fillId="21" borderId="97" applyNumberFormat="0" applyAlignment="0" applyProtection="0"/>
    <xf numFmtId="0" fontId="2" fillId="24" borderId="108" applyNumberFormat="0" applyFont="0" applyAlignment="0" applyProtection="0"/>
    <xf numFmtId="0" fontId="17" fillId="8" borderId="102" applyNumberFormat="0" applyAlignment="0" applyProtection="0"/>
    <xf numFmtId="0" fontId="9" fillId="21" borderId="102" applyNumberFormat="0" applyAlignment="0" applyProtection="0"/>
    <xf numFmtId="0" fontId="9" fillId="21" borderId="90" applyNumberFormat="0" applyAlignment="0" applyProtection="0"/>
    <xf numFmtId="0" fontId="3" fillId="0" borderId="91" applyNumberFormat="0" applyFill="0" applyAlignment="0" applyProtection="0"/>
    <xf numFmtId="0" fontId="22" fillId="21" borderId="105" applyNumberFormat="0" applyAlignment="0" applyProtection="0"/>
    <xf numFmtId="0" fontId="22" fillId="21" borderId="109" applyNumberFormat="0" applyAlignment="0" applyProtection="0"/>
    <xf numFmtId="0" fontId="3" fillId="0" borderId="103" applyNumberFormat="0" applyFill="0" applyAlignment="0" applyProtection="0"/>
    <xf numFmtId="0" fontId="9" fillId="21" borderId="102" applyNumberFormat="0" applyAlignment="0" applyProtection="0"/>
    <xf numFmtId="0" fontId="22" fillId="21" borderId="105" applyNumberFormat="0" applyAlignment="0" applyProtection="0"/>
    <xf numFmtId="0" fontId="17" fillId="8" borderId="90" applyNumberFormat="0" applyAlignment="0" applyProtection="0"/>
    <xf numFmtId="0" fontId="3" fillId="0" borderId="107" applyNumberFormat="0" applyFill="0" applyAlignment="0" applyProtection="0"/>
    <xf numFmtId="0" fontId="17" fillId="8" borderId="106" applyNumberFormat="0" applyAlignment="0" applyProtection="0"/>
    <xf numFmtId="0" fontId="9" fillId="21" borderId="102" applyNumberFormat="0" applyAlignment="0" applyProtection="0"/>
    <xf numFmtId="0" fontId="3" fillId="0" borderId="103" applyNumberFormat="0" applyFill="0" applyAlignment="0" applyProtection="0"/>
    <xf numFmtId="0" fontId="17" fillId="8" borderId="102" applyNumberFormat="0" applyAlignment="0" applyProtection="0"/>
    <xf numFmtId="0" fontId="2" fillId="24" borderId="104" applyNumberFormat="0" applyFont="0" applyAlignment="0" applyProtection="0"/>
    <xf numFmtId="0" fontId="22" fillId="21" borderId="105" applyNumberFormat="0" applyAlignment="0" applyProtection="0"/>
    <xf numFmtId="0" fontId="9" fillId="21" borderId="98" applyNumberFormat="0" applyAlignment="0" applyProtection="0"/>
    <xf numFmtId="0" fontId="17" fillId="8" borderId="98" applyNumberFormat="0" applyAlignment="0" applyProtection="0"/>
    <xf numFmtId="0" fontId="9" fillId="21" borderId="106" applyNumberFormat="0" applyAlignment="0" applyProtection="0"/>
    <xf numFmtId="0" fontId="2" fillId="24" borderId="100" applyNumberFormat="0" applyFont="0" applyAlignment="0" applyProtection="0"/>
    <xf numFmtId="0" fontId="9" fillId="21" borderId="94" applyNumberFormat="0" applyAlignment="0" applyProtection="0"/>
    <xf numFmtId="0" fontId="2" fillId="24" borderId="96" applyNumberFormat="0" applyFont="0" applyAlignment="0" applyProtection="0"/>
    <xf numFmtId="0" fontId="17" fillId="8" borderId="94" applyNumberFormat="0" applyAlignment="0" applyProtection="0"/>
    <xf numFmtId="0" fontId="17" fillId="8" borderId="98" applyNumberFormat="0" applyAlignment="0" applyProtection="0"/>
    <xf numFmtId="0" fontId="9" fillId="21" borderId="98" applyNumberFormat="0" applyAlignment="0" applyProtection="0"/>
    <xf numFmtId="0" fontId="2" fillId="24" borderId="100" applyNumberFormat="0" applyFont="0" applyAlignment="0" applyProtection="0"/>
    <xf numFmtId="0" fontId="17" fillId="8" borderId="98" applyNumberFormat="0" applyAlignment="0" applyProtection="0"/>
    <xf numFmtId="0" fontId="22" fillId="21" borderId="101" applyNumberFormat="0" applyAlignment="0" applyProtection="0"/>
    <xf numFmtId="0" fontId="22" fillId="21" borderId="97" applyNumberFormat="0" applyAlignment="0" applyProtection="0"/>
    <xf numFmtId="0" fontId="2" fillId="24" borderId="108" applyNumberFormat="0" applyFont="0" applyAlignment="0" applyProtection="0"/>
    <xf numFmtId="0" fontId="17" fillId="8" borderId="102" applyNumberFormat="0" applyAlignment="0" applyProtection="0"/>
    <xf numFmtId="0" fontId="22" fillId="21" borderId="109" applyNumberFormat="0" applyAlignment="0" applyProtection="0"/>
    <xf numFmtId="0" fontId="22" fillId="21" borderId="109" applyNumberFormat="0" applyAlignment="0" applyProtection="0"/>
    <xf numFmtId="0" fontId="9" fillId="21" borderId="94" applyNumberFormat="0" applyAlignment="0" applyProtection="0"/>
    <xf numFmtId="0" fontId="22" fillId="21" borderId="105" applyNumberFormat="0" applyAlignment="0" applyProtection="0"/>
    <xf numFmtId="0" fontId="17" fillId="8" borderId="98" applyNumberFormat="0" applyAlignment="0" applyProtection="0"/>
    <xf numFmtId="0" fontId="2" fillId="24" borderId="92" applyNumberFormat="0" applyFont="0" applyAlignment="0" applyProtection="0"/>
    <xf numFmtId="0" fontId="22" fillId="21" borderId="93" applyNumberFormat="0" applyAlignment="0" applyProtection="0"/>
    <xf numFmtId="0" fontId="2" fillId="24" borderId="92" applyNumberFormat="0" applyFont="0" applyAlignment="0" applyProtection="0"/>
    <xf numFmtId="0" fontId="22" fillId="21" borderId="109" applyNumberFormat="0" applyAlignment="0" applyProtection="0"/>
    <xf numFmtId="0" fontId="2" fillId="24" borderId="100" applyNumberFormat="0" applyFont="0" applyAlignment="0" applyProtection="0"/>
    <xf numFmtId="0" fontId="22" fillId="21" borderId="101" applyNumberFormat="0" applyAlignment="0" applyProtection="0"/>
    <xf numFmtId="0" fontId="2" fillId="24" borderId="100" applyNumberFormat="0" applyFont="0" applyAlignment="0" applyProtection="0"/>
    <xf numFmtId="0" fontId="3" fillId="0" borderId="95" applyNumberFormat="0" applyFill="0" applyAlignment="0" applyProtection="0"/>
    <xf numFmtId="0" fontId="22" fillId="21" borderId="97" applyNumberFormat="0" applyAlignment="0" applyProtection="0"/>
    <xf numFmtId="0" fontId="9" fillId="21" borderId="94" applyNumberFormat="0" applyAlignment="0" applyProtection="0"/>
    <xf numFmtId="0" fontId="2" fillId="24" borderId="104" applyNumberFormat="0" applyFont="0" applyAlignment="0" applyProtection="0"/>
    <xf numFmtId="0" fontId="3" fillId="0" borderId="91" applyNumberFormat="0" applyFill="0" applyAlignment="0" applyProtection="0"/>
    <xf numFmtId="0" fontId="17" fillId="8" borderId="90" applyNumberFormat="0" applyAlignment="0" applyProtection="0"/>
    <xf numFmtId="0" fontId="9" fillId="21" borderId="90" applyNumberFormat="0" applyAlignment="0" applyProtection="0"/>
    <xf numFmtId="0" fontId="22" fillId="21" borderId="93" applyNumberFormat="0" applyAlignment="0" applyProtection="0"/>
    <xf numFmtId="0" fontId="9" fillId="21" borderId="102" applyNumberFormat="0" applyAlignment="0" applyProtection="0"/>
    <xf numFmtId="0" fontId="22" fillId="21" borderId="105" applyNumberFormat="0" applyAlignment="0" applyProtection="0"/>
    <xf numFmtId="0" fontId="17" fillId="8" borderId="102" applyNumberFormat="0" applyAlignment="0" applyProtection="0"/>
    <xf numFmtId="0" fontId="2" fillId="24" borderId="104" applyNumberFormat="0" applyFont="0" applyAlignment="0" applyProtection="0"/>
    <xf numFmtId="0" fontId="9" fillId="21" borderId="106" applyNumberFormat="0" applyAlignment="0" applyProtection="0"/>
    <xf numFmtId="0" fontId="3" fillId="0" borderId="99" applyNumberFormat="0" applyFill="0" applyAlignment="0" applyProtection="0"/>
    <xf numFmtId="0" fontId="17" fillId="8" borderId="98" applyNumberFormat="0" applyAlignment="0" applyProtection="0"/>
    <xf numFmtId="0" fontId="2" fillId="24" borderId="96" applyNumberFormat="0" applyFont="0" applyAlignment="0" applyProtection="0"/>
    <xf numFmtId="0" fontId="22" fillId="21" borderId="97" applyNumberFormat="0" applyAlignment="0" applyProtection="0"/>
    <xf numFmtId="0" fontId="22" fillId="21" borderId="101" applyNumberFormat="0" applyAlignment="0" applyProtection="0"/>
    <xf numFmtId="0" fontId="9" fillId="21" borderId="98" applyNumberFormat="0" applyAlignment="0" applyProtection="0"/>
    <xf numFmtId="0" fontId="22" fillId="21" borderId="101" applyNumberFormat="0" applyAlignment="0" applyProtection="0"/>
    <xf numFmtId="0" fontId="17" fillId="8" borderId="94" applyNumberFormat="0" applyAlignment="0" applyProtection="0"/>
    <xf numFmtId="0" fontId="3" fillId="0" borderId="95" applyNumberFormat="0" applyFill="0" applyAlignment="0" applyProtection="0"/>
    <xf numFmtId="0" fontId="3" fillId="0" borderId="99" applyNumberFormat="0" applyFill="0" applyAlignment="0" applyProtection="0"/>
    <xf numFmtId="0" fontId="2" fillId="24" borderId="104" applyNumberFormat="0" applyFont="0" applyAlignment="0" applyProtection="0"/>
    <xf numFmtId="0" fontId="22" fillId="21" borderId="105" applyNumberFormat="0" applyAlignment="0" applyProtection="0"/>
    <xf numFmtId="0" fontId="3" fillId="0" borderId="107" applyNumberFormat="0" applyFill="0" applyAlignment="0" applyProtection="0"/>
    <xf numFmtId="0" fontId="17" fillId="8" borderId="106" applyNumberFormat="0" applyAlignment="0" applyProtection="0"/>
    <xf numFmtId="0" fontId="17" fillId="8" borderId="106" applyNumberFormat="0" applyAlignment="0" applyProtection="0"/>
    <xf numFmtId="0" fontId="22" fillId="21" borderId="97" applyNumberFormat="0" applyAlignment="0" applyProtection="0"/>
    <xf numFmtId="0" fontId="3" fillId="0" borderId="103" applyNumberFormat="0" applyFill="0" applyAlignment="0" applyProtection="0"/>
    <xf numFmtId="0" fontId="22" fillId="21" borderId="97" applyNumberFormat="0" applyAlignment="0" applyProtection="0"/>
    <xf numFmtId="0" fontId="9" fillId="21" borderId="90" applyNumberFormat="0" applyAlignment="0" applyProtection="0"/>
    <xf numFmtId="0" fontId="3" fillId="0" borderId="91" applyNumberFormat="0" applyFill="0" applyAlignment="0" applyProtection="0"/>
    <xf numFmtId="0" fontId="2" fillId="24" borderId="108" applyNumberFormat="0" applyFont="0" applyAlignment="0" applyProtection="0"/>
    <xf numFmtId="0" fontId="17" fillId="8" borderId="90" applyNumberFormat="0" applyAlignment="0" applyProtection="0"/>
    <xf numFmtId="0" fontId="2" fillId="24" borderId="92" applyNumberFormat="0" applyFont="0" applyAlignment="0" applyProtection="0"/>
    <xf numFmtId="0" fontId="22" fillId="21" borderId="93" applyNumberFormat="0" applyAlignment="0" applyProtection="0"/>
    <xf numFmtId="0" fontId="2" fillId="24" borderId="92" applyNumberFormat="0" applyFont="0" applyAlignment="0" applyProtection="0"/>
    <xf numFmtId="0" fontId="3" fillId="0" borderId="91" applyNumberFormat="0" applyFill="0" applyAlignment="0" applyProtection="0"/>
    <xf numFmtId="0" fontId="17" fillId="8" borderId="90" applyNumberFormat="0" applyAlignment="0" applyProtection="0"/>
    <xf numFmtId="0" fontId="9" fillId="21" borderId="90" applyNumberFormat="0" applyAlignment="0" applyProtection="0"/>
    <xf numFmtId="0" fontId="22" fillId="21" borderId="93" applyNumberFormat="0" applyAlignment="0" applyProtection="0"/>
    <xf numFmtId="0" fontId="17" fillId="8" borderId="102" applyNumberFormat="0" applyAlignment="0" applyProtection="0"/>
    <xf numFmtId="0" fontId="3" fillId="0" borderId="99" applyNumberFormat="0" applyFill="0" applyAlignment="0" applyProtection="0"/>
    <xf numFmtId="0" fontId="9" fillId="21" borderId="98" applyNumberFormat="0" applyAlignment="0" applyProtection="0"/>
    <xf numFmtId="0" fontId="2" fillId="24" borderId="104" applyNumberFormat="0" applyFont="0" applyAlignment="0" applyProtection="0"/>
    <xf numFmtId="0" fontId="9" fillId="21" borderId="102" applyNumberFormat="0" applyAlignment="0" applyProtection="0"/>
    <xf numFmtId="0" fontId="9" fillId="21" borderId="90" applyNumberFormat="0" applyAlignment="0" applyProtection="0"/>
    <xf numFmtId="0" fontId="3" fillId="0" borderId="91" applyNumberFormat="0" applyFill="0" applyAlignment="0" applyProtection="0"/>
    <xf numFmtId="0" fontId="17" fillId="8" borderId="90" applyNumberFormat="0" applyAlignment="0" applyProtection="0"/>
    <xf numFmtId="0" fontId="2" fillId="24" borderId="92" applyNumberFormat="0" applyFont="0" applyAlignment="0" applyProtection="0"/>
    <xf numFmtId="0" fontId="22" fillId="21" borderId="93" applyNumberFormat="0" applyAlignment="0" applyProtection="0"/>
    <xf numFmtId="0" fontId="2" fillId="24" borderId="92" applyNumberFormat="0" applyFont="0" applyAlignment="0" applyProtection="0"/>
    <xf numFmtId="0" fontId="3" fillId="0" borderId="91" applyNumberFormat="0" applyFill="0" applyAlignment="0" applyProtection="0"/>
    <xf numFmtId="0" fontId="17" fillId="8" borderId="90" applyNumberFormat="0" applyAlignment="0" applyProtection="0"/>
    <xf numFmtId="0" fontId="9" fillId="21" borderId="90" applyNumberFormat="0" applyAlignment="0" applyProtection="0"/>
    <xf numFmtId="0" fontId="22" fillId="21" borderId="93" applyNumberFormat="0" applyAlignment="0" applyProtection="0"/>
    <xf numFmtId="0" fontId="9" fillId="21" borderId="90" applyNumberFormat="0" applyAlignment="0" applyProtection="0"/>
    <xf numFmtId="0" fontId="3" fillId="0" borderId="91" applyNumberFormat="0" applyFill="0" applyAlignment="0" applyProtection="0"/>
    <xf numFmtId="0" fontId="17" fillId="8" borderId="90" applyNumberFormat="0" applyAlignment="0" applyProtection="0"/>
    <xf numFmtId="0" fontId="2" fillId="24" borderId="92" applyNumberFormat="0" applyFont="0" applyAlignment="0" applyProtection="0"/>
    <xf numFmtId="0" fontId="22" fillId="21" borderId="93" applyNumberFormat="0" applyAlignment="0" applyProtection="0"/>
    <xf numFmtId="0" fontId="2" fillId="24" borderId="92" applyNumberFormat="0" applyFont="0" applyAlignment="0" applyProtection="0"/>
    <xf numFmtId="0" fontId="3" fillId="0" borderId="91" applyNumberFormat="0" applyFill="0" applyAlignment="0" applyProtection="0"/>
    <xf numFmtId="0" fontId="17" fillId="8" borderId="90" applyNumberFormat="0" applyAlignment="0" applyProtection="0"/>
    <xf numFmtId="0" fontId="9" fillId="21" borderId="90" applyNumberFormat="0" applyAlignment="0" applyProtection="0"/>
    <xf numFmtId="0" fontId="22" fillId="21" borderId="93" applyNumberFormat="0" applyAlignment="0" applyProtection="0"/>
    <xf numFmtId="0" fontId="3" fillId="0" borderId="95" applyNumberFormat="0" applyFill="0" applyAlignment="0" applyProtection="0"/>
    <xf numFmtId="0" fontId="22" fillId="21" borderId="109" applyNumberFormat="0" applyAlignment="0" applyProtection="0"/>
    <xf numFmtId="0" fontId="9" fillId="21" borderId="102" applyNumberFormat="0" applyAlignment="0" applyProtection="0"/>
    <xf numFmtId="0" fontId="2" fillId="24" borderId="108" applyNumberFormat="0" applyFont="0" applyAlignment="0" applyProtection="0"/>
    <xf numFmtId="0" fontId="22" fillId="21" borderId="97" applyNumberFormat="0" applyAlignment="0" applyProtection="0"/>
    <xf numFmtId="0" fontId="3" fillId="0" borderId="107" applyNumberFormat="0" applyFill="0" applyAlignment="0" applyProtection="0"/>
    <xf numFmtId="0" fontId="2" fillId="24" borderId="100" applyNumberFormat="0" applyFont="0" applyAlignment="0" applyProtection="0"/>
    <xf numFmtId="0" fontId="2" fillId="24" borderId="108" applyNumberFormat="0" applyFont="0" applyAlignment="0" applyProtection="0"/>
    <xf numFmtId="0" fontId="2" fillId="24" borderId="100" applyNumberFormat="0" applyFont="0" applyAlignment="0" applyProtection="0"/>
    <xf numFmtId="0" fontId="17" fillId="8" borderId="94" applyNumberFormat="0" applyAlignment="0" applyProtection="0"/>
    <xf numFmtId="0" fontId="17" fillId="8" borderId="102" applyNumberFormat="0" applyAlignment="0" applyProtection="0"/>
    <xf numFmtId="0" fontId="22" fillId="21" borderId="105" applyNumberFormat="0" applyAlignment="0" applyProtection="0"/>
    <xf numFmtId="0" fontId="2" fillId="24" borderId="104" applyNumberFormat="0" applyFont="0" applyAlignment="0" applyProtection="0"/>
    <xf numFmtId="0" fontId="22" fillId="21" borderId="101" applyNumberFormat="0" applyAlignment="0" applyProtection="0"/>
    <xf numFmtId="0" fontId="3" fillId="0" borderId="103" applyNumberFormat="0" applyFill="0" applyAlignment="0" applyProtection="0"/>
    <xf numFmtId="0" fontId="2" fillId="24" borderId="108" applyNumberFormat="0" applyFont="0" applyAlignment="0" applyProtection="0"/>
    <xf numFmtId="0" fontId="2" fillId="24" borderId="108" applyNumberFormat="0" applyFont="0" applyAlignment="0" applyProtection="0"/>
    <xf numFmtId="0" fontId="3" fillId="0" borderId="103" applyNumberFormat="0" applyFill="0" applyAlignment="0" applyProtection="0"/>
    <xf numFmtId="0" fontId="3" fillId="0" borderId="99" applyNumberFormat="0" applyFill="0" applyAlignment="0" applyProtection="0"/>
    <xf numFmtId="0" fontId="3" fillId="0" borderId="103" applyNumberFormat="0" applyFill="0" applyAlignment="0" applyProtection="0"/>
    <xf numFmtId="0" fontId="2" fillId="24" borderId="96" applyNumberFormat="0" applyFont="0" applyAlignment="0" applyProtection="0"/>
    <xf numFmtId="0" fontId="3" fillId="0" borderId="99" applyNumberFormat="0" applyFill="0" applyAlignment="0" applyProtection="0"/>
    <xf numFmtId="0" fontId="3" fillId="0" borderId="107" applyNumberFormat="0" applyFill="0" applyAlignment="0" applyProtection="0"/>
    <xf numFmtId="0" fontId="9" fillId="21" borderId="106" applyNumberFormat="0" applyAlignment="0" applyProtection="0"/>
    <xf numFmtId="0" fontId="17" fillId="8" borderId="98" applyNumberFormat="0" applyAlignment="0" applyProtection="0"/>
    <xf numFmtId="0" fontId="3" fillId="0" borderId="107" applyNumberFormat="0" applyFill="0" applyAlignment="0" applyProtection="0"/>
    <xf numFmtId="0" fontId="17" fillId="8" borderId="106" applyNumberFormat="0" applyAlignment="0" applyProtection="0"/>
    <xf numFmtId="0" fontId="9" fillId="21" borderId="102" applyNumberFormat="0" applyAlignment="0" applyProtection="0"/>
    <xf numFmtId="0" fontId="3" fillId="0" borderId="103" applyNumberFormat="0" applyFill="0" applyAlignment="0" applyProtection="0"/>
    <xf numFmtId="0" fontId="9" fillId="21" borderId="106" applyNumberFormat="0" applyAlignment="0" applyProtection="0"/>
    <xf numFmtId="0" fontId="2" fillId="24" borderId="104" applyNumberFormat="0" applyFont="0" applyAlignment="0" applyProtection="0"/>
    <xf numFmtId="0" fontId="3" fillId="0" borderId="107" applyNumberFormat="0" applyFill="0" applyAlignment="0" applyProtection="0"/>
    <xf numFmtId="0" fontId="9" fillId="21" borderId="102" applyNumberFormat="0" applyAlignment="0" applyProtection="0"/>
    <xf numFmtId="0" fontId="17" fillId="8" borderId="106" applyNumberFormat="0" applyAlignment="0" applyProtection="0"/>
    <xf numFmtId="0" fontId="3" fillId="0" borderId="107" applyNumberFormat="0" applyFill="0" applyAlignment="0" applyProtection="0"/>
    <xf numFmtId="0" fontId="17" fillId="8" borderId="106" applyNumberFormat="0" applyAlignment="0" applyProtection="0"/>
    <xf numFmtId="0" fontId="9" fillId="21" borderId="106" applyNumberFormat="0" applyAlignment="0" applyProtection="0"/>
    <xf numFmtId="0" fontId="22" fillId="21" borderId="109" applyNumberFormat="0" applyAlignment="0" applyProtection="0"/>
    <xf numFmtId="0" fontId="17" fillId="8" borderId="106" applyNumberFormat="0" applyAlignment="0" applyProtection="0"/>
    <xf numFmtId="0" fontId="17" fillId="8" borderId="102" applyNumberFormat="0" applyAlignment="0" applyProtection="0"/>
    <xf numFmtId="0" fontId="9" fillId="21" borderId="106" applyNumberFormat="0" applyAlignment="0" applyProtection="0"/>
    <xf numFmtId="0" fontId="3" fillId="0" borderId="107" applyNumberFormat="0" applyFill="0" applyAlignment="0" applyProtection="0"/>
    <xf numFmtId="0" fontId="2" fillId="24" borderId="108" applyNumberFormat="0" applyFont="0" applyAlignment="0" applyProtection="0"/>
    <xf numFmtId="0" fontId="9" fillId="21" borderId="106" applyNumberFormat="0" applyAlignment="0" applyProtection="0"/>
    <xf numFmtId="0" fontId="17" fillId="8" borderId="106" applyNumberFormat="0" applyAlignment="0" applyProtection="0"/>
    <xf numFmtId="0" fontId="51" fillId="0" borderId="0" applyNumberFormat="0" applyFill="0" applyBorder="0" applyAlignment="0" applyProtection="0"/>
    <xf numFmtId="0" fontId="52" fillId="0" borderId="113" applyNumberFormat="0" applyFill="0" applyAlignment="0" applyProtection="0"/>
    <xf numFmtId="0" fontId="53" fillId="0" borderId="114" applyNumberFormat="0" applyFill="0" applyAlignment="0" applyProtection="0"/>
    <xf numFmtId="0" fontId="54" fillId="0" borderId="115" applyNumberFormat="0" applyFill="0" applyAlignment="0" applyProtection="0"/>
    <xf numFmtId="0" fontId="54" fillId="0" borderId="0" applyNumberFormat="0" applyFill="0" applyBorder="0" applyAlignment="0" applyProtection="0"/>
    <xf numFmtId="0" fontId="55" fillId="25" borderId="0" applyNumberFormat="0" applyBorder="0" applyAlignment="0" applyProtection="0"/>
    <xf numFmtId="0" fontId="56" fillId="26" borderId="0" applyNumberFormat="0" applyBorder="0" applyAlignment="0" applyProtection="0"/>
    <xf numFmtId="0" fontId="58" fillId="28" borderId="116" applyNumberFormat="0" applyAlignment="0" applyProtection="0"/>
    <xf numFmtId="0" fontId="59" fillId="29" borderId="117" applyNumberFormat="0" applyAlignment="0" applyProtection="0"/>
    <xf numFmtId="0" fontId="60" fillId="29" borderId="116" applyNumberFormat="0" applyAlignment="0" applyProtection="0"/>
    <xf numFmtId="0" fontId="61" fillId="0" borderId="118" applyNumberFormat="0" applyFill="0" applyAlignment="0" applyProtection="0"/>
    <xf numFmtId="0" fontId="62" fillId="30" borderId="119" applyNumberFormat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121" applyNumberFormat="0" applyFill="0" applyAlignment="0" applyProtection="0"/>
    <xf numFmtId="0" fontId="66" fillId="32" borderId="0" applyNumberFormat="0" applyBorder="0" applyAlignment="0" applyProtection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66" fillId="36" borderId="0" applyNumberFormat="0" applyBorder="0" applyAlignment="0" applyProtection="0"/>
    <xf numFmtId="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66" fillId="40" borderId="0" applyNumberFormat="0" applyBorder="0" applyAlignment="0" applyProtection="0"/>
    <xf numFmtId="0" fontId="24" fillId="41" borderId="0" applyNumberFormat="0" applyBorder="0" applyAlignment="0" applyProtection="0"/>
    <xf numFmtId="0" fontId="24" fillId="42" borderId="0" applyNumberFormat="0" applyBorder="0" applyAlignment="0" applyProtection="0"/>
    <xf numFmtId="0" fontId="66" fillId="44" borderId="0" applyNumberFormat="0" applyBorder="0" applyAlignment="0" applyProtection="0"/>
    <xf numFmtId="0" fontId="24" fillId="45" borderId="0" applyNumberFormat="0" applyBorder="0" applyAlignment="0" applyProtection="0"/>
    <xf numFmtId="0" fontId="24" fillId="46" borderId="0" applyNumberFormat="0" applyBorder="0" applyAlignment="0" applyProtection="0"/>
    <xf numFmtId="0" fontId="66" fillId="48" borderId="0" applyNumberFormat="0" applyBorder="0" applyAlignment="0" applyProtection="0"/>
    <xf numFmtId="0" fontId="24" fillId="49" borderId="0" applyNumberFormat="0" applyBorder="0" applyAlignment="0" applyProtection="0"/>
    <xf numFmtId="0" fontId="24" fillId="50" borderId="0" applyNumberFormat="0" applyBorder="0" applyAlignment="0" applyProtection="0"/>
    <xf numFmtId="0" fontId="66" fillId="52" borderId="0" applyNumberFormat="0" applyBorder="0" applyAlignment="0" applyProtection="0"/>
    <xf numFmtId="0" fontId="24" fillId="53" borderId="0" applyNumberFormat="0" applyBorder="0" applyAlignment="0" applyProtection="0"/>
    <xf numFmtId="0" fontId="24" fillId="54" borderId="0" applyNumberFormat="0" applyBorder="0" applyAlignment="0" applyProtection="0"/>
    <xf numFmtId="164" fontId="24" fillId="0" borderId="0" applyFont="0" applyFill="0" applyBorder="0" applyAlignment="0" applyProtection="0"/>
    <xf numFmtId="0" fontId="2" fillId="0" borderId="0"/>
    <xf numFmtId="43" fontId="24" fillId="0" borderId="0" applyFont="0" applyFill="0" applyBorder="0" applyAlignment="0" applyProtection="0"/>
    <xf numFmtId="0" fontId="68" fillId="0" borderId="0"/>
    <xf numFmtId="0" fontId="68" fillId="0" borderId="0"/>
    <xf numFmtId="9" fontId="68" fillId="0" borderId="0" applyFont="0" applyFill="0" applyBorder="0" applyAlignment="0" applyProtection="0"/>
    <xf numFmtId="0" fontId="24" fillId="0" borderId="0"/>
    <xf numFmtId="0" fontId="68" fillId="0" borderId="0"/>
    <xf numFmtId="0" fontId="15" fillId="0" borderId="60" applyNumberFormat="0" applyFill="0" applyAlignment="0" applyProtection="0"/>
    <xf numFmtId="0" fontId="15" fillId="0" borderId="60" applyNumberFormat="0" applyFill="0" applyAlignment="0" applyProtection="0"/>
    <xf numFmtId="0" fontId="6" fillId="0" borderId="0"/>
    <xf numFmtId="0" fontId="6" fillId="0" borderId="0"/>
    <xf numFmtId="0" fontId="2" fillId="0" borderId="0"/>
    <xf numFmtId="9" fontId="6" fillId="0" borderId="0" applyFont="0" applyFill="0" applyBorder="0" applyAlignment="0" applyProtection="0"/>
    <xf numFmtId="0" fontId="68" fillId="0" borderId="0"/>
    <xf numFmtId="164" fontId="2" fillId="0" borderId="0" applyFont="0" applyFill="0" applyBorder="0" applyAlignment="0" applyProtection="0"/>
    <xf numFmtId="0" fontId="2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67" fillId="0" borderId="0"/>
    <xf numFmtId="0" fontId="70" fillId="25" borderId="0" applyNumberFormat="0" applyBorder="0" applyAlignment="0" applyProtection="0"/>
    <xf numFmtId="0" fontId="71" fillId="26" borderId="0" applyNumberFormat="0" applyBorder="0" applyAlignment="0" applyProtection="0"/>
    <xf numFmtId="0" fontId="72" fillId="27" borderId="0" applyNumberFormat="0" applyBorder="0" applyAlignment="0" applyProtection="0"/>
    <xf numFmtId="0" fontId="73" fillId="28" borderId="116" applyNumberFormat="0" applyAlignment="0" applyProtection="0"/>
    <xf numFmtId="0" fontId="74" fillId="29" borderId="117" applyNumberFormat="0" applyAlignment="0" applyProtection="0"/>
    <xf numFmtId="0" fontId="75" fillId="29" borderId="116" applyNumberFormat="0" applyAlignment="0" applyProtection="0"/>
    <xf numFmtId="0" fontId="76" fillId="0" borderId="118" applyNumberFormat="0" applyFill="0" applyAlignment="0" applyProtection="0"/>
    <xf numFmtId="0" fontId="77" fillId="30" borderId="119" applyNumberFormat="0" applyAlignment="0" applyProtection="0"/>
    <xf numFmtId="0" fontId="49" fillId="0" borderId="0" applyNumberFormat="0" applyFill="0" applyBorder="0" applyAlignment="0" applyProtection="0"/>
    <xf numFmtId="0" fontId="67" fillId="31" borderId="120" applyNumberFormat="0" applyFont="0" applyAlignment="0" applyProtection="0"/>
    <xf numFmtId="0" fontId="78" fillId="0" borderId="0" applyNumberFormat="0" applyFill="0" applyBorder="0" applyAlignment="0" applyProtection="0"/>
    <xf numFmtId="0" fontId="69" fillId="0" borderId="121" applyNumberFormat="0" applyFill="0" applyAlignment="0" applyProtection="0"/>
    <xf numFmtId="0" fontId="79" fillId="32" borderId="0" applyNumberFormat="0" applyBorder="0" applyAlignment="0" applyProtection="0"/>
    <xf numFmtId="0" fontId="67" fillId="33" borderId="0" applyNumberFormat="0" applyBorder="0" applyAlignment="0" applyProtection="0"/>
    <xf numFmtId="0" fontId="67" fillId="34" borderId="0" applyNumberFormat="0" applyBorder="0" applyAlignment="0" applyProtection="0"/>
    <xf numFmtId="0" fontId="79" fillId="35" borderId="0" applyNumberFormat="0" applyBorder="0" applyAlignment="0" applyProtection="0"/>
    <xf numFmtId="0" fontId="79" fillId="36" borderId="0" applyNumberFormat="0" applyBorder="0" applyAlignment="0" applyProtection="0"/>
    <xf numFmtId="0" fontId="67" fillId="37" borderId="0" applyNumberFormat="0" applyBorder="0" applyAlignment="0" applyProtection="0"/>
    <xf numFmtId="0" fontId="67" fillId="38" borderId="0" applyNumberFormat="0" applyBorder="0" applyAlignment="0" applyProtection="0"/>
    <xf numFmtId="0" fontId="79" fillId="39" borderId="0" applyNumberFormat="0" applyBorder="0" applyAlignment="0" applyProtection="0"/>
    <xf numFmtId="0" fontId="79" fillId="40" borderId="0" applyNumberFormat="0" applyBorder="0" applyAlignment="0" applyProtection="0"/>
    <xf numFmtId="0" fontId="67" fillId="41" borderId="0" applyNumberFormat="0" applyBorder="0" applyAlignment="0" applyProtection="0"/>
    <xf numFmtId="0" fontId="67" fillId="42" borderId="0" applyNumberFormat="0" applyBorder="0" applyAlignment="0" applyProtection="0"/>
    <xf numFmtId="0" fontId="79" fillId="43" borderId="0" applyNumberFormat="0" applyBorder="0" applyAlignment="0" applyProtection="0"/>
    <xf numFmtId="0" fontId="79" fillId="44" borderId="0" applyNumberFormat="0" applyBorder="0" applyAlignment="0" applyProtection="0"/>
    <xf numFmtId="0" fontId="67" fillId="45" borderId="0" applyNumberFormat="0" applyBorder="0" applyAlignment="0" applyProtection="0"/>
    <xf numFmtId="0" fontId="67" fillId="46" borderId="0" applyNumberFormat="0" applyBorder="0" applyAlignment="0" applyProtection="0"/>
    <xf numFmtId="0" fontId="79" fillId="47" borderId="0" applyNumberFormat="0" applyBorder="0" applyAlignment="0" applyProtection="0"/>
    <xf numFmtId="0" fontId="79" fillId="48" borderId="0" applyNumberFormat="0" applyBorder="0" applyAlignment="0" applyProtection="0"/>
    <xf numFmtId="0" fontId="67" fillId="49" borderId="0" applyNumberFormat="0" applyBorder="0" applyAlignment="0" applyProtection="0"/>
    <xf numFmtId="0" fontId="67" fillId="50" borderId="0" applyNumberFormat="0" applyBorder="0" applyAlignment="0" applyProtection="0"/>
    <xf numFmtId="0" fontId="79" fillId="51" borderId="0" applyNumberFormat="0" applyBorder="0" applyAlignment="0" applyProtection="0"/>
    <xf numFmtId="0" fontId="79" fillId="52" borderId="0" applyNumberFormat="0" applyBorder="0" applyAlignment="0" applyProtection="0"/>
    <xf numFmtId="0" fontId="67" fillId="53" borderId="0" applyNumberFormat="0" applyBorder="0" applyAlignment="0" applyProtection="0"/>
    <xf numFmtId="0" fontId="67" fillId="54" borderId="0" applyNumberFormat="0" applyBorder="0" applyAlignment="0" applyProtection="0"/>
    <xf numFmtId="0" fontId="79" fillId="55" borderId="0" applyNumberFormat="0" applyBorder="0" applyAlignment="0" applyProtection="0"/>
    <xf numFmtId="0" fontId="24" fillId="0" borderId="0"/>
    <xf numFmtId="0" fontId="24" fillId="0" borderId="0"/>
    <xf numFmtId="0" fontId="5" fillId="0" borderId="0">
      <alignment vertical="top"/>
    </xf>
    <xf numFmtId="0" fontId="5" fillId="0" borderId="0">
      <alignment vertical="top"/>
    </xf>
    <xf numFmtId="2" fontId="5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5" fillId="0" borderId="0">
      <alignment vertical="top"/>
    </xf>
    <xf numFmtId="0" fontId="24" fillId="0" borderId="0"/>
    <xf numFmtId="0" fontId="24" fillId="0" borderId="0"/>
    <xf numFmtId="0" fontId="24" fillId="0" borderId="0"/>
    <xf numFmtId="0" fontId="68" fillId="0" borderId="0"/>
    <xf numFmtId="0" fontId="24" fillId="0" borderId="0"/>
    <xf numFmtId="0" fontId="67" fillId="0" borderId="0"/>
    <xf numFmtId="0" fontId="24" fillId="0" borderId="0"/>
    <xf numFmtId="0" fontId="5" fillId="0" borderId="0">
      <alignment vertical="top"/>
    </xf>
    <xf numFmtId="0" fontId="68" fillId="0" borderId="0"/>
    <xf numFmtId="0" fontId="56" fillId="26" borderId="0" applyNumberFormat="0" applyBorder="0" applyAlignment="0" applyProtection="0"/>
    <xf numFmtId="9" fontId="68" fillId="0" borderId="0" applyFont="0" applyFill="0" applyBorder="0" applyAlignment="0" applyProtection="0"/>
    <xf numFmtId="0" fontId="15" fillId="0" borderId="60" applyNumberFormat="0" applyFill="0" applyAlignment="0" applyProtection="0"/>
    <xf numFmtId="0" fontId="15" fillId="0" borderId="60" applyNumberFormat="0" applyFill="0" applyAlignment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57" fillId="27" borderId="0" applyNumberFormat="0" applyBorder="0" applyAlignment="0" applyProtection="0"/>
    <xf numFmtId="0" fontId="24" fillId="35" borderId="0" applyNumberFormat="0" applyBorder="0" applyAlignment="0" applyProtection="0"/>
    <xf numFmtId="0" fontId="24" fillId="39" borderId="0" applyNumberFormat="0" applyBorder="0" applyAlignment="0" applyProtection="0"/>
    <xf numFmtId="0" fontId="24" fillId="43" borderId="0" applyNumberFormat="0" applyBorder="0" applyAlignment="0" applyProtection="0"/>
    <xf numFmtId="0" fontId="24" fillId="47" borderId="0" applyNumberFormat="0" applyBorder="0" applyAlignment="0" applyProtection="0"/>
    <xf numFmtId="0" fontId="24" fillId="51" borderId="0" applyNumberFormat="0" applyBorder="0" applyAlignment="0" applyProtection="0"/>
    <xf numFmtId="0" fontId="24" fillId="55" borderId="0" applyNumberFormat="0" applyBorder="0" applyAlignment="0" applyProtection="0"/>
    <xf numFmtId="0" fontId="24" fillId="0" borderId="0"/>
    <xf numFmtId="0" fontId="24" fillId="31" borderId="120" applyNumberFormat="0" applyFont="0" applyAlignment="0" applyProtection="0"/>
    <xf numFmtId="0" fontId="24" fillId="0" borderId="0"/>
    <xf numFmtId="0" fontId="68" fillId="0" borderId="0"/>
    <xf numFmtId="0" fontId="68" fillId="0" borderId="0"/>
    <xf numFmtId="0" fontId="24" fillId="0" borderId="0"/>
    <xf numFmtId="0" fontId="24" fillId="0" borderId="0"/>
    <xf numFmtId="0" fontId="68" fillId="0" borderId="0"/>
    <xf numFmtId="0" fontId="68" fillId="0" borderId="0"/>
    <xf numFmtId="0" fontId="24" fillId="0" borderId="0"/>
    <xf numFmtId="0" fontId="1" fillId="0" borderId="0"/>
    <xf numFmtId="0" fontId="15" fillId="0" borderId="60" applyNumberFormat="0" applyFill="0" applyAlignment="0" applyProtection="0"/>
    <xf numFmtId="0" fontId="15" fillId="0" borderId="60" applyNumberFormat="0" applyFill="0" applyAlignment="0" applyProtection="0"/>
  </cellStyleXfs>
  <cellXfs count="297">
    <xf numFmtId="0" fontId="0" fillId="0" borderId="0" xfId="0"/>
    <xf numFmtId="0" fontId="25" fillId="0" borderId="0" xfId="2" applyFont="1"/>
    <xf numFmtId="0" fontId="26" fillId="0" borderId="0" xfId="2" applyFont="1"/>
    <xf numFmtId="0" fontId="26" fillId="0" borderId="0" xfId="2" applyFont="1" applyAlignment="1">
      <alignment horizontal="right"/>
    </xf>
    <xf numFmtId="0" fontId="27" fillId="0" borderId="0" xfId="2" applyFont="1"/>
    <xf numFmtId="0" fontId="25" fillId="0" borderId="1" xfId="2" applyFont="1" applyBorder="1"/>
    <xf numFmtId="0" fontId="25" fillId="0" borderId="4" xfId="3" applyFont="1" applyBorder="1"/>
    <xf numFmtId="0" fontId="29" fillId="0" borderId="14" xfId="2" applyFont="1" applyBorder="1" applyAlignment="1">
      <alignment horizontal="center"/>
    </xf>
    <xf numFmtId="0" fontId="25" fillId="0" borderId="10" xfId="3" applyFont="1" applyBorder="1"/>
    <xf numFmtId="0" fontId="28" fillId="0" borderId="11" xfId="3" applyFont="1" applyBorder="1"/>
    <xf numFmtId="0" fontId="30" fillId="0" borderId="35" xfId="3" applyFont="1" applyBorder="1" applyAlignment="1">
      <alignment horizontal="center"/>
    </xf>
    <xf numFmtId="0" fontId="29" fillId="0" borderId="36" xfId="2" applyFont="1" applyBorder="1" applyAlignment="1">
      <alignment horizontal="center"/>
    </xf>
    <xf numFmtId="0" fontId="31" fillId="0" borderId="19" xfId="3" applyFont="1" applyBorder="1" applyAlignment="1">
      <alignment horizontal="center"/>
    </xf>
    <xf numFmtId="0" fontId="28" fillId="0" borderId="35" xfId="2" applyFont="1" applyBorder="1"/>
    <xf numFmtId="0" fontId="28" fillId="0" borderId="36" xfId="2" applyFont="1" applyBorder="1"/>
    <xf numFmtId="0" fontId="28" fillId="0" borderId="31" xfId="3" applyFont="1" applyBorder="1" applyAlignment="1">
      <alignment vertical="center"/>
    </xf>
    <xf numFmtId="0" fontId="28" fillId="0" borderId="7" xfId="3" applyFont="1" applyBorder="1" applyAlignment="1">
      <alignment vertical="center"/>
    </xf>
    <xf numFmtId="0" fontId="31" fillId="0" borderId="24" xfId="3" applyFont="1" applyBorder="1" applyAlignment="1">
      <alignment vertical="center"/>
    </xf>
    <xf numFmtId="3" fontId="31" fillId="0" borderId="47" xfId="2" applyNumberFormat="1" applyFont="1" applyBorder="1"/>
    <xf numFmtId="3" fontId="31" fillId="0" borderId="27" xfId="2" applyNumberFormat="1" applyFont="1" applyBorder="1"/>
    <xf numFmtId="0" fontId="31" fillId="0" borderId="31" xfId="3" applyFont="1" applyBorder="1" applyAlignment="1">
      <alignment vertical="center"/>
    </xf>
    <xf numFmtId="0" fontId="31" fillId="0" borderId="7" xfId="3" applyFont="1" applyBorder="1" applyAlignment="1">
      <alignment vertical="center"/>
    </xf>
    <xf numFmtId="3" fontId="31" fillId="0" borderId="35" xfId="2" applyNumberFormat="1" applyFont="1" applyBorder="1"/>
    <xf numFmtId="3" fontId="31" fillId="0" borderId="36" xfId="2" applyNumberFormat="1" applyFont="1" applyBorder="1"/>
    <xf numFmtId="0" fontId="25" fillId="0" borderId="2" xfId="2" applyFont="1" applyBorder="1"/>
    <xf numFmtId="0" fontId="25" fillId="0" borderId="3" xfId="2" applyFont="1" applyBorder="1"/>
    <xf numFmtId="0" fontId="25" fillId="0" borderId="0" xfId="3" applyFont="1"/>
    <xf numFmtId="0" fontId="29" fillId="0" borderId="5" xfId="3" applyFont="1" applyBorder="1" applyAlignment="1">
      <alignment horizontal="center"/>
    </xf>
    <xf numFmtId="0" fontId="25" fillId="0" borderId="11" xfId="3" applyFont="1" applyBorder="1"/>
    <xf numFmtId="0" fontId="29" fillId="0" borderId="12" xfId="3" applyFont="1" applyBorder="1" applyAlignment="1">
      <alignment horizontal="center"/>
    </xf>
    <xf numFmtId="0" fontId="33" fillId="0" borderId="0" xfId="3" applyFont="1" applyAlignment="1">
      <alignment horizontal="center"/>
    </xf>
    <xf numFmtId="0" fontId="31" fillId="0" borderId="16" xfId="3" applyFont="1" applyBorder="1" applyAlignment="1">
      <alignment horizontal="center"/>
    </xf>
    <xf numFmtId="0" fontId="31" fillId="0" borderId="17" xfId="3" applyFont="1" applyBorder="1" applyAlignment="1">
      <alignment horizontal="center"/>
    </xf>
    <xf numFmtId="0" fontId="35" fillId="0" borderId="16" xfId="3" applyFont="1" applyBorder="1" applyAlignment="1">
      <alignment horizontal="center"/>
    </xf>
    <xf numFmtId="0" fontId="31" fillId="0" borderId="18" xfId="3" applyFont="1" applyBorder="1" applyAlignment="1">
      <alignment horizontal="center"/>
    </xf>
    <xf numFmtId="0" fontId="31" fillId="0" borderId="21" xfId="3" applyFont="1" applyBorder="1" applyAlignment="1">
      <alignment horizontal="center"/>
    </xf>
    <xf numFmtId="0" fontId="29" fillId="0" borderId="0" xfId="3" applyFont="1" applyAlignment="1">
      <alignment vertical="center"/>
    </xf>
    <xf numFmtId="0" fontId="25" fillId="0" borderId="0" xfId="3" applyFont="1" applyAlignment="1">
      <alignment vertical="center"/>
    </xf>
    <xf numFmtId="0" fontId="25" fillId="0" borderId="5" xfId="3" applyFont="1" applyBorder="1" applyAlignment="1">
      <alignment horizontal="center" vertical="center"/>
    </xf>
    <xf numFmtId="0" fontId="28" fillId="0" borderId="0" xfId="3" applyFont="1" applyAlignment="1">
      <alignment vertical="center"/>
    </xf>
    <xf numFmtId="3" fontId="29" fillId="0" borderId="23" xfId="3" applyNumberFormat="1" applyFont="1" applyBorder="1"/>
    <xf numFmtId="3" fontId="28" fillId="0" borderId="24" xfId="3" applyNumberFormat="1" applyFont="1" applyBorder="1" applyAlignment="1">
      <alignment vertical="center"/>
    </xf>
    <xf numFmtId="3" fontId="28" fillId="0" borderId="25" xfId="3" applyNumberFormat="1" applyFont="1" applyBorder="1" applyAlignment="1">
      <alignment vertical="center"/>
    </xf>
    <xf numFmtId="3" fontId="28" fillId="0" borderId="26" xfId="3" applyNumberFormat="1" applyFont="1" applyBorder="1" applyAlignment="1">
      <alignment vertical="center"/>
    </xf>
    <xf numFmtId="3" fontId="28" fillId="0" borderId="15" xfId="3" applyNumberFormat="1" applyFont="1" applyBorder="1" applyAlignment="1">
      <alignment vertical="center"/>
    </xf>
    <xf numFmtId="0" fontId="33" fillId="0" borderId="28" xfId="3" applyFont="1" applyBorder="1" applyAlignment="1">
      <alignment horizontal="center" vertical="center"/>
    </xf>
    <xf numFmtId="0" fontId="33" fillId="0" borderId="29" xfId="3" applyFont="1" applyBorder="1" applyAlignment="1">
      <alignment vertical="center"/>
    </xf>
    <xf numFmtId="0" fontId="31" fillId="0" borderId="29" xfId="3" applyFont="1" applyBorder="1" applyAlignment="1">
      <alignment vertical="center"/>
    </xf>
    <xf numFmtId="3" fontId="31" fillId="0" borderId="24" xfId="3" applyNumberFormat="1" applyFont="1" applyBorder="1" applyAlignment="1">
      <alignment vertical="center"/>
    </xf>
    <xf numFmtId="3" fontId="31" fillId="0" borderId="25" xfId="3" applyNumberFormat="1" applyFont="1" applyBorder="1" applyAlignment="1">
      <alignment vertical="center"/>
    </xf>
    <xf numFmtId="3" fontId="31" fillId="0" borderId="26" xfId="3" applyNumberFormat="1" applyFont="1" applyBorder="1" applyAlignment="1">
      <alignment vertical="center"/>
    </xf>
    <xf numFmtId="3" fontId="31" fillId="0" borderId="30" xfId="3" applyNumberFormat="1" applyFont="1" applyBorder="1" applyAlignment="1">
      <alignment vertical="center"/>
    </xf>
    <xf numFmtId="0" fontId="33" fillId="0" borderId="0" xfId="3" applyFont="1" applyAlignment="1">
      <alignment vertical="center"/>
    </xf>
    <xf numFmtId="0" fontId="33" fillId="0" borderId="5" xfId="3" applyFont="1" applyBorder="1" applyAlignment="1">
      <alignment horizontal="center" vertical="center"/>
    </xf>
    <xf numFmtId="0" fontId="31" fillId="0" borderId="0" xfId="3" applyFont="1" applyAlignment="1">
      <alignment vertical="center"/>
    </xf>
    <xf numFmtId="3" fontId="31" fillId="0" borderId="46" xfId="3" applyNumberFormat="1" applyFont="1" applyBorder="1" applyAlignment="1">
      <alignment vertical="center"/>
    </xf>
    <xf numFmtId="3" fontId="31" fillId="0" borderId="31" xfId="3" applyNumberFormat="1" applyFont="1" applyBorder="1" applyAlignment="1">
      <alignment vertical="center"/>
    </xf>
    <xf numFmtId="3" fontId="31" fillId="0" borderId="13" xfId="3" applyNumberFormat="1" applyFont="1" applyBorder="1" applyAlignment="1">
      <alignment vertical="center"/>
    </xf>
    <xf numFmtId="3" fontId="31" fillId="0" borderId="32" xfId="3" applyNumberFormat="1" applyFont="1" applyBorder="1" applyAlignment="1">
      <alignment vertical="center"/>
    </xf>
    <xf numFmtId="3" fontId="31" fillId="0" borderId="15" xfId="3" applyNumberFormat="1" applyFont="1" applyBorder="1" applyAlignment="1">
      <alignment vertical="center"/>
    </xf>
    <xf numFmtId="0" fontId="25" fillId="0" borderId="16" xfId="3" applyFont="1" applyBorder="1" applyAlignment="1">
      <alignment horizontal="center" vertical="center"/>
    </xf>
    <xf numFmtId="0" fontId="28" fillId="0" borderId="17" xfId="3" applyFont="1" applyBorder="1" applyAlignment="1">
      <alignment vertical="center"/>
    </xf>
    <xf numFmtId="0" fontId="25" fillId="0" borderId="17" xfId="3" applyFont="1" applyBorder="1" applyAlignment="1">
      <alignment vertical="center"/>
    </xf>
    <xf numFmtId="3" fontId="29" fillId="0" borderId="16" xfId="3" applyNumberFormat="1" applyFont="1" applyBorder="1" applyAlignment="1">
      <alignment vertical="center"/>
    </xf>
    <xf numFmtId="3" fontId="28" fillId="0" borderId="22" xfId="3" applyNumberFormat="1" applyFont="1" applyBorder="1" applyAlignment="1">
      <alignment vertical="center"/>
    </xf>
    <xf numFmtId="3" fontId="28" fillId="0" borderId="18" xfId="3" applyNumberFormat="1" applyFont="1" applyBorder="1" applyAlignment="1">
      <alignment vertical="center"/>
    </xf>
    <xf numFmtId="3" fontId="28" fillId="0" borderId="33" xfId="3" applyNumberFormat="1" applyFont="1" applyBorder="1" applyAlignment="1">
      <alignment vertical="center"/>
    </xf>
    <xf numFmtId="3" fontId="28" fillId="0" borderId="21" xfId="3" applyNumberFormat="1" applyFont="1" applyBorder="1" applyAlignment="1">
      <alignment vertical="center"/>
    </xf>
    <xf numFmtId="3" fontId="28" fillId="0" borderId="35" xfId="3" applyNumberFormat="1" applyFont="1" applyBorder="1" applyAlignment="1">
      <alignment vertical="center"/>
    </xf>
    <xf numFmtId="3" fontId="28" fillId="0" borderId="11" xfId="3" applyNumberFormat="1" applyFont="1" applyBorder="1" applyAlignment="1">
      <alignment vertical="center"/>
    </xf>
    <xf numFmtId="3" fontId="28" fillId="0" borderId="34" xfId="3" applyNumberFormat="1" applyFont="1" applyBorder="1" applyAlignment="1">
      <alignment vertical="center"/>
    </xf>
    <xf numFmtId="3" fontId="28" fillId="0" borderId="37" xfId="3" applyNumberFormat="1" applyFont="1" applyBorder="1" applyAlignment="1">
      <alignment vertical="center"/>
    </xf>
    <xf numFmtId="3" fontId="29" fillId="0" borderId="12" xfId="3" applyNumberFormat="1" applyFont="1" applyBorder="1" applyAlignment="1">
      <alignment vertical="center"/>
    </xf>
    <xf numFmtId="0" fontId="25" fillId="0" borderId="38" xfId="3" applyFont="1" applyBorder="1" applyAlignment="1">
      <alignment horizontal="center" vertical="center"/>
    </xf>
    <xf numFmtId="0" fontId="25" fillId="0" borderId="39" xfId="3" applyFont="1" applyBorder="1" applyAlignment="1">
      <alignment vertical="center"/>
    </xf>
    <xf numFmtId="3" fontId="29" fillId="0" borderId="38" xfId="3" applyNumberFormat="1" applyFont="1" applyBorder="1" applyAlignment="1">
      <alignment vertical="center"/>
    </xf>
    <xf numFmtId="0" fontId="34" fillId="0" borderId="0" xfId="3" applyFont="1"/>
    <xf numFmtId="0" fontId="26" fillId="0" borderId="0" xfId="3" applyFont="1" applyAlignment="1">
      <alignment vertical="center"/>
    </xf>
    <xf numFmtId="0" fontId="36" fillId="0" borderId="0" xfId="3" applyFont="1"/>
    <xf numFmtId="0" fontId="31" fillId="0" borderId="0" xfId="3" applyFont="1"/>
    <xf numFmtId="0" fontId="26" fillId="0" borderId="0" xfId="3" applyFont="1"/>
    <xf numFmtId="0" fontId="26" fillId="0" borderId="7" xfId="3" applyFont="1" applyBorder="1"/>
    <xf numFmtId="0" fontId="26" fillId="0" borderId="0" xfId="3" applyFont="1" applyAlignment="1">
      <alignment horizontal="center"/>
    </xf>
    <xf numFmtId="0" fontId="26" fillId="0" borderId="13" xfId="3" applyFont="1" applyBorder="1" applyAlignment="1">
      <alignment horizontal="center"/>
    </xf>
    <xf numFmtId="0" fontId="26" fillId="0" borderId="32" xfId="3" applyFont="1" applyBorder="1" applyAlignment="1">
      <alignment horizontal="center"/>
    </xf>
    <xf numFmtId="0" fontId="26" fillId="0" borderId="7" xfId="3" applyFont="1" applyBorder="1" applyAlignment="1">
      <alignment horizontal="center"/>
    </xf>
    <xf numFmtId="0" fontId="29" fillId="0" borderId="7" xfId="2" applyFont="1" applyBorder="1" applyAlignment="1">
      <alignment horizontal="center"/>
    </xf>
    <xf numFmtId="3" fontId="31" fillId="0" borderId="54" xfId="2" applyNumberFormat="1" applyFont="1" applyBorder="1"/>
    <xf numFmtId="3" fontId="31" fillId="0" borderId="55" xfId="2" applyNumberFormat="1" applyFont="1" applyBorder="1"/>
    <xf numFmtId="0" fontId="28" fillId="0" borderId="0" xfId="3" applyFont="1"/>
    <xf numFmtId="0" fontId="28" fillId="0" borderId="6" xfId="3" applyFont="1" applyBorder="1" applyAlignment="1">
      <alignment horizontal="center"/>
    </xf>
    <xf numFmtId="0" fontId="28" fillId="0" borderId="7" xfId="3" applyFont="1" applyBorder="1"/>
    <xf numFmtId="0" fontId="28" fillId="0" borderId="8" xfId="3" applyFont="1" applyBorder="1" applyAlignment="1">
      <alignment horizontal="center"/>
    </xf>
    <xf numFmtId="0" fontId="28" fillId="0" borderId="9" xfId="3" applyFont="1" applyBorder="1" applyAlignment="1">
      <alignment horizontal="center"/>
    </xf>
    <xf numFmtId="0" fontId="28" fillId="0" borderId="0" xfId="3" applyFont="1" applyAlignment="1">
      <alignment horizontal="center"/>
    </xf>
    <xf numFmtId="0" fontId="28" fillId="0" borderId="13" xfId="3" applyFont="1" applyBorder="1" applyAlignment="1">
      <alignment horizontal="center"/>
    </xf>
    <xf numFmtId="0" fontId="28" fillId="0" borderId="7" xfId="3" applyFont="1" applyBorder="1" applyAlignment="1">
      <alignment horizontal="center"/>
    </xf>
    <xf numFmtId="0" fontId="28" fillId="0" borderId="14" xfId="3" applyFont="1" applyBorder="1" applyAlignment="1">
      <alignment horizontal="center"/>
    </xf>
    <xf numFmtId="0" fontId="28" fillId="0" borderId="15" xfId="3" applyFont="1" applyBorder="1" applyAlignment="1">
      <alignment horizontal="center"/>
    </xf>
    <xf numFmtId="0" fontId="31" fillId="0" borderId="20" xfId="3" applyFont="1" applyBorder="1" applyAlignment="1">
      <alignment horizontal="center"/>
    </xf>
    <xf numFmtId="3" fontId="35" fillId="0" borderId="27" xfId="2" applyNumberFormat="1" applyFont="1" applyBorder="1"/>
    <xf numFmtId="3" fontId="35" fillId="0" borderId="55" xfId="2" applyNumberFormat="1" applyFont="1" applyBorder="1"/>
    <xf numFmtId="3" fontId="28" fillId="0" borderId="27" xfId="3" applyNumberFormat="1" applyFont="1" applyBorder="1" applyAlignment="1">
      <alignment vertical="center"/>
    </xf>
    <xf numFmtId="3" fontId="31" fillId="0" borderId="29" xfId="3" applyNumberFormat="1" applyFont="1" applyBorder="1" applyAlignment="1">
      <alignment vertical="center"/>
    </xf>
    <xf numFmtId="3" fontId="31" fillId="0" borderId="27" xfId="3" applyNumberFormat="1" applyFont="1" applyBorder="1" applyAlignment="1">
      <alignment vertical="center"/>
    </xf>
    <xf numFmtId="3" fontId="31" fillId="0" borderId="49" xfId="3" applyNumberFormat="1" applyFont="1" applyBorder="1" applyAlignment="1">
      <alignment vertical="center"/>
    </xf>
    <xf numFmtId="3" fontId="31" fillId="0" borderId="48" xfId="3" applyNumberFormat="1" applyFont="1" applyBorder="1" applyAlignment="1">
      <alignment vertical="center"/>
    </xf>
    <xf numFmtId="3" fontId="31" fillId="0" borderId="14" xfId="3" applyNumberFormat="1" applyFont="1" applyBorder="1" applyAlignment="1">
      <alignment vertical="center"/>
    </xf>
    <xf numFmtId="3" fontId="28" fillId="0" borderId="20" xfId="3" applyNumberFormat="1" applyFont="1" applyBorder="1" applyAlignment="1">
      <alignment vertical="center"/>
    </xf>
    <xf numFmtId="0" fontId="39" fillId="0" borderId="0" xfId="4" applyFont="1"/>
    <xf numFmtId="0" fontId="40" fillId="0" borderId="0" xfId="4" applyFont="1"/>
    <xf numFmtId="0" fontId="43" fillId="0" borderId="0" xfId="4" applyFont="1" applyAlignment="1">
      <alignment horizontal="center"/>
    </xf>
    <xf numFmtId="14" fontId="25" fillId="0" borderId="0" xfId="4" applyNumberFormat="1" applyFont="1"/>
    <xf numFmtId="0" fontId="25" fillId="0" borderId="0" xfId="4" applyFont="1"/>
    <xf numFmtId="14" fontId="25" fillId="0" borderId="0" xfId="4" applyNumberFormat="1" applyFont="1" applyAlignment="1">
      <alignment horizontal="right"/>
    </xf>
    <xf numFmtId="0" fontId="28" fillId="0" borderId="0" xfId="4" applyFont="1"/>
    <xf numFmtId="0" fontId="30" fillId="0" borderId="45" xfId="3" applyFont="1" applyBorder="1" applyAlignment="1">
      <alignment horizontal="center"/>
    </xf>
    <xf numFmtId="3" fontId="28" fillId="0" borderId="36" xfId="3" applyNumberFormat="1" applyFont="1" applyBorder="1" applyAlignment="1">
      <alignment vertical="center"/>
    </xf>
    <xf numFmtId="0" fontId="44" fillId="0" borderId="0" xfId="3" applyFont="1" applyAlignment="1">
      <alignment vertical="center"/>
    </xf>
    <xf numFmtId="3" fontId="45" fillId="0" borderId="0" xfId="2" applyNumberFormat="1" applyFont="1"/>
    <xf numFmtId="0" fontId="45" fillId="0" borderId="0" xfId="3" applyFont="1" applyAlignment="1">
      <alignment horizontal="right" vertical="center"/>
    </xf>
    <xf numFmtId="0" fontId="25" fillId="0" borderId="66" xfId="3" applyFont="1" applyBorder="1" applyAlignment="1">
      <alignment horizontal="center" vertical="center"/>
    </xf>
    <xf numFmtId="0" fontId="25" fillId="0" borderId="65" xfId="3" applyFont="1" applyBorder="1" applyAlignment="1">
      <alignment vertical="center"/>
    </xf>
    <xf numFmtId="0" fontId="25" fillId="0" borderId="0" xfId="4" applyFont="1" applyAlignment="1">
      <alignment horizontal="center"/>
    </xf>
    <xf numFmtId="3" fontId="46" fillId="0" borderId="28" xfId="3" applyNumberFormat="1" applyFont="1" applyBorder="1" applyAlignment="1">
      <alignment vertical="center"/>
    </xf>
    <xf numFmtId="3" fontId="47" fillId="0" borderId="27" xfId="3" applyNumberFormat="1" applyFont="1" applyBorder="1" applyAlignment="1">
      <alignment vertical="center"/>
    </xf>
    <xf numFmtId="3" fontId="28" fillId="0" borderId="40" xfId="3" applyNumberFormat="1" applyFont="1" applyBorder="1" applyAlignment="1">
      <alignment vertical="center"/>
    </xf>
    <xf numFmtId="3" fontId="28" fillId="0" borderId="41" xfId="3" applyNumberFormat="1" applyFont="1" applyBorder="1" applyAlignment="1">
      <alignment vertical="center"/>
    </xf>
    <xf numFmtId="3" fontId="28" fillId="0" borderId="42" xfId="3" applyNumberFormat="1" applyFont="1" applyBorder="1" applyAlignment="1">
      <alignment vertical="center"/>
    </xf>
    <xf numFmtId="3" fontId="28" fillId="0" borderId="43" xfId="3" applyNumberFormat="1" applyFont="1" applyBorder="1" applyAlignment="1">
      <alignment vertical="center"/>
    </xf>
    <xf numFmtId="3" fontId="28" fillId="0" borderId="44" xfId="3" applyNumberFormat="1" applyFont="1" applyBorder="1" applyAlignment="1">
      <alignment vertical="center"/>
    </xf>
    <xf numFmtId="3" fontId="48" fillId="0" borderId="11" xfId="3" applyNumberFormat="1" applyFont="1" applyBorder="1" applyAlignment="1">
      <alignment vertical="center"/>
    </xf>
    <xf numFmtId="3" fontId="48" fillId="0" borderId="34" xfId="3" applyNumberFormat="1" applyFont="1" applyBorder="1" applyAlignment="1">
      <alignment vertical="center"/>
    </xf>
    <xf numFmtId="3" fontId="48" fillId="0" borderId="35" xfId="3" applyNumberFormat="1" applyFont="1" applyBorder="1" applyAlignment="1">
      <alignment vertical="center"/>
    </xf>
    <xf numFmtId="0" fontId="31" fillId="0" borderId="71" xfId="3" applyFont="1" applyBorder="1" applyAlignment="1">
      <alignment horizontal="center"/>
    </xf>
    <xf numFmtId="0" fontId="31" fillId="0" borderId="72" xfId="3" applyFont="1" applyBorder="1" applyAlignment="1">
      <alignment horizontal="center"/>
    </xf>
    <xf numFmtId="3" fontId="29" fillId="0" borderId="74" xfId="2" applyNumberFormat="1" applyFont="1" applyBorder="1"/>
    <xf numFmtId="3" fontId="29" fillId="0" borderId="75" xfId="2" applyNumberFormat="1" applyFont="1" applyBorder="1"/>
    <xf numFmtId="0" fontId="28" fillId="0" borderId="71" xfId="3" applyFont="1" applyBorder="1" applyAlignment="1">
      <alignment vertical="center"/>
    </xf>
    <xf numFmtId="0" fontId="28" fillId="0" borderId="72" xfId="3" applyFont="1" applyBorder="1" applyAlignment="1">
      <alignment vertical="center"/>
    </xf>
    <xf numFmtId="3" fontId="31" fillId="0" borderId="72" xfId="2" applyNumberFormat="1" applyFont="1" applyBorder="1"/>
    <xf numFmtId="3" fontId="31" fillId="0" borderId="73" xfId="2" applyNumberFormat="1" applyFont="1" applyBorder="1"/>
    <xf numFmtId="0" fontId="28" fillId="0" borderId="77" xfId="3" applyFont="1" applyBorder="1" applyAlignment="1">
      <alignment horizontal="center"/>
    </xf>
    <xf numFmtId="0" fontId="28" fillId="0" borderId="75" xfId="3" applyFont="1" applyBorder="1" applyAlignment="1">
      <alignment horizontal="center"/>
    </xf>
    <xf numFmtId="0" fontId="31" fillId="0" borderId="76" xfId="3" applyFont="1" applyBorder="1" applyAlignment="1">
      <alignment horizontal="center"/>
    </xf>
    <xf numFmtId="0" fontId="31" fillId="0" borderId="78" xfId="3" applyFont="1" applyBorder="1" applyAlignment="1">
      <alignment horizontal="center"/>
    </xf>
    <xf numFmtId="0" fontId="31" fillId="0" borderId="73" xfId="3" applyFont="1" applyBorder="1" applyAlignment="1">
      <alignment horizontal="center"/>
    </xf>
    <xf numFmtId="0" fontId="28" fillId="0" borderId="76" xfId="3" applyFont="1" applyBorder="1" applyAlignment="1">
      <alignment vertical="center"/>
    </xf>
    <xf numFmtId="0" fontId="29" fillId="0" borderId="7" xfId="3" applyFont="1" applyBorder="1" applyAlignment="1">
      <alignment horizontal="center"/>
    </xf>
    <xf numFmtId="0" fontId="29" fillId="0" borderId="35" xfId="3" applyFont="1" applyBorder="1" applyAlignment="1">
      <alignment horizontal="center"/>
    </xf>
    <xf numFmtId="0" fontId="35" fillId="0" borderId="72" xfId="3" applyFont="1" applyBorder="1" applyAlignment="1">
      <alignment horizontal="center"/>
    </xf>
    <xf numFmtId="3" fontId="29" fillId="0" borderId="79" xfId="3" applyNumberFormat="1" applyFont="1" applyBorder="1"/>
    <xf numFmtId="3" fontId="35" fillId="0" borderId="47" xfId="3" applyNumberFormat="1" applyFont="1" applyBorder="1" applyAlignment="1">
      <alignment vertical="center"/>
    </xf>
    <xf numFmtId="3" fontId="29" fillId="0" borderId="72" xfId="3" applyNumberFormat="1" applyFont="1" applyBorder="1" applyAlignment="1">
      <alignment vertical="center"/>
    </xf>
    <xf numFmtId="0" fontId="25" fillId="0" borderId="72" xfId="3" applyFont="1" applyBorder="1" applyAlignment="1">
      <alignment vertical="center"/>
    </xf>
    <xf numFmtId="0" fontId="25" fillId="0" borderId="7" xfId="3" applyFont="1" applyBorder="1" applyAlignment="1">
      <alignment vertical="center"/>
    </xf>
    <xf numFmtId="0" fontId="25" fillId="0" borderId="76" xfId="3" applyFont="1" applyBorder="1" applyAlignment="1">
      <alignment vertical="center"/>
    </xf>
    <xf numFmtId="3" fontId="29" fillId="0" borderId="35" xfId="3" applyNumberFormat="1" applyFont="1" applyBorder="1" applyAlignment="1">
      <alignment vertical="center"/>
    </xf>
    <xf numFmtId="3" fontId="31" fillId="0" borderId="71" xfId="3" applyNumberFormat="1" applyFont="1" applyBorder="1" applyAlignment="1">
      <alignment vertical="center"/>
    </xf>
    <xf numFmtId="3" fontId="28" fillId="0" borderId="73" xfId="3" applyNumberFormat="1" applyFont="1" applyBorder="1" applyAlignment="1">
      <alignment vertical="center"/>
    </xf>
    <xf numFmtId="3" fontId="28" fillId="0" borderId="72" xfId="2" applyNumberFormat="1" applyFont="1" applyBorder="1"/>
    <xf numFmtId="3" fontId="28" fillId="0" borderId="73" xfId="2" applyNumberFormat="1" applyFont="1" applyBorder="1"/>
    <xf numFmtId="0" fontId="26" fillId="0" borderId="77" xfId="3" applyFont="1" applyBorder="1" applyAlignment="1">
      <alignment horizontal="center"/>
    </xf>
    <xf numFmtId="0" fontId="26" fillId="0" borderId="80" xfId="3" applyFont="1" applyBorder="1" applyAlignment="1">
      <alignment horizontal="center"/>
    </xf>
    <xf numFmtId="0" fontId="31" fillId="0" borderId="81" xfId="3" applyFont="1" applyBorder="1" applyAlignment="1">
      <alignment horizontal="center"/>
    </xf>
    <xf numFmtId="0" fontId="49" fillId="0" borderId="0" xfId="3" applyFont="1"/>
    <xf numFmtId="0" fontId="31" fillId="0" borderId="47" xfId="3" applyFont="1" applyBorder="1" applyAlignment="1">
      <alignment vertical="center"/>
    </xf>
    <xf numFmtId="1" fontId="28" fillId="0" borderId="34" xfId="3" applyNumberFormat="1" applyFont="1" applyBorder="1" applyAlignment="1">
      <alignment vertical="center"/>
    </xf>
    <xf numFmtId="1" fontId="28" fillId="0" borderId="11" xfId="3" applyNumberFormat="1" applyFont="1" applyBorder="1" applyAlignment="1">
      <alignment vertical="center"/>
    </xf>
    <xf numFmtId="1" fontId="28" fillId="0" borderId="110" xfId="3" applyNumberFormat="1" applyFont="1" applyBorder="1" applyAlignment="1">
      <alignment vertical="center"/>
    </xf>
    <xf numFmtId="1" fontId="28" fillId="0" borderId="111" xfId="3" applyNumberFormat="1" applyFont="1" applyBorder="1" applyAlignment="1">
      <alignment vertical="center"/>
    </xf>
    <xf numFmtId="1" fontId="28" fillId="0" borderId="25" xfId="3" applyNumberFormat="1" applyFont="1" applyBorder="1" applyAlignment="1">
      <alignment vertical="center"/>
    </xf>
    <xf numFmtId="1" fontId="28" fillId="0" borderId="24" xfId="3" applyNumberFormat="1" applyFont="1" applyBorder="1" applyAlignment="1">
      <alignment vertical="center"/>
    </xf>
    <xf numFmtId="3" fontId="50" fillId="0" borderId="24" xfId="3" applyNumberFormat="1" applyFont="1" applyBorder="1" applyAlignment="1">
      <alignment vertical="center"/>
    </xf>
    <xf numFmtId="3" fontId="50" fillId="0" borderId="25" xfId="3" applyNumberFormat="1" applyFont="1" applyBorder="1" applyAlignment="1">
      <alignment vertical="center"/>
    </xf>
    <xf numFmtId="3" fontId="50" fillId="0" borderId="26" xfId="3" applyNumberFormat="1" applyFont="1" applyBorder="1" applyAlignment="1">
      <alignment vertical="center"/>
    </xf>
    <xf numFmtId="3" fontId="35" fillId="0" borderId="47" xfId="2" applyNumberFormat="1" applyFont="1" applyBorder="1"/>
    <xf numFmtId="3" fontId="35" fillId="0" borderId="35" xfId="2" applyNumberFormat="1" applyFont="1" applyBorder="1"/>
    <xf numFmtId="3" fontId="35" fillId="0" borderId="7" xfId="3" applyNumberFormat="1" applyFont="1" applyBorder="1" applyAlignment="1">
      <alignment vertical="center"/>
    </xf>
    <xf numFmtId="3" fontId="28" fillId="0" borderId="111" xfId="3" applyNumberFormat="1" applyFont="1" applyBorder="1" applyAlignment="1">
      <alignment vertical="center"/>
    </xf>
    <xf numFmtId="3" fontId="28" fillId="0" borderId="110" xfId="3" applyNumberFormat="1" applyFont="1" applyBorder="1" applyAlignment="1">
      <alignment vertical="center"/>
    </xf>
    <xf numFmtId="3" fontId="28" fillId="0" borderId="112" xfId="3" applyNumberFormat="1" applyFont="1" applyBorder="1" applyAlignment="1">
      <alignment vertical="center"/>
    </xf>
    <xf numFmtId="3" fontId="33" fillId="0" borderId="24" xfId="3" applyNumberFormat="1" applyFont="1" applyBorder="1" applyAlignment="1">
      <alignment vertical="center"/>
    </xf>
    <xf numFmtId="3" fontId="33" fillId="0" borderId="25" xfId="3" applyNumberFormat="1" applyFont="1" applyBorder="1" applyAlignment="1">
      <alignment vertical="center"/>
    </xf>
    <xf numFmtId="3" fontId="35" fillId="0" borderId="28" xfId="3" applyNumberFormat="1" applyFont="1" applyBorder="1" applyAlignment="1">
      <alignment vertical="center"/>
    </xf>
    <xf numFmtId="0" fontId="80" fillId="56" borderId="71" xfId="3" applyFont="1" applyFill="1" applyBorder="1" applyAlignment="1">
      <alignment vertical="center"/>
    </xf>
    <xf numFmtId="0" fontId="80" fillId="56" borderId="72" xfId="3" applyFont="1" applyFill="1" applyBorder="1" applyAlignment="1">
      <alignment vertical="center"/>
    </xf>
    <xf numFmtId="3" fontId="80" fillId="56" borderId="72" xfId="2" applyNumberFormat="1" applyFont="1" applyFill="1" applyBorder="1"/>
    <xf numFmtId="3" fontId="80" fillId="56" borderId="73" xfId="2" applyNumberFormat="1" applyFont="1" applyFill="1" applyBorder="1"/>
    <xf numFmtId="0" fontId="77" fillId="56" borderId="76" xfId="3" applyFont="1" applyFill="1" applyBorder="1" applyAlignment="1">
      <alignment vertical="center"/>
    </xf>
    <xf numFmtId="0" fontId="77" fillId="56" borderId="72" xfId="3" applyFont="1" applyFill="1" applyBorder="1" applyAlignment="1">
      <alignment vertical="center"/>
    </xf>
    <xf numFmtId="3" fontId="80" fillId="56" borderId="72" xfId="3" applyNumberFormat="1" applyFont="1" applyFill="1" applyBorder="1"/>
    <xf numFmtId="3" fontId="80" fillId="56" borderId="71" xfId="3" applyNumberFormat="1" applyFont="1" applyFill="1" applyBorder="1"/>
    <xf numFmtId="3" fontId="80" fillId="56" borderId="78" xfId="3" applyNumberFormat="1" applyFont="1" applyFill="1" applyBorder="1"/>
    <xf numFmtId="3" fontId="80" fillId="56" borderId="73" xfId="3" applyNumberFormat="1" applyFont="1" applyFill="1" applyBorder="1"/>
    <xf numFmtId="3" fontId="80" fillId="56" borderId="76" xfId="3" applyNumberFormat="1" applyFont="1" applyFill="1" applyBorder="1"/>
    <xf numFmtId="3" fontId="80" fillId="56" borderId="81" xfId="3" applyNumberFormat="1" applyFont="1" applyFill="1" applyBorder="1"/>
    <xf numFmtId="0" fontId="77" fillId="56" borderId="16" xfId="3" applyFont="1" applyFill="1" applyBorder="1" applyAlignment="1">
      <alignment horizontal="center" vertical="center"/>
    </xf>
    <xf numFmtId="0" fontId="77" fillId="56" borderId="17" xfId="3" applyFont="1" applyFill="1" applyBorder="1" applyAlignment="1">
      <alignment vertical="center"/>
    </xf>
    <xf numFmtId="3" fontId="80" fillId="56" borderId="16" xfId="3" applyNumberFormat="1" applyFont="1" applyFill="1" applyBorder="1"/>
    <xf numFmtId="3" fontId="80" fillId="56" borderId="22" xfId="3" applyNumberFormat="1" applyFont="1" applyFill="1" applyBorder="1"/>
    <xf numFmtId="3" fontId="80" fillId="56" borderId="18" xfId="3" applyNumberFormat="1" applyFont="1" applyFill="1" applyBorder="1"/>
    <xf numFmtId="3" fontId="80" fillId="56" borderId="19" xfId="3" applyNumberFormat="1" applyFont="1" applyFill="1" applyBorder="1"/>
    <xf numFmtId="3" fontId="80" fillId="56" borderId="20" xfId="3" applyNumberFormat="1" applyFont="1" applyFill="1" applyBorder="1"/>
    <xf numFmtId="3" fontId="80" fillId="56" borderId="21" xfId="3" applyNumberFormat="1" applyFont="1" applyFill="1" applyBorder="1"/>
    <xf numFmtId="0" fontId="81" fillId="56" borderId="0" xfId="4" applyFont="1" applyFill="1"/>
    <xf numFmtId="0" fontId="25" fillId="0" borderId="122" xfId="2" applyFont="1" applyBorder="1"/>
    <xf numFmtId="3" fontId="33" fillId="0" borderId="30" xfId="3" applyNumberFormat="1" applyFont="1" applyBorder="1" applyAlignment="1">
      <alignment vertical="center"/>
    </xf>
    <xf numFmtId="3" fontId="31" fillId="0" borderId="21" xfId="3" applyNumberFormat="1" applyFont="1" applyBorder="1" applyAlignment="1">
      <alignment vertical="center"/>
    </xf>
    <xf numFmtId="0" fontId="25" fillId="0" borderId="42" xfId="3" applyFont="1" applyBorder="1" applyAlignment="1">
      <alignment vertical="center"/>
    </xf>
    <xf numFmtId="3" fontId="29" fillId="0" borderId="123" xfId="3" applyNumberFormat="1" applyFont="1" applyBorder="1" applyAlignment="1">
      <alignment vertical="center"/>
    </xf>
    <xf numFmtId="3" fontId="31" fillId="0" borderId="124" xfId="3" applyNumberFormat="1" applyFont="1" applyBorder="1" applyAlignment="1">
      <alignment vertical="center"/>
    </xf>
    <xf numFmtId="3" fontId="25" fillId="0" borderId="125" xfId="3" applyNumberFormat="1" applyFont="1" applyBorder="1" applyAlignment="1">
      <alignment vertical="center"/>
    </xf>
    <xf numFmtId="3" fontId="31" fillId="0" borderId="126" xfId="3" applyNumberFormat="1" applyFont="1" applyBorder="1" applyAlignment="1">
      <alignment vertical="center"/>
    </xf>
    <xf numFmtId="0" fontId="28" fillId="0" borderId="2" xfId="2" applyFont="1" applyBorder="1"/>
    <xf numFmtId="0" fontId="28" fillId="0" borderId="122" xfId="2" applyFont="1" applyBorder="1"/>
    <xf numFmtId="0" fontId="31" fillId="0" borderId="129" xfId="3" applyFont="1" applyBorder="1" applyAlignment="1">
      <alignment horizontal="center"/>
    </xf>
    <xf numFmtId="0" fontId="28" fillId="2" borderId="37" xfId="2" applyFont="1" applyFill="1" applyBorder="1"/>
    <xf numFmtId="0" fontId="77" fillId="56" borderId="129" xfId="3" applyFont="1" applyFill="1" applyBorder="1" applyAlignment="1">
      <alignment horizontal="center" vertical="center"/>
    </xf>
    <xf numFmtId="3" fontId="29" fillId="2" borderId="21" xfId="2" applyNumberFormat="1" applyFont="1" applyFill="1" applyBorder="1"/>
    <xf numFmtId="0" fontId="25" fillId="0" borderId="4" xfId="3" applyFont="1" applyBorder="1" applyAlignment="1">
      <alignment horizontal="center" vertical="center"/>
    </xf>
    <xf numFmtId="3" fontId="29" fillId="2" borderId="9" xfId="2" applyNumberFormat="1" applyFont="1" applyFill="1" applyBorder="1"/>
    <xf numFmtId="0" fontId="33" fillId="0" borderId="130" xfId="3" applyFont="1" applyBorder="1" applyAlignment="1">
      <alignment horizontal="center" vertical="center"/>
    </xf>
    <xf numFmtId="3" fontId="31" fillId="2" borderId="30" xfId="2" applyNumberFormat="1" applyFont="1" applyFill="1" applyBorder="1"/>
    <xf numFmtId="0" fontId="33" fillId="0" borderId="4" xfId="3" applyFont="1" applyBorder="1" applyAlignment="1">
      <alignment horizontal="center" vertical="center"/>
    </xf>
    <xf numFmtId="3" fontId="31" fillId="2" borderId="15" xfId="2" applyNumberFormat="1" applyFont="1" applyFill="1" applyBorder="1"/>
    <xf numFmtId="0" fontId="25" fillId="0" borderId="129" xfId="3" applyFont="1" applyBorder="1" applyAlignment="1">
      <alignment horizontal="center" vertical="center"/>
    </xf>
    <xf numFmtId="3" fontId="31" fillId="2" borderId="21" xfId="2" applyNumberFormat="1" applyFont="1" applyFill="1" applyBorder="1"/>
    <xf numFmtId="3" fontId="28" fillId="2" borderId="21" xfId="2" applyNumberFormat="1" applyFont="1" applyFill="1" applyBorder="1"/>
    <xf numFmtId="0" fontId="25" fillId="0" borderId="131" xfId="3" applyFont="1" applyBorder="1" applyAlignment="1">
      <alignment horizontal="center" vertical="center"/>
    </xf>
    <xf numFmtId="0" fontId="28" fillId="0" borderId="124" xfId="3" applyFont="1" applyBorder="1" applyAlignment="1">
      <alignment vertical="center"/>
    </xf>
    <xf numFmtId="0" fontId="28" fillId="0" borderId="123" xfId="3" applyFont="1" applyBorder="1" applyAlignment="1">
      <alignment vertical="center"/>
    </xf>
    <xf numFmtId="3" fontId="31" fillId="0" borderId="125" xfId="2" applyNumberFormat="1" applyFont="1" applyBorder="1"/>
    <xf numFmtId="3" fontId="28" fillId="2" borderId="126" xfId="2" applyNumberFormat="1" applyFont="1" applyFill="1" applyBorder="1"/>
    <xf numFmtId="0" fontId="25" fillId="0" borderId="1" xfId="3" applyFont="1" applyBorder="1"/>
    <xf numFmtId="0" fontId="28" fillId="0" borderId="127" xfId="2" applyFont="1" applyBorder="1"/>
    <xf numFmtId="0" fontId="28" fillId="2" borderId="128" xfId="2" applyFont="1" applyFill="1" applyBorder="1"/>
    <xf numFmtId="0" fontId="29" fillId="2" borderId="15" xfId="2" applyFont="1" applyFill="1" applyBorder="1" applyAlignment="1">
      <alignment horizontal="center"/>
    </xf>
    <xf numFmtId="0" fontId="29" fillId="2" borderId="37" xfId="2" applyFont="1" applyFill="1" applyBorder="1" applyAlignment="1">
      <alignment horizontal="center"/>
    </xf>
    <xf numFmtId="3" fontId="31" fillId="0" borderId="123" xfId="2" applyNumberFormat="1" applyFont="1" applyBorder="1"/>
    <xf numFmtId="3" fontId="29" fillId="0" borderId="9" xfId="2" applyNumberFormat="1" applyFont="1" applyBorder="1"/>
    <xf numFmtId="3" fontId="31" fillId="0" borderId="30" xfId="2" applyNumberFormat="1" applyFont="1" applyBorder="1"/>
    <xf numFmtId="3" fontId="35" fillId="0" borderId="73" xfId="2" applyNumberFormat="1" applyFont="1" applyBorder="1"/>
    <xf numFmtId="3" fontId="31" fillId="0" borderId="21" xfId="2" applyNumberFormat="1" applyFont="1" applyBorder="1"/>
    <xf numFmtId="3" fontId="35" fillId="0" borderId="125" xfId="2" applyNumberFormat="1" applyFont="1" applyBorder="1"/>
    <xf numFmtId="3" fontId="31" fillId="0" borderId="126" xfId="2" applyNumberFormat="1" applyFont="1" applyBorder="1"/>
    <xf numFmtId="0" fontId="28" fillId="2" borderId="132" xfId="2" applyFont="1" applyFill="1" applyBorder="1"/>
    <xf numFmtId="0" fontId="29" fillId="2" borderId="133" xfId="2" applyFont="1" applyFill="1" applyBorder="1" applyAlignment="1">
      <alignment horizontal="center"/>
    </xf>
    <xf numFmtId="0" fontId="29" fillId="2" borderId="134" xfId="2" applyFont="1" applyFill="1" applyBorder="1" applyAlignment="1">
      <alignment horizontal="center"/>
    </xf>
    <xf numFmtId="0" fontId="28" fillId="2" borderId="134" xfId="2" applyFont="1" applyFill="1" applyBorder="1"/>
    <xf numFmtId="3" fontId="29" fillId="2" borderId="53" xfId="2" applyNumberFormat="1" applyFont="1" applyFill="1" applyBorder="1"/>
    <xf numFmtId="3" fontId="29" fillId="2" borderId="135" xfId="2" applyNumberFormat="1" applyFont="1" applyFill="1" applyBorder="1"/>
    <xf numFmtId="3" fontId="31" fillId="2" borderId="136" xfId="2" applyNumberFormat="1" applyFont="1" applyFill="1" applyBorder="1"/>
    <xf numFmtId="3" fontId="31" fillId="2" borderId="134" xfId="2" applyNumberFormat="1" applyFont="1" applyFill="1" applyBorder="1"/>
    <xf numFmtId="3" fontId="31" fillId="2" borderId="53" xfId="2" applyNumberFormat="1" applyFont="1" applyFill="1" applyBorder="1"/>
    <xf numFmtId="3" fontId="28" fillId="2" borderId="53" xfId="2" applyNumberFormat="1" applyFont="1" applyFill="1" applyBorder="1"/>
    <xf numFmtId="0" fontId="28" fillId="0" borderId="40" xfId="3" applyFont="1" applyBorder="1" applyAlignment="1">
      <alignment vertical="center"/>
    </xf>
    <xf numFmtId="0" fontId="28" fillId="0" borderId="42" xfId="3" applyFont="1" applyBorder="1" applyAlignment="1">
      <alignment vertical="center"/>
    </xf>
    <xf numFmtId="3" fontId="28" fillId="0" borderId="123" xfId="2" applyNumberFormat="1" applyFont="1" applyBorder="1"/>
    <xf numFmtId="3" fontId="28" fillId="0" borderId="125" xfId="2" applyNumberFormat="1" applyFont="1" applyBorder="1"/>
    <xf numFmtId="3" fontId="28" fillId="2" borderId="137" xfId="2" applyNumberFormat="1" applyFont="1" applyFill="1" applyBorder="1"/>
    <xf numFmtId="0" fontId="26" fillId="0" borderId="9" xfId="3" applyFont="1" applyBorder="1" applyAlignment="1">
      <alignment horizontal="center"/>
    </xf>
    <xf numFmtId="0" fontId="26" fillId="0" borderId="15" xfId="3" applyFont="1" applyBorder="1" applyAlignment="1">
      <alignment horizontal="center"/>
    </xf>
    <xf numFmtId="3" fontId="31" fillId="0" borderId="37" xfId="2" applyNumberFormat="1" applyFont="1" applyBorder="1"/>
    <xf numFmtId="3" fontId="28" fillId="0" borderId="21" xfId="2" applyNumberFormat="1" applyFont="1" applyBorder="1"/>
    <xf numFmtId="3" fontId="29" fillId="0" borderId="42" xfId="3" applyNumberFormat="1" applyFont="1" applyBorder="1" applyAlignment="1">
      <alignment vertical="center"/>
    </xf>
    <xf numFmtId="3" fontId="28" fillId="0" borderId="126" xfId="2" applyNumberFormat="1" applyFont="1" applyBorder="1"/>
    <xf numFmtId="0" fontId="41" fillId="0" borderId="0" xfId="4" applyFont="1" applyAlignment="1">
      <alignment horizontal="center"/>
    </xf>
    <xf numFmtId="0" fontId="42" fillId="0" borderId="0" xfId="4" applyFont="1" applyAlignment="1">
      <alignment horizontal="center"/>
    </xf>
    <xf numFmtId="0" fontId="66" fillId="56" borderId="0" xfId="0" applyFont="1" applyFill="1" applyAlignment="1">
      <alignment horizontal="center"/>
    </xf>
    <xf numFmtId="0" fontId="29" fillId="0" borderId="31" xfId="3" applyFont="1" applyBorder="1" applyAlignment="1">
      <alignment horizontal="center" vertical="center"/>
    </xf>
    <xf numFmtId="0" fontId="28" fillId="0" borderId="7" xfId="3" applyFont="1" applyBorder="1" applyAlignment="1">
      <alignment horizontal="center" vertical="center"/>
    </xf>
    <xf numFmtId="0" fontId="28" fillId="0" borderId="31" xfId="3" applyFont="1" applyBorder="1" applyAlignment="1">
      <alignment horizontal="center" vertical="center"/>
    </xf>
    <xf numFmtId="0" fontId="77" fillId="56" borderId="51" xfId="2" applyFont="1" applyFill="1" applyBorder="1" applyAlignment="1">
      <alignment horizontal="center" vertical="center"/>
    </xf>
    <xf numFmtId="0" fontId="66" fillId="56" borderId="51" xfId="0" applyFont="1" applyFill="1" applyBorder="1"/>
    <xf numFmtId="0" fontId="66" fillId="56" borderId="52" xfId="0" applyFont="1" applyFill="1" applyBorder="1"/>
    <xf numFmtId="0" fontId="32" fillId="0" borderId="31" xfId="3" applyFont="1" applyBorder="1" applyAlignment="1">
      <alignment horizontal="center" vertical="center"/>
    </xf>
    <xf numFmtId="0" fontId="25" fillId="0" borderId="7" xfId="3" applyFont="1" applyBorder="1" applyAlignment="1">
      <alignment horizontal="center" vertical="center"/>
    </xf>
    <xf numFmtId="0" fontId="25" fillId="0" borderId="31" xfId="3" applyFont="1" applyBorder="1" applyAlignment="1">
      <alignment horizontal="center" vertical="center"/>
    </xf>
    <xf numFmtId="0" fontId="29" fillId="2" borderId="128" xfId="2" applyFont="1" applyFill="1" applyBorder="1" applyAlignment="1">
      <alignment horizontal="center" vertical="center"/>
    </xf>
    <xf numFmtId="0" fontId="29" fillId="2" borderId="15" xfId="2" applyFont="1" applyFill="1" applyBorder="1" applyAlignment="1">
      <alignment horizontal="center" vertical="center"/>
    </xf>
    <xf numFmtId="0" fontId="29" fillId="2" borderId="37" xfId="2" applyFont="1" applyFill="1" applyBorder="1" applyAlignment="1">
      <alignment horizontal="center" vertical="center"/>
    </xf>
    <xf numFmtId="0" fontId="29" fillId="0" borderId="127" xfId="2" applyFont="1" applyBorder="1" applyAlignment="1">
      <alignment horizontal="center" vertical="center"/>
    </xf>
    <xf numFmtId="0" fontId="29" fillId="0" borderId="14" xfId="2" applyFont="1" applyBorder="1" applyAlignment="1">
      <alignment horizontal="center" vertical="center"/>
    </xf>
    <xf numFmtId="0" fontId="29" fillId="0" borderId="36" xfId="2" applyFont="1" applyBorder="1" applyAlignment="1">
      <alignment horizontal="center" vertical="center"/>
    </xf>
    <xf numFmtId="0" fontId="28" fillId="0" borderId="11" xfId="3" applyFont="1" applyBorder="1" applyAlignment="1">
      <alignment horizontal="center"/>
    </xf>
    <xf numFmtId="0" fontId="25" fillId="0" borderId="45" xfId="3" applyFont="1" applyBorder="1" applyAlignment="1">
      <alignment horizontal="center"/>
    </xf>
    <xf numFmtId="0" fontId="25" fillId="0" borderId="35" xfId="2" applyFont="1" applyBorder="1" applyAlignment="1">
      <alignment horizontal="center"/>
    </xf>
    <xf numFmtId="0" fontId="28" fillId="0" borderId="71" xfId="3" applyFont="1" applyBorder="1" applyAlignment="1">
      <alignment horizontal="center"/>
    </xf>
    <xf numFmtId="0" fontId="28" fillId="0" borderId="76" xfId="3" applyFont="1" applyBorder="1" applyAlignment="1">
      <alignment horizontal="center"/>
    </xf>
    <xf numFmtId="0" fontId="28" fillId="0" borderId="53" xfId="3" applyFont="1" applyBorder="1" applyAlignment="1">
      <alignment horizontal="center"/>
    </xf>
    <xf numFmtId="0" fontId="29" fillId="0" borderId="2" xfId="3" applyFont="1" applyBorder="1" applyAlignment="1">
      <alignment horizontal="center" vertical="center"/>
    </xf>
    <xf numFmtId="0" fontId="28" fillId="0" borderId="122" xfId="3" applyFont="1" applyBorder="1" applyAlignment="1">
      <alignment horizontal="center" vertical="center"/>
    </xf>
    <xf numFmtId="0" fontId="77" fillId="56" borderId="50" xfId="2" applyFont="1" applyFill="1" applyBorder="1" applyAlignment="1">
      <alignment horizontal="center" vertical="center"/>
    </xf>
    <xf numFmtId="0" fontId="25" fillId="0" borderId="0" xfId="3" applyFont="1" applyAlignment="1">
      <alignment horizontal="center" vertical="center"/>
    </xf>
    <xf numFmtId="0" fontId="28" fillId="0" borderId="22" xfId="3" applyFont="1" applyBorder="1" applyAlignment="1">
      <alignment horizontal="center"/>
    </xf>
    <xf numFmtId="0" fontId="28" fillId="0" borderId="17" xfId="3" applyFont="1" applyBorder="1" applyAlignment="1">
      <alignment horizontal="center"/>
    </xf>
  </cellXfs>
  <cellStyles count="512">
    <cellStyle name="20 % – Zvýraznění 1" xfId="386" builtinId="30" customBuiltin="1"/>
    <cellStyle name="20 % – Zvýraznění 2" xfId="389" builtinId="34" customBuiltin="1"/>
    <cellStyle name="20 % – Zvýraznění 3" xfId="392" builtinId="38" customBuiltin="1"/>
    <cellStyle name="20 % – Zvýraznění 4" xfId="395" builtinId="42" customBuiltin="1"/>
    <cellStyle name="20 % – Zvýraznění 5" xfId="398" builtinId="46" customBuiltin="1"/>
    <cellStyle name="20 % – Zvýraznění 6" xfId="401" builtinId="50" customBuiltin="1"/>
    <cellStyle name="20 % – Zvýraznění1 2" xfId="6" xr:uid="{00000000-0005-0000-0000-000001000000}"/>
    <cellStyle name="20 % – Zvýraznění1 3" xfId="438" xr:uid="{00000000-0005-0000-0000-000002000000}"/>
    <cellStyle name="20 % – Zvýraznění2 2" xfId="7" xr:uid="{00000000-0005-0000-0000-000004000000}"/>
    <cellStyle name="20 % – Zvýraznění2 3" xfId="442" xr:uid="{00000000-0005-0000-0000-000005000000}"/>
    <cellStyle name="20 % – Zvýraznění3 2" xfId="8" xr:uid="{00000000-0005-0000-0000-000007000000}"/>
    <cellStyle name="20 % – Zvýraznění3 3" xfId="446" xr:uid="{00000000-0005-0000-0000-000008000000}"/>
    <cellStyle name="20 % – Zvýraznění4 2" xfId="9" xr:uid="{00000000-0005-0000-0000-00000A000000}"/>
    <cellStyle name="20 % – Zvýraznění4 3" xfId="450" xr:uid="{00000000-0005-0000-0000-00000B000000}"/>
    <cellStyle name="20 % – Zvýraznění5 2" xfId="10" xr:uid="{00000000-0005-0000-0000-00000D000000}"/>
    <cellStyle name="20 % – Zvýraznění5 3" xfId="454" xr:uid="{00000000-0005-0000-0000-00000E000000}"/>
    <cellStyle name="20 % – Zvýraznění6 2" xfId="11" xr:uid="{00000000-0005-0000-0000-000010000000}"/>
    <cellStyle name="20 % – Zvýraznění6 3" xfId="458" xr:uid="{00000000-0005-0000-0000-000011000000}"/>
    <cellStyle name="20% - Accent1" xfId="12" xr:uid="{00000000-0005-0000-0000-000012000000}"/>
    <cellStyle name="20% - Accent2" xfId="13" xr:uid="{00000000-0005-0000-0000-000013000000}"/>
    <cellStyle name="20% - Accent3" xfId="14" xr:uid="{00000000-0005-0000-0000-000014000000}"/>
    <cellStyle name="20% - Accent4" xfId="15" xr:uid="{00000000-0005-0000-0000-000015000000}"/>
    <cellStyle name="20% - Accent5" xfId="16" xr:uid="{00000000-0005-0000-0000-000016000000}"/>
    <cellStyle name="20% - Accent6" xfId="17" xr:uid="{00000000-0005-0000-0000-000017000000}"/>
    <cellStyle name="40 % – Zvýraznění 1" xfId="387" builtinId="31" customBuiltin="1"/>
    <cellStyle name="40 % – Zvýraznění 2" xfId="390" builtinId="35" customBuiltin="1"/>
    <cellStyle name="40 % – Zvýraznění 3" xfId="393" builtinId="39" customBuiltin="1"/>
    <cellStyle name="40 % – Zvýraznění 4" xfId="396" builtinId="43" customBuiltin="1"/>
    <cellStyle name="40 % – Zvýraznění 5" xfId="399" builtinId="47" customBuiltin="1"/>
    <cellStyle name="40 % – Zvýraznění 6" xfId="402" builtinId="51" customBuiltin="1"/>
    <cellStyle name="40 % – Zvýraznění1 2" xfId="18" xr:uid="{00000000-0005-0000-0000-000019000000}"/>
    <cellStyle name="40 % – Zvýraznění1 3" xfId="439" xr:uid="{00000000-0005-0000-0000-00001A000000}"/>
    <cellStyle name="40 % – Zvýraznění2 2" xfId="19" xr:uid="{00000000-0005-0000-0000-00001C000000}"/>
    <cellStyle name="40 % – Zvýraznění2 3" xfId="443" xr:uid="{00000000-0005-0000-0000-00001D000000}"/>
    <cellStyle name="40 % – Zvýraznění3 2" xfId="20" xr:uid="{00000000-0005-0000-0000-00001F000000}"/>
    <cellStyle name="40 % – Zvýraznění3 3" xfId="447" xr:uid="{00000000-0005-0000-0000-000020000000}"/>
    <cellStyle name="40 % – Zvýraznění4 2" xfId="21" xr:uid="{00000000-0005-0000-0000-000022000000}"/>
    <cellStyle name="40 % – Zvýraznění4 3" xfId="451" xr:uid="{00000000-0005-0000-0000-000023000000}"/>
    <cellStyle name="40 % – Zvýraznění5 2" xfId="22" xr:uid="{00000000-0005-0000-0000-000025000000}"/>
    <cellStyle name="40 % – Zvýraznění5 3" xfId="455" xr:uid="{00000000-0005-0000-0000-000026000000}"/>
    <cellStyle name="40 % – Zvýraznění6 2" xfId="23" xr:uid="{00000000-0005-0000-0000-000028000000}"/>
    <cellStyle name="40 % – Zvýraznění6 3" xfId="459" xr:uid="{00000000-0005-0000-0000-000029000000}"/>
    <cellStyle name="40% - Accent1" xfId="24" xr:uid="{00000000-0005-0000-0000-00002A000000}"/>
    <cellStyle name="40% - Accent2" xfId="25" xr:uid="{00000000-0005-0000-0000-00002B000000}"/>
    <cellStyle name="40% - Accent3" xfId="26" xr:uid="{00000000-0005-0000-0000-00002C000000}"/>
    <cellStyle name="40% - Accent4" xfId="27" xr:uid="{00000000-0005-0000-0000-00002D000000}"/>
    <cellStyle name="40% - Accent5" xfId="28" xr:uid="{00000000-0005-0000-0000-00002E000000}"/>
    <cellStyle name="40% - Accent6" xfId="29" xr:uid="{00000000-0005-0000-0000-00002F000000}"/>
    <cellStyle name="60 % – Zvýraznění1 2" xfId="30" xr:uid="{00000000-0005-0000-0000-000030000000}"/>
    <cellStyle name="60 % – Zvýraznění1 3" xfId="440" xr:uid="{00000000-0005-0000-0000-000031000000}"/>
    <cellStyle name="60 % – Zvýraznění1 4" xfId="493" xr:uid="{00000000-0005-0000-0000-000032000000}"/>
    <cellStyle name="60 % – Zvýraznění2 2" xfId="31" xr:uid="{00000000-0005-0000-0000-000033000000}"/>
    <cellStyle name="60 % – Zvýraznění2 3" xfId="444" xr:uid="{00000000-0005-0000-0000-000034000000}"/>
    <cellStyle name="60 % – Zvýraznění2 4" xfId="494" xr:uid="{00000000-0005-0000-0000-000035000000}"/>
    <cellStyle name="60 % – Zvýraznění3 2" xfId="32" xr:uid="{00000000-0005-0000-0000-000036000000}"/>
    <cellStyle name="60 % – Zvýraznění3 3" xfId="448" xr:uid="{00000000-0005-0000-0000-000037000000}"/>
    <cellStyle name="60 % – Zvýraznění3 4" xfId="495" xr:uid="{00000000-0005-0000-0000-000038000000}"/>
    <cellStyle name="60 % – Zvýraznění4 2" xfId="33" xr:uid="{00000000-0005-0000-0000-000039000000}"/>
    <cellStyle name="60 % – Zvýraznění4 3" xfId="452" xr:uid="{00000000-0005-0000-0000-00003A000000}"/>
    <cellStyle name="60 % – Zvýraznění4 4" xfId="496" xr:uid="{00000000-0005-0000-0000-00003B000000}"/>
    <cellStyle name="60 % – Zvýraznění5 2" xfId="34" xr:uid="{00000000-0005-0000-0000-00003C000000}"/>
    <cellStyle name="60 % – Zvýraznění5 3" xfId="456" xr:uid="{00000000-0005-0000-0000-00003D000000}"/>
    <cellStyle name="60 % – Zvýraznění5 4" xfId="497" xr:uid="{00000000-0005-0000-0000-00003E000000}"/>
    <cellStyle name="60 % – Zvýraznění6 2" xfId="35" xr:uid="{00000000-0005-0000-0000-00003F000000}"/>
    <cellStyle name="60 % – Zvýraznění6 3" xfId="460" xr:uid="{00000000-0005-0000-0000-000040000000}"/>
    <cellStyle name="60 % – Zvýraznění6 4" xfId="498" xr:uid="{00000000-0005-0000-0000-000041000000}"/>
    <cellStyle name="60% - Accent1" xfId="36" xr:uid="{00000000-0005-0000-0000-000042000000}"/>
    <cellStyle name="60% - Accent2" xfId="37" xr:uid="{00000000-0005-0000-0000-000043000000}"/>
    <cellStyle name="60% - Accent3" xfId="38" xr:uid="{00000000-0005-0000-0000-000044000000}"/>
    <cellStyle name="60% - Accent4" xfId="39" xr:uid="{00000000-0005-0000-0000-000045000000}"/>
    <cellStyle name="60% - Accent5" xfId="40" xr:uid="{00000000-0005-0000-0000-000046000000}"/>
    <cellStyle name="60% - Accent6" xfId="41" xr:uid="{00000000-0005-0000-0000-000047000000}"/>
    <cellStyle name="Accent1" xfId="42" xr:uid="{00000000-0005-0000-0000-000048000000}"/>
    <cellStyle name="Accent2" xfId="43" xr:uid="{00000000-0005-0000-0000-000049000000}"/>
    <cellStyle name="Accent3" xfId="44" xr:uid="{00000000-0005-0000-0000-00004A000000}"/>
    <cellStyle name="Accent4" xfId="45" xr:uid="{00000000-0005-0000-0000-00004B000000}"/>
    <cellStyle name="Accent5" xfId="46" xr:uid="{00000000-0005-0000-0000-00004C000000}"/>
    <cellStyle name="Accent6" xfId="47" xr:uid="{00000000-0005-0000-0000-00004D000000}"/>
    <cellStyle name="Bad" xfId="48" xr:uid="{00000000-0005-0000-0000-00004E000000}"/>
    <cellStyle name="Calculation" xfId="49" xr:uid="{00000000-0005-0000-0000-00004F000000}"/>
    <cellStyle name="Calculation 2" xfId="150" xr:uid="{00000000-0005-0000-0000-000050000000}"/>
    <cellStyle name="Calculation 2 2" xfId="289" xr:uid="{00000000-0005-0000-0000-000051000000}"/>
    <cellStyle name="Calculation 2 3" xfId="235" xr:uid="{00000000-0005-0000-0000-000052000000}"/>
    <cellStyle name="Calculation 2 4" xfId="231" xr:uid="{00000000-0005-0000-0000-000053000000}"/>
    <cellStyle name="Calculation 2 5" xfId="352" xr:uid="{00000000-0005-0000-0000-000054000000}"/>
    <cellStyle name="Calculation 2 6" xfId="365" xr:uid="{00000000-0005-0000-0000-000055000000}"/>
    <cellStyle name="Calculation 3" xfId="166" xr:uid="{00000000-0005-0000-0000-000056000000}"/>
    <cellStyle name="Calculation 3 2" xfId="305" xr:uid="{00000000-0005-0000-0000-000057000000}"/>
    <cellStyle name="Calculation 3 3" xfId="197" xr:uid="{00000000-0005-0000-0000-000058000000}"/>
    <cellStyle name="Calculation 3 4" xfId="357" xr:uid="{00000000-0005-0000-0000-000059000000}"/>
    <cellStyle name="Calculation 3 5" xfId="368" xr:uid="{00000000-0005-0000-0000-00005A000000}"/>
    <cellStyle name="Calculation 4" xfId="176" xr:uid="{00000000-0005-0000-0000-00005B000000}"/>
    <cellStyle name="Calculation 4 2" xfId="315" xr:uid="{00000000-0005-0000-0000-00005C000000}"/>
    <cellStyle name="Calculation 4 3" xfId="207" xr:uid="{00000000-0005-0000-0000-00005D000000}"/>
    <cellStyle name="Calculation 4 4" xfId="226" xr:uid="{00000000-0005-0000-0000-00005E000000}"/>
    <cellStyle name="Calculation 4 5" xfId="270" xr:uid="{00000000-0005-0000-0000-00005F000000}"/>
    <cellStyle name="Calculation 5" xfId="216" xr:uid="{00000000-0005-0000-0000-000060000000}"/>
    <cellStyle name="Calculation 6" xfId="248" xr:uid="{00000000-0005-0000-0000-000061000000}"/>
    <cellStyle name="Calculation 7" xfId="194" xr:uid="{00000000-0005-0000-0000-000062000000}"/>
    <cellStyle name="Calculation 8" xfId="304" xr:uid="{00000000-0005-0000-0000-000063000000}"/>
    <cellStyle name="Calculation 9" xfId="187" xr:uid="{00000000-0005-0000-0000-000064000000}"/>
    <cellStyle name="Celkem" xfId="384" builtinId="25" customBuiltin="1"/>
    <cellStyle name="Celkem 2" xfId="50" xr:uid="{00000000-0005-0000-0000-000066000000}"/>
    <cellStyle name="Celkem 2 2" xfId="151" xr:uid="{00000000-0005-0000-0000-000067000000}"/>
    <cellStyle name="Celkem 2 2 2" xfId="290" xr:uid="{00000000-0005-0000-0000-000068000000}"/>
    <cellStyle name="Celkem 2 2 3" xfId="258" xr:uid="{00000000-0005-0000-0000-000069000000}"/>
    <cellStyle name="Celkem 2 2 4" xfId="346" xr:uid="{00000000-0005-0000-0000-00006A000000}"/>
    <cellStyle name="Celkem 2 2 5" xfId="344" xr:uid="{00000000-0005-0000-0000-00006B000000}"/>
    <cellStyle name="Celkem 2 2 6" xfId="347" xr:uid="{00000000-0005-0000-0000-00006C000000}"/>
    <cellStyle name="Celkem 2 3" xfId="167" xr:uid="{00000000-0005-0000-0000-00006D000000}"/>
    <cellStyle name="Celkem 2 3 2" xfId="306" xr:uid="{00000000-0005-0000-0000-00006E000000}"/>
    <cellStyle name="Celkem 2 3 3" xfId="201" xr:uid="{00000000-0005-0000-0000-00006F000000}"/>
    <cellStyle name="Celkem 2 3 4" xfId="353" xr:uid="{00000000-0005-0000-0000-000070000000}"/>
    <cellStyle name="Celkem 2 3 5" xfId="366" xr:uid="{00000000-0005-0000-0000-000071000000}"/>
    <cellStyle name="Celkem 2 4" xfId="177" xr:uid="{00000000-0005-0000-0000-000072000000}"/>
    <cellStyle name="Celkem 2 4 2" xfId="316" xr:uid="{00000000-0005-0000-0000-000073000000}"/>
    <cellStyle name="Celkem 2 4 3" xfId="210" xr:uid="{00000000-0005-0000-0000-000074000000}"/>
    <cellStyle name="Celkem 2 4 4" xfId="227" xr:uid="{00000000-0005-0000-0000-000075000000}"/>
    <cellStyle name="Celkem 2 4 5" xfId="283" xr:uid="{00000000-0005-0000-0000-000076000000}"/>
    <cellStyle name="Celkem 2 5" xfId="217" xr:uid="{00000000-0005-0000-0000-000077000000}"/>
    <cellStyle name="Celkem 2 6" xfId="325" xr:uid="{00000000-0005-0000-0000-000078000000}"/>
    <cellStyle name="Celkem 2 7" xfId="343" xr:uid="{00000000-0005-0000-0000-000079000000}"/>
    <cellStyle name="Celkem 2 8" xfId="220" xr:uid="{00000000-0005-0000-0000-00007A000000}"/>
    <cellStyle name="Celkem 2 9" xfId="359" xr:uid="{00000000-0005-0000-0000-00007B000000}"/>
    <cellStyle name="Celkem 3" xfId="436" xr:uid="{00000000-0005-0000-0000-00007C000000}"/>
    <cellStyle name="Comma 2" xfId="51" xr:uid="{00000000-0005-0000-0000-00007D000000}"/>
    <cellStyle name="Comma 2 2" xfId="152" xr:uid="{00000000-0005-0000-0000-00007E000000}"/>
    <cellStyle name="Comma 2 3" xfId="164" xr:uid="{00000000-0005-0000-0000-00007F000000}"/>
    <cellStyle name="Čárka 2" xfId="143" xr:uid="{00000000-0005-0000-0000-000080000000}"/>
    <cellStyle name="Čárka 2 2" xfId="418" xr:uid="{00000000-0005-0000-0000-000081000000}"/>
    <cellStyle name="Čárka 2 3" xfId="403" xr:uid="{00000000-0005-0000-0000-000082000000}"/>
    <cellStyle name="Čárka 3" xfId="405" xr:uid="{00000000-0005-0000-0000-000083000000}"/>
    <cellStyle name="čárky 2" xfId="144" xr:uid="{00000000-0005-0000-0000-000084000000}"/>
    <cellStyle name="čárky 2 2" xfId="420" xr:uid="{00000000-0005-0000-0000-000085000000}"/>
    <cellStyle name="Explanatory Text" xfId="52" xr:uid="{00000000-0005-0000-0000-000086000000}"/>
    <cellStyle name="Good" xfId="53" xr:uid="{00000000-0005-0000-0000-000087000000}"/>
    <cellStyle name="Heading 1" xfId="54" xr:uid="{00000000-0005-0000-0000-000088000000}"/>
    <cellStyle name="Heading 2" xfId="55" xr:uid="{00000000-0005-0000-0000-000089000000}"/>
    <cellStyle name="Heading 3" xfId="56" xr:uid="{00000000-0005-0000-0000-00008A000000}"/>
    <cellStyle name="Heading 3 2" xfId="479" xr:uid="{00000000-0005-0000-0000-00008B000000}"/>
    <cellStyle name="Heading 3 2 2" xfId="510" xr:uid="{00000000-0005-0000-0000-00008C000000}"/>
    <cellStyle name="Heading 3 3" xfId="412" xr:uid="{00000000-0005-0000-0000-00008D000000}"/>
    <cellStyle name="Heading 4" xfId="57" xr:uid="{00000000-0005-0000-0000-00008E000000}"/>
    <cellStyle name="Hypertextový odkaz" xfId="122" builtinId="8" hidden="1"/>
    <cellStyle name="Hypertextový odkaz" xfId="124" builtinId="8" hidden="1"/>
    <cellStyle name="Hypertextový odkaz" xfId="126" builtinId="8" hidden="1"/>
    <cellStyle name="Hypertextový odkaz" xfId="128" builtinId="8" hidden="1"/>
    <cellStyle name="Hypertextový odkaz" xfId="130" builtinId="8" hidden="1"/>
    <cellStyle name="Hypertextový odkaz" xfId="132" builtinId="8" hidden="1"/>
    <cellStyle name="Hypertextový odkaz" xfId="134" builtinId="8" hidden="1"/>
    <cellStyle name="Hypertextový odkaz" xfId="136" builtinId="8" hidden="1"/>
    <cellStyle name="Hypertextový odkaz" xfId="138" builtinId="8" hidden="1"/>
    <cellStyle name="Hypertextový odkaz" xfId="140" builtinId="8" hidden="1"/>
    <cellStyle name="Hypertextový odkaz" xfId="146" builtinId="8" hidden="1"/>
    <cellStyle name="Check Cell" xfId="58" xr:uid="{00000000-0005-0000-0000-00009A000000}"/>
    <cellStyle name="Chybně" xfId="477" xr:uid="{00000000-0005-0000-0000-00009B000000}"/>
    <cellStyle name="Chybně 2" xfId="59" xr:uid="{00000000-0005-0000-0000-00009C000000}"/>
    <cellStyle name="Input" xfId="60" xr:uid="{00000000-0005-0000-0000-00009D000000}"/>
    <cellStyle name="Input 2" xfId="153" xr:uid="{00000000-0005-0000-0000-00009E000000}"/>
    <cellStyle name="Input 2 2" xfId="292" xr:uid="{00000000-0005-0000-0000-00009F000000}"/>
    <cellStyle name="Input 2 3" xfId="278" xr:uid="{00000000-0005-0000-0000-0000A0000000}"/>
    <cellStyle name="Input 2 4" xfId="232" xr:uid="{00000000-0005-0000-0000-0000A1000000}"/>
    <cellStyle name="Input 2 5" xfId="335" xr:uid="{00000000-0005-0000-0000-0000A2000000}"/>
    <cellStyle name="Input 2 6" xfId="285" xr:uid="{00000000-0005-0000-0000-0000A3000000}"/>
    <cellStyle name="Input 3" xfId="168" xr:uid="{00000000-0005-0000-0000-0000A4000000}"/>
    <cellStyle name="Input 3 2" xfId="307" xr:uid="{00000000-0005-0000-0000-0000A5000000}"/>
    <cellStyle name="Input 3 3" xfId="349" xr:uid="{00000000-0005-0000-0000-0000A6000000}"/>
    <cellStyle name="Input 3 4" xfId="245" xr:uid="{00000000-0005-0000-0000-0000A7000000}"/>
    <cellStyle name="Input 3 5" xfId="363" xr:uid="{00000000-0005-0000-0000-0000A8000000}"/>
    <cellStyle name="Input 4" xfId="178" xr:uid="{00000000-0005-0000-0000-0000A9000000}"/>
    <cellStyle name="Input 4 2" xfId="317" xr:uid="{00000000-0005-0000-0000-0000AA000000}"/>
    <cellStyle name="Input 4 3" xfId="211" xr:uid="{00000000-0005-0000-0000-0000AB000000}"/>
    <cellStyle name="Input 4 4" xfId="228" xr:uid="{00000000-0005-0000-0000-0000AC000000}"/>
    <cellStyle name="Input 4 5" xfId="284" xr:uid="{00000000-0005-0000-0000-0000AD000000}"/>
    <cellStyle name="Input 5" xfId="223" xr:uid="{00000000-0005-0000-0000-0000AE000000}"/>
    <cellStyle name="Input 6" xfId="334" xr:uid="{00000000-0005-0000-0000-0000AF000000}"/>
    <cellStyle name="Input 7" xfId="250" xr:uid="{00000000-0005-0000-0000-0000B0000000}"/>
    <cellStyle name="Input 8" xfId="364" xr:uid="{00000000-0005-0000-0000-0000B1000000}"/>
    <cellStyle name="Input 9" xfId="369" xr:uid="{00000000-0005-0000-0000-0000B2000000}"/>
    <cellStyle name="Kontrolní buňka" xfId="381" builtinId="23" customBuiltin="1"/>
    <cellStyle name="Kontrolní buňka 2" xfId="61" xr:uid="{00000000-0005-0000-0000-0000B4000000}"/>
    <cellStyle name="Kontrolní buňka 3" xfId="432" xr:uid="{00000000-0005-0000-0000-0000B5000000}"/>
    <cellStyle name="Linked Cell" xfId="62" xr:uid="{00000000-0005-0000-0000-0000B6000000}"/>
    <cellStyle name="Nadpis 1" xfId="371" builtinId="16" customBuiltin="1"/>
    <cellStyle name="Nadpis 1 2" xfId="63" xr:uid="{00000000-0005-0000-0000-0000B8000000}"/>
    <cellStyle name="Nadpis 2" xfId="372" builtinId="17" customBuiltin="1"/>
    <cellStyle name="Nadpis 2 2" xfId="64" xr:uid="{00000000-0005-0000-0000-0000BA000000}"/>
    <cellStyle name="Nadpis 3" xfId="373" builtinId="18" customBuiltin="1"/>
    <cellStyle name="Nadpis 3 2" xfId="65" xr:uid="{00000000-0005-0000-0000-0000BC000000}"/>
    <cellStyle name="Nadpis 3 2 2" xfId="480" xr:uid="{00000000-0005-0000-0000-0000BD000000}"/>
    <cellStyle name="Nadpis 3 2 2 2" xfId="511" xr:uid="{00000000-0005-0000-0000-0000BE000000}"/>
    <cellStyle name="Nadpis 3 2 3" xfId="411" xr:uid="{00000000-0005-0000-0000-0000BF000000}"/>
    <cellStyle name="Nadpis 4" xfId="374" builtinId="19" customBuiltin="1"/>
    <cellStyle name="Nadpis 4 2" xfId="66" xr:uid="{00000000-0005-0000-0000-0000C1000000}"/>
    <cellStyle name="Název" xfId="370" builtinId="15" customBuiltin="1"/>
    <cellStyle name="Název 2" xfId="67" xr:uid="{00000000-0005-0000-0000-0000C3000000}"/>
    <cellStyle name="Neutral" xfId="68" xr:uid="{00000000-0005-0000-0000-0000C4000000}"/>
    <cellStyle name="Neutrální 2" xfId="69" xr:uid="{00000000-0005-0000-0000-0000C5000000}"/>
    <cellStyle name="Neutrální 3" xfId="427" xr:uid="{00000000-0005-0000-0000-0000C6000000}"/>
    <cellStyle name="Neutrální 4" xfId="492" xr:uid="{00000000-0005-0000-0000-0000C7000000}"/>
    <cellStyle name="Normal 2" xfId="70" xr:uid="{00000000-0005-0000-0000-0000C8000000}"/>
    <cellStyle name="Normal 3" xfId="71" xr:uid="{00000000-0005-0000-0000-0000C9000000}"/>
    <cellStyle name="Normal_návrh CP 05_240105-1" xfId="148" xr:uid="{00000000-0005-0000-0000-0000CA000000}"/>
    <cellStyle name="Normální" xfId="0" builtinId="0"/>
    <cellStyle name="Normální 10" xfId="72" xr:uid="{00000000-0005-0000-0000-0000CC000000}"/>
    <cellStyle name="Normální 11" xfId="73" xr:uid="{00000000-0005-0000-0000-0000CD000000}"/>
    <cellStyle name="Normální 11 2" xfId="482" xr:uid="{00000000-0005-0000-0000-0000CE000000}"/>
    <cellStyle name="Normální 11 3" xfId="491" xr:uid="{00000000-0005-0000-0000-0000CF000000}"/>
    <cellStyle name="Normální 12" xfId="5" xr:uid="{00000000-0005-0000-0000-0000D0000000}"/>
    <cellStyle name="Normální 12 2" xfId="145" xr:uid="{00000000-0005-0000-0000-0000D1000000}"/>
    <cellStyle name="Normální 12 3" xfId="419" xr:uid="{00000000-0005-0000-0000-0000D2000000}"/>
    <cellStyle name="Normální 13" xfId="142" xr:uid="{00000000-0005-0000-0000-0000D3000000}"/>
    <cellStyle name="Normální 14" xfId="424" xr:uid="{00000000-0005-0000-0000-0000D4000000}"/>
    <cellStyle name="normální 14 2 2" xfId="481" xr:uid="{00000000-0005-0000-0000-0000D5000000}"/>
    <cellStyle name="Normální 15" xfId="471" xr:uid="{00000000-0005-0000-0000-0000D6000000}"/>
    <cellStyle name="normální 2" xfId="1" xr:uid="{00000000-0005-0000-0000-0000D7000000}"/>
    <cellStyle name="normální 2 10" xfId="165" xr:uid="{00000000-0005-0000-0000-0000D8000000}"/>
    <cellStyle name="Normální 2 10 2" xfId="463" xr:uid="{00000000-0005-0000-0000-0000D9000000}"/>
    <cellStyle name="Normální 2 11" xfId="473" xr:uid="{00000000-0005-0000-0000-0000DA000000}"/>
    <cellStyle name="Normální 2 12" xfId="476" xr:uid="{00000000-0005-0000-0000-0000DB000000}"/>
    <cellStyle name="Normální 2 13" xfId="404" xr:uid="{00000000-0005-0000-0000-0000DC000000}"/>
    <cellStyle name="normální 2 2" xfId="74" xr:uid="{00000000-0005-0000-0000-0000DD000000}"/>
    <cellStyle name="Normální 2 2 10" xfId="410" xr:uid="{00000000-0005-0000-0000-0000DE000000}"/>
    <cellStyle name="normální 2 2 2" xfId="421" xr:uid="{00000000-0005-0000-0000-0000DF000000}"/>
    <cellStyle name="normální 2 2 3" xfId="462" xr:uid="{00000000-0005-0000-0000-0000E0000000}"/>
    <cellStyle name="Normální 2 2 4" xfId="502" xr:uid="{00000000-0005-0000-0000-0000E1000000}"/>
    <cellStyle name="Normální 2 2 5" xfId="503" xr:uid="{00000000-0005-0000-0000-0000E2000000}"/>
    <cellStyle name="Normální 2 2 6" xfId="507" xr:uid="{00000000-0005-0000-0000-0000E3000000}"/>
    <cellStyle name="Normální 2 2 7" xfId="506" xr:uid="{00000000-0005-0000-0000-0000E4000000}"/>
    <cellStyle name="normální 2 2 8" xfId="413" xr:uid="{00000000-0005-0000-0000-0000E5000000}"/>
    <cellStyle name="Normální 2 2 9" xfId="407" xr:uid="{00000000-0005-0000-0000-0000E6000000}"/>
    <cellStyle name="normální 2 3" xfId="75" xr:uid="{00000000-0005-0000-0000-0000E7000000}"/>
    <cellStyle name="normální 2 3 2" xfId="76" xr:uid="{00000000-0005-0000-0000-0000E8000000}"/>
    <cellStyle name="normální 2 3 2 2" xfId="77" xr:uid="{00000000-0005-0000-0000-0000E9000000}"/>
    <cellStyle name="normální 2 3 2_PV III. Rozpis rozpočtu VŠ 2011_final_PV" xfId="78" xr:uid="{00000000-0005-0000-0000-0000EA000000}"/>
    <cellStyle name="normální 2 3 3" xfId="422" xr:uid="{00000000-0005-0000-0000-0000EB000000}"/>
    <cellStyle name="normální 2 3 4" xfId="423" xr:uid="{00000000-0005-0000-0000-0000EC000000}"/>
    <cellStyle name="normální 2 3_PV III. Rozpis rozpočtu VŠ 2011_final_PV" xfId="79" xr:uid="{00000000-0005-0000-0000-0000ED000000}"/>
    <cellStyle name="normální 2 4" xfId="80" xr:uid="{00000000-0005-0000-0000-0000EE000000}"/>
    <cellStyle name="normální 2 4 2" xfId="81" xr:uid="{00000000-0005-0000-0000-0000EF000000}"/>
    <cellStyle name="normální 2 4_PV III. Rozpis rozpočtu VŠ 2011_final_PV" xfId="82" xr:uid="{00000000-0005-0000-0000-0000F0000000}"/>
    <cellStyle name="normální 2 5" xfId="83" xr:uid="{00000000-0005-0000-0000-0000F1000000}"/>
    <cellStyle name="normální 2 6" xfId="149" xr:uid="{00000000-0005-0000-0000-0000F2000000}"/>
    <cellStyle name="Normální 2 6 2" xfId="509" xr:uid="{00000000-0005-0000-0000-0000F3000000}"/>
    <cellStyle name="normální 2 7" xfId="161" xr:uid="{00000000-0005-0000-0000-0000F4000000}"/>
    <cellStyle name="Normální 2 7 2" xfId="464" xr:uid="{00000000-0005-0000-0000-0000F5000000}"/>
    <cellStyle name="normální 2 8" xfId="162" xr:uid="{00000000-0005-0000-0000-0000F6000000}"/>
    <cellStyle name="Normální 2 8 2" xfId="475" xr:uid="{00000000-0005-0000-0000-0000F7000000}"/>
    <cellStyle name="normální 2 9" xfId="163" xr:uid="{00000000-0005-0000-0000-0000F8000000}"/>
    <cellStyle name="Normální 2 9 2" xfId="467" xr:uid="{00000000-0005-0000-0000-0000F9000000}"/>
    <cellStyle name="normální 2_CP2012" xfId="84" xr:uid="{00000000-0005-0000-0000-0000FA000000}"/>
    <cellStyle name="normální 3" xfId="85" xr:uid="{00000000-0005-0000-0000-0000FB000000}"/>
    <cellStyle name="Normální 3 10" xfId="499" xr:uid="{00000000-0005-0000-0000-0000FC000000}"/>
    <cellStyle name="normální 3 11" xfId="414" xr:uid="{00000000-0005-0000-0000-0000FD000000}"/>
    <cellStyle name="Normální 3 12" xfId="406" xr:uid="{00000000-0005-0000-0000-0000FE000000}"/>
    <cellStyle name="Normální 3 13" xfId="417" xr:uid="{00000000-0005-0000-0000-0000FF000000}"/>
    <cellStyle name="normální 3 2" xfId="86" xr:uid="{00000000-0005-0000-0000-000000010000}"/>
    <cellStyle name="Normální 3 2 2" xfId="501" xr:uid="{00000000-0005-0000-0000-000001010000}"/>
    <cellStyle name="normální 3 2 3" xfId="415" xr:uid="{00000000-0005-0000-0000-000002010000}"/>
    <cellStyle name="Normální 3 2 4" xfId="409" xr:uid="{00000000-0005-0000-0000-000003010000}"/>
    <cellStyle name="Normální 3 3" xfId="461" xr:uid="{00000000-0005-0000-0000-000004010000}"/>
    <cellStyle name="Normální 3 4" xfId="474" xr:uid="{00000000-0005-0000-0000-000005010000}"/>
    <cellStyle name="Normální 3 5" xfId="470" xr:uid="{00000000-0005-0000-0000-000006010000}"/>
    <cellStyle name="Normální 3 6" xfId="469" xr:uid="{00000000-0005-0000-0000-000007010000}"/>
    <cellStyle name="Normální 3 7" xfId="472" xr:uid="{00000000-0005-0000-0000-000008010000}"/>
    <cellStyle name="Normální 3 8" xfId="468" xr:uid="{00000000-0005-0000-0000-000009010000}"/>
    <cellStyle name="Normální 3 9" xfId="484" xr:uid="{00000000-0005-0000-0000-00000A010000}"/>
    <cellStyle name="normální 3_CP2012" xfId="87" xr:uid="{00000000-0005-0000-0000-00000B010000}"/>
    <cellStyle name="normální 4" xfId="88" xr:uid="{00000000-0005-0000-0000-00000C010000}"/>
    <cellStyle name="normální 4 2" xfId="89" xr:uid="{00000000-0005-0000-0000-00000D010000}"/>
    <cellStyle name="Normální 4 3" xfId="486" xr:uid="{00000000-0005-0000-0000-00000E010000}"/>
    <cellStyle name="Normální 4 4" xfId="504" xr:uid="{00000000-0005-0000-0000-00000F010000}"/>
    <cellStyle name="Normální 4 5" xfId="508" xr:uid="{00000000-0005-0000-0000-000010010000}"/>
    <cellStyle name="Normální 4 6" xfId="505" xr:uid="{00000000-0005-0000-0000-000011010000}"/>
    <cellStyle name="normální 4_PV Rozpis rozpočtu VŠ 2011 III - tabulkové přílohy" xfId="90" xr:uid="{00000000-0005-0000-0000-000012010000}"/>
    <cellStyle name="Normální 5" xfId="91" xr:uid="{00000000-0005-0000-0000-000013010000}"/>
    <cellStyle name="normální 5 2" xfId="92" xr:uid="{00000000-0005-0000-0000-000014010000}"/>
    <cellStyle name="Normální 5 3" xfId="487" xr:uid="{00000000-0005-0000-0000-000015010000}"/>
    <cellStyle name="Normální 6" xfId="93" xr:uid="{00000000-0005-0000-0000-000016010000}"/>
    <cellStyle name="Normální 6 2" xfId="94" xr:uid="{00000000-0005-0000-0000-000017010000}"/>
    <cellStyle name="Normální 6 3" xfId="485" xr:uid="{00000000-0005-0000-0000-000018010000}"/>
    <cellStyle name="normální 7" xfId="95" xr:uid="{00000000-0005-0000-0000-000019010000}"/>
    <cellStyle name="Normální 7 2" xfId="488" xr:uid="{00000000-0005-0000-0000-00001A010000}"/>
    <cellStyle name="Normální 8" xfId="96" xr:uid="{00000000-0005-0000-0000-00001B010000}"/>
    <cellStyle name="Normální 8 2" xfId="97" xr:uid="{00000000-0005-0000-0000-00001C010000}"/>
    <cellStyle name="Normální 8 3" xfId="489" xr:uid="{00000000-0005-0000-0000-00001D010000}"/>
    <cellStyle name="Normální 9" xfId="98" xr:uid="{00000000-0005-0000-0000-00001E010000}"/>
    <cellStyle name="Normální 9 2" xfId="490" xr:uid="{00000000-0005-0000-0000-00001F010000}"/>
    <cellStyle name="normální_podklady_k_INV_rozp2010" xfId="2" xr:uid="{00000000-0005-0000-0000-000020010000}"/>
    <cellStyle name="normální_PřF-investiční rozpočet 2005" xfId="3" xr:uid="{00000000-0005-0000-0000-000021010000}"/>
    <cellStyle name="normální_rozpocet_2011_INV_AS" xfId="4" xr:uid="{00000000-0005-0000-0000-000022010000}"/>
    <cellStyle name="Note" xfId="99" xr:uid="{00000000-0005-0000-0000-000023010000}"/>
    <cellStyle name="Note 2" xfId="154" xr:uid="{00000000-0005-0000-0000-000024010000}"/>
    <cellStyle name="Note 2 2" xfId="293" xr:uid="{00000000-0005-0000-0000-000025010000}"/>
    <cellStyle name="Note 2 3" xfId="236" xr:uid="{00000000-0005-0000-0000-000026010000}"/>
    <cellStyle name="Note 2 4" xfId="189" xr:uid="{00000000-0005-0000-0000-000027010000}"/>
    <cellStyle name="Note 2 5" xfId="281" xr:uid="{00000000-0005-0000-0000-000028010000}"/>
    <cellStyle name="Note 2 6" xfId="341" xr:uid="{00000000-0005-0000-0000-000029010000}"/>
    <cellStyle name="Note 3" xfId="169" xr:uid="{00000000-0005-0000-0000-00002A010000}"/>
    <cellStyle name="Note 3 2" xfId="308" xr:uid="{00000000-0005-0000-0000-00002B010000}"/>
    <cellStyle name="Note 3 3" xfId="255" xr:uid="{00000000-0005-0000-0000-00002C010000}"/>
    <cellStyle name="Note 3 4" xfId="337" xr:uid="{00000000-0005-0000-0000-00002D010000}"/>
    <cellStyle name="Note 3 5" xfId="332" xr:uid="{00000000-0005-0000-0000-00002E010000}"/>
    <cellStyle name="Note 4" xfId="179" xr:uid="{00000000-0005-0000-0000-00002F010000}"/>
    <cellStyle name="Note 4 2" xfId="318" xr:uid="{00000000-0005-0000-0000-000030010000}"/>
    <cellStyle name="Note 4 3" xfId="234" xr:uid="{00000000-0005-0000-0000-000031010000}"/>
    <cellStyle name="Note 4 4" xfId="229" xr:uid="{00000000-0005-0000-0000-000032010000}"/>
    <cellStyle name="Note 4 5" xfId="291" xr:uid="{00000000-0005-0000-0000-000033010000}"/>
    <cellStyle name="Note 5" xfId="251" xr:uid="{00000000-0005-0000-0000-000034010000}"/>
    <cellStyle name="Note 6" xfId="345" xr:uid="{00000000-0005-0000-0000-000035010000}"/>
    <cellStyle name="Note 7" xfId="333" xr:uid="{00000000-0005-0000-0000-000036010000}"/>
    <cellStyle name="Note 8" xfId="355" xr:uid="{00000000-0005-0000-0000-000037010000}"/>
    <cellStyle name="Note 9" xfId="367" xr:uid="{00000000-0005-0000-0000-000038010000}"/>
    <cellStyle name="Output" xfId="100" xr:uid="{00000000-0005-0000-0000-000039010000}"/>
    <cellStyle name="Output 2" xfId="155" xr:uid="{00000000-0005-0000-0000-00003A010000}"/>
    <cellStyle name="Output 2 2" xfId="294" xr:uid="{00000000-0005-0000-0000-00003B010000}"/>
    <cellStyle name="Output 2 3" xfId="259" xr:uid="{00000000-0005-0000-0000-00003C010000}"/>
    <cellStyle name="Output 2 4" xfId="338" xr:uid="{00000000-0005-0000-0000-00003D010000}"/>
    <cellStyle name="Output 2 5" xfId="249" xr:uid="{00000000-0005-0000-0000-00003E010000}"/>
    <cellStyle name="Output 2 6" xfId="247" xr:uid="{00000000-0005-0000-0000-00003F010000}"/>
    <cellStyle name="Output 3" xfId="170" xr:uid="{00000000-0005-0000-0000-000040010000}"/>
    <cellStyle name="Output 3 2" xfId="309" xr:uid="{00000000-0005-0000-0000-000041010000}"/>
    <cellStyle name="Output 3 3" xfId="191" xr:uid="{00000000-0005-0000-0000-000042010000}"/>
    <cellStyle name="Output 3 4" xfId="190" xr:uid="{00000000-0005-0000-0000-000043010000}"/>
    <cellStyle name="Output 3 5" xfId="188" xr:uid="{00000000-0005-0000-0000-000044010000}"/>
    <cellStyle name="Output 3 6" xfId="186" xr:uid="{00000000-0005-0000-0000-000045010000}"/>
    <cellStyle name="Output 4" xfId="180" xr:uid="{00000000-0005-0000-0000-000046010000}"/>
    <cellStyle name="Output 4 2" xfId="319" xr:uid="{00000000-0005-0000-0000-000047010000}"/>
    <cellStyle name="Output 4 3" xfId="288" xr:uid="{00000000-0005-0000-0000-000048010000}"/>
    <cellStyle name="Output 4 4" xfId="256" xr:uid="{00000000-0005-0000-0000-000049010000}"/>
    <cellStyle name="Output 4 5" xfId="230" xr:uid="{00000000-0005-0000-0000-00004A010000}"/>
    <cellStyle name="Output 4 6" xfId="326" xr:uid="{00000000-0005-0000-0000-00004B010000}"/>
    <cellStyle name="Output 5" xfId="252" xr:uid="{00000000-0005-0000-0000-00004C010000}"/>
    <cellStyle name="Output 6" xfId="212" xr:uid="{00000000-0005-0000-0000-00004D010000}"/>
    <cellStyle name="Output 7" xfId="275" xr:uid="{00000000-0005-0000-0000-00004E010000}"/>
    <cellStyle name="Output 8" xfId="282" xr:uid="{00000000-0005-0000-0000-00004F010000}"/>
    <cellStyle name="Output 9" xfId="219" xr:uid="{00000000-0005-0000-0000-000050010000}"/>
    <cellStyle name="Pevný" xfId="465" xr:uid="{00000000-0005-0000-0000-000051010000}"/>
    <cellStyle name="Použitý hypertextový odkaz" xfId="123" builtinId="9" hidden="1"/>
    <cellStyle name="Použitý hypertextový odkaz" xfId="125" builtinId="9" hidden="1"/>
    <cellStyle name="Použitý hypertextový odkaz" xfId="127" builtinId="9" hidden="1"/>
    <cellStyle name="Použitý hypertextový odkaz" xfId="129" builtinId="9" hidden="1"/>
    <cellStyle name="Použitý hypertextový odkaz" xfId="131" builtinId="9" hidden="1"/>
    <cellStyle name="Použitý hypertextový odkaz" xfId="133" builtinId="9" hidden="1"/>
    <cellStyle name="Použitý hypertextový odkaz" xfId="135" builtinId="9" hidden="1"/>
    <cellStyle name="Použitý hypertextový odkaz" xfId="137" builtinId="9" hidden="1"/>
    <cellStyle name="Použitý hypertextový odkaz" xfId="139" builtinId="9" hidden="1"/>
    <cellStyle name="Použitý hypertextový odkaz" xfId="141" builtinId="9" hidden="1"/>
    <cellStyle name="Použitý hypertextový odkaz" xfId="147" builtinId="9" hidden="1"/>
    <cellStyle name="Poznámka 2" xfId="101" xr:uid="{00000000-0005-0000-0000-00005D010000}"/>
    <cellStyle name="Poznámka 2 2" xfId="156" xr:uid="{00000000-0005-0000-0000-00005E010000}"/>
    <cellStyle name="Poznámka 2 2 2" xfId="295" xr:uid="{00000000-0005-0000-0000-00005F010000}"/>
    <cellStyle name="Poznámka 2 2 3" xfId="273" xr:uid="{00000000-0005-0000-0000-000060010000}"/>
    <cellStyle name="Poznámka 2 2 4" xfId="240" xr:uid="{00000000-0005-0000-0000-000061010000}"/>
    <cellStyle name="Poznámka 2 2 5" xfId="261" xr:uid="{00000000-0005-0000-0000-000062010000}"/>
    <cellStyle name="Poznámka 2 2 6" xfId="340" xr:uid="{00000000-0005-0000-0000-000063010000}"/>
    <cellStyle name="Poznámka 2 3" xfId="171" xr:uid="{00000000-0005-0000-0000-000064010000}"/>
    <cellStyle name="Poznámka 2 3 2" xfId="310" xr:uid="{00000000-0005-0000-0000-000065010000}"/>
    <cellStyle name="Poznámka 2 3 3" xfId="195" xr:uid="{00000000-0005-0000-0000-000066010000}"/>
    <cellStyle name="Poznámka 2 3 4" xfId="192" xr:uid="{00000000-0005-0000-0000-000067010000}"/>
    <cellStyle name="Poznámka 2 3 5" xfId="213" xr:uid="{00000000-0005-0000-0000-000068010000}"/>
    <cellStyle name="Poznámka 2 3 6" xfId="500" xr:uid="{00000000-0005-0000-0000-000069010000}"/>
    <cellStyle name="Poznámka 2 4" xfId="181" xr:uid="{00000000-0005-0000-0000-00006A010000}"/>
    <cellStyle name="Poznámka 2 4 2" xfId="320" xr:uid="{00000000-0005-0000-0000-00006B010000}"/>
    <cellStyle name="Poznámka 2 4 3" xfId="257" xr:uid="{00000000-0005-0000-0000-00006C010000}"/>
    <cellStyle name="Poznámka 2 4 4" xfId="269" xr:uid="{00000000-0005-0000-0000-00006D010000}"/>
    <cellStyle name="Poznámka 2 4 5" xfId="328" xr:uid="{00000000-0005-0000-0000-00006E010000}"/>
    <cellStyle name="Poznámka 2 5" xfId="253" xr:uid="{00000000-0005-0000-0000-00006F010000}"/>
    <cellStyle name="Poznámka 2 6" xfId="209" xr:uid="{00000000-0005-0000-0000-000070010000}"/>
    <cellStyle name="Poznámka 2 7" xfId="331" xr:uid="{00000000-0005-0000-0000-000071010000}"/>
    <cellStyle name="Poznámka 2 8" xfId="303" xr:uid="{00000000-0005-0000-0000-000072010000}"/>
    <cellStyle name="Poznámka 2 9" xfId="244" xr:uid="{00000000-0005-0000-0000-000073010000}"/>
    <cellStyle name="Poznámka 3" xfId="434" xr:uid="{00000000-0005-0000-0000-000074010000}"/>
    <cellStyle name="procent 2" xfId="102" xr:uid="{00000000-0005-0000-0000-000075010000}"/>
    <cellStyle name="procent 3" xfId="103" xr:uid="{00000000-0005-0000-0000-000076010000}"/>
    <cellStyle name="procent 4" xfId="104" xr:uid="{00000000-0005-0000-0000-000077010000}"/>
    <cellStyle name="Procenta 2" xfId="105" xr:uid="{00000000-0005-0000-0000-000078010000}"/>
    <cellStyle name="Procenta 2 2" xfId="466" xr:uid="{00000000-0005-0000-0000-000079010000}"/>
    <cellStyle name="Procenta 2 3" xfId="416" xr:uid="{00000000-0005-0000-0000-00007A010000}"/>
    <cellStyle name="Procenta 2 4" xfId="408" xr:uid="{00000000-0005-0000-0000-00007B010000}"/>
    <cellStyle name="Procenta 3" xfId="478" xr:uid="{00000000-0005-0000-0000-00007C010000}"/>
    <cellStyle name="Procenta 3 2" xfId="483" xr:uid="{00000000-0005-0000-0000-00007D010000}"/>
    <cellStyle name="Propojená buňka" xfId="380" builtinId="24" customBuiltin="1"/>
    <cellStyle name="Propojená buňka 2" xfId="106" xr:uid="{00000000-0005-0000-0000-00007F010000}"/>
    <cellStyle name="Propojená buňka 3" xfId="431" xr:uid="{00000000-0005-0000-0000-000080010000}"/>
    <cellStyle name="Správně" xfId="375" builtinId="26" customBuiltin="1"/>
    <cellStyle name="Správně 2" xfId="107" xr:uid="{00000000-0005-0000-0000-000082010000}"/>
    <cellStyle name="Správně 3" xfId="425" xr:uid="{00000000-0005-0000-0000-000083010000}"/>
    <cellStyle name="Špatně" xfId="376" builtinId="27" customBuiltin="1"/>
    <cellStyle name="Špatně 2" xfId="426" xr:uid="{00000000-0005-0000-0000-000085010000}"/>
    <cellStyle name="Text upozornění" xfId="382" builtinId="11" customBuiltin="1"/>
    <cellStyle name="Text upozornění 2" xfId="108" xr:uid="{00000000-0005-0000-0000-000087010000}"/>
    <cellStyle name="Text upozornění 3" xfId="433" xr:uid="{00000000-0005-0000-0000-000088010000}"/>
    <cellStyle name="Title" xfId="109" xr:uid="{00000000-0005-0000-0000-000089010000}"/>
    <cellStyle name="Total" xfId="110" xr:uid="{00000000-0005-0000-0000-00008A010000}"/>
    <cellStyle name="Total 2" xfId="157" xr:uid="{00000000-0005-0000-0000-00008B010000}"/>
    <cellStyle name="Total 2 2" xfId="296" xr:uid="{00000000-0005-0000-0000-00008C010000}"/>
    <cellStyle name="Total 2 3" xfId="279" xr:uid="{00000000-0005-0000-0000-00008D010000}"/>
    <cellStyle name="Total 2 4" xfId="301" xr:uid="{00000000-0005-0000-0000-00008E010000}"/>
    <cellStyle name="Total 2 5" xfId="342" xr:uid="{00000000-0005-0000-0000-00008F010000}"/>
    <cellStyle name="Total 2 6" xfId="356" xr:uid="{00000000-0005-0000-0000-000090010000}"/>
    <cellStyle name="Total 3" xfId="172" xr:uid="{00000000-0005-0000-0000-000091010000}"/>
    <cellStyle name="Total 3 2" xfId="311" xr:uid="{00000000-0005-0000-0000-000092010000}"/>
    <cellStyle name="Total 3 3" xfId="196" xr:uid="{00000000-0005-0000-0000-000093010000}"/>
    <cellStyle name="Total 3 4" xfId="204" xr:uid="{00000000-0005-0000-0000-000094010000}"/>
    <cellStyle name="Total 3 5" xfId="224" xr:uid="{00000000-0005-0000-0000-000095010000}"/>
    <cellStyle name="Total 4" xfId="182" xr:uid="{00000000-0005-0000-0000-000096010000}"/>
    <cellStyle name="Total 4 2" xfId="321" xr:uid="{00000000-0005-0000-0000-000097010000}"/>
    <cellStyle name="Total 4 3" xfId="271" xr:uid="{00000000-0005-0000-0000-000098010000}"/>
    <cellStyle name="Total 4 4" xfId="287" xr:uid="{00000000-0005-0000-0000-000099010000}"/>
    <cellStyle name="Total 4 5" xfId="350" xr:uid="{00000000-0005-0000-0000-00009A010000}"/>
    <cellStyle name="Total 5" xfId="262" xr:uid="{00000000-0005-0000-0000-00009B010000}"/>
    <cellStyle name="Total 6" xfId="200" xr:uid="{00000000-0005-0000-0000-00009C010000}"/>
    <cellStyle name="Total 7" xfId="280" xr:uid="{00000000-0005-0000-0000-00009D010000}"/>
    <cellStyle name="Total 8" xfId="339" xr:uid="{00000000-0005-0000-0000-00009E010000}"/>
    <cellStyle name="Total 9" xfId="330" xr:uid="{00000000-0005-0000-0000-00009F010000}"/>
    <cellStyle name="Vstup" xfId="377" builtinId="20" customBuiltin="1"/>
    <cellStyle name="Vstup 2" xfId="111" xr:uid="{00000000-0005-0000-0000-0000A1010000}"/>
    <cellStyle name="Vstup 2 2" xfId="158" xr:uid="{00000000-0005-0000-0000-0000A2010000}"/>
    <cellStyle name="Vstup 2 2 2" xfId="297" xr:uid="{00000000-0005-0000-0000-0000A3010000}"/>
    <cellStyle name="Vstup 2 2 3" xfId="237" xr:uid="{00000000-0005-0000-0000-0000A4010000}"/>
    <cellStyle name="Vstup 2 2 4" xfId="241" xr:uid="{00000000-0005-0000-0000-0000A5010000}"/>
    <cellStyle name="Vstup 2 2 5" xfId="208" xr:uid="{00000000-0005-0000-0000-0000A6010000}"/>
    <cellStyle name="Vstup 2 2 6" xfId="360" xr:uid="{00000000-0005-0000-0000-0000A7010000}"/>
    <cellStyle name="Vstup 2 3" xfId="173" xr:uid="{00000000-0005-0000-0000-0000A8010000}"/>
    <cellStyle name="Vstup 2 3 2" xfId="312" xr:uid="{00000000-0005-0000-0000-0000A9010000}"/>
    <cellStyle name="Vstup 2 3 3" xfId="202" xr:uid="{00000000-0005-0000-0000-0000AA010000}"/>
    <cellStyle name="Vstup 2 3 4" xfId="214" xr:uid="{00000000-0005-0000-0000-0000AB010000}"/>
    <cellStyle name="Vstup 2 3 5" xfId="225" xr:uid="{00000000-0005-0000-0000-0000AC010000}"/>
    <cellStyle name="Vstup 2 4" xfId="183" xr:uid="{00000000-0005-0000-0000-0000AD010000}"/>
    <cellStyle name="Vstup 2 4 2" xfId="322" xr:uid="{00000000-0005-0000-0000-0000AE010000}"/>
    <cellStyle name="Vstup 2 4 3" xfId="272" xr:uid="{00000000-0005-0000-0000-0000AF010000}"/>
    <cellStyle name="Vstup 2 4 4" xfId="300" xr:uid="{00000000-0005-0000-0000-0000B0010000}"/>
    <cellStyle name="Vstup 2 4 5" xfId="351" xr:uid="{00000000-0005-0000-0000-0000B1010000}"/>
    <cellStyle name="Vstup 2 5" xfId="263" xr:uid="{00000000-0005-0000-0000-0000B2010000}"/>
    <cellStyle name="Vstup 2 6" xfId="199" xr:uid="{00000000-0005-0000-0000-0000B3010000}"/>
    <cellStyle name="Vstup 2 7" xfId="238" xr:uid="{00000000-0005-0000-0000-0000B4010000}"/>
    <cellStyle name="Vstup 2 8" xfId="268" xr:uid="{00000000-0005-0000-0000-0000B5010000}"/>
    <cellStyle name="Vstup 2 9" xfId="358" xr:uid="{00000000-0005-0000-0000-0000B6010000}"/>
    <cellStyle name="Vstup 3" xfId="428" xr:uid="{00000000-0005-0000-0000-0000B7010000}"/>
    <cellStyle name="Výpočet" xfId="379" builtinId="22" customBuiltin="1"/>
    <cellStyle name="Výpočet 2" xfId="112" xr:uid="{00000000-0005-0000-0000-0000B9010000}"/>
    <cellStyle name="Výpočet 2 2" xfId="159" xr:uid="{00000000-0005-0000-0000-0000BA010000}"/>
    <cellStyle name="Výpočet 2 2 2" xfId="298" xr:uid="{00000000-0005-0000-0000-0000BB010000}"/>
    <cellStyle name="Výpočet 2 2 3" xfId="260" xr:uid="{00000000-0005-0000-0000-0000BC010000}"/>
    <cellStyle name="Výpočet 2 2 4" xfId="302" xr:uid="{00000000-0005-0000-0000-0000BD010000}"/>
    <cellStyle name="Výpočet 2 2 5" xfId="266" xr:uid="{00000000-0005-0000-0000-0000BE010000}"/>
    <cellStyle name="Výpočet 2 2 6" xfId="348" xr:uid="{00000000-0005-0000-0000-0000BF010000}"/>
    <cellStyle name="Výpočet 2 3" xfId="174" xr:uid="{00000000-0005-0000-0000-0000C0010000}"/>
    <cellStyle name="Výpočet 2 3 2" xfId="313" xr:uid="{00000000-0005-0000-0000-0000C1010000}"/>
    <cellStyle name="Výpočet 2 3 3" xfId="203" xr:uid="{00000000-0005-0000-0000-0000C2010000}"/>
    <cellStyle name="Výpočet 2 3 4" xfId="215" xr:uid="{00000000-0005-0000-0000-0000C3010000}"/>
    <cellStyle name="Výpočet 2 3 5" xfId="233" xr:uid="{00000000-0005-0000-0000-0000C4010000}"/>
    <cellStyle name="Výpočet 2 4" xfId="184" xr:uid="{00000000-0005-0000-0000-0000C5010000}"/>
    <cellStyle name="Výpočet 2 4 2" xfId="323" xr:uid="{00000000-0005-0000-0000-0000C6010000}"/>
    <cellStyle name="Výpočet 2 4 3" xfId="276" xr:uid="{00000000-0005-0000-0000-0000C7010000}"/>
    <cellStyle name="Výpočet 2 4 4" xfId="327" xr:uid="{00000000-0005-0000-0000-0000C8010000}"/>
    <cellStyle name="Výpočet 2 4 5" xfId="361" xr:uid="{00000000-0005-0000-0000-0000C9010000}"/>
    <cellStyle name="Výpočet 2 5" xfId="264" xr:uid="{00000000-0005-0000-0000-0000CA010000}"/>
    <cellStyle name="Výpočet 2 6" xfId="198" xr:uid="{00000000-0005-0000-0000-0000CB010000}"/>
    <cellStyle name="Výpočet 2 7" xfId="239" xr:uid="{00000000-0005-0000-0000-0000CC010000}"/>
    <cellStyle name="Výpočet 2 8" xfId="221" xr:uid="{00000000-0005-0000-0000-0000CD010000}"/>
    <cellStyle name="Výpočet 2 9" xfId="354" xr:uid="{00000000-0005-0000-0000-0000CE010000}"/>
    <cellStyle name="Výpočet 3" xfId="430" xr:uid="{00000000-0005-0000-0000-0000CF010000}"/>
    <cellStyle name="Výstup" xfId="378" builtinId="21" customBuiltin="1"/>
    <cellStyle name="Výstup 2" xfId="113" xr:uid="{00000000-0005-0000-0000-0000D1010000}"/>
    <cellStyle name="Výstup 2 2" xfId="160" xr:uid="{00000000-0005-0000-0000-0000D2010000}"/>
    <cellStyle name="Výstup 2 2 2" xfId="299" xr:uid="{00000000-0005-0000-0000-0000D3010000}"/>
    <cellStyle name="Výstup 2 2 3" xfId="274" xr:uid="{00000000-0005-0000-0000-0000D4010000}"/>
    <cellStyle name="Výstup 2 2 4" xfId="242" xr:uid="{00000000-0005-0000-0000-0000D5010000}"/>
    <cellStyle name="Výstup 2 2 5" xfId="267" xr:uid="{00000000-0005-0000-0000-0000D6010000}"/>
    <cellStyle name="Výstup 2 2 6" xfId="193" xr:uid="{00000000-0005-0000-0000-0000D7010000}"/>
    <cellStyle name="Výstup 2 3" xfId="175" xr:uid="{00000000-0005-0000-0000-0000D8010000}"/>
    <cellStyle name="Výstup 2 3 2" xfId="314" xr:uid="{00000000-0005-0000-0000-0000D9010000}"/>
    <cellStyle name="Výstup 2 3 3" xfId="243" xr:uid="{00000000-0005-0000-0000-0000DA010000}"/>
    <cellStyle name="Výstup 2 3 4" xfId="205" xr:uid="{00000000-0005-0000-0000-0000DB010000}"/>
    <cellStyle name="Výstup 2 3 5" xfId="218" xr:uid="{00000000-0005-0000-0000-0000DC010000}"/>
    <cellStyle name="Výstup 2 3 6" xfId="254" xr:uid="{00000000-0005-0000-0000-0000DD010000}"/>
    <cellStyle name="Výstup 2 4" xfId="185" xr:uid="{00000000-0005-0000-0000-0000DE010000}"/>
    <cellStyle name="Výstup 2 4 2" xfId="324" xr:uid="{00000000-0005-0000-0000-0000DF010000}"/>
    <cellStyle name="Výstup 2 4 3" xfId="329" xr:uid="{00000000-0005-0000-0000-0000E0010000}"/>
    <cellStyle name="Výstup 2 4 4" xfId="277" xr:uid="{00000000-0005-0000-0000-0000E1010000}"/>
    <cellStyle name="Výstup 2 4 5" xfId="336" xr:uid="{00000000-0005-0000-0000-0000E2010000}"/>
    <cellStyle name="Výstup 2 4 6" xfId="362" xr:uid="{00000000-0005-0000-0000-0000E3010000}"/>
    <cellStyle name="Výstup 2 5" xfId="265" xr:uid="{00000000-0005-0000-0000-0000E4010000}"/>
    <cellStyle name="Výstup 2 6" xfId="286" xr:uid="{00000000-0005-0000-0000-0000E5010000}"/>
    <cellStyle name="Výstup 2 7" xfId="206" xr:uid="{00000000-0005-0000-0000-0000E6010000}"/>
    <cellStyle name="Výstup 2 8" xfId="222" xr:uid="{00000000-0005-0000-0000-0000E7010000}"/>
    <cellStyle name="Výstup 2 9" xfId="246" xr:uid="{00000000-0005-0000-0000-0000E8010000}"/>
    <cellStyle name="Výstup 3" xfId="429" xr:uid="{00000000-0005-0000-0000-0000E9010000}"/>
    <cellStyle name="Vysvětlující text" xfId="383" builtinId="53" customBuiltin="1"/>
    <cellStyle name="Vysvětlující text 2" xfId="114" xr:uid="{00000000-0005-0000-0000-0000EB010000}"/>
    <cellStyle name="Vysvětlující text 3" xfId="435" xr:uid="{00000000-0005-0000-0000-0000EC010000}"/>
    <cellStyle name="Warning Text" xfId="115" xr:uid="{00000000-0005-0000-0000-0000ED010000}"/>
    <cellStyle name="Zvýraznění 1" xfId="385" builtinId="29" customBuiltin="1"/>
    <cellStyle name="Zvýraznění 1 2" xfId="116" xr:uid="{00000000-0005-0000-0000-0000EF010000}"/>
    <cellStyle name="Zvýraznění 1 3" xfId="437" xr:uid="{00000000-0005-0000-0000-0000F0010000}"/>
    <cellStyle name="Zvýraznění 2" xfId="388" builtinId="33" customBuiltin="1"/>
    <cellStyle name="Zvýraznění 2 2" xfId="117" xr:uid="{00000000-0005-0000-0000-0000F2010000}"/>
    <cellStyle name="Zvýraznění 2 3" xfId="441" xr:uid="{00000000-0005-0000-0000-0000F3010000}"/>
    <cellStyle name="Zvýraznění 3" xfId="391" builtinId="37" customBuiltin="1"/>
    <cellStyle name="Zvýraznění 3 2" xfId="118" xr:uid="{00000000-0005-0000-0000-0000F5010000}"/>
    <cellStyle name="Zvýraznění 3 3" xfId="445" xr:uid="{00000000-0005-0000-0000-0000F6010000}"/>
    <cellStyle name="Zvýraznění 4" xfId="394" builtinId="41" customBuiltin="1"/>
    <cellStyle name="Zvýraznění 4 2" xfId="119" xr:uid="{00000000-0005-0000-0000-0000F8010000}"/>
    <cellStyle name="Zvýraznění 4 3" xfId="449" xr:uid="{00000000-0005-0000-0000-0000F9010000}"/>
    <cellStyle name="Zvýraznění 5" xfId="397" builtinId="45" customBuiltin="1"/>
    <cellStyle name="Zvýraznění 5 2" xfId="120" xr:uid="{00000000-0005-0000-0000-0000FB010000}"/>
    <cellStyle name="Zvýraznění 5 3" xfId="453" xr:uid="{00000000-0005-0000-0000-0000FC010000}"/>
    <cellStyle name="Zvýraznění 6" xfId="400" builtinId="49" customBuiltin="1"/>
    <cellStyle name="Zvýraznění 6 2" xfId="121" xr:uid="{00000000-0005-0000-0000-0000FE010000}"/>
    <cellStyle name="Zvýraznění 6 3" xfId="457" xr:uid="{00000000-0005-0000-0000-0000FF010000}"/>
  </cellStyles>
  <dxfs count="0"/>
  <tableStyles count="0" defaultTableStyle="TableStyleMedium9" defaultPivotStyle="PivotStyleMedium4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182880</xdr:colOff>
      <xdr:row>0</xdr:row>
      <xdr:rowOff>125730</xdr:rowOff>
    </xdr:from>
    <xdr:to>
      <xdr:col>2</xdr:col>
      <xdr:colOff>536575</xdr:colOff>
      <xdr:row>2</xdr:row>
      <xdr:rowOff>191770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71A76FC5-670F-A65A-380F-C6AACF925E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" y="125730"/>
          <a:ext cx="1610995" cy="4622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Pozadavky_CP_rozpocet_2019_HS_IRP_CZS_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OEF-FINANCOVANI/ROZPOCTY/ROZPOCET_MU/2019/02_P&#345;&#237;prava/02_po&#382;adavky%20HS%20na%20CP/Konsolidovan&#233;%20po&#382;adavky_CP_2019_FINAL%20po%20porad&#283;%20veden&#237;%200502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zadavky HS na CP"/>
      <sheetName val="rozevírací seznamy"/>
    </sheetNames>
    <sheetDataSet>
      <sheetData sheetId="0" refreshError="1"/>
      <sheetData sheetId="1">
        <row r="2">
          <cell r="A2" t="str">
            <v>CP</v>
          </cell>
        </row>
        <row r="3">
          <cell r="A3" t="str">
            <v>SPOLUF NEI</v>
          </cell>
        </row>
        <row r="4">
          <cell r="A4" t="str">
            <v>SPOLUF INV</v>
          </cell>
        </row>
        <row r="5">
          <cell r="A5" t="str">
            <v>IRP</v>
          </cell>
        </row>
        <row r="6">
          <cell r="A6" t="str">
            <v>INV</v>
          </cell>
        </row>
        <row r="20">
          <cell r="A20" t="str">
            <v>Lékařská fakulta</v>
          </cell>
        </row>
        <row r="21">
          <cell r="A21" t="str">
            <v>Filozofická fakulta</v>
          </cell>
        </row>
        <row r="22">
          <cell r="A22" t="str">
            <v>Právnická fakulta</v>
          </cell>
        </row>
        <row r="23">
          <cell r="A23" t="str">
            <v>Fakulta sociálních studií</v>
          </cell>
        </row>
        <row r="24">
          <cell r="A24" t="str">
            <v>Přírodovědecká fakulta</v>
          </cell>
        </row>
        <row r="25">
          <cell r="A25" t="str">
            <v>Fakulta informatiky</v>
          </cell>
        </row>
        <row r="26">
          <cell r="A26" t="str">
            <v>Pedagogická fakulta</v>
          </cell>
        </row>
        <row r="27">
          <cell r="A27" t="str">
            <v>Fakulta sportovních studií</v>
          </cell>
        </row>
        <row r="28">
          <cell r="A28" t="str">
            <v>Ekonomicko-správní fakulta</v>
          </cell>
        </row>
        <row r="29">
          <cell r="A29" t="str">
            <v>CEITEC</v>
          </cell>
        </row>
        <row r="30">
          <cell r="A30" t="str">
            <v>Centrální řídící struktura CEITEC</v>
          </cell>
        </row>
        <row r="31">
          <cell r="A31" t="str">
            <v>Správa kolejí a menz</v>
          </cell>
        </row>
        <row r="32">
          <cell r="A32" t="str">
            <v>Správa UKB</v>
          </cell>
        </row>
        <row r="33">
          <cell r="A33" t="str">
            <v>Univerzitní centrum Telč</v>
          </cell>
        </row>
        <row r="34">
          <cell r="A34" t="str">
            <v>Stř.pro pomoc stud. se spec. nároky</v>
          </cell>
        </row>
        <row r="35">
          <cell r="A35" t="str">
            <v>Centrum pro transfer technologií</v>
          </cell>
        </row>
        <row r="36">
          <cell r="A36" t="str">
            <v>Ústav výpočetní techniky</v>
          </cell>
        </row>
        <row r="37">
          <cell r="A37" t="str">
            <v>Centrum jazykového vzdělávání</v>
          </cell>
        </row>
        <row r="38">
          <cell r="A38" t="str">
            <v>Centrum zahraniční spolupráce</v>
          </cell>
        </row>
        <row r="39">
          <cell r="A39" t="str">
            <v>Rektorát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P CELKEM"/>
      <sheetName val="CP RMU"/>
      <sheetName val="CJV+CUS"/>
      <sheetName val="IP"/>
      <sheetName val="jiné"/>
      <sheetName val="Pozadavky HS na CP"/>
      <sheetName val="Přehled navýšení 2019"/>
      <sheetName val="Pozadavky RMU na CP"/>
      <sheetName val="Lis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CP</v>
          </cell>
        </row>
        <row r="3">
          <cell r="A3" t="str">
            <v>SPOLUF NEI</v>
          </cell>
        </row>
        <row r="4">
          <cell r="A4" t="str">
            <v>SPOLUF INV</v>
          </cell>
        </row>
        <row r="5">
          <cell r="A5" t="str">
            <v>INV</v>
          </cell>
        </row>
        <row r="9">
          <cell r="A9" t="str">
            <v>pror. pro internacionalizaci</v>
          </cell>
        </row>
        <row r="10">
          <cell r="A10" t="str">
            <v>pror. pro výzkum</v>
          </cell>
        </row>
        <row r="11">
          <cell r="A11" t="str">
            <v>pror. pro záležitosti studentů</v>
          </cell>
        </row>
        <row r="12">
          <cell r="A12" t="str">
            <v>pror. pro studium a IT</v>
          </cell>
        </row>
        <row r="13">
          <cell r="A13" t="str">
            <v>pror. pro rozvoj</v>
          </cell>
        </row>
        <row r="14">
          <cell r="A14" t="str">
            <v>pror. pro vnější vztahy</v>
          </cell>
        </row>
        <row r="15">
          <cell r="A15" t="str">
            <v>kvestorka</v>
          </cell>
        </row>
        <row r="16">
          <cell r="A16" t="str">
            <v>kancléřka</v>
          </cell>
        </row>
        <row r="17">
          <cell r="A17" t="str">
            <v>řed. pro komunikaci</v>
          </cell>
        </row>
        <row r="18">
          <cell r="A18" t="str">
            <v>řed. pro strategii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indexed="10"/>
  </sheetPr>
  <dimension ref="A1:N29"/>
  <sheetViews>
    <sheetView showGridLines="0" tabSelected="1" workbookViewId="0">
      <selection activeCell="A12" sqref="A12:N12"/>
    </sheetView>
  </sheetViews>
  <sheetFormatPr defaultColWidth="8.88671875" defaultRowHeight="15.6" x14ac:dyDescent="0.3"/>
  <cols>
    <col min="1" max="1" width="9.44140625" style="110" customWidth="1"/>
    <col min="2" max="4" width="8.88671875" style="110"/>
    <col min="5" max="5" width="10.109375" style="110" bestFit="1" customWidth="1"/>
    <col min="6" max="6" width="11.44140625" style="110" bestFit="1" customWidth="1"/>
    <col min="7" max="7" width="11.44140625" style="110" customWidth="1"/>
    <col min="8" max="8" width="5.6640625" style="110" customWidth="1"/>
    <col min="9" max="11" width="8.88671875" style="110"/>
    <col min="12" max="12" width="11.44140625" style="110" bestFit="1" customWidth="1"/>
    <col min="13" max="16384" width="8.88671875" style="110"/>
  </cols>
  <sheetData>
    <row r="1" spans="1:14" x14ac:dyDescent="0.3">
      <c r="A1" s="109"/>
    </row>
    <row r="2" spans="1:14" x14ac:dyDescent="0.3">
      <c r="A2" s="109"/>
    </row>
    <row r="10" spans="1:14" ht="13.5" customHeight="1" x14ac:dyDescent="0.3"/>
    <row r="12" spans="1:14" ht="30" customHeight="1" x14ac:dyDescent="0.6">
      <c r="A12" s="267" t="s">
        <v>75</v>
      </c>
      <c r="B12" s="267"/>
      <c r="C12" s="267"/>
      <c r="D12" s="267"/>
      <c r="E12" s="267"/>
      <c r="F12" s="267"/>
      <c r="G12" s="267"/>
      <c r="H12" s="267"/>
      <c r="I12" s="267"/>
      <c r="J12" s="267"/>
      <c r="K12" s="267"/>
      <c r="L12" s="267"/>
      <c r="M12" s="267"/>
      <c r="N12" s="267"/>
    </row>
    <row r="13" spans="1:14" ht="8.25" customHeight="1" x14ac:dyDescent="0.3"/>
    <row r="14" spans="1:14" ht="21" x14ac:dyDescent="0.4">
      <c r="A14" s="268" t="s">
        <v>27</v>
      </c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</row>
    <row r="15" spans="1:14" x14ac:dyDescent="0.3">
      <c r="B15" s="269" t="s">
        <v>85</v>
      </c>
      <c r="C15" s="269"/>
      <c r="D15" s="269"/>
      <c r="E15" s="269"/>
      <c r="F15" s="269"/>
      <c r="G15" s="269"/>
      <c r="H15" s="269"/>
      <c r="I15" s="269"/>
      <c r="J15" s="269"/>
      <c r="K15" s="269"/>
      <c r="L15" s="269"/>
      <c r="M15" s="269"/>
    </row>
    <row r="16" spans="1:14" x14ac:dyDescent="0.3">
      <c r="E16" s="111"/>
    </row>
    <row r="18" spans="1:9" x14ac:dyDescent="0.3">
      <c r="E18" s="123"/>
      <c r="F18" s="112"/>
      <c r="G18" s="205" t="s">
        <v>86</v>
      </c>
      <c r="H18" s="205"/>
    </row>
    <row r="19" spans="1:9" x14ac:dyDescent="0.3">
      <c r="E19" s="113"/>
      <c r="F19" s="113"/>
    </row>
    <row r="20" spans="1:9" x14ac:dyDescent="0.3">
      <c r="E20" s="113"/>
      <c r="F20" s="113"/>
    </row>
    <row r="22" spans="1:9" x14ac:dyDescent="0.3">
      <c r="H22" s="113"/>
      <c r="I22" s="114"/>
    </row>
    <row r="23" spans="1:9" x14ac:dyDescent="0.3">
      <c r="H23" s="113"/>
      <c r="I23" s="112"/>
    </row>
    <row r="28" spans="1:9" x14ac:dyDescent="0.3">
      <c r="A28" s="115"/>
    </row>
    <row r="29" spans="1:9" x14ac:dyDescent="0.3">
      <c r="A29" s="115"/>
    </row>
  </sheetData>
  <mergeCells count="3">
    <mergeCell ref="A12:N12"/>
    <mergeCell ref="A14:N14"/>
    <mergeCell ref="B15:M15"/>
  </mergeCells>
  <phoneticPr fontId="5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N25"/>
  <sheetViews>
    <sheetView showGridLines="0" workbookViewId="0"/>
  </sheetViews>
  <sheetFormatPr defaultColWidth="8.88671875" defaultRowHeight="13.8" x14ac:dyDescent="0.3"/>
  <cols>
    <col min="1" max="1" width="4.44140625" style="1" customWidth="1"/>
    <col min="2" max="2" width="5.44140625" style="1" customWidth="1"/>
    <col min="3" max="3" width="37.109375" style="1" customWidth="1"/>
    <col min="4" max="4" width="10.88671875" style="1" customWidth="1"/>
    <col min="5" max="5" width="10.109375" style="1" customWidth="1"/>
    <col min="6" max="6" width="10" style="2" customWidth="1"/>
    <col min="7" max="7" width="9.44140625" style="2" customWidth="1"/>
    <col min="8" max="8" width="10.109375" style="2" customWidth="1"/>
    <col min="9" max="9" width="8" style="1" customWidth="1"/>
    <col min="10" max="10" width="8.5546875" style="1" customWidth="1"/>
    <col min="11" max="11" width="7.88671875" style="2" customWidth="1"/>
    <col min="12" max="12" width="8.5546875" style="2" customWidth="1"/>
    <col min="13" max="14" width="10.88671875" style="4" customWidth="1"/>
    <col min="15" max="16384" width="8.88671875" style="1"/>
  </cols>
  <sheetData>
    <row r="2" spans="1:12" ht="14.4" thickBot="1" x14ac:dyDescent="0.35">
      <c r="H2" s="3"/>
      <c r="I2" s="2"/>
      <c r="J2" s="2"/>
      <c r="L2" s="3" t="s">
        <v>8</v>
      </c>
    </row>
    <row r="3" spans="1:12" s="26" customFormat="1" ht="15" customHeight="1" x14ac:dyDescent="0.3">
      <c r="A3" s="5"/>
      <c r="B3" s="24"/>
      <c r="C3" s="25"/>
      <c r="D3" s="293" t="s">
        <v>9</v>
      </c>
      <c r="E3" s="274"/>
      <c r="F3" s="274"/>
      <c r="G3" s="274"/>
      <c r="H3" s="274"/>
      <c r="I3" s="274"/>
      <c r="J3" s="274"/>
      <c r="K3" s="274"/>
      <c r="L3" s="275"/>
    </row>
    <row r="4" spans="1:12" s="26" customFormat="1" x14ac:dyDescent="0.3">
      <c r="A4" s="6"/>
      <c r="B4" s="276" t="s">
        <v>76</v>
      </c>
      <c r="C4" s="294"/>
      <c r="D4" s="27"/>
      <c r="E4" s="285" t="s">
        <v>65</v>
      </c>
      <c r="F4" s="286"/>
      <c r="G4" s="286"/>
      <c r="H4" s="287"/>
      <c r="I4" s="295" t="s">
        <v>66</v>
      </c>
      <c r="J4" s="296"/>
      <c r="K4" s="296"/>
      <c r="L4" s="290"/>
    </row>
    <row r="5" spans="1:12" s="26" customFormat="1" x14ac:dyDescent="0.3">
      <c r="A5" s="6"/>
      <c r="B5" s="278"/>
      <c r="C5" s="294"/>
      <c r="D5" s="27" t="s">
        <v>10</v>
      </c>
      <c r="E5" s="89"/>
      <c r="F5" s="90" t="s">
        <v>11</v>
      </c>
      <c r="G5" s="91"/>
      <c r="H5" s="92" t="s">
        <v>12</v>
      </c>
      <c r="I5" s="89"/>
      <c r="J5" s="90" t="s">
        <v>11</v>
      </c>
      <c r="K5" s="91"/>
      <c r="L5" s="93" t="s">
        <v>12</v>
      </c>
    </row>
    <row r="6" spans="1:12" s="30" customFormat="1" ht="15.6" x14ac:dyDescent="0.3">
      <c r="A6" s="8"/>
      <c r="B6" s="28" t="s">
        <v>13</v>
      </c>
      <c r="C6" s="116" t="s">
        <v>33</v>
      </c>
      <c r="D6" s="29" t="s">
        <v>14</v>
      </c>
      <c r="E6" s="94" t="s">
        <v>15</v>
      </c>
      <c r="F6" s="95" t="s">
        <v>16</v>
      </c>
      <c r="G6" s="96" t="s">
        <v>17</v>
      </c>
      <c r="H6" s="97" t="s">
        <v>18</v>
      </c>
      <c r="I6" s="94" t="s">
        <v>15</v>
      </c>
      <c r="J6" s="95" t="s">
        <v>16</v>
      </c>
      <c r="K6" s="96" t="s">
        <v>17</v>
      </c>
      <c r="L6" s="98" t="s">
        <v>19</v>
      </c>
    </row>
    <row r="7" spans="1:12" s="36" customFormat="1" ht="12" x14ac:dyDescent="0.25">
      <c r="A7" s="31"/>
      <c r="B7" s="32"/>
      <c r="C7" s="32"/>
      <c r="D7" s="33">
        <v>1</v>
      </c>
      <c r="E7" s="32">
        <v>2</v>
      </c>
      <c r="F7" s="34">
        <v>3</v>
      </c>
      <c r="G7" s="12">
        <v>4</v>
      </c>
      <c r="H7" s="99">
        <v>5</v>
      </c>
      <c r="I7" s="32">
        <v>6</v>
      </c>
      <c r="J7" s="34">
        <v>7</v>
      </c>
      <c r="K7" s="12">
        <v>8</v>
      </c>
      <c r="L7" s="35">
        <v>9</v>
      </c>
    </row>
    <row r="8" spans="1:12" s="37" customFormat="1" ht="15" customHeight="1" x14ac:dyDescent="0.25">
      <c r="A8" s="197">
        <v>1</v>
      </c>
      <c r="B8" s="198" t="s">
        <v>20</v>
      </c>
      <c r="C8" s="198"/>
      <c r="D8" s="199">
        <f t="shared" ref="D8:L8" si="0">SUM(D15:D21)+D9</f>
        <v>197797.53000000003</v>
      </c>
      <c r="E8" s="200">
        <f t="shared" si="0"/>
        <v>62422.17</v>
      </c>
      <c r="F8" s="201">
        <f t="shared" si="0"/>
        <v>135375.35999999999</v>
      </c>
      <c r="G8" s="202">
        <f t="shared" si="0"/>
        <v>0</v>
      </c>
      <c r="H8" s="203">
        <f t="shared" si="0"/>
        <v>197797.53000000003</v>
      </c>
      <c r="I8" s="200">
        <f t="shared" si="0"/>
        <v>0</v>
      </c>
      <c r="J8" s="201">
        <f t="shared" si="0"/>
        <v>0</v>
      </c>
      <c r="K8" s="202">
        <f t="shared" si="0"/>
        <v>0</v>
      </c>
      <c r="L8" s="204">
        <f t="shared" si="0"/>
        <v>0</v>
      </c>
    </row>
    <row r="9" spans="1:12" s="37" customFormat="1" ht="15" customHeight="1" x14ac:dyDescent="0.25">
      <c r="A9" s="38">
        <v>2</v>
      </c>
      <c r="B9" s="37" t="s">
        <v>79</v>
      </c>
      <c r="C9" s="39"/>
      <c r="D9" s="40">
        <f t="shared" ref="D9:D21" si="1">H9+L9</f>
        <v>129737.46</v>
      </c>
      <c r="E9" s="41">
        <f>SUM(E10:E14)</f>
        <v>2323.6</v>
      </c>
      <c r="F9" s="42">
        <f>SUM(F10:F14)</f>
        <v>127413.86</v>
      </c>
      <c r="G9" s="43">
        <f>SUM(G10:G14)</f>
        <v>0</v>
      </c>
      <c r="H9" s="102">
        <f t="shared" ref="H9:H21" si="2">SUM(E9:G9)</f>
        <v>129737.46</v>
      </c>
      <c r="I9" s="41">
        <f>SUM(I10:I14)</f>
        <v>0</v>
      </c>
      <c r="J9" s="42">
        <f>SUM(J10:J14)</f>
        <v>0</v>
      </c>
      <c r="K9" s="43">
        <f>SUM(K10:K14)</f>
        <v>0</v>
      </c>
      <c r="L9" s="44">
        <f t="shared" ref="L9:L21" si="3">SUM(I9:K9)</f>
        <v>0</v>
      </c>
    </row>
    <row r="10" spans="1:12" s="52" customFormat="1" ht="15" customHeight="1" x14ac:dyDescent="0.3">
      <c r="A10" s="45">
        <v>3</v>
      </c>
      <c r="B10" s="46"/>
      <c r="C10" s="47" t="s">
        <v>80</v>
      </c>
      <c r="D10" s="124">
        <f t="shared" si="1"/>
        <v>0</v>
      </c>
      <c r="E10" s="48"/>
      <c r="F10" s="49"/>
      <c r="G10" s="50"/>
      <c r="H10" s="104">
        <f t="shared" si="2"/>
        <v>0</v>
      </c>
      <c r="I10" s="48"/>
      <c r="J10" s="49"/>
      <c r="K10" s="50"/>
      <c r="L10" s="51">
        <f t="shared" si="3"/>
        <v>0</v>
      </c>
    </row>
    <row r="11" spans="1:12" s="52" customFormat="1" ht="15" customHeight="1" x14ac:dyDescent="0.3">
      <c r="A11" s="45">
        <v>4</v>
      </c>
      <c r="B11" s="46"/>
      <c r="C11" s="47" t="s">
        <v>81</v>
      </c>
      <c r="D11" s="124">
        <f t="shared" si="1"/>
        <v>121</v>
      </c>
      <c r="E11" s="48"/>
      <c r="F11" s="49">
        <v>121</v>
      </c>
      <c r="G11" s="50"/>
      <c r="H11" s="104">
        <f t="shared" si="2"/>
        <v>121</v>
      </c>
      <c r="I11" s="48"/>
      <c r="J11" s="49"/>
      <c r="K11" s="50"/>
      <c r="L11" s="51">
        <f t="shared" si="3"/>
        <v>0</v>
      </c>
    </row>
    <row r="12" spans="1:12" s="52" customFormat="1" ht="15" customHeight="1" x14ac:dyDescent="0.3">
      <c r="A12" s="45">
        <v>5</v>
      </c>
      <c r="B12" s="46"/>
      <c r="C12" s="47" t="s">
        <v>77</v>
      </c>
      <c r="D12" s="124">
        <f t="shared" si="1"/>
        <v>11572.460000000001</v>
      </c>
      <c r="E12" s="48">
        <v>2323.6</v>
      </c>
      <c r="F12" s="49">
        <v>9248.86</v>
      </c>
      <c r="G12" s="50"/>
      <c r="H12" s="104">
        <f t="shared" si="2"/>
        <v>11572.460000000001</v>
      </c>
      <c r="I12" s="48"/>
      <c r="J12" s="49"/>
      <c r="K12" s="50"/>
      <c r="L12" s="51">
        <f t="shared" si="3"/>
        <v>0</v>
      </c>
    </row>
    <row r="13" spans="1:12" s="52" customFormat="1" ht="15" customHeight="1" x14ac:dyDescent="0.3">
      <c r="A13" s="45">
        <v>6</v>
      </c>
      <c r="B13" s="46"/>
      <c r="C13" s="47" t="s">
        <v>78</v>
      </c>
      <c r="D13" s="124">
        <f t="shared" si="1"/>
        <v>118044</v>
      </c>
      <c r="E13" s="48"/>
      <c r="F13" s="49">
        <v>118044</v>
      </c>
      <c r="G13" s="50"/>
      <c r="H13" s="104">
        <f t="shared" si="2"/>
        <v>118044</v>
      </c>
      <c r="I13" s="48"/>
      <c r="J13" s="49"/>
      <c r="K13" s="50"/>
      <c r="L13" s="51">
        <f t="shared" si="3"/>
        <v>0</v>
      </c>
    </row>
    <row r="14" spans="1:12" s="52" customFormat="1" ht="15" customHeight="1" x14ac:dyDescent="0.3">
      <c r="A14" s="53">
        <v>7</v>
      </c>
      <c r="C14" s="54" t="s">
        <v>21</v>
      </c>
      <c r="D14" s="124">
        <f t="shared" si="1"/>
        <v>0</v>
      </c>
      <c r="E14" s="56"/>
      <c r="F14" s="57"/>
      <c r="G14" s="58"/>
      <c r="H14" s="104">
        <f t="shared" si="2"/>
        <v>0</v>
      </c>
      <c r="I14" s="56"/>
      <c r="J14" s="57"/>
      <c r="K14" s="58"/>
      <c r="L14" s="59">
        <f t="shared" si="3"/>
        <v>0</v>
      </c>
    </row>
    <row r="15" spans="1:12" s="37" customFormat="1" ht="15" customHeight="1" x14ac:dyDescent="0.3">
      <c r="A15" s="60">
        <v>8</v>
      </c>
      <c r="B15" s="61" t="s">
        <v>22</v>
      </c>
      <c r="C15" s="62"/>
      <c r="D15" s="63">
        <f t="shared" si="1"/>
        <v>49602.07</v>
      </c>
      <c r="E15" s="64">
        <v>41640.57</v>
      </c>
      <c r="F15" s="65">
        <v>7961.5</v>
      </c>
      <c r="G15" s="66"/>
      <c r="H15" s="108">
        <f t="shared" si="2"/>
        <v>49602.07</v>
      </c>
      <c r="I15" s="64"/>
      <c r="J15" s="65"/>
      <c r="K15" s="66"/>
      <c r="L15" s="67">
        <f t="shared" si="3"/>
        <v>0</v>
      </c>
    </row>
    <row r="16" spans="1:12" s="37" customFormat="1" ht="15" customHeight="1" x14ac:dyDescent="0.3">
      <c r="A16" s="60">
        <v>9</v>
      </c>
      <c r="B16" s="61" t="s">
        <v>82</v>
      </c>
      <c r="C16" s="62"/>
      <c r="D16" s="63">
        <f t="shared" si="1"/>
        <v>0</v>
      </c>
      <c r="E16" s="64"/>
      <c r="F16" s="65"/>
      <c r="G16" s="66"/>
      <c r="H16" s="108">
        <f t="shared" si="2"/>
        <v>0</v>
      </c>
      <c r="I16" s="64"/>
      <c r="J16" s="65"/>
      <c r="K16" s="66"/>
      <c r="L16" s="67">
        <f t="shared" si="3"/>
        <v>0</v>
      </c>
    </row>
    <row r="17" spans="1:12" s="37" customFormat="1" ht="15" customHeight="1" x14ac:dyDescent="0.3">
      <c r="A17" s="38">
        <v>10</v>
      </c>
      <c r="B17" s="37" t="s">
        <v>83</v>
      </c>
      <c r="D17" s="63">
        <f t="shared" si="1"/>
        <v>0</v>
      </c>
      <c r="E17" s="69"/>
      <c r="F17" s="70"/>
      <c r="G17" s="68"/>
      <c r="H17" s="117">
        <f t="shared" si="2"/>
        <v>0</v>
      </c>
      <c r="I17" s="69"/>
      <c r="J17" s="70"/>
      <c r="K17" s="68"/>
      <c r="L17" s="71">
        <f t="shared" si="3"/>
        <v>0</v>
      </c>
    </row>
    <row r="18" spans="1:12" s="37" customFormat="1" ht="15" customHeight="1" x14ac:dyDescent="0.3">
      <c r="A18" s="60">
        <v>11</v>
      </c>
      <c r="B18" s="62" t="s">
        <v>56</v>
      </c>
      <c r="C18" s="62"/>
      <c r="D18" s="72">
        <f t="shared" si="1"/>
        <v>18458</v>
      </c>
      <c r="E18" s="69">
        <v>18458</v>
      </c>
      <c r="F18" s="70"/>
      <c r="G18" s="68"/>
      <c r="H18" s="117">
        <f t="shared" si="2"/>
        <v>18458</v>
      </c>
      <c r="I18" s="69"/>
      <c r="J18" s="70"/>
      <c r="K18" s="68"/>
      <c r="L18" s="71">
        <f t="shared" si="3"/>
        <v>0</v>
      </c>
    </row>
    <row r="19" spans="1:12" s="37" customFormat="1" ht="15" customHeight="1" x14ac:dyDescent="0.3">
      <c r="A19" s="121">
        <v>12</v>
      </c>
      <c r="B19" s="122" t="s">
        <v>57</v>
      </c>
      <c r="C19" s="122"/>
      <c r="D19" s="72">
        <f t="shared" si="1"/>
        <v>0</v>
      </c>
      <c r="E19" s="69"/>
      <c r="F19" s="70"/>
      <c r="G19" s="68"/>
      <c r="H19" s="117">
        <f t="shared" si="2"/>
        <v>0</v>
      </c>
      <c r="I19" s="69"/>
      <c r="J19" s="70"/>
      <c r="K19" s="68"/>
      <c r="L19" s="71">
        <f t="shared" si="3"/>
        <v>0</v>
      </c>
    </row>
    <row r="20" spans="1:12" s="37" customFormat="1" ht="15" customHeight="1" x14ac:dyDescent="0.3">
      <c r="A20" s="60">
        <v>13</v>
      </c>
      <c r="B20" s="62" t="s">
        <v>23</v>
      </c>
      <c r="C20" s="62"/>
      <c r="D20" s="72">
        <f t="shared" si="1"/>
        <v>0</v>
      </c>
      <c r="E20" s="69"/>
      <c r="F20" s="70"/>
      <c r="G20" s="68"/>
      <c r="H20" s="117">
        <f t="shared" si="2"/>
        <v>0</v>
      </c>
      <c r="I20" s="69"/>
      <c r="J20" s="70"/>
      <c r="K20" s="68"/>
      <c r="L20" s="71">
        <f t="shared" si="3"/>
        <v>0</v>
      </c>
    </row>
    <row r="21" spans="1:12" s="37" customFormat="1" ht="15" customHeight="1" thickBot="1" x14ac:dyDescent="0.35">
      <c r="A21" s="73">
        <v>14</v>
      </c>
      <c r="B21" s="74" t="s">
        <v>84</v>
      </c>
      <c r="C21" s="74"/>
      <c r="D21" s="75">
        <f t="shared" si="1"/>
        <v>0</v>
      </c>
      <c r="E21" s="126"/>
      <c r="F21" s="127"/>
      <c r="G21" s="128"/>
      <c r="H21" s="129">
        <f t="shared" si="2"/>
        <v>0</v>
      </c>
      <c r="I21" s="126"/>
      <c r="J21" s="127"/>
      <c r="K21" s="128"/>
      <c r="L21" s="130">
        <f t="shared" si="3"/>
        <v>0</v>
      </c>
    </row>
    <row r="22" spans="1:12" s="77" customFormat="1" ht="10.199999999999999" x14ac:dyDescent="0.2">
      <c r="A22" s="76" t="s">
        <v>54</v>
      </c>
      <c r="B22" s="76" t="s">
        <v>24</v>
      </c>
      <c r="C22" s="76"/>
      <c r="D22" s="76"/>
      <c r="E22" s="76"/>
      <c r="F22" s="76"/>
      <c r="G22" s="76"/>
      <c r="H22" s="76"/>
      <c r="I22" s="76"/>
      <c r="J22" s="76"/>
      <c r="K22" s="76"/>
      <c r="L22" s="76"/>
    </row>
    <row r="23" spans="1:12" s="77" customFormat="1" ht="10.199999999999999" x14ac:dyDescent="0.2">
      <c r="A23" s="76"/>
      <c r="B23" s="76" t="s">
        <v>26</v>
      </c>
      <c r="C23" s="76"/>
      <c r="D23" s="76"/>
      <c r="E23" s="76"/>
      <c r="F23" s="76"/>
      <c r="G23" s="76"/>
      <c r="H23" s="76"/>
      <c r="I23" s="76"/>
      <c r="J23" s="76"/>
      <c r="K23" s="76"/>
      <c r="L23" s="76"/>
    </row>
    <row r="24" spans="1:12" s="77" customFormat="1" ht="10.199999999999999" x14ac:dyDescent="0.2">
      <c r="A24" s="76" t="s">
        <v>55</v>
      </c>
      <c r="B24" s="76" t="s">
        <v>58</v>
      </c>
      <c r="C24" s="76"/>
      <c r="D24" s="76"/>
      <c r="E24" s="76"/>
      <c r="F24" s="76"/>
      <c r="G24" s="76"/>
      <c r="H24" s="76"/>
      <c r="I24" s="76"/>
      <c r="J24" s="76"/>
      <c r="K24" s="76"/>
      <c r="L24" s="76"/>
    </row>
    <row r="25" spans="1:12" s="79" customFormat="1" ht="12" x14ac:dyDescent="0.25">
      <c r="A25" s="78" t="s">
        <v>25</v>
      </c>
      <c r="B25" s="78"/>
      <c r="C25" s="78"/>
    </row>
  </sheetData>
  <mergeCells count="4">
    <mergeCell ref="D3:L3"/>
    <mergeCell ref="B4:C5"/>
    <mergeCell ref="E4:H4"/>
    <mergeCell ref="I4:L4"/>
  </mergeCells>
  <phoneticPr fontId="4" type="noConversion"/>
  <printOptions horizontalCentered="1"/>
  <pageMargins left="0.59055118110236227" right="0.31496062992125984" top="0.51181102362204722" bottom="0.23622047244094491" header="0.19685039370078741" footer="0.15748031496062992"/>
  <pageSetup paperSize="9" orientation="landscape" r:id="rId1"/>
  <headerFooter alignWithMargins="0">
    <oddHeader>&amp;L&amp;"Arial CE,kurzíva\&amp;11Osnova rozpočtu</oddHeader>
  </headerFooter>
  <ignoredErrors>
    <ignoredError sqref="E9:F9" formulaRange="1"/>
    <ignoredError sqref="H9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N25"/>
  <sheetViews>
    <sheetView showGridLines="0" workbookViewId="0"/>
  </sheetViews>
  <sheetFormatPr defaultColWidth="8.88671875" defaultRowHeight="13.8" x14ac:dyDescent="0.3"/>
  <cols>
    <col min="1" max="1" width="4.44140625" style="1" customWidth="1"/>
    <col min="2" max="2" width="5.44140625" style="1" customWidth="1"/>
    <col min="3" max="3" width="37.109375" style="1" customWidth="1"/>
    <col min="4" max="4" width="10.88671875" style="1" customWidth="1"/>
    <col min="5" max="5" width="10.109375" style="1" customWidth="1"/>
    <col min="6" max="6" width="10" style="2" customWidth="1"/>
    <col min="7" max="7" width="9.44140625" style="2" customWidth="1"/>
    <col min="8" max="8" width="10.109375" style="2" customWidth="1"/>
    <col min="9" max="9" width="8" style="1" customWidth="1"/>
    <col min="10" max="10" width="8.5546875" style="1" customWidth="1"/>
    <col min="11" max="11" width="7.88671875" style="2" customWidth="1"/>
    <col min="12" max="12" width="8.5546875" style="2" customWidth="1"/>
    <col min="13" max="14" width="10.88671875" style="4" customWidth="1"/>
    <col min="15" max="16384" width="8.88671875" style="1"/>
  </cols>
  <sheetData>
    <row r="2" spans="1:12" ht="14.4" thickBot="1" x14ac:dyDescent="0.35">
      <c r="H2" s="3"/>
      <c r="I2" s="2"/>
      <c r="J2" s="2"/>
      <c r="L2" s="3" t="s">
        <v>8</v>
      </c>
    </row>
    <row r="3" spans="1:12" s="26" customFormat="1" ht="15" customHeight="1" x14ac:dyDescent="0.3">
      <c r="A3" s="5"/>
      <c r="B3" s="24"/>
      <c r="C3" s="25"/>
      <c r="D3" s="293" t="s">
        <v>9</v>
      </c>
      <c r="E3" s="274"/>
      <c r="F3" s="274"/>
      <c r="G3" s="274"/>
      <c r="H3" s="274"/>
      <c r="I3" s="274"/>
      <c r="J3" s="274"/>
      <c r="K3" s="274"/>
      <c r="L3" s="275"/>
    </row>
    <row r="4" spans="1:12" s="26" customFormat="1" x14ac:dyDescent="0.3">
      <c r="A4" s="6"/>
      <c r="B4" s="276" t="s">
        <v>76</v>
      </c>
      <c r="C4" s="294"/>
      <c r="D4" s="27"/>
      <c r="E4" s="285" t="s">
        <v>65</v>
      </c>
      <c r="F4" s="286"/>
      <c r="G4" s="286"/>
      <c r="H4" s="287"/>
      <c r="I4" s="295" t="s">
        <v>66</v>
      </c>
      <c r="J4" s="296"/>
      <c r="K4" s="296"/>
      <c r="L4" s="290"/>
    </row>
    <row r="5" spans="1:12" s="26" customFormat="1" x14ac:dyDescent="0.3">
      <c r="A5" s="6"/>
      <c r="B5" s="278"/>
      <c r="C5" s="294"/>
      <c r="D5" s="27" t="s">
        <v>10</v>
      </c>
      <c r="E5" s="89"/>
      <c r="F5" s="90" t="s">
        <v>11</v>
      </c>
      <c r="G5" s="91"/>
      <c r="H5" s="92" t="s">
        <v>12</v>
      </c>
      <c r="I5" s="89"/>
      <c r="J5" s="90" t="s">
        <v>11</v>
      </c>
      <c r="K5" s="91"/>
      <c r="L5" s="93" t="s">
        <v>12</v>
      </c>
    </row>
    <row r="6" spans="1:12" s="30" customFormat="1" ht="15.6" x14ac:dyDescent="0.3">
      <c r="A6" s="8"/>
      <c r="B6" s="28" t="s">
        <v>13</v>
      </c>
      <c r="C6" s="116" t="s">
        <v>45</v>
      </c>
      <c r="D6" s="29" t="s">
        <v>14</v>
      </c>
      <c r="E6" s="94" t="s">
        <v>15</v>
      </c>
      <c r="F6" s="95" t="s">
        <v>16</v>
      </c>
      <c r="G6" s="96" t="s">
        <v>17</v>
      </c>
      <c r="H6" s="97" t="s">
        <v>18</v>
      </c>
      <c r="I6" s="94" t="s">
        <v>15</v>
      </c>
      <c r="J6" s="95" t="s">
        <v>16</v>
      </c>
      <c r="K6" s="96" t="s">
        <v>17</v>
      </c>
      <c r="L6" s="98" t="s">
        <v>19</v>
      </c>
    </row>
    <row r="7" spans="1:12" s="36" customFormat="1" ht="12" x14ac:dyDescent="0.25">
      <c r="A7" s="31"/>
      <c r="B7" s="32"/>
      <c r="C7" s="32"/>
      <c r="D7" s="33">
        <v>1</v>
      </c>
      <c r="E7" s="32">
        <v>2</v>
      </c>
      <c r="F7" s="34">
        <v>3</v>
      </c>
      <c r="G7" s="12">
        <v>4</v>
      </c>
      <c r="H7" s="99">
        <v>5</v>
      </c>
      <c r="I7" s="32">
        <v>6</v>
      </c>
      <c r="J7" s="34">
        <v>7</v>
      </c>
      <c r="K7" s="12">
        <v>8</v>
      </c>
      <c r="L7" s="35">
        <v>9</v>
      </c>
    </row>
    <row r="8" spans="1:12" s="37" customFormat="1" ht="15" customHeight="1" x14ac:dyDescent="0.25">
      <c r="A8" s="197">
        <v>1</v>
      </c>
      <c r="B8" s="198" t="s">
        <v>20</v>
      </c>
      <c r="C8" s="198"/>
      <c r="D8" s="199">
        <f t="shared" ref="D8:L8" si="0">SUM(D15:D21)+D9</f>
        <v>44732</v>
      </c>
      <c r="E8" s="200">
        <f t="shared" si="0"/>
        <v>27483</v>
      </c>
      <c r="F8" s="201">
        <f t="shared" si="0"/>
        <v>17249</v>
      </c>
      <c r="G8" s="202">
        <f t="shared" si="0"/>
        <v>0</v>
      </c>
      <c r="H8" s="203">
        <f t="shared" si="0"/>
        <v>44732</v>
      </c>
      <c r="I8" s="200">
        <f t="shared" si="0"/>
        <v>0</v>
      </c>
      <c r="J8" s="201">
        <f t="shared" si="0"/>
        <v>0</v>
      </c>
      <c r="K8" s="202">
        <f t="shared" si="0"/>
        <v>0</v>
      </c>
      <c r="L8" s="204">
        <f t="shared" si="0"/>
        <v>0</v>
      </c>
    </row>
    <row r="9" spans="1:12" s="37" customFormat="1" ht="15" customHeight="1" x14ac:dyDescent="0.25">
      <c r="A9" s="38">
        <v>2</v>
      </c>
      <c r="B9" s="37" t="s">
        <v>79</v>
      </c>
      <c r="C9" s="39"/>
      <c r="D9" s="40">
        <f t="shared" ref="D9:D21" si="1">H9+L9</f>
        <v>13477</v>
      </c>
      <c r="E9" s="41">
        <f>SUM(E10:E14)</f>
        <v>0</v>
      </c>
      <c r="F9" s="42">
        <f>SUM(F10:F14)</f>
        <v>13477</v>
      </c>
      <c r="G9" s="43">
        <f>SUM(G10:G14)</f>
        <v>0</v>
      </c>
      <c r="H9" s="102">
        <f t="shared" ref="H9:H21" si="2">SUM(E9:G9)</f>
        <v>13477</v>
      </c>
      <c r="I9" s="41">
        <f>SUM(I10:I14)</f>
        <v>0</v>
      </c>
      <c r="J9" s="42">
        <f>SUM(J10:J14)</f>
        <v>0</v>
      </c>
      <c r="K9" s="43">
        <f>SUM(K10:K14)</f>
        <v>0</v>
      </c>
      <c r="L9" s="44">
        <f t="shared" ref="L9:L21" si="3">SUM(I9:K9)</f>
        <v>0</v>
      </c>
    </row>
    <row r="10" spans="1:12" s="52" customFormat="1" ht="15" customHeight="1" x14ac:dyDescent="0.3">
      <c r="A10" s="45">
        <v>3</v>
      </c>
      <c r="B10" s="46"/>
      <c r="C10" s="47" t="s">
        <v>80</v>
      </c>
      <c r="D10" s="184">
        <f t="shared" si="1"/>
        <v>8512</v>
      </c>
      <c r="E10" s="48"/>
      <c r="F10" s="49">
        <v>8512</v>
      </c>
      <c r="G10" s="50"/>
      <c r="H10" s="104">
        <f t="shared" si="2"/>
        <v>8512</v>
      </c>
      <c r="I10" s="48"/>
      <c r="J10" s="49"/>
      <c r="K10" s="50"/>
      <c r="L10" s="51">
        <f t="shared" si="3"/>
        <v>0</v>
      </c>
    </row>
    <row r="11" spans="1:12" s="52" customFormat="1" ht="15" customHeight="1" x14ac:dyDescent="0.3">
      <c r="A11" s="45">
        <v>4</v>
      </c>
      <c r="B11" s="46"/>
      <c r="C11" s="47" t="s">
        <v>81</v>
      </c>
      <c r="D11" s="184">
        <f t="shared" si="1"/>
        <v>1787</v>
      </c>
      <c r="E11" s="48"/>
      <c r="F11" s="49">
        <v>1787</v>
      </c>
      <c r="G11" s="50"/>
      <c r="H11" s="104">
        <f t="shared" si="2"/>
        <v>1787</v>
      </c>
      <c r="I11" s="48"/>
      <c r="J11" s="49"/>
      <c r="K11" s="50"/>
      <c r="L11" s="51">
        <f t="shared" si="3"/>
        <v>0</v>
      </c>
    </row>
    <row r="12" spans="1:12" s="52" customFormat="1" ht="15" customHeight="1" x14ac:dyDescent="0.3">
      <c r="A12" s="45">
        <v>5</v>
      </c>
      <c r="B12" s="46"/>
      <c r="C12" s="47" t="s">
        <v>77</v>
      </c>
      <c r="D12" s="184">
        <f t="shared" si="1"/>
        <v>0</v>
      </c>
      <c r="E12" s="48"/>
      <c r="F12" s="49"/>
      <c r="G12" s="50"/>
      <c r="H12" s="104">
        <f t="shared" si="2"/>
        <v>0</v>
      </c>
      <c r="I12" s="48"/>
      <c r="J12" s="49"/>
      <c r="K12" s="50"/>
      <c r="L12" s="51">
        <f t="shared" si="3"/>
        <v>0</v>
      </c>
    </row>
    <row r="13" spans="1:12" s="52" customFormat="1" ht="15" customHeight="1" x14ac:dyDescent="0.3">
      <c r="A13" s="45">
        <v>6</v>
      </c>
      <c r="B13" s="46"/>
      <c r="C13" s="47" t="s">
        <v>78</v>
      </c>
      <c r="D13" s="184">
        <f t="shared" si="1"/>
        <v>3178</v>
      </c>
      <c r="E13" s="48"/>
      <c r="F13" s="49">
        <v>3178</v>
      </c>
      <c r="G13" s="50"/>
      <c r="H13" s="104">
        <f t="shared" si="2"/>
        <v>3178</v>
      </c>
      <c r="I13" s="48"/>
      <c r="J13" s="49"/>
      <c r="K13" s="50"/>
      <c r="L13" s="51">
        <f t="shared" si="3"/>
        <v>0</v>
      </c>
    </row>
    <row r="14" spans="1:12" s="52" customFormat="1" ht="15" customHeight="1" x14ac:dyDescent="0.3">
      <c r="A14" s="53">
        <v>7</v>
      </c>
      <c r="C14" s="54" t="s">
        <v>21</v>
      </c>
      <c r="D14" s="184">
        <f t="shared" si="1"/>
        <v>0</v>
      </c>
      <c r="E14" s="56"/>
      <c r="F14" s="57"/>
      <c r="G14" s="58"/>
      <c r="H14" s="104">
        <f t="shared" si="2"/>
        <v>0</v>
      </c>
      <c r="I14" s="56"/>
      <c r="J14" s="57"/>
      <c r="K14" s="58"/>
      <c r="L14" s="59">
        <f t="shared" si="3"/>
        <v>0</v>
      </c>
    </row>
    <row r="15" spans="1:12" s="37" customFormat="1" ht="15" customHeight="1" x14ac:dyDescent="0.3">
      <c r="A15" s="60">
        <v>8</v>
      </c>
      <c r="B15" s="61" t="s">
        <v>22</v>
      </c>
      <c r="C15" s="62"/>
      <c r="D15" s="63">
        <f t="shared" si="1"/>
        <v>0</v>
      </c>
      <c r="E15" s="179"/>
      <c r="F15" s="180"/>
      <c r="G15" s="66"/>
      <c r="H15" s="108">
        <f t="shared" si="2"/>
        <v>0</v>
      </c>
      <c r="I15" s="64"/>
      <c r="J15" s="65"/>
      <c r="K15" s="66"/>
      <c r="L15" s="67">
        <f t="shared" si="3"/>
        <v>0</v>
      </c>
    </row>
    <row r="16" spans="1:12" s="37" customFormat="1" ht="15" customHeight="1" x14ac:dyDescent="0.3">
      <c r="A16" s="60">
        <v>9</v>
      </c>
      <c r="B16" s="61" t="s">
        <v>82</v>
      </c>
      <c r="C16" s="62"/>
      <c r="D16" s="63">
        <f t="shared" si="1"/>
        <v>0</v>
      </c>
      <c r="E16" s="179"/>
      <c r="F16" s="180"/>
      <c r="G16" s="66"/>
      <c r="H16" s="108">
        <f t="shared" si="2"/>
        <v>0</v>
      </c>
      <c r="I16" s="64"/>
      <c r="J16" s="65"/>
      <c r="K16" s="66"/>
      <c r="L16" s="67">
        <f t="shared" si="3"/>
        <v>0</v>
      </c>
    </row>
    <row r="17" spans="1:12" s="37" customFormat="1" ht="15" customHeight="1" x14ac:dyDescent="0.3">
      <c r="A17" s="38">
        <v>10</v>
      </c>
      <c r="B17" s="37" t="s">
        <v>83</v>
      </c>
      <c r="D17" s="63">
        <f t="shared" si="1"/>
        <v>0</v>
      </c>
      <c r="E17" s="69"/>
      <c r="F17" s="70"/>
      <c r="G17" s="68"/>
      <c r="H17" s="117">
        <f t="shared" si="2"/>
        <v>0</v>
      </c>
      <c r="I17" s="69"/>
      <c r="J17" s="70"/>
      <c r="K17" s="68"/>
      <c r="L17" s="71">
        <f t="shared" si="3"/>
        <v>0</v>
      </c>
    </row>
    <row r="18" spans="1:12" s="37" customFormat="1" ht="15" customHeight="1" x14ac:dyDescent="0.3">
      <c r="A18" s="60">
        <v>11</v>
      </c>
      <c r="B18" s="62" t="s">
        <v>56</v>
      </c>
      <c r="C18" s="62"/>
      <c r="D18" s="72">
        <f t="shared" si="1"/>
        <v>31255</v>
      </c>
      <c r="E18" s="69">
        <v>27483</v>
      </c>
      <c r="F18" s="70">
        <v>3772</v>
      </c>
      <c r="G18" s="68"/>
      <c r="H18" s="117">
        <f t="shared" si="2"/>
        <v>31255</v>
      </c>
      <c r="I18" s="69"/>
      <c r="J18" s="70"/>
      <c r="K18" s="68"/>
      <c r="L18" s="71">
        <f t="shared" si="3"/>
        <v>0</v>
      </c>
    </row>
    <row r="19" spans="1:12" s="37" customFormat="1" ht="15" customHeight="1" x14ac:dyDescent="0.3">
      <c r="A19" s="121">
        <v>12</v>
      </c>
      <c r="B19" s="122" t="s">
        <v>57</v>
      </c>
      <c r="C19" s="122"/>
      <c r="D19" s="72">
        <f t="shared" si="1"/>
        <v>0</v>
      </c>
      <c r="E19" s="69"/>
      <c r="F19" s="70"/>
      <c r="G19" s="68"/>
      <c r="H19" s="117">
        <f t="shared" si="2"/>
        <v>0</v>
      </c>
      <c r="I19" s="69"/>
      <c r="J19" s="70"/>
      <c r="K19" s="68"/>
      <c r="L19" s="71">
        <f t="shared" si="3"/>
        <v>0</v>
      </c>
    </row>
    <row r="20" spans="1:12" s="37" customFormat="1" ht="15" customHeight="1" x14ac:dyDescent="0.3">
      <c r="A20" s="60">
        <v>13</v>
      </c>
      <c r="B20" s="62" t="s">
        <v>23</v>
      </c>
      <c r="C20" s="62"/>
      <c r="D20" s="72">
        <f t="shared" si="1"/>
        <v>0</v>
      </c>
      <c r="E20" s="69"/>
      <c r="F20" s="70"/>
      <c r="G20" s="68"/>
      <c r="H20" s="117">
        <f t="shared" si="2"/>
        <v>0</v>
      </c>
      <c r="I20" s="69"/>
      <c r="J20" s="70"/>
      <c r="K20" s="68"/>
      <c r="L20" s="71">
        <f t="shared" si="3"/>
        <v>0</v>
      </c>
    </row>
    <row r="21" spans="1:12" s="37" customFormat="1" ht="15" customHeight="1" thickBot="1" x14ac:dyDescent="0.35">
      <c r="A21" s="73">
        <v>14</v>
      </c>
      <c r="B21" s="74" t="s">
        <v>84</v>
      </c>
      <c r="C21" s="74"/>
      <c r="D21" s="75">
        <f t="shared" si="1"/>
        <v>0</v>
      </c>
      <c r="E21" s="126"/>
      <c r="F21" s="127"/>
      <c r="G21" s="128"/>
      <c r="H21" s="129">
        <f t="shared" si="2"/>
        <v>0</v>
      </c>
      <c r="I21" s="126"/>
      <c r="J21" s="127"/>
      <c r="K21" s="128"/>
      <c r="L21" s="130">
        <f t="shared" si="3"/>
        <v>0</v>
      </c>
    </row>
    <row r="22" spans="1:12" s="77" customFormat="1" ht="10.199999999999999" x14ac:dyDescent="0.2">
      <c r="A22" s="76" t="s">
        <v>54</v>
      </c>
      <c r="B22" s="76" t="s">
        <v>24</v>
      </c>
      <c r="C22" s="76"/>
      <c r="D22" s="76"/>
      <c r="E22" s="76"/>
      <c r="F22" s="76"/>
      <c r="G22" s="76"/>
      <c r="H22" s="76"/>
      <c r="I22" s="76"/>
      <c r="J22" s="76"/>
      <c r="K22" s="76"/>
      <c r="L22" s="76"/>
    </row>
    <row r="23" spans="1:12" s="77" customFormat="1" ht="10.199999999999999" x14ac:dyDescent="0.2">
      <c r="A23" s="76"/>
      <c r="B23" s="76" t="s">
        <v>26</v>
      </c>
      <c r="C23" s="76"/>
      <c r="D23" s="76"/>
      <c r="E23" s="76"/>
      <c r="F23" s="76"/>
      <c r="G23" s="76"/>
      <c r="H23" s="76"/>
      <c r="I23" s="76"/>
      <c r="J23" s="76"/>
      <c r="K23" s="76"/>
      <c r="L23" s="76"/>
    </row>
    <row r="24" spans="1:12" s="77" customFormat="1" ht="10.199999999999999" x14ac:dyDescent="0.2">
      <c r="A24" s="76" t="s">
        <v>55</v>
      </c>
      <c r="B24" s="76" t="s">
        <v>58</v>
      </c>
      <c r="C24" s="76"/>
      <c r="D24" s="76"/>
      <c r="E24" s="76"/>
      <c r="F24" s="76"/>
      <c r="G24" s="76"/>
      <c r="H24" s="76"/>
      <c r="I24" s="76"/>
      <c r="J24" s="76"/>
      <c r="K24" s="76"/>
      <c r="L24" s="76"/>
    </row>
    <row r="25" spans="1:12" s="79" customFormat="1" ht="12" x14ac:dyDescent="0.25">
      <c r="A25" s="78" t="s">
        <v>25</v>
      </c>
      <c r="B25" s="78"/>
      <c r="C25" s="78"/>
    </row>
  </sheetData>
  <mergeCells count="4">
    <mergeCell ref="D3:L3"/>
    <mergeCell ref="B4:C5"/>
    <mergeCell ref="E4:H4"/>
    <mergeCell ref="I4:L4"/>
  </mergeCells>
  <phoneticPr fontId="4" type="noConversion"/>
  <printOptions horizontalCentered="1"/>
  <pageMargins left="0.59055118110236227" right="0.31496062992125984" top="0.51181102362204722" bottom="0.23622047244094491" header="0.19685039370078741" footer="0.15748031496062992"/>
  <pageSetup paperSize="9" orientation="landscape" r:id="rId1"/>
  <headerFooter alignWithMargins="0">
    <oddHeader>&amp;L&amp;"Arial CE,kurzíva\&amp;11Osnova rozpočtu</oddHeader>
  </headerFooter>
  <ignoredErrors>
    <ignoredError sqref="H9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N25"/>
  <sheetViews>
    <sheetView showGridLines="0" workbookViewId="0"/>
  </sheetViews>
  <sheetFormatPr defaultColWidth="8.88671875" defaultRowHeight="13.8" x14ac:dyDescent="0.3"/>
  <cols>
    <col min="1" max="1" width="4.44140625" style="1" customWidth="1"/>
    <col min="2" max="2" width="5.44140625" style="1" customWidth="1"/>
    <col min="3" max="3" width="37.109375" style="1" customWidth="1"/>
    <col min="4" max="4" width="10.88671875" style="1" customWidth="1"/>
    <col min="5" max="5" width="10.109375" style="1" customWidth="1"/>
    <col min="6" max="6" width="10" style="2" customWidth="1"/>
    <col min="7" max="7" width="9.44140625" style="2" customWidth="1"/>
    <col min="8" max="8" width="10.109375" style="2" customWidth="1"/>
    <col min="9" max="9" width="8" style="1" customWidth="1"/>
    <col min="10" max="10" width="8.5546875" style="1" customWidth="1"/>
    <col min="11" max="11" width="7.88671875" style="2" customWidth="1"/>
    <col min="12" max="12" width="8.5546875" style="2" customWidth="1"/>
    <col min="13" max="14" width="10.88671875" style="4" customWidth="1"/>
    <col min="15" max="16384" width="8.88671875" style="1"/>
  </cols>
  <sheetData>
    <row r="2" spans="1:12" ht="14.4" thickBot="1" x14ac:dyDescent="0.35">
      <c r="H2" s="3"/>
      <c r="I2" s="2"/>
      <c r="J2" s="2"/>
      <c r="L2" s="3" t="s">
        <v>8</v>
      </c>
    </row>
    <row r="3" spans="1:12" s="26" customFormat="1" ht="15" customHeight="1" x14ac:dyDescent="0.3">
      <c r="A3" s="5"/>
      <c r="B3" s="24"/>
      <c r="C3" s="25"/>
      <c r="D3" s="293" t="s">
        <v>9</v>
      </c>
      <c r="E3" s="274"/>
      <c r="F3" s="274"/>
      <c r="G3" s="274"/>
      <c r="H3" s="274"/>
      <c r="I3" s="274"/>
      <c r="J3" s="274"/>
      <c r="K3" s="274"/>
      <c r="L3" s="275"/>
    </row>
    <row r="4" spans="1:12" s="26" customFormat="1" x14ac:dyDescent="0.3">
      <c r="A4" s="6"/>
      <c r="B4" s="276" t="s">
        <v>76</v>
      </c>
      <c r="C4" s="294"/>
      <c r="D4" s="27"/>
      <c r="E4" s="285" t="s">
        <v>65</v>
      </c>
      <c r="F4" s="286"/>
      <c r="G4" s="286"/>
      <c r="H4" s="287"/>
      <c r="I4" s="295" t="s">
        <v>66</v>
      </c>
      <c r="J4" s="296"/>
      <c r="K4" s="296"/>
      <c r="L4" s="290"/>
    </row>
    <row r="5" spans="1:12" s="26" customFormat="1" x14ac:dyDescent="0.3">
      <c r="A5" s="6"/>
      <c r="B5" s="278"/>
      <c r="C5" s="294"/>
      <c r="D5" s="27" t="s">
        <v>10</v>
      </c>
      <c r="E5" s="89"/>
      <c r="F5" s="90" t="s">
        <v>11</v>
      </c>
      <c r="G5" s="91"/>
      <c r="H5" s="92" t="s">
        <v>12</v>
      </c>
      <c r="I5" s="89"/>
      <c r="J5" s="90" t="s">
        <v>11</v>
      </c>
      <c r="K5" s="91"/>
      <c r="L5" s="93" t="s">
        <v>12</v>
      </c>
    </row>
    <row r="6" spans="1:12" s="30" customFormat="1" ht="15.6" x14ac:dyDescent="0.3">
      <c r="A6" s="8"/>
      <c r="B6" s="28" t="s">
        <v>13</v>
      </c>
      <c r="C6" s="116" t="s">
        <v>48</v>
      </c>
      <c r="D6" s="29" t="s">
        <v>14</v>
      </c>
      <c r="E6" s="94" t="s">
        <v>15</v>
      </c>
      <c r="F6" s="95" t="s">
        <v>16</v>
      </c>
      <c r="G6" s="96" t="s">
        <v>17</v>
      </c>
      <c r="H6" s="97" t="s">
        <v>18</v>
      </c>
      <c r="I6" s="94" t="s">
        <v>15</v>
      </c>
      <c r="J6" s="95" t="s">
        <v>16</v>
      </c>
      <c r="K6" s="96" t="s">
        <v>17</v>
      </c>
      <c r="L6" s="98" t="s">
        <v>19</v>
      </c>
    </row>
    <row r="7" spans="1:12" s="36" customFormat="1" ht="12" x14ac:dyDescent="0.25">
      <c r="A7" s="31"/>
      <c r="B7" s="32"/>
      <c r="C7" s="32"/>
      <c r="D7" s="33">
        <v>1</v>
      </c>
      <c r="E7" s="32">
        <v>2</v>
      </c>
      <c r="F7" s="34">
        <v>3</v>
      </c>
      <c r="G7" s="12">
        <v>4</v>
      </c>
      <c r="H7" s="99">
        <v>5</v>
      </c>
      <c r="I7" s="32">
        <v>6</v>
      </c>
      <c r="J7" s="34">
        <v>7</v>
      </c>
      <c r="K7" s="12">
        <v>8</v>
      </c>
      <c r="L7" s="35">
        <v>9</v>
      </c>
    </row>
    <row r="8" spans="1:12" s="37" customFormat="1" ht="15" customHeight="1" x14ac:dyDescent="0.25">
      <c r="A8" s="197">
        <v>1</v>
      </c>
      <c r="B8" s="198" t="s">
        <v>20</v>
      </c>
      <c r="C8" s="198"/>
      <c r="D8" s="199">
        <f t="shared" ref="D8:L8" si="0">SUM(D15:D21)+D9</f>
        <v>20691</v>
      </c>
      <c r="E8" s="200">
        <f t="shared" si="0"/>
        <v>16863</v>
      </c>
      <c r="F8" s="201">
        <f t="shared" si="0"/>
        <v>3828</v>
      </c>
      <c r="G8" s="202">
        <f t="shared" si="0"/>
        <v>0</v>
      </c>
      <c r="H8" s="203">
        <f t="shared" si="0"/>
        <v>20691</v>
      </c>
      <c r="I8" s="200">
        <f t="shared" si="0"/>
        <v>0</v>
      </c>
      <c r="J8" s="201">
        <f t="shared" si="0"/>
        <v>0</v>
      </c>
      <c r="K8" s="202">
        <f t="shared" si="0"/>
        <v>0</v>
      </c>
      <c r="L8" s="204">
        <f t="shared" si="0"/>
        <v>0</v>
      </c>
    </row>
    <row r="9" spans="1:12" s="37" customFormat="1" ht="15" customHeight="1" x14ac:dyDescent="0.25">
      <c r="A9" s="38">
        <v>2</v>
      </c>
      <c r="B9" s="37" t="s">
        <v>79</v>
      </c>
      <c r="C9" s="39"/>
      <c r="D9" s="40">
        <f t="shared" ref="D9:D21" si="1">H9+L9</f>
        <v>11791</v>
      </c>
      <c r="E9" s="41">
        <f>SUM(E10:E14)</f>
        <v>7963</v>
      </c>
      <c r="F9" s="42">
        <f>SUM(F10:F14)</f>
        <v>3828</v>
      </c>
      <c r="G9" s="43">
        <f>SUM(G10:G14)</f>
        <v>0</v>
      </c>
      <c r="H9" s="102">
        <f t="shared" ref="H9:H21" si="2">SUM(E9:G9)</f>
        <v>11791</v>
      </c>
      <c r="I9" s="41">
        <f>SUM(I10:I14)</f>
        <v>0</v>
      </c>
      <c r="J9" s="42">
        <f>SUM(J10:J14)</f>
        <v>0</v>
      </c>
      <c r="K9" s="43">
        <f>SUM(K10:K14)</f>
        <v>0</v>
      </c>
      <c r="L9" s="44">
        <f t="shared" ref="L9:L21" si="3">SUM(I9:K9)</f>
        <v>0</v>
      </c>
    </row>
    <row r="10" spans="1:12" s="52" customFormat="1" ht="15" customHeight="1" x14ac:dyDescent="0.3">
      <c r="A10" s="45">
        <v>3</v>
      </c>
      <c r="B10" s="46"/>
      <c r="C10" s="47" t="s">
        <v>80</v>
      </c>
      <c r="D10" s="184">
        <f t="shared" si="1"/>
        <v>0</v>
      </c>
      <c r="E10" s="48"/>
      <c r="F10" s="49"/>
      <c r="G10" s="50"/>
      <c r="H10" s="104">
        <f t="shared" si="2"/>
        <v>0</v>
      </c>
      <c r="I10" s="48"/>
      <c r="J10" s="49"/>
      <c r="K10" s="50"/>
      <c r="L10" s="51">
        <f t="shared" si="3"/>
        <v>0</v>
      </c>
    </row>
    <row r="11" spans="1:12" s="52" customFormat="1" ht="15" customHeight="1" x14ac:dyDescent="0.3">
      <c r="A11" s="45">
        <v>4</v>
      </c>
      <c r="B11" s="46"/>
      <c r="C11" s="47" t="s">
        <v>81</v>
      </c>
      <c r="D11" s="184">
        <f t="shared" si="1"/>
        <v>3961</v>
      </c>
      <c r="E11" s="48">
        <v>3655</v>
      </c>
      <c r="F11" s="49">
        <v>306</v>
      </c>
      <c r="G11" s="50"/>
      <c r="H11" s="104">
        <f t="shared" si="2"/>
        <v>3961</v>
      </c>
      <c r="I11" s="48"/>
      <c r="J11" s="49"/>
      <c r="K11" s="50"/>
      <c r="L11" s="51">
        <f t="shared" si="3"/>
        <v>0</v>
      </c>
    </row>
    <row r="12" spans="1:12" s="52" customFormat="1" ht="15" customHeight="1" x14ac:dyDescent="0.3">
      <c r="A12" s="45">
        <v>5</v>
      </c>
      <c r="B12" s="46"/>
      <c r="C12" s="47" t="s">
        <v>77</v>
      </c>
      <c r="D12" s="184">
        <f t="shared" si="1"/>
        <v>0</v>
      </c>
      <c r="E12" s="182"/>
      <c r="F12" s="183"/>
      <c r="G12" s="50"/>
      <c r="H12" s="104">
        <f t="shared" si="2"/>
        <v>0</v>
      </c>
      <c r="I12" s="48"/>
      <c r="J12" s="49"/>
      <c r="K12" s="50"/>
      <c r="L12" s="51">
        <f t="shared" si="3"/>
        <v>0</v>
      </c>
    </row>
    <row r="13" spans="1:12" s="52" customFormat="1" ht="15" customHeight="1" x14ac:dyDescent="0.3">
      <c r="A13" s="45">
        <v>6</v>
      </c>
      <c r="B13" s="46"/>
      <c r="C13" s="47" t="s">
        <v>78</v>
      </c>
      <c r="D13" s="184">
        <f t="shared" si="1"/>
        <v>7830</v>
      </c>
      <c r="E13" s="182">
        <v>4308</v>
      </c>
      <c r="F13" s="183">
        <v>3522</v>
      </c>
      <c r="G13" s="50"/>
      <c r="H13" s="104">
        <f t="shared" si="2"/>
        <v>7830</v>
      </c>
      <c r="I13" s="48"/>
      <c r="J13" s="49"/>
      <c r="K13" s="50"/>
      <c r="L13" s="51">
        <f t="shared" si="3"/>
        <v>0</v>
      </c>
    </row>
    <row r="14" spans="1:12" s="52" customFormat="1" ht="15" customHeight="1" x14ac:dyDescent="0.3">
      <c r="A14" s="53">
        <v>7</v>
      </c>
      <c r="C14" s="54" t="s">
        <v>21</v>
      </c>
      <c r="D14" s="184">
        <f t="shared" si="1"/>
        <v>0</v>
      </c>
      <c r="E14" s="56"/>
      <c r="F14" s="57"/>
      <c r="G14" s="58"/>
      <c r="H14" s="104">
        <f t="shared" si="2"/>
        <v>0</v>
      </c>
      <c r="I14" s="56"/>
      <c r="J14" s="57"/>
      <c r="K14" s="58"/>
      <c r="L14" s="59">
        <f t="shared" si="3"/>
        <v>0</v>
      </c>
    </row>
    <row r="15" spans="1:12" s="37" customFormat="1" ht="15" customHeight="1" x14ac:dyDescent="0.3">
      <c r="A15" s="60">
        <v>8</v>
      </c>
      <c r="B15" s="61" t="s">
        <v>22</v>
      </c>
      <c r="C15" s="62"/>
      <c r="D15" s="63">
        <f t="shared" si="1"/>
        <v>0</v>
      </c>
      <c r="E15" s="179"/>
      <c r="F15" s="180"/>
      <c r="G15" s="66"/>
      <c r="H15" s="108">
        <f t="shared" si="2"/>
        <v>0</v>
      </c>
      <c r="I15" s="64"/>
      <c r="J15" s="65"/>
      <c r="K15" s="66"/>
      <c r="L15" s="67">
        <f t="shared" si="3"/>
        <v>0</v>
      </c>
    </row>
    <row r="16" spans="1:12" s="37" customFormat="1" ht="15" customHeight="1" x14ac:dyDescent="0.3">
      <c r="A16" s="60">
        <v>9</v>
      </c>
      <c r="B16" s="61" t="s">
        <v>82</v>
      </c>
      <c r="C16" s="62"/>
      <c r="D16" s="63">
        <f t="shared" si="1"/>
        <v>0</v>
      </c>
      <c r="E16" s="179"/>
      <c r="F16" s="180"/>
      <c r="G16" s="66"/>
      <c r="H16" s="108">
        <f t="shared" si="2"/>
        <v>0</v>
      </c>
      <c r="I16" s="64"/>
      <c r="J16" s="65"/>
      <c r="K16" s="66"/>
      <c r="L16" s="67">
        <f t="shared" si="3"/>
        <v>0</v>
      </c>
    </row>
    <row r="17" spans="1:12" s="37" customFormat="1" ht="15" customHeight="1" x14ac:dyDescent="0.3">
      <c r="A17" s="38">
        <v>10</v>
      </c>
      <c r="B17" s="37" t="s">
        <v>83</v>
      </c>
      <c r="D17" s="63">
        <f t="shared" si="1"/>
        <v>0</v>
      </c>
      <c r="E17" s="69"/>
      <c r="F17" s="70"/>
      <c r="G17" s="68"/>
      <c r="H17" s="117">
        <f t="shared" si="2"/>
        <v>0</v>
      </c>
      <c r="I17" s="69"/>
      <c r="J17" s="70"/>
      <c r="K17" s="68"/>
      <c r="L17" s="71">
        <f t="shared" si="3"/>
        <v>0</v>
      </c>
    </row>
    <row r="18" spans="1:12" s="37" customFormat="1" ht="15" customHeight="1" x14ac:dyDescent="0.3">
      <c r="A18" s="60">
        <v>11</v>
      </c>
      <c r="B18" s="62" t="s">
        <v>56</v>
      </c>
      <c r="C18" s="62"/>
      <c r="D18" s="72">
        <f t="shared" si="1"/>
        <v>8900</v>
      </c>
      <c r="E18" s="69">
        <v>8900</v>
      </c>
      <c r="F18" s="70"/>
      <c r="G18" s="68"/>
      <c r="H18" s="117">
        <f t="shared" si="2"/>
        <v>8900</v>
      </c>
      <c r="I18" s="69"/>
      <c r="J18" s="70"/>
      <c r="K18" s="68"/>
      <c r="L18" s="71">
        <f t="shared" si="3"/>
        <v>0</v>
      </c>
    </row>
    <row r="19" spans="1:12" s="37" customFormat="1" ht="15" customHeight="1" x14ac:dyDescent="0.3">
      <c r="A19" s="121">
        <v>12</v>
      </c>
      <c r="B19" s="122" t="s">
        <v>57</v>
      </c>
      <c r="C19" s="122"/>
      <c r="D19" s="72">
        <f t="shared" si="1"/>
        <v>0</v>
      </c>
      <c r="E19" s="69"/>
      <c r="F19" s="70"/>
      <c r="G19" s="68"/>
      <c r="H19" s="117">
        <f t="shared" si="2"/>
        <v>0</v>
      </c>
      <c r="I19" s="69"/>
      <c r="J19" s="70"/>
      <c r="K19" s="68"/>
      <c r="L19" s="71">
        <f t="shared" si="3"/>
        <v>0</v>
      </c>
    </row>
    <row r="20" spans="1:12" s="37" customFormat="1" ht="15" customHeight="1" x14ac:dyDescent="0.3">
      <c r="A20" s="60">
        <v>13</v>
      </c>
      <c r="B20" s="62" t="s">
        <v>23</v>
      </c>
      <c r="C20" s="62"/>
      <c r="D20" s="72">
        <f t="shared" si="1"/>
        <v>0</v>
      </c>
      <c r="E20" s="69"/>
      <c r="F20" s="70"/>
      <c r="G20" s="68"/>
      <c r="H20" s="117">
        <f t="shared" si="2"/>
        <v>0</v>
      </c>
      <c r="I20" s="69"/>
      <c r="J20" s="70"/>
      <c r="K20" s="68"/>
      <c r="L20" s="71">
        <f t="shared" si="3"/>
        <v>0</v>
      </c>
    </row>
    <row r="21" spans="1:12" s="37" customFormat="1" ht="15" customHeight="1" thickBot="1" x14ac:dyDescent="0.35">
      <c r="A21" s="73">
        <v>14</v>
      </c>
      <c r="B21" s="74" t="s">
        <v>84</v>
      </c>
      <c r="C21" s="74"/>
      <c r="D21" s="75">
        <f t="shared" si="1"/>
        <v>0</v>
      </c>
      <c r="E21" s="126"/>
      <c r="F21" s="127"/>
      <c r="G21" s="128"/>
      <c r="H21" s="129">
        <f t="shared" si="2"/>
        <v>0</v>
      </c>
      <c r="I21" s="126"/>
      <c r="J21" s="127"/>
      <c r="K21" s="128"/>
      <c r="L21" s="130">
        <f t="shared" si="3"/>
        <v>0</v>
      </c>
    </row>
    <row r="22" spans="1:12" s="77" customFormat="1" ht="10.199999999999999" x14ac:dyDescent="0.2">
      <c r="A22" s="76" t="s">
        <v>54</v>
      </c>
      <c r="B22" s="76" t="s">
        <v>24</v>
      </c>
      <c r="C22" s="76"/>
      <c r="D22" s="76"/>
      <c r="E22" s="76"/>
      <c r="F22" s="76"/>
      <c r="G22" s="76"/>
      <c r="H22" s="76"/>
      <c r="I22" s="76"/>
      <c r="J22" s="76"/>
      <c r="K22" s="76"/>
      <c r="L22" s="76"/>
    </row>
    <row r="23" spans="1:12" s="77" customFormat="1" ht="10.199999999999999" x14ac:dyDescent="0.2">
      <c r="A23" s="76"/>
      <c r="B23" s="76" t="s">
        <v>26</v>
      </c>
      <c r="C23" s="76"/>
      <c r="D23" s="76"/>
      <c r="E23" s="76"/>
      <c r="F23" s="76"/>
      <c r="G23" s="76"/>
      <c r="H23" s="76"/>
      <c r="I23" s="76"/>
      <c r="J23" s="76"/>
      <c r="K23" s="76"/>
      <c r="L23" s="76"/>
    </row>
    <row r="24" spans="1:12" s="77" customFormat="1" ht="10.199999999999999" x14ac:dyDescent="0.2">
      <c r="A24" s="76" t="s">
        <v>55</v>
      </c>
      <c r="B24" s="76" t="s">
        <v>58</v>
      </c>
      <c r="C24" s="76"/>
      <c r="D24" s="76"/>
      <c r="E24" s="76"/>
      <c r="F24" s="76"/>
      <c r="G24" s="76"/>
      <c r="H24" s="76"/>
      <c r="I24" s="76"/>
      <c r="J24" s="76"/>
      <c r="K24" s="76"/>
      <c r="L24" s="76"/>
    </row>
    <row r="25" spans="1:12" s="79" customFormat="1" ht="12" x14ac:dyDescent="0.25">
      <c r="A25" s="78" t="s">
        <v>25</v>
      </c>
      <c r="B25" s="78"/>
      <c r="C25" s="78"/>
    </row>
  </sheetData>
  <mergeCells count="4">
    <mergeCell ref="D3:L3"/>
    <mergeCell ref="B4:C5"/>
    <mergeCell ref="E4:H4"/>
    <mergeCell ref="I4:L4"/>
  </mergeCells>
  <phoneticPr fontId="4" type="noConversion"/>
  <printOptions horizontalCentered="1"/>
  <pageMargins left="0.59055118110236227" right="0.31496062992125984" top="0.51181102362204722" bottom="0.23622047244094491" header="0.19685039370078741" footer="0.15748031496062992"/>
  <pageSetup paperSize="9" orientation="landscape" r:id="rId1"/>
  <headerFooter alignWithMargins="0">
    <oddHeader>&amp;L&amp;"Arial CE,kurzíva\&amp;11Osnova rozpočtu</oddHeader>
  </headerFooter>
  <ignoredErrors>
    <ignoredError sqref="H9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O50"/>
  <sheetViews>
    <sheetView showGridLines="0" workbookViewId="0"/>
  </sheetViews>
  <sheetFormatPr defaultColWidth="8.88671875" defaultRowHeight="13.8" x14ac:dyDescent="0.3"/>
  <cols>
    <col min="1" max="1" width="4.44140625" style="1" customWidth="1"/>
    <col min="2" max="2" width="5.44140625" style="1" customWidth="1"/>
    <col min="3" max="3" width="37.109375" style="1" customWidth="1"/>
    <col min="4" max="4" width="10.88671875" style="1" customWidth="1"/>
    <col min="5" max="5" width="10.109375" style="1" customWidth="1"/>
    <col min="6" max="6" width="10" style="2" customWidth="1"/>
    <col min="7" max="7" width="9.44140625" style="2" customWidth="1"/>
    <col min="8" max="8" width="10.109375" style="2" customWidth="1"/>
    <col min="9" max="9" width="8" style="1" customWidth="1"/>
    <col min="10" max="10" width="8.5546875" style="1" customWidth="1"/>
    <col min="11" max="11" width="7.88671875" style="2" customWidth="1"/>
    <col min="12" max="12" width="8.5546875" style="2" customWidth="1"/>
    <col min="13" max="15" width="10.88671875" style="4" customWidth="1"/>
    <col min="16" max="16384" width="8.88671875" style="1"/>
  </cols>
  <sheetData>
    <row r="2" spans="1:12" ht="14.4" thickBot="1" x14ac:dyDescent="0.35">
      <c r="H2" s="3"/>
      <c r="I2" s="2"/>
      <c r="J2" s="2"/>
      <c r="L2" s="3" t="s">
        <v>8</v>
      </c>
    </row>
    <row r="3" spans="1:12" s="26" customFormat="1" ht="15" customHeight="1" x14ac:dyDescent="0.3">
      <c r="A3" s="5"/>
      <c r="B3" s="24"/>
      <c r="C3" s="25"/>
      <c r="D3" s="293" t="s">
        <v>9</v>
      </c>
      <c r="E3" s="274"/>
      <c r="F3" s="274"/>
      <c r="G3" s="274"/>
      <c r="H3" s="274"/>
      <c r="I3" s="274"/>
      <c r="J3" s="274"/>
      <c r="K3" s="274"/>
      <c r="L3" s="275"/>
    </row>
    <row r="4" spans="1:12" s="26" customFormat="1" x14ac:dyDescent="0.3">
      <c r="A4" s="6"/>
      <c r="B4" s="276" t="s">
        <v>76</v>
      </c>
      <c r="C4" s="294"/>
      <c r="D4" s="27"/>
      <c r="E4" s="285" t="s">
        <v>65</v>
      </c>
      <c r="F4" s="286"/>
      <c r="G4" s="286"/>
      <c r="H4" s="287"/>
      <c r="I4" s="295" t="s">
        <v>66</v>
      </c>
      <c r="J4" s="296"/>
      <c r="K4" s="296"/>
      <c r="L4" s="290"/>
    </row>
    <row r="5" spans="1:12" s="26" customFormat="1" x14ac:dyDescent="0.3">
      <c r="A5" s="6"/>
      <c r="B5" s="278"/>
      <c r="C5" s="294"/>
      <c r="D5" s="27" t="s">
        <v>10</v>
      </c>
      <c r="E5" s="89"/>
      <c r="F5" s="90" t="s">
        <v>11</v>
      </c>
      <c r="G5" s="91"/>
      <c r="H5" s="92" t="s">
        <v>12</v>
      </c>
      <c r="I5" s="89"/>
      <c r="J5" s="90" t="s">
        <v>11</v>
      </c>
      <c r="K5" s="91"/>
      <c r="L5" s="93" t="s">
        <v>12</v>
      </c>
    </row>
    <row r="6" spans="1:12" s="30" customFormat="1" ht="15.6" x14ac:dyDescent="0.3">
      <c r="A6" s="8"/>
      <c r="B6" s="28" t="s">
        <v>13</v>
      </c>
      <c r="C6" s="116" t="s">
        <v>49</v>
      </c>
      <c r="D6" s="29" t="s">
        <v>14</v>
      </c>
      <c r="E6" s="94" t="s">
        <v>15</v>
      </c>
      <c r="F6" s="95" t="s">
        <v>16</v>
      </c>
      <c r="G6" s="96" t="s">
        <v>17</v>
      </c>
      <c r="H6" s="97" t="s">
        <v>18</v>
      </c>
      <c r="I6" s="94" t="s">
        <v>15</v>
      </c>
      <c r="J6" s="95" t="s">
        <v>16</v>
      </c>
      <c r="K6" s="96" t="s">
        <v>17</v>
      </c>
      <c r="L6" s="98" t="s">
        <v>19</v>
      </c>
    </row>
    <row r="7" spans="1:12" s="36" customFormat="1" ht="12" x14ac:dyDescent="0.25">
      <c r="A7" s="31"/>
      <c r="B7" s="32"/>
      <c r="C7" s="32"/>
      <c r="D7" s="33">
        <v>1</v>
      </c>
      <c r="E7" s="32">
        <v>2</v>
      </c>
      <c r="F7" s="34">
        <v>3</v>
      </c>
      <c r="G7" s="12">
        <v>4</v>
      </c>
      <c r="H7" s="99">
        <v>5</v>
      </c>
      <c r="I7" s="32">
        <v>6</v>
      </c>
      <c r="J7" s="34">
        <v>7</v>
      </c>
      <c r="K7" s="12">
        <v>8</v>
      </c>
      <c r="L7" s="35">
        <v>9</v>
      </c>
    </row>
    <row r="8" spans="1:12" s="37" customFormat="1" ht="15" customHeight="1" x14ac:dyDescent="0.25">
      <c r="A8" s="197">
        <v>1</v>
      </c>
      <c r="B8" s="198" t="s">
        <v>20</v>
      </c>
      <c r="C8" s="198"/>
      <c r="D8" s="199">
        <f t="shared" ref="D8:L8" si="0">SUM(D15:D21)+D9</f>
        <v>13671</v>
      </c>
      <c r="E8" s="200">
        <f t="shared" si="0"/>
        <v>4895</v>
      </c>
      <c r="F8" s="201">
        <f t="shared" si="0"/>
        <v>8776</v>
      </c>
      <c r="G8" s="202">
        <f t="shared" si="0"/>
        <v>0</v>
      </c>
      <c r="H8" s="203">
        <f t="shared" si="0"/>
        <v>13671</v>
      </c>
      <c r="I8" s="200">
        <f t="shared" si="0"/>
        <v>0</v>
      </c>
      <c r="J8" s="201">
        <f t="shared" si="0"/>
        <v>0</v>
      </c>
      <c r="K8" s="202">
        <f t="shared" si="0"/>
        <v>0</v>
      </c>
      <c r="L8" s="204">
        <f t="shared" si="0"/>
        <v>0</v>
      </c>
    </row>
    <row r="9" spans="1:12" s="37" customFormat="1" ht="15" customHeight="1" x14ac:dyDescent="0.25">
      <c r="A9" s="38">
        <v>2</v>
      </c>
      <c r="B9" s="37" t="s">
        <v>79</v>
      </c>
      <c r="C9" s="39"/>
      <c r="D9" s="40">
        <f t="shared" ref="D9:D21" si="1">H9+L9</f>
        <v>6048</v>
      </c>
      <c r="E9" s="41">
        <f>SUM(E10:E14)</f>
        <v>0</v>
      </c>
      <c r="F9" s="42">
        <f>SUM(F10:F14)</f>
        <v>6048</v>
      </c>
      <c r="G9" s="43">
        <f>SUM(G10:G14)</f>
        <v>0</v>
      </c>
      <c r="H9" s="102">
        <f t="shared" ref="H9:H21" si="2">SUM(E9:G9)</f>
        <v>6048</v>
      </c>
      <c r="I9" s="41">
        <f>SUM(I10:I14)</f>
        <v>0</v>
      </c>
      <c r="J9" s="42">
        <f>SUM(J10:J14)</f>
        <v>0</v>
      </c>
      <c r="K9" s="43">
        <f>SUM(K10:K14)</f>
        <v>0</v>
      </c>
      <c r="L9" s="44">
        <f t="shared" ref="L9:L21" si="3">SUM(I9:K9)</f>
        <v>0</v>
      </c>
    </row>
    <row r="10" spans="1:12" s="52" customFormat="1" ht="15" customHeight="1" x14ac:dyDescent="0.3">
      <c r="A10" s="45">
        <v>3</v>
      </c>
      <c r="B10" s="46"/>
      <c r="C10" s="47" t="s">
        <v>80</v>
      </c>
      <c r="D10" s="184">
        <f t="shared" si="1"/>
        <v>0</v>
      </c>
      <c r="E10" s="48"/>
      <c r="F10" s="49"/>
      <c r="G10" s="50"/>
      <c r="H10" s="104">
        <f t="shared" si="2"/>
        <v>0</v>
      </c>
      <c r="I10" s="48"/>
      <c r="J10" s="49"/>
      <c r="K10" s="50"/>
      <c r="L10" s="51">
        <f t="shared" si="3"/>
        <v>0</v>
      </c>
    </row>
    <row r="11" spans="1:12" s="52" customFormat="1" ht="15" customHeight="1" x14ac:dyDescent="0.3">
      <c r="A11" s="45">
        <v>4</v>
      </c>
      <c r="B11" s="46"/>
      <c r="C11" s="47" t="s">
        <v>81</v>
      </c>
      <c r="D11" s="184">
        <f t="shared" si="1"/>
        <v>1298</v>
      </c>
      <c r="E11" s="48"/>
      <c r="F11" s="183">
        <v>1298</v>
      </c>
      <c r="G11" s="50"/>
      <c r="H11" s="104">
        <f t="shared" si="2"/>
        <v>1298</v>
      </c>
      <c r="I11" s="48"/>
      <c r="J11" s="49"/>
      <c r="K11" s="50"/>
      <c r="L11" s="51">
        <f t="shared" si="3"/>
        <v>0</v>
      </c>
    </row>
    <row r="12" spans="1:12" s="52" customFormat="1" ht="15" customHeight="1" x14ac:dyDescent="0.3">
      <c r="A12" s="45">
        <v>5</v>
      </c>
      <c r="B12" s="46"/>
      <c r="C12" s="47" t="s">
        <v>77</v>
      </c>
      <c r="D12" s="184">
        <f t="shared" si="1"/>
        <v>0</v>
      </c>
      <c r="E12" s="182"/>
      <c r="F12" s="183"/>
      <c r="G12" s="50"/>
      <c r="H12" s="104">
        <f t="shared" si="2"/>
        <v>0</v>
      </c>
      <c r="I12" s="48"/>
      <c r="J12" s="49"/>
      <c r="K12" s="50"/>
      <c r="L12" s="51">
        <f t="shared" si="3"/>
        <v>0</v>
      </c>
    </row>
    <row r="13" spans="1:12" s="52" customFormat="1" ht="15" customHeight="1" x14ac:dyDescent="0.3">
      <c r="A13" s="45">
        <v>6</v>
      </c>
      <c r="B13" s="46"/>
      <c r="C13" s="47" t="s">
        <v>78</v>
      </c>
      <c r="D13" s="184">
        <f t="shared" si="1"/>
        <v>4750</v>
      </c>
      <c r="E13" s="182"/>
      <c r="F13" s="183">
        <v>4750</v>
      </c>
      <c r="G13" s="50"/>
      <c r="H13" s="104">
        <f t="shared" si="2"/>
        <v>4750</v>
      </c>
      <c r="I13" s="48"/>
      <c r="J13" s="49"/>
      <c r="K13" s="50"/>
      <c r="L13" s="51">
        <f t="shared" si="3"/>
        <v>0</v>
      </c>
    </row>
    <row r="14" spans="1:12" s="52" customFormat="1" ht="15" customHeight="1" x14ac:dyDescent="0.3">
      <c r="A14" s="53">
        <v>7</v>
      </c>
      <c r="C14" s="54" t="s">
        <v>21</v>
      </c>
      <c r="D14" s="184">
        <f t="shared" si="1"/>
        <v>0</v>
      </c>
      <c r="E14" s="56"/>
      <c r="F14" s="57"/>
      <c r="G14" s="58"/>
      <c r="H14" s="104">
        <f t="shared" si="2"/>
        <v>0</v>
      </c>
      <c r="I14" s="56"/>
      <c r="J14" s="57"/>
      <c r="K14" s="58"/>
      <c r="L14" s="59">
        <f t="shared" si="3"/>
        <v>0</v>
      </c>
    </row>
    <row r="15" spans="1:12" s="37" customFormat="1" ht="15" customHeight="1" x14ac:dyDescent="0.3">
      <c r="A15" s="60">
        <v>8</v>
      </c>
      <c r="B15" s="61" t="s">
        <v>22</v>
      </c>
      <c r="C15" s="62"/>
      <c r="D15" s="63">
        <f t="shared" si="1"/>
        <v>0</v>
      </c>
      <c r="E15" s="179"/>
      <c r="F15" s="180"/>
      <c r="G15" s="66"/>
      <c r="H15" s="108">
        <f t="shared" si="2"/>
        <v>0</v>
      </c>
      <c r="I15" s="64"/>
      <c r="J15" s="65"/>
      <c r="K15" s="66"/>
      <c r="L15" s="67">
        <f t="shared" si="3"/>
        <v>0</v>
      </c>
    </row>
    <row r="16" spans="1:12" s="37" customFormat="1" ht="15" customHeight="1" x14ac:dyDescent="0.3">
      <c r="A16" s="60">
        <v>9</v>
      </c>
      <c r="B16" s="61" t="s">
        <v>82</v>
      </c>
      <c r="C16" s="62"/>
      <c r="D16" s="63">
        <f t="shared" si="1"/>
        <v>0</v>
      </c>
      <c r="E16" s="179"/>
      <c r="F16" s="180"/>
      <c r="G16" s="66"/>
      <c r="H16" s="108">
        <f t="shared" si="2"/>
        <v>0</v>
      </c>
      <c r="I16" s="64"/>
      <c r="J16" s="65"/>
      <c r="K16" s="66"/>
      <c r="L16" s="67">
        <f t="shared" si="3"/>
        <v>0</v>
      </c>
    </row>
    <row r="17" spans="1:12" s="37" customFormat="1" ht="15" customHeight="1" x14ac:dyDescent="0.3">
      <c r="A17" s="38">
        <v>10</v>
      </c>
      <c r="B17" s="37" t="s">
        <v>83</v>
      </c>
      <c r="D17" s="63">
        <f t="shared" si="1"/>
        <v>0</v>
      </c>
      <c r="E17" s="69"/>
      <c r="F17" s="70"/>
      <c r="G17" s="68"/>
      <c r="H17" s="117">
        <f t="shared" si="2"/>
        <v>0</v>
      </c>
      <c r="I17" s="69"/>
      <c r="J17" s="70"/>
      <c r="K17" s="68"/>
      <c r="L17" s="71">
        <f t="shared" si="3"/>
        <v>0</v>
      </c>
    </row>
    <row r="18" spans="1:12" s="37" customFormat="1" ht="15" customHeight="1" x14ac:dyDescent="0.3">
      <c r="A18" s="60">
        <v>11</v>
      </c>
      <c r="B18" s="62" t="s">
        <v>56</v>
      </c>
      <c r="C18" s="62"/>
      <c r="D18" s="72">
        <f t="shared" si="1"/>
        <v>7623</v>
      </c>
      <c r="E18" s="69">
        <v>4895</v>
      </c>
      <c r="F18" s="70">
        <v>2728</v>
      </c>
      <c r="G18" s="68"/>
      <c r="H18" s="117">
        <f t="shared" si="2"/>
        <v>7623</v>
      </c>
      <c r="I18" s="69"/>
      <c r="J18" s="70"/>
      <c r="K18" s="68"/>
      <c r="L18" s="71">
        <f t="shared" si="3"/>
        <v>0</v>
      </c>
    </row>
    <row r="19" spans="1:12" s="37" customFormat="1" ht="15" customHeight="1" x14ac:dyDescent="0.3">
      <c r="A19" s="121">
        <v>12</v>
      </c>
      <c r="B19" s="122" t="s">
        <v>57</v>
      </c>
      <c r="C19" s="122"/>
      <c r="D19" s="72">
        <f t="shared" si="1"/>
        <v>0</v>
      </c>
      <c r="E19" s="69"/>
      <c r="F19" s="70"/>
      <c r="G19" s="68"/>
      <c r="H19" s="117">
        <f t="shared" si="2"/>
        <v>0</v>
      </c>
      <c r="I19" s="69"/>
      <c r="J19" s="70"/>
      <c r="K19" s="68"/>
      <c r="L19" s="71">
        <f t="shared" si="3"/>
        <v>0</v>
      </c>
    </row>
    <row r="20" spans="1:12" s="37" customFormat="1" ht="15" customHeight="1" x14ac:dyDescent="0.3">
      <c r="A20" s="60">
        <v>13</v>
      </c>
      <c r="B20" s="62" t="s">
        <v>23</v>
      </c>
      <c r="C20" s="62"/>
      <c r="D20" s="72">
        <f t="shared" si="1"/>
        <v>0</v>
      </c>
      <c r="E20" s="69"/>
      <c r="F20" s="70"/>
      <c r="G20" s="68"/>
      <c r="H20" s="117">
        <f t="shared" si="2"/>
        <v>0</v>
      </c>
      <c r="I20" s="69"/>
      <c r="J20" s="70"/>
      <c r="K20" s="68"/>
      <c r="L20" s="71">
        <f t="shared" si="3"/>
        <v>0</v>
      </c>
    </row>
    <row r="21" spans="1:12" s="37" customFormat="1" ht="15" customHeight="1" thickBot="1" x14ac:dyDescent="0.35">
      <c r="A21" s="73">
        <v>14</v>
      </c>
      <c r="B21" s="74" t="s">
        <v>84</v>
      </c>
      <c r="C21" s="74"/>
      <c r="D21" s="75">
        <f t="shared" si="1"/>
        <v>0</v>
      </c>
      <c r="E21" s="126"/>
      <c r="F21" s="127"/>
      <c r="G21" s="128"/>
      <c r="H21" s="129">
        <f t="shared" si="2"/>
        <v>0</v>
      </c>
      <c r="I21" s="126"/>
      <c r="J21" s="127"/>
      <c r="K21" s="128"/>
      <c r="L21" s="130">
        <f t="shared" si="3"/>
        <v>0</v>
      </c>
    </row>
    <row r="22" spans="1:12" s="77" customFormat="1" ht="10.199999999999999" x14ac:dyDescent="0.2">
      <c r="A22" s="76" t="s">
        <v>54</v>
      </c>
      <c r="B22" s="76" t="s">
        <v>24</v>
      </c>
      <c r="C22" s="76"/>
      <c r="D22" s="76"/>
      <c r="E22" s="76"/>
      <c r="F22" s="76"/>
      <c r="G22" s="76"/>
      <c r="H22" s="76"/>
      <c r="I22" s="76"/>
      <c r="J22" s="76"/>
      <c r="K22" s="76"/>
      <c r="L22" s="76"/>
    </row>
    <row r="23" spans="1:12" s="77" customFormat="1" ht="10.199999999999999" x14ac:dyDescent="0.2">
      <c r="A23" s="76"/>
      <c r="B23" s="76" t="s">
        <v>26</v>
      </c>
      <c r="C23" s="76"/>
      <c r="D23" s="76"/>
      <c r="E23" s="76"/>
      <c r="F23" s="76"/>
      <c r="G23" s="76"/>
      <c r="H23" s="76"/>
      <c r="I23" s="76"/>
      <c r="J23" s="76"/>
      <c r="K23" s="76"/>
      <c r="L23" s="76"/>
    </row>
    <row r="24" spans="1:12" s="77" customFormat="1" ht="10.199999999999999" x14ac:dyDescent="0.2">
      <c r="A24" s="76" t="s">
        <v>55</v>
      </c>
      <c r="B24" s="76" t="s">
        <v>58</v>
      </c>
      <c r="C24" s="76"/>
      <c r="D24" s="76"/>
      <c r="E24" s="76"/>
      <c r="F24" s="76"/>
      <c r="G24" s="76"/>
      <c r="H24" s="76"/>
      <c r="I24" s="76"/>
      <c r="J24" s="76"/>
      <c r="K24" s="76"/>
      <c r="L24" s="76"/>
    </row>
    <row r="25" spans="1:12" s="79" customFormat="1" ht="12" x14ac:dyDescent="0.25">
      <c r="A25" s="78" t="s">
        <v>25</v>
      </c>
      <c r="B25" s="78"/>
      <c r="C25" s="78"/>
    </row>
    <row r="31" spans="1:12" x14ac:dyDescent="0.3">
      <c r="G31" s="2" t="s">
        <v>59</v>
      </c>
    </row>
    <row r="42" hidden="1" x14ac:dyDescent="0.3"/>
    <row r="43" hidden="1" x14ac:dyDescent="0.3"/>
    <row r="44" hidden="1" x14ac:dyDescent="0.3"/>
    <row r="45" hidden="1" x14ac:dyDescent="0.3"/>
    <row r="46" hidden="1" x14ac:dyDescent="0.3"/>
    <row r="47" hidden="1" x14ac:dyDescent="0.3"/>
    <row r="48" hidden="1" x14ac:dyDescent="0.3"/>
    <row r="49" hidden="1" x14ac:dyDescent="0.3"/>
    <row r="50" hidden="1" x14ac:dyDescent="0.3"/>
  </sheetData>
  <mergeCells count="4">
    <mergeCell ref="D3:L3"/>
    <mergeCell ref="B4:C5"/>
    <mergeCell ref="E4:H4"/>
    <mergeCell ref="I4:L4"/>
  </mergeCells>
  <phoneticPr fontId="4" type="noConversion"/>
  <printOptions horizontalCentered="1"/>
  <pageMargins left="0.59055118110236227" right="0.31496062992125984" top="0.51181102362204722" bottom="0.23622047244094491" header="0.19685039370078741" footer="0.15748031496062992"/>
  <pageSetup paperSize="9" orientation="landscape" r:id="rId1"/>
  <headerFooter alignWithMargins="0">
    <oddHeader>&amp;L&amp;"Arial CE,kurzíva\&amp;11Osnova rozpočtu</oddHeader>
  </headerFooter>
  <ignoredErrors>
    <ignoredError sqref="H9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O39"/>
  <sheetViews>
    <sheetView showGridLines="0" workbookViewId="0"/>
  </sheetViews>
  <sheetFormatPr defaultColWidth="8.88671875" defaultRowHeight="13.8" x14ac:dyDescent="0.3"/>
  <cols>
    <col min="1" max="1" width="4.44140625" style="1" customWidth="1"/>
    <col min="2" max="2" width="5.44140625" style="1" customWidth="1"/>
    <col min="3" max="3" width="37.109375" style="1" customWidth="1"/>
    <col min="4" max="4" width="10.88671875" style="1" customWidth="1"/>
    <col min="5" max="5" width="10.109375" style="1" customWidth="1"/>
    <col min="6" max="6" width="10" style="2" customWidth="1"/>
    <col min="7" max="7" width="9.44140625" style="2" customWidth="1"/>
    <col min="8" max="8" width="10.109375" style="2" customWidth="1"/>
    <col min="9" max="9" width="8" style="1" customWidth="1"/>
    <col min="10" max="10" width="8.5546875" style="1" customWidth="1"/>
    <col min="11" max="11" width="7.88671875" style="2" customWidth="1"/>
    <col min="12" max="12" width="8.5546875" style="2" customWidth="1"/>
    <col min="13" max="15" width="10.88671875" style="4" customWidth="1"/>
    <col min="16" max="16384" width="8.88671875" style="1"/>
  </cols>
  <sheetData>
    <row r="2" spans="1:12" ht="14.4" thickBot="1" x14ac:dyDescent="0.35">
      <c r="H2" s="3"/>
      <c r="I2" s="2"/>
      <c r="J2" s="2"/>
      <c r="L2" s="3" t="s">
        <v>8</v>
      </c>
    </row>
    <row r="3" spans="1:12" s="26" customFormat="1" ht="15" customHeight="1" x14ac:dyDescent="0.3">
      <c r="A3" s="5"/>
      <c r="B3" s="24"/>
      <c r="C3" s="25"/>
      <c r="D3" s="293" t="s">
        <v>9</v>
      </c>
      <c r="E3" s="274"/>
      <c r="F3" s="274"/>
      <c r="G3" s="274"/>
      <c r="H3" s="274"/>
      <c r="I3" s="274"/>
      <c r="J3" s="274"/>
      <c r="K3" s="274"/>
      <c r="L3" s="275"/>
    </row>
    <row r="4" spans="1:12" s="26" customFormat="1" x14ac:dyDescent="0.3">
      <c r="A4" s="6"/>
      <c r="B4" s="276" t="s">
        <v>76</v>
      </c>
      <c r="C4" s="294"/>
      <c r="D4" s="27"/>
      <c r="E4" s="285" t="s">
        <v>65</v>
      </c>
      <c r="F4" s="286"/>
      <c r="G4" s="286"/>
      <c r="H4" s="287"/>
      <c r="I4" s="295" t="s">
        <v>66</v>
      </c>
      <c r="J4" s="296"/>
      <c r="K4" s="296"/>
      <c r="L4" s="290"/>
    </row>
    <row r="5" spans="1:12" s="26" customFormat="1" x14ac:dyDescent="0.3">
      <c r="A5" s="6"/>
      <c r="B5" s="278"/>
      <c r="C5" s="294"/>
      <c r="D5" s="27" t="s">
        <v>10</v>
      </c>
      <c r="E5" s="89"/>
      <c r="F5" s="90" t="s">
        <v>11</v>
      </c>
      <c r="G5" s="91"/>
      <c r="H5" s="92" t="s">
        <v>12</v>
      </c>
      <c r="I5" s="89"/>
      <c r="J5" s="90" t="s">
        <v>11</v>
      </c>
      <c r="K5" s="91"/>
      <c r="L5" s="93" t="s">
        <v>12</v>
      </c>
    </row>
    <row r="6" spans="1:12" s="30" customFormat="1" ht="15.6" x14ac:dyDescent="0.3">
      <c r="A6" s="8"/>
      <c r="B6" s="28" t="s">
        <v>13</v>
      </c>
      <c r="C6" s="116" t="s">
        <v>50</v>
      </c>
      <c r="D6" s="29" t="s">
        <v>14</v>
      </c>
      <c r="E6" s="94" t="s">
        <v>15</v>
      </c>
      <c r="F6" s="95" t="s">
        <v>16</v>
      </c>
      <c r="G6" s="96" t="s">
        <v>17</v>
      </c>
      <c r="H6" s="97" t="s">
        <v>18</v>
      </c>
      <c r="I6" s="94" t="s">
        <v>15</v>
      </c>
      <c r="J6" s="95" t="s">
        <v>16</v>
      </c>
      <c r="K6" s="96" t="s">
        <v>17</v>
      </c>
      <c r="L6" s="98" t="s">
        <v>19</v>
      </c>
    </row>
    <row r="7" spans="1:12" s="36" customFormat="1" ht="12" x14ac:dyDescent="0.25">
      <c r="A7" s="31"/>
      <c r="B7" s="32"/>
      <c r="C7" s="32"/>
      <c r="D7" s="33">
        <v>1</v>
      </c>
      <c r="E7" s="32">
        <v>2</v>
      </c>
      <c r="F7" s="34">
        <v>3</v>
      </c>
      <c r="G7" s="12">
        <v>4</v>
      </c>
      <c r="H7" s="99">
        <v>5</v>
      </c>
      <c r="I7" s="32">
        <v>6</v>
      </c>
      <c r="J7" s="34">
        <v>7</v>
      </c>
      <c r="K7" s="12">
        <v>8</v>
      </c>
      <c r="L7" s="35">
        <v>9</v>
      </c>
    </row>
    <row r="8" spans="1:12" s="37" customFormat="1" ht="15" customHeight="1" x14ac:dyDescent="0.25">
      <c r="A8" s="197">
        <v>1</v>
      </c>
      <c r="B8" s="198" t="s">
        <v>20</v>
      </c>
      <c r="C8" s="198"/>
      <c r="D8" s="199">
        <f t="shared" ref="D8:L8" si="0">SUM(D15:D21)+D9</f>
        <v>15546</v>
      </c>
      <c r="E8" s="200">
        <f t="shared" si="0"/>
        <v>15546</v>
      </c>
      <c r="F8" s="201">
        <f t="shared" si="0"/>
        <v>0</v>
      </c>
      <c r="G8" s="202">
        <f t="shared" si="0"/>
        <v>0</v>
      </c>
      <c r="H8" s="203">
        <f t="shared" si="0"/>
        <v>15546</v>
      </c>
      <c r="I8" s="200">
        <f t="shared" si="0"/>
        <v>0</v>
      </c>
      <c r="J8" s="201">
        <f t="shared" si="0"/>
        <v>0</v>
      </c>
      <c r="K8" s="202">
        <f t="shared" si="0"/>
        <v>0</v>
      </c>
      <c r="L8" s="204">
        <f t="shared" si="0"/>
        <v>0</v>
      </c>
    </row>
    <row r="9" spans="1:12" s="37" customFormat="1" ht="15" customHeight="1" x14ac:dyDescent="0.25">
      <c r="A9" s="38">
        <v>2</v>
      </c>
      <c r="B9" s="37" t="s">
        <v>79</v>
      </c>
      <c r="C9" s="39"/>
      <c r="D9" s="40">
        <f t="shared" ref="D9:D21" si="1">H9+L9</f>
        <v>9921</v>
      </c>
      <c r="E9" s="41">
        <f>SUM(E10:E14)</f>
        <v>9921</v>
      </c>
      <c r="F9" s="42">
        <f>SUM(F10:F14)</f>
        <v>0</v>
      </c>
      <c r="G9" s="43">
        <f>SUM(G10:G14)</f>
        <v>0</v>
      </c>
      <c r="H9" s="102">
        <f t="shared" ref="H9:H21" si="2">SUM(E9:G9)</f>
        <v>9921</v>
      </c>
      <c r="I9" s="41">
        <f>SUM(I10:I14)</f>
        <v>0</v>
      </c>
      <c r="J9" s="42">
        <f>SUM(J10:J14)</f>
        <v>0</v>
      </c>
      <c r="K9" s="43">
        <f>SUM(K10:K14)</f>
        <v>0</v>
      </c>
      <c r="L9" s="44">
        <f t="shared" ref="L9:L21" si="3">SUM(I9:K9)</f>
        <v>0</v>
      </c>
    </row>
    <row r="10" spans="1:12" s="52" customFormat="1" ht="15" customHeight="1" x14ac:dyDescent="0.3">
      <c r="A10" s="45">
        <v>3</v>
      </c>
      <c r="B10" s="46"/>
      <c r="C10" s="47" t="s">
        <v>80</v>
      </c>
      <c r="D10" s="184">
        <f t="shared" si="1"/>
        <v>0</v>
      </c>
      <c r="E10" s="48"/>
      <c r="F10" s="49"/>
      <c r="G10" s="50"/>
      <c r="H10" s="104">
        <f t="shared" si="2"/>
        <v>0</v>
      </c>
      <c r="I10" s="48"/>
      <c r="J10" s="49"/>
      <c r="K10" s="50"/>
      <c r="L10" s="51">
        <f t="shared" si="3"/>
        <v>0</v>
      </c>
    </row>
    <row r="11" spans="1:12" s="52" customFormat="1" ht="15" customHeight="1" x14ac:dyDescent="0.3">
      <c r="A11" s="45">
        <v>4</v>
      </c>
      <c r="B11" s="46"/>
      <c r="C11" s="47" t="s">
        <v>81</v>
      </c>
      <c r="D11" s="184">
        <f t="shared" si="1"/>
        <v>4643</v>
      </c>
      <c r="E11" s="48">
        <v>4643</v>
      </c>
      <c r="F11" s="49"/>
      <c r="G11" s="50"/>
      <c r="H11" s="104">
        <f t="shared" si="2"/>
        <v>4643</v>
      </c>
      <c r="I11" s="48"/>
      <c r="J11" s="49"/>
      <c r="K11" s="50"/>
      <c r="L11" s="51">
        <f t="shared" si="3"/>
        <v>0</v>
      </c>
    </row>
    <row r="12" spans="1:12" s="52" customFormat="1" ht="15" customHeight="1" x14ac:dyDescent="0.3">
      <c r="A12" s="45">
        <v>5</v>
      </c>
      <c r="B12" s="46"/>
      <c r="C12" s="47" t="s">
        <v>77</v>
      </c>
      <c r="D12" s="184">
        <f t="shared" si="1"/>
        <v>0</v>
      </c>
      <c r="E12" s="48"/>
      <c r="F12" s="49"/>
      <c r="G12" s="50"/>
      <c r="H12" s="104">
        <f t="shared" si="2"/>
        <v>0</v>
      </c>
      <c r="I12" s="48"/>
      <c r="J12" s="49"/>
      <c r="K12" s="50"/>
      <c r="L12" s="51">
        <f t="shared" si="3"/>
        <v>0</v>
      </c>
    </row>
    <row r="13" spans="1:12" s="52" customFormat="1" ht="15" customHeight="1" x14ac:dyDescent="0.3">
      <c r="A13" s="45">
        <v>6</v>
      </c>
      <c r="B13" s="46"/>
      <c r="C13" s="47" t="s">
        <v>78</v>
      </c>
      <c r="D13" s="184">
        <f t="shared" si="1"/>
        <v>5278</v>
      </c>
      <c r="E13" s="48">
        <v>5278</v>
      </c>
      <c r="F13" s="49"/>
      <c r="G13" s="50"/>
      <c r="H13" s="104">
        <f t="shared" si="2"/>
        <v>5278</v>
      </c>
      <c r="I13" s="48"/>
      <c r="J13" s="49"/>
      <c r="K13" s="50"/>
      <c r="L13" s="51">
        <f t="shared" si="3"/>
        <v>0</v>
      </c>
    </row>
    <row r="14" spans="1:12" s="52" customFormat="1" ht="15" customHeight="1" x14ac:dyDescent="0.3">
      <c r="A14" s="53">
        <v>7</v>
      </c>
      <c r="C14" s="54" t="s">
        <v>21</v>
      </c>
      <c r="D14" s="184">
        <f t="shared" si="1"/>
        <v>0</v>
      </c>
      <c r="E14" s="56"/>
      <c r="F14" s="57"/>
      <c r="G14" s="58"/>
      <c r="H14" s="104">
        <f t="shared" si="2"/>
        <v>0</v>
      </c>
      <c r="I14" s="56"/>
      <c r="J14" s="57"/>
      <c r="K14" s="58"/>
      <c r="L14" s="59">
        <f t="shared" si="3"/>
        <v>0</v>
      </c>
    </row>
    <row r="15" spans="1:12" s="37" customFormat="1" ht="15" customHeight="1" x14ac:dyDescent="0.3">
      <c r="A15" s="60">
        <v>8</v>
      </c>
      <c r="B15" s="61" t="s">
        <v>22</v>
      </c>
      <c r="C15" s="62"/>
      <c r="D15" s="63">
        <f t="shared" si="1"/>
        <v>0</v>
      </c>
      <c r="E15" s="64"/>
      <c r="F15" s="65"/>
      <c r="G15" s="66"/>
      <c r="H15" s="108">
        <f t="shared" si="2"/>
        <v>0</v>
      </c>
      <c r="I15" s="64"/>
      <c r="J15" s="65"/>
      <c r="K15" s="66"/>
      <c r="L15" s="67">
        <f t="shared" si="3"/>
        <v>0</v>
      </c>
    </row>
    <row r="16" spans="1:12" s="37" customFormat="1" ht="15" customHeight="1" x14ac:dyDescent="0.3">
      <c r="A16" s="60">
        <v>9</v>
      </c>
      <c r="B16" s="61" t="s">
        <v>82</v>
      </c>
      <c r="C16" s="62"/>
      <c r="D16" s="63">
        <f t="shared" si="1"/>
        <v>0</v>
      </c>
      <c r="E16" s="64"/>
      <c r="F16" s="65"/>
      <c r="G16" s="66"/>
      <c r="H16" s="108">
        <f t="shared" si="2"/>
        <v>0</v>
      </c>
      <c r="I16" s="64"/>
      <c r="J16" s="65"/>
      <c r="K16" s="66"/>
      <c r="L16" s="67">
        <f t="shared" si="3"/>
        <v>0</v>
      </c>
    </row>
    <row r="17" spans="1:12" s="37" customFormat="1" ht="15" customHeight="1" x14ac:dyDescent="0.3">
      <c r="A17" s="38">
        <v>10</v>
      </c>
      <c r="B17" s="37" t="s">
        <v>83</v>
      </c>
      <c r="D17" s="63">
        <f t="shared" si="1"/>
        <v>0</v>
      </c>
      <c r="E17" s="69"/>
      <c r="F17" s="70"/>
      <c r="G17" s="68"/>
      <c r="H17" s="117">
        <f t="shared" si="2"/>
        <v>0</v>
      </c>
      <c r="I17" s="69"/>
      <c r="J17" s="70"/>
      <c r="K17" s="68"/>
      <c r="L17" s="71">
        <f t="shared" si="3"/>
        <v>0</v>
      </c>
    </row>
    <row r="18" spans="1:12" s="37" customFormat="1" ht="15" customHeight="1" x14ac:dyDescent="0.3">
      <c r="A18" s="60">
        <v>11</v>
      </c>
      <c r="B18" s="62" t="s">
        <v>56</v>
      </c>
      <c r="C18" s="62"/>
      <c r="D18" s="72">
        <f t="shared" si="1"/>
        <v>5625</v>
      </c>
      <c r="E18" s="69">
        <v>5625</v>
      </c>
      <c r="F18" s="70"/>
      <c r="G18" s="68"/>
      <c r="H18" s="117">
        <f t="shared" si="2"/>
        <v>5625</v>
      </c>
      <c r="I18" s="69"/>
      <c r="J18" s="70"/>
      <c r="K18" s="68"/>
      <c r="L18" s="71">
        <f t="shared" si="3"/>
        <v>0</v>
      </c>
    </row>
    <row r="19" spans="1:12" s="37" customFormat="1" ht="15" customHeight="1" x14ac:dyDescent="0.3">
      <c r="A19" s="121">
        <v>12</v>
      </c>
      <c r="B19" s="122" t="s">
        <v>57</v>
      </c>
      <c r="C19" s="122"/>
      <c r="D19" s="72">
        <f t="shared" si="1"/>
        <v>0</v>
      </c>
      <c r="E19" s="69"/>
      <c r="F19" s="70"/>
      <c r="G19" s="68"/>
      <c r="H19" s="117">
        <f t="shared" si="2"/>
        <v>0</v>
      </c>
      <c r="I19" s="69"/>
      <c r="J19" s="70"/>
      <c r="K19" s="68"/>
      <c r="L19" s="71">
        <f t="shared" si="3"/>
        <v>0</v>
      </c>
    </row>
    <row r="20" spans="1:12" s="37" customFormat="1" ht="15" customHeight="1" x14ac:dyDescent="0.3">
      <c r="A20" s="60">
        <v>13</v>
      </c>
      <c r="B20" s="62" t="s">
        <v>23</v>
      </c>
      <c r="C20" s="62"/>
      <c r="D20" s="72">
        <f t="shared" si="1"/>
        <v>0</v>
      </c>
      <c r="E20" s="69"/>
      <c r="F20" s="70"/>
      <c r="G20" s="68"/>
      <c r="H20" s="117">
        <f t="shared" si="2"/>
        <v>0</v>
      </c>
      <c r="I20" s="69"/>
      <c r="J20" s="70"/>
      <c r="K20" s="68"/>
      <c r="L20" s="71">
        <f t="shared" si="3"/>
        <v>0</v>
      </c>
    </row>
    <row r="21" spans="1:12" s="37" customFormat="1" ht="15" customHeight="1" thickBot="1" x14ac:dyDescent="0.35">
      <c r="A21" s="73">
        <v>14</v>
      </c>
      <c r="B21" s="74" t="s">
        <v>84</v>
      </c>
      <c r="C21" s="74"/>
      <c r="D21" s="75">
        <f t="shared" si="1"/>
        <v>0</v>
      </c>
      <c r="E21" s="126"/>
      <c r="F21" s="127"/>
      <c r="G21" s="128"/>
      <c r="H21" s="129">
        <f t="shared" si="2"/>
        <v>0</v>
      </c>
      <c r="I21" s="126"/>
      <c r="J21" s="127"/>
      <c r="K21" s="128"/>
      <c r="L21" s="130">
        <f t="shared" si="3"/>
        <v>0</v>
      </c>
    </row>
    <row r="22" spans="1:12" s="77" customFormat="1" ht="10.199999999999999" x14ac:dyDescent="0.2">
      <c r="A22" s="76" t="s">
        <v>54</v>
      </c>
      <c r="B22" s="76" t="s">
        <v>24</v>
      </c>
      <c r="C22" s="76"/>
      <c r="D22" s="76"/>
      <c r="E22" s="76"/>
      <c r="F22" s="76"/>
      <c r="G22" s="76"/>
      <c r="H22" s="76"/>
      <c r="I22" s="76"/>
      <c r="J22" s="76"/>
      <c r="K22" s="76"/>
      <c r="L22" s="76"/>
    </row>
    <row r="23" spans="1:12" s="77" customFormat="1" ht="10.199999999999999" x14ac:dyDescent="0.2">
      <c r="A23" s="76"/>
      <c r="B23" s="76" t="s">
        <v>26</v>
      </c>
      <c r="C23" s="76"/>
      <c r="D23" s="76"/>
      <c r="E23" s="76"/>
      <c r="F23" s="76"/>
      <c r="G23" s="76"/>
      <c r="H23" s="76"/>
      <c r="I23" s="76"/>
      <c r="J23" s="76"/>
      <c r="K23" s="76"/>
      <c r="L23" s="76"/>
    </row>
    <row r="24" spans="1:12" s="77" customFormat="1" ht="10.199999999999999" x14ac:dyDescent="0.2">
      <c r="A24" s="76" t="s">
        <v>55</v>
      </c>
      <c r="B24" s="76" t="s">
        <v>58</v>
      </c>
      <c r="C24" s="76"/>
      <c r="D24" s="76"/>
      <c r="E24" s="76"/>
      <c r="F24" s="76"/>
      <c r="G24" s="76"/>
      <c r="H24" s="76"/>
      <c r="I24" s="76"/>
      <c r="J24" s="76"/>
      <c r="K24" s="76"/>
      <c r="L24" s="76"/>
    </row>
    <row r="25" spans="1:12" s="79" customFormat="1" ht="12" x14ac:dyDescent="0.25">
      <c r="A25" s="78" t="s">
        <v>25</v>
      </c>
      <c r="B25" s="78"/>
      <c r="C25" s="78"/>
    </row>
    <row r="39" spans="9:9" x14ac:dyDescent="0.3">
      <c r="I39" s="1" t="s">
        <v>59</v>
      </c>
    </row>
  </sheetData>
  <mergeCells count="4">
    <mergeCell ref="D3:L3"/>
    <mergeCell ref="B4:C5"/>
    <mergeCell ref="E4:H4"/>
    <mergeCell ref="I4:L4"/>
  </mergeCells>
  <phoneticPr fontId="4" type="noConversion"/>
  <printOptions horizontalCentered="1"/>
  <pageMargins left="0.59055118110236227" right="0.31496062992125984" top="0.51181102362204722" bottom="0.23622047244094491" header="0.19685039370078741" footer="0.15748031496062992"/>
  <pageSetup paperSize="9" orientation="landscape" r:id="rId1"/>
  <headerFooter alignWithMargins="0">
    <oddHeader>&amp;L&amp;"Arial CE,kurzíva\&amp;11Osnova rozpočtu</oddHeader>
  </headerFooter>
  <ignoredErrors>
    <ignoredError sqref="H9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N27"/>
  <sheetViews>
    <sheetView showGridLines="0" workbookViewId="0"/>
  </sheetViews>
  <sheetFormatPr defaultColWidth="8.88671875" defaultRowHeight="13.8" x14ac:dyDescent="0.3"/>
  <cols>
    <col min="1" max="1" width="4.44140625" style="1" customWidth="1"/>
    <col min="2" max="2" width="5.44140625" style="1" customWidth="1"/>
    <col min="3" max="3" width="37.109375" style="1" customWidth="1"/>
    <col min="4" max="4" width="10.88671875" style="1" customWidth="1"/>
    <col min="5" max="5" width="10.109375" style="1" customWidth="1"/>
    <col min="6" max="6" width="10" style="2" customWidth="1"/>
    <col min="7" max="7" width="9.44140625" style="2" customWidth="1"/>
    <col min="8" max="8" width="10.109375" style="2" customWidth="1"/>
    <col min="9" max="9" width="8" style="1" customWidth="1"/>
    <col min="10" max="10" width="8.5546875" style="1" customWidth="1"/>
    <col min="11" max="11" width="7.88671875" style="2" customWidth="1"/>
    <col min="12" max="12" width="8.5546875" style="2" customWidth="1"/>
    <col min="13" max="14" width="10.88671875" style="4" customWidth="1"/>
    <col min="15" max="16384" width="8.88671875" style="1"/>
  </cols>
  <sheetData>
    <row r="2" spans="1:12" ht="14.4" thickBot="1" x14ac:dyDescent="0.35">
      <c r="H2" s="3"/>
      <c r="I2" s="2"/>
      <c r="J2" s="2"/>
      <c r="L2" s="3" t="s">
        <v>8</v>
      </c>
    </row>
    <row r="3" spans="1:12" s="26" customFormat="1" ht="15" customHeight="1" x14ac:dyDescent="0.3">
      <c r="A3" s="5"/>
      <c r="B3" s="24"/>
      <c r="C3" s="25"/>
      <c r="D3" s="293" t="s">
        <v>9</v>
      </c>
      <c r="E3" s="274"/>
      <c r="F3" s="274"/>
      <c r="G3" s="274"/>
      <c r="H3" s="274"/>
      <c r="I3" s="274"/>
      <c r="J3" s="274"/>
      <c r="K3" s="274"/>
      <c r="L3" s="275"/>
    </row>
    <row r="4" spans="1:12" s="26" customFormat="1" x14ac:dyDescent="0.3">
      <c r="A4" s="6"/>
      <c r="B4" s="276" t="s">
        <v>76</v>
      </c>
      <c r="C4" s="294"/>
      <c r="D4" s="27"/>
      <c r="E4" s="285" t="s">
        <v>65</v>
      </c>
      <c r="F4" s="286"/>
      <c r="G4" s="286"/>
      <c r="H4" s="287"/>
      <c r="I4" s="295" t="s">
        <v>66</v>
      </c>
      <c r="J4" s="296"/>
      <c r="K4" s="296"/>
      <c r="L4" s="290"/>
    </row>
    <row r="5" spans="1:12" s="26" customFormat="1" x14ac:dyDescent="0.3">
      <c r="A5" s="6"/>
      <c r="B5" s="278"/>
      <c r="C5" s="294"/>
      <c r="D5" s="27" t="s">
        <v>10</v>
      </c>
      <c r="E5" s="89"/>
      <c r="F5" s="90" t="s">
        <v>11</v>
      </c>
      <c r="G5" s="91"/>
      <c r="H5" s="92" t="s">
        <v>12</v>
      </c>
      <c r="I5" s="89"/>
      <c r="J5" s="90" t="s">
        <v>11</v>
      </c>
      <c r="K5" s="91"/>
      <c r="L5" s="93" t="s">
        <v>12</v>
      </c>
    </row>
    <row r="6" spans="1:12" s="30" customFormat="1" ht="15.6" x14ac:dyDescent="0.3">
      <c r="A6" s="8"/>
      <c r="B6" s="28" t="s">
        <v>13</v>
      </c>
      <c r="C6" s="116" t="s">
        <v>62</v>
      </c>
      <c r="D6" s="29" t="s">
        <v>14</v>
      </c>
      <c r="E6" s="94" t="s">
        <v>15</v>
      </c>
      <c r="F6" s="95" t="s">
        <v>16</v>
      </c>
      <c r="G6" s="96" t="s">
        <v>17</v>
      </c>
      <c r="H6" s="97" t="s">
        <v>18</v>
      </c>
      <c r="I6" s="94" t="s">
        <v>15</v>
      </c>
      <c r="J6" s="95" t="s">
        <v>16</v>
      </c>
      <c r="K6" s="96" t="s">
        <v>17</v>
      </c>
      <c r="L6" s="98" t="s">
        <v>19</v>
      </c>
    </row>
    <row r="7" spans="1:12" s="36" customFormat="1" ht="12" x14ac:dyDescent="0.25">
      <c r="A7" s="31"/>
      <c r="B7" s="32"/>
      <c r="C7" s="32"/>
      <c r="D7" s="33">
        <v>1</v>
      </c>
      <c r="E7" s="32">
        <v>2</v>
      </c>
      <c r="F7" s="34">
        <v>3</v>
      </c>
      <c r="G7" s="12">
        <v>4</v>
      </c>
      <c r="H7" s="99">
        <v>5</v>
      </c>
      <c r="I7" s="32">
        <v>6</v>
      </c>
      <c r="J7" s="34">
        <v>7</v>
      </c>
      <c r="K7" s="12">
        <v>8</v>
      </c>
      <c r="L7" s="35">
        <v>9</v>
      </c>
    </row>
    <row r="8" spans="1:12" s="37" customFormat="1" ht="15" customHeight="1" x14ac:dyDescent="0.25">
      <c r="A8" s="197">
        <v>1</v>
      </c>
      <c r="B8" s="198" t="s">
        <v>20</v>
      </c>
      <c r="C8" s="198"/>
      <c r="D8" s="199">
        <f t="shared" ref="D8:L8" si="0">SUM(D15:D21)+D9</f>
        <v>155600</v>
      </c>
      <c r="E8" s="200">
        <f t="shared" si="0"/>
        <v>0</v>
      </c>
      <c r="F8" s="201">
        <f t="shared" si="0"/>
        <v>155600</v>
      </c>
      <c r="G8" s="202">
        <f t="shared" si="0"/>
        <v>0</v>
      </c>
      <c r="H8" s="203">
        <f t="shared" si="0"/>
        <v>155600</v>
      </c>
      <c r="I8" s="200">
        <f t="shared" si="0"/>
        <v>0</v>
      </c>
      <c r="J8" s="201">
        <f t="shared" si="0"/>
        <v>0</v>
      </c>
      <c r="K8" s="202">
        <f t="shared" si="0"/>
        <v>0</v>
      </c>
      <c r="L8" s="204">
        <f t="shared" si="0"/>
        <v>0</v>
      </c>
    </row>
    <row r="9" spans="1:12" s="37" customFormat="1" ht="15" customHeight="1" x14ac:dyDescent="0.25">
      <c r="A9" s="38">
        <v>2</v>
      </c>
      <c r="B9" s="37" t="s">
        <v>79</v>
      </c>
      <c r="C9" s="39"/>
      <c r="D9" s="40">
        <f>H9+L9</f>
        <v>155600</v>
      </c>
      <c r="E9" s="41">
        <f>SUM(E10:E14)</f>
        <v>0</v>
      </c>
      <c r="F9" s="42">
        <f>SUM(F10:F14)</f>
        <v>155600</v>
      </c>
      <c r="G9" s="43">
        <f>SUM(G10:G14)</f>
        <v>0</v>
      </c>
      <c r="H9" s="102">
        <f>SUM(E9:G9)</f>
        <v>155600</v>
      </c>
      <c r="I9" s="41">
        <f>SUM(I10:I14)</f>
        <v>0</v>
      </c>
      <c r="J9" s="42">
        <f>SUM(J10:J14)</f>
        <v>0</v>
      </c>
      <c r="K9" s="43">
        <f>SUM(K10:K14)</f>
        <v>0</v>
      </c>
      <c r="L9" s="44">
        <f t="shared" ref="L9:L21" si="1">SUM(I9:K9)</f>
        <v>0</v>
      </c>
    </row>
    <row r="10" spans="1:12" s="52" customFormat="1" ht="15" customHeight="1" x14ac:dyDescent="0.3">
      <c r="A10" s="45">
        <v>3</v>
      </c>
      <c r="B10" s="46"/>
      <c r="C10" s="47" t="s">
        <v>80</v>
      </c>
      <c r="D10" s="184">
        <f t="shared" ref="D10:D21" si="2">H10+L10</f>
        <v>0</v>
      </c>
      <c r="E10" s="48"/>
      <c r="F10" s="49"/>
      <c r="G10" s="50"/>
      <c r="H10" s="104">
        <f t="shared" ref="H10:H21" si="3">SUM(E10:G10)</f>
        <v>0</v>
      </c>
      <c r="I10" s="48"/>
      <c r="J10" s="49"/>
      <c r="K10" s="50"/>
      <c r="L10" s="51">
        <f t="shared" si="1"/>
        <v>0</v>
      </c>
    </row>
    <row r="11" spans="1:12" s="52" customFormat="1" ht="15" customHeight="1" x14ac:dyDescent="0.3">
      <c r="A11" s="45">
        <v>4</v>
      </c>
      <c r="B11" s="46"/>
      <c r="C11" s="47" t="s">
        <v>81</v>
      </c>
      <c r="D11" s="184">
        <f t="shared" si="2"/>
        <v>0</v>
      </c>
      <c r="E11" s="48"/>
      <c r="F11" s="49"/>
      <c r="G11" s="50"/>
      <c r="H11" s="104">
        <f t="shared" si="3"/>
        <v>0</v>
      </c>
      <c r="I11" s="48"/>
      <c r="J11" s="49"/>
      <c r="K11" s="50"/>
      <c r="L11" s="51">
        <f t="shared" si="1"/>
        <v>0</v>
      </c>
    </row>
    <row r="12" spans="1:12" s="52" customFormat="1" ht="15" customHeight="1" x14ac:dyDescent="0.3">
      <c r="A12" s="45">
        <v>5</v>
      </c>
      <c r="B12" s="46"/>
      <c r="C12" s="47" t="s">
        <v>77</v>
      </c>
      <c r="D12" s="184">
        <f t="shared" si="2"/>
        <v>6700</v>
      </c>
      <c r="E12" s="48"/>
      <c r="F12" s="49">
        <v>6700</v>
      </c>
      <c r="G12" s="50"/>
      <c r="H12" s="104">
        <f t="shared" si="3"/>
        <v>6700</v>
      </c>
      <c r="I12" s="48"/>
      <c r="J12" s="49"/>
      <c r="K12" s="50"/>
      <c r="L12" s="51">
        <f t="shared" si="1"/>
        <v>0</v>
      </c>
    </row>
    <row r="13" spans="1:12" s="52" customFormat="1" ht="15" customHeight="1" x14ac:dyDescent="0.3">
      <c r="A13" s="45">
        <v>6</v>
      </c>
      <c r="B13" s="46"/>
      <c r="C13" s="47" t="s">
        <v>78</v>
      </c>
      <c r="D13" s="184">
        <f>H13+L13</f>
        <v>148900</v>
      </c>
      <c r="E13" s="48"/>
      <c r="F13" s="49">
        <v>148900</v>
      </c>
      <c r="G13" s="50"/>
      <c r="H13" s="104">
        <f t="shared" si="3"/>
        <v>148900</v>
      </c>
      <c r="I13" s="48"/>
      <c r="J13" s="49"/>
      <c r="K13" s="50"/>
      <c r="L13" s="51">
        <f t="shared" si="1"/>
        <v>0</v>
      </c>
    </row>
    <row r="14" spans="1:12" s="52" customFormat="1" ht="15" customHeight="1" x14ac:dyDescent="0.3">
      <c r="A14" s="53">
        <v>7</v>
      </c>
      <c r="C14" s="54" t="s">
        <v>21</v>
      </c>
      <c r="D14" s="184">
        <f t="shared" si="2"/>
        <v>0</v>
      </c>
      <c r="E14" s="56"/>
      <c r="F14" s="57"/>
      <c r="G14" s="58"/>
      <c r="H14" s="104">
        <f>SUM(E14:G14)</f>
        <v>0</v>
      </c>
      <c r="I14" s="56"/>
      <c r="J14" s="57"/>
      <c r="K14" s="58"/>
      <c r="L14" s="59">
        <f t="shared" si="1"/>
        <v>0</v>
      </c>
    </row>
    <row r="15" spans="1:12" s="37" customFormat="1" ht="15" customHeight="1" x14ac:dyDescent="0.3">
      <c r="A15" s="60">
        <v>8</v>
      </c>
      <c r="B15" s="61" t="s">
        <v>22</v>
      </c>
      <c r="C15" s="62"/>
      <c r="D15" s="63">
        <f t="shared" si="2"/>
        <v>0</v>
      </c>
      <c r="E15" s="64"/>
      <c r="F15" s="65"/>
      <c r="G15" s="66"/>
      <c r="H15" s="108">
        <f t="shared" si="3"/>
        <v>0</v>
      </c>
      <c r="I15" s="64"/>
      <c r="J15" s="65"/>
      <c r="K15" s="66"/>
      <c r="L15" s="67">
        <f t="shared" si="1"/>
        <v>0</v>
      </c>
    </row>
    <row r="16" spans="1:12" s="37" customFormat="1" ht="15" customHeight="1" x14ac:dyDescent="0.3">
      <c r="A16" s="60">
        <v>9</v>
      </c>
      <c r="B16" s="61" t="s">
        <v>82</v>
      </c>
      <c r="C16" s="62"/>
      <c r="D16" s="63">
        <f t="shared" si="2"/>
        <v>0</v>
      </c>
      <c r="E16" s="64"/>
      <c r="F16" s="65"/>
      <c r="G16" s="66"/>
      <c r="H16" s="108">
        <f t="shared" si="3"/>
        <v>0</v>
      </c>
      <c r="I16" s="64"/>
      <c r="J16" s="65"/>
      <c r="K16" s="66"/>
      <c r="L16" s="67">
        <f t="shared" si="1"/>
        <v>0</v>
      </c>
    </row>
    <row r="17" spans="1:12" s="37" customFormat="1" ht="15" customHeight="1" x14ac:dyDescent="0.3">
      <c r="A17" s="38">
        <v>10</v>
      </c>
      <c r="B17" s="37" t="s">
        <v>83</v>
      </c>
      <c r="D17" s="63">
        <f t="shared" si="2"/>
        <v>0</v>
      </c>
      <c r="E17" s="69"/>
      <c r="F17" s="70"/>
      <c r="G17" s="68"/>
      <c r="H17" s="117">
        <f t="shared" si="3"/>
        <v>0</v>
      </c>
      <c r="I17" s="69"/>
      <c r="J17" s="70"/>
      <c r="K17" s="68"/>
      <c r="L17" s="71">
        <f t="shared" si="1"/>
        <v>0</v>
      </c>
    </row>
    <row r="18" spans="1:12" s="37" customFormat="1" ht="15" customHeight="1" x14ac:dyDescent="0.3">
      <c r="A18" s="60">
        <v>11</v>
      </c>
      <c r="B18" s="62" t="s">
        <v>56</v>
      </c>
      <c r="C18" s="62"/>
      <c r="D18" s="72">
        <f t="shared" si="2"/>
        <v>0</v>
      </c>
      <c r="E18" s="69"/>
      <c r="F18" s="70"/>
      <c r="G18" s="68"/>
      <c r="H18" s="117">
        <f t="shared" si="3"/>
        <v>0</v>
      </c>
      <c r="I18" s="69"/>
      <c r="J18" s="70"/>
      <c r="K18" s="68"/>
      <c r="L18" s="71">
        <f t="shared" si="1"/>
        <v>0</v>
      </c>
    </row>
    <row r="19" spans="1:12" s="37" customFormat="1" ht="15" customHeight="1" x14ac:dyDescent="0.3">
      <c r="A19" s="121">
        <v>12</v>
      </c>
      <c r="B19" s="122" t="s">
        <v>57</v>
      </c>
      <c r="C19" s="122"/>
      <c r="D19" s="72">
        <f t="shared" si="2"/>
        <v>0</v>
      </c>
      <c r="E19" s="69"/>
      <c r="F19" s="70"/>
      <c r="G19" s="68"/>
      <c r="H19" s="117">
        <f t="shared" si="3"/>
        <v>0</v>
      </c>
      <c r="I19" s="69"/>
      <c r="J19" s="70"/>
      <c r="K19" s="68"/>
      <c r="L19" s="71">
        <f t="shared" si="1"/>
        <v>0</v>
      </c>
    </row>
    <row r="20" spans="1:12" s="37" customFormat="1" ht="15" customHeight="1" x14ac:dyDescent="0.3">
      <c r="A20" s="60">
        <v>13</v>
      </c>
      <c r="B20" s="62" t="s">
        <v>23</v>
      </c>
      <c r="C20" s="62"/>
      <c r="D20" s="72">
        <f t="shared" si="2"/>
        <v>0</v>
      </c>
      <c r="E20" s="69"/>
      <c r="F20" s="70"/>
      <c r="G20" s="68"/>
      <c r="H20" s="117">
        <f t="shared" si="3"/>
        <v>0</v>
      </c>
      <c r="I20" s="69"/>
      <c r="J20" s="70"/>
      <c r="K20" s="68"/>
      <c r="L20" s="71">
        <f t="shared" si="1"/>
        <v>0</v>
      </c>
    </row>
    <row r="21" spans="1:12" s="37" customFormat="1" ht="15" customHeight="1" thickBot="1" x14ac:dyDescent="0.35">
      <c r="A21" s="73">
        <v>14</v>
      </c>
      <c r="B21" s="74" t="s">
        <v>84</v>
      </c>
      <c r="C21" s="74"/>
      <c r="D21" s="75">
        <f t="shared" si="2"/>
        <v>0</v>
      </c>
      <c r="E21" s="126"/>
      <c r="F21" s="127"/>
      <c r="G21" s="128"/>
      <c r="H21" s="129">
        <f t="shared" si="3"/>
        <v>0</v>
      </c>
      <c r="I21" s="126"/>
      <c r="J21" s="127"/>
      <c r="K21" s="128"/>
      <c r="L21" s="130">
        <f t="shared" si="1"/>
        <v>0</v>
      </c>
    </row>
    <row r="22" spans="1:12" s="77" customFormat="1" ht="10.199999999999999" x14ac:dyDescent="0.2">
      <c r="A22" s="76" t="s">
        <v>54</v>
      </c>
      <c r="B22" s="76" t="s">
        <v>24</v>
      </c>
      <c r="C22" s="76"/>
      <c r="D22" s="76"/>
      <c r="E22" s="76"/>
      <c r="F22" s="76"/>
      <c r="G22" s="76"/>
      <c r="H22" s="76"/>
      <c r="I22" s="76"/>
      <c r="J22" s="76"/>
      <c r="K22" s="76"/>
      <c r="L22" s="76"/>
    </row>
    <row r="23" spans="1:12" s="77" customFormat="1" ht="10.199999999999999" x14ac:dyDescent="0.2">
      <c r="A23" s="76"/>
      <c r="B23" s="76" t="s">
        <v>26</v>
      </c>
      <c r="C23" s="76"/>
      <c r="D23" s="76"/>
      <c r="E23" s="76"/>
      <c r="F23" s="76"/>
      <c r="G23" s="76"/>
      <c r="H23" s="76"/>
      <c r="I23" s="76"/>
      <c r="J23" s="76"/>
      <c r="K23" s="76"/>
      <c r="L23" s="76"/>
    </row>
    <row r="24" spans="1:12" s="77" customFormat="1" ht="10.199999999999999" x14ac:dyDescent="0.2">
      <c r="A24" s="76" t="s">
        <v>55</v>
      </c>
      <c r="B24" s="76" t="s">
        <v>58</v>
      </c>
      <c r="C24" s="76"/>
      <c r="D24" s="76"/>
      <c r="E24" s="76"/>
      <c r="F24" s="76"/>
      <c r="G24" s="76"/>
      <c r="H24" s="76"/>
      <c r="I24" s="76"/>
      <c r="J24" s="76"/>
      <c r="K24" s="76"/>
      <c r="L24" s="76"/>
    </row>
    <row r="25" spans="1:12" s="79" customFormat="1" ht="12" x14ac:dyDescent="0.25">
      <c r="A25" s="78" t="s">
        <v>25</v>
      </c>
      <c r="B25" s="78"/>
      <c r="C25" s="78"/>
    </row>
    <row r="27" spans="1:12" x14ac:dyDescent="0.3">
      <c r="A27" s="118"/>
    </row>
  </sheetData>
  <mergeCells count="4">
    <mergeCell ref="D3:L3"/>
    <mergeCell ref="B4:C5"/>
    <mergeCell ref="E4:H4"/>
    <mergeCell ref="I4:L4"/>
  </mergeCells>
  <phoneticPr fontId="4" type="noConversion"/>
  <printOptions horizontalCentered="1"/>
  <pageMargins left="0.59055118110236227" right="0.31496062992125984" top="0.51181102362204722" bottom="0.23622047244094491" header="0.19685039370078741" footer="0.15748031496062992"/>
  <pageSetup paperSize="9" orientation="landscape" r:id="rId1"/>
  <headerFooter alignWithMargins="0">
    <oddHeader>&amp;L&amp;"Arial CE,kurzíva\&amp;11Osnova rozpočtu</oddHeader>
  </headerFooter>
  <ignoredErrors>
    <ignoredError sqref="F8" formulaRange="1"/>
    <ignoredError sqref="H9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O25"/>
  <sheetViews>
    <sheetView showGridLines="0" workbookViewId="0"/>
  </sheetViews>
  <sheetFormatPr defaultColWidth="8.88671875" defaultRowHeight="13.8" x14ac:dyDescent="0.3"/>
  <cols>
    <col min="1" max="1" width="4.44140625" style="1" customWidth="1"/>
    <col min="2" max="2" width="5.44140625" style="1" customWidth="1"/>
    <col min="3" max="3" width="37.109375" style="1" customWidth="1"/>
    <col min="4" max="4" width="10.88671875" style="1" customWidth="1"/>
    <col min="5" max="5" width="10.109375" style="1" customWidth="1"/>
    <col min="6" max="6" width="10" style="2" customWidth="1"/>
    <col min="7" max="7" width="9.44140625" style="2" customWidth="1"/>
    <col min="8" max="8" width="10.109375" style="2" customWidth="1"/>
    <col min="9" max="9" width="8" style="1" customWidth="1"/>
    <col min="10" max="10" width="8.5546875" style="1" customWidth="1"/>
    <col min="11" max="11" width="7.88671875" style="2" customWidth="1"/>
    <col min="12" max="12" width="8.5546875" style="2" customWidth="1"/>
    <col min="13" max="15" width="10.88671875" style="4" customWidth="1"/>
    <col min="16" max="16384" width="8.88671875" style="1"/>
  </cols>
  <sheetData>
    <row r="2" spans="1:12" ht="14.4" thickBot="1" x14ac:dyDescent="0.35">
      <c r="H2" s="3"/>
      <c r="I2" s="2"/>
      <c r="J2" s="2"/>
      <c r="L2" s="3" t="s">
        <v>8</v>
      </c>
    </row>
    <row r="3" spans="1:12" s="26" customFormat="1" ht="15" customHeight="1" x14ac:dyDescent="0.3">
      <c r="A3" s="5"/>
      <c r="B3" s="24"/>
      <c r="C3" s="25"/>
      <c r="D3" s="293" t="s">
        <v>9</v>
      </c>
      <c r="E3" s="274"/>
      <c r="F3" s="274"/>
      <c r="G3" s="274"/>
      <c r="H3" s="274"/>
      <c r="I3" s="274"/>
      <c r="J3" s="274"/>
      <c r="K3" s="274"/>
      <c r="L3" s="275"/>
    </row>
    <row r="4" spans="1:12" s="26" customFormat="1" x14ac:dyDescent="0.3">
      <c r="A4" s="6"/>
      <c r="B4" s="276" t="s">
        <v>76</v>
      </c>
      <c r="C4" s="294"/>
      <c r="D4" s="27"/>
      <c r="E4" s="285" t="s">
        <v>65</v>
      </c>
      <c r="F4" s="286"/>
      <c r="G4" s="286"/>
      <c r="H4" s="287"/>
      <c r="I4" s="295" t="s">
        <v>66</v>
      </c>
      <c r="J4" s="296"/>
      <c r="K4" s="296"/>
      <c r="L4" s="290"/>
    </row>
    <row r="5" spans="1:12" s="26" customFormat="1" x14ac:dyDescent="0.3">
      <c r="A5" s="6"/>
      <c r="B5" s="278"/>
      <c r="C5" s="294"/>
      <c r="D5" s="27" t="s">
        <v>10</v>
      </c>
      <c r="E5" s="89"/>
      <c r="F5" s="90" t="s">
        <v>11</v>
      </c>
      <c r="G5" s="91"/>
      <c r="H5" s="92" t="s">
        <v>12</v>
      </c>
      <c r="I5" s="89"/>
      <c r="J5" s="90" t="s">
        <v>11</v>
      </c>
      <c r="K5" s="91"/>
      <c r="L5" s="93" t="s">
        <v>12</v>
      </c>
    </row>
    <row r="6" spans="1:12" s="30" customFormat="1" ht="15.6" x14ac:dyDescent="0.3">
      <c r="A6" s="8"/>
      <c r="B6" s="28" t="s">
        <v>13</v>
      </c>
      <c r="C6" s="116" t="s">
        <v>34</v>
      </c>
      <c r="D6" s="29" t="s">
        <v>14</v>
      </c>
      <c r="E6" s="94" t="s">
        <v>15</v>
      </c>
      <c r="F6" s="95" t="s">
        <v>16</v>
      </c>
      <c r="G6" s="96" t="s">
        <v>17</v>
      </c>
      <c r="H6" s="97" t="s">
        <v>18</v>
      </c>
      <c r="I6" s="94" t="s">
        <v>15</v>
      </c>
      <c r="J6" s="95" t="s">
        <v>16</v>
      </c>
      <c r="K6" s="96" t="s">
        <v>17</v>
      </c>
      <c r="L6" s="98" t="s">
        <v>19</v>
      </c>
    </row>
    <row r="7" spans="1:12" s="36" customFormat="1" ht="12" x14ac:dyDescent="0.25">
      <c r="A7" s="31"/>
      <c r="B7" s="32"/>
      <c r="C7" s="32"/>
      <c r="D7" s="33">
        <v>1</v>
      </c>
      <c r="E7" s="32">
        <v>2</v>
      </c>
      <c r="F7" s="34">
        <v>3</v>
      </c>
      <c r="G7" s="12">
        <v>4</v>
      </c>
      <c r="H7" s="99">
        <v>5</v>
      </c>
      <c r="I7" s="32">
        <v>6</v>
      </c>
      <c r="J7" s="34">
        <v>7</v>
      </c>
      <c r="K7" s="12">
        <v>8</v>
      </c>
      <c r="L7" s="35">
        <v>9</v>
      </c>
    </row>
    <row r="8" spans="1:12" s="37" customFormat="1" ht="15" customHeight="1" x14ac:dyDescent="0.25">
      <c r="A8" s="197">
        <v>1</v>
      </c>
      <c r="B8" s="198" t="s">
        <v>20</v>
      </c>
      <c r="C8" s="198"/>
      <c r="D8" s="199">
        <f t="shared" ref="D8:L8" si="0">SUM(D15:D21)+D9</f>
        <v>9240</v>
      </c>
      <c r="E8" s="200">
        <f t="shared" si="0"/>
        <v>80</v>
      </c>
      <c r="F8" s="201">
        <f t="shared" si="0"/>
        <v>9160</v>
      </c>
      <c r="G8" s="202">
        <f t="shared" si="0"/>
        <v>0</v>
      </c>
      <c r="H8" s="203">
        <f t="shared" si="0"/>
        <v>9240</v>
      </c>
      <c r="I8" s="200">
        <f t="shared" si="0"/>
        <v>0</v>
      </c>
      <c r="J8" s="201">
        <f t="shared" si="0"/>
        <v>0</v>
      </c>
      <c r="K8" s="202">
        <f t="shared" si="0"/>
        <v>0</v>
      </c>
      <c r="L8" s="204">
        <f t="shared" si="0"/>
        <v>0</v>
      </c>
    </row>
    <row r="9" spans="1:12" s="37" customFormat="1" ht="15" customHeight="1" x14ac:dyDescent="0.25">
      <c r="A9" s="38">
        <v>2</v>
      </c>
      <c r="B9" s="37" t="s">
        <v>79</v>
      </c>
      <c r="C9" s="39"/>
      <c r="D9" s="40">
        <f t="shared" ref="D9:D21" si="1">H9+L9</f>
        <v>1440</v>
      </c>
      <c r="E9" s="41">
        <f>SUM(E10:E14)</f>
        <v>0</v>
      </c>
      <c r="F9" s="42">
        <f>SUM(F10:F14)</f>
        <v>1440</v>
      </c>
      <c r="G9" s="43">
        <f>SUM(G10:G14)</f>
        <v>0</v>
      </c>
      <c r="H9" s="102">
        <f t="shared" ref="H9:H21" si="2">SUM(E9:G9)</f>
        <v>1440</v>
      </c>
      <c r="I9" s="41">
        <f>SUM(I10:I14)</f>
        <v>0</v>
      </c>
      <c r="J9" s="42">
        <f>SUM(J10:J14)</f>
        <v>0</v>
      </c>
      <c r="K9" s="43">
        <f>SUM(K10:K14)</f>
        <v>0</v>
      </c>
      <c r="L9" s="44">
        <f t="shared" ref="L9:L21" si="3">SUM(I9:K9)</f>
        <v>0</v>
      </c>
    </row>
    <row r="10" spans="1:12" s="52" customFormat="1" ht="15" customHeight="1" x14ac:dyDescent="0.3">
      <c r="A10" s="45">
        <v>3</v>
      </c>
      <c r="B10" s="46"/>
      <c r="C10" s="47" t="s">
        <v>80</v>
      </c>
      <c r="D10" s="124">
        <f t="shared" si="1"/>
        <v>0</v>
      </c>
      <c r="E10" s="48"/>
      <c r="F10" s="49"/>
      <c r="G10" s="50"/>
      <c r="H10" s="125">
        <f t="shared" si="2"/>
        <v>0</v>
      </c>
      <c r="I10" s="48"/>
      <c r="J10" s="49"/>
      <c r="K10" s="50"/>
      <c r="L10" s="51">
        <f t="shared" si="3"/>
        <v>0</v>
      </c>
    </row>
    <row r="11" spans="1:12" s="52" customFormat="1" ht="15" customHeight="1" x14ac:dyDescent="0.3">
      <c r="A11" s="45">
        <v>4</v>
      </c>
      <c r="B11" s="46"/>
      <c r="C11" s="47" t="s">
        <v>81</v>
      </c>
      <c r="D11" s="124">
        <f t="shared" si="1"/>
        <v>1440</v>
      </c>
      <c r="E11" s="48"/>
      <c r="F11" s="49">
        <v>1440</v>
      </c>
      <c r="G11" s="50"/>
      <c r="H11" s="125">
        <f t="shared" si="2"/>
        <v>1440</v>
      </c>
      <c r="I11" s="48"/>
      <c r="J11" s="49"/>
      <c r="K11" s="50"/>
      <c r="L11" s="51">
        <f t="shared" si="3"/>
        <v>0</v>
      </c>
    </row>
    <row r="12" spans="1:12" s="52" customFormat="1" ht="15" customHeight="1" x14ac:dyDescent="0.3">
      <c r="A12" s="45">
        <v>5</v>
      </c>
      <c r="B12" s="46"/>
      <c r="C12" s="47" t="s">
        <v>77</v>
      </c>
      <c r="D12" s="124">
        <f t="shared" si="1"/>
        <v>0</v>
      </c>
      <c r="E12" s="48"/>
      <c r="F12" s="49"/>
      <c r="G12" s="50"/>
      <c r="H12" s="125">
        <f t="shared" si="2"/>
        <v>0</v>
      </c>
      <c r="I12" s="48"/>
      <c r="J12" s="49"/>
      <c r="K12" s="50"/>
      <c r="L12" s="51">
        <f t="shared" si="3"/>
        <v>0</v>
      </c>
    </row>
    <row r="13" spans="1:12" s="52" customFormat="1" ht="15" customHeight="1" x14ac:dyDescent="0.3">
      <c r="A13" s="45">
        <v>6</v>
      </c>
      <c r="B13" s="46"/>
      <c r="C13" s="47" t="s">
        <v>78</v>
      </c>
      <c r="D13" s="124">
        <f t="shared" si="1"/>
        <v>0</v>
      </c>
      <c r="E13" s="48"/>
      <c r="F13" s="49"/>
      <c r="G13" s="50"/>
      <c r="H13" s="125">
        <f t="shared" si="2"/>
        <v>0</v>
      </c>
      <c r="I13" s="48"/>
      <c r="J13" s="49"/>
      <c r="K13" s="50"/>
      <c r="L13" s="51">
        <f t="shared" si="3"/>
        <v>0</v>
      </c>
    </row>
    <row r="14" spans="1:12" s="52" customFormat="1" ht="15" customHeight="1" x14ac:dyDescent="0.3">
      <c r="A14" s="53">
        <v>7</v>
      </c>
      <c r="C14" s="54" t="s">
        <v>21</v>
      </c>
      <c r="D14" s="124">
        <f t="shared" si="1"/>
        <v>0</v>
      </c>
      <c r="E14" s="56"/>
      <c r="F14" s="57"/>
      <c r="G14" s="58"/>
      <c r="H14" s="125">
        <f t="shared" si="2"/>
        <v>0</v>
      </c>
      <c r="I14" s="56"/>
      <c r="J14" s="57"/>
      <c r="K14" s="58"/>
      <c r="L14" s="59">
        <f t="shared" si="3"/>
        <v>0</v>
      </c>
    </row>
    <row r="15" spans="1:12" s="37" customFormat="1" ht="15" customHeight="1" x14ac:dyDescent="0.3">
      <c r="A15" s="60">
        <v>8</v>
      </c>
      <c r="B15" s="61" t="s">
        <v>22</v>
      </c>
      <c r="C15" s="62"/>
      <c r="D15" s="63">
        <f t="shared" si="1"/>
        <v>0</v>
      </c>
      <c r="E15" s="64"/>
      <c r="F15" s="65"/>
      <c r="G15" s="66"/>
      <c r="H15" s="108">
        <f t="shared" si="2"/>
        <v>0</v>
      </c>
      <c r="I15" s="64"/>
      <c r="J15" s="65"/>
      <c r="K15" s="66"/>
      <c r="L15" s="67">
        <f t="shared" si="3"/>
        <v>0</v>
      </c>
    </row>
    <row r="16" spans="1:12" s="37" customFormat="1" ht="15" customHeight="1" x14ac:dyDescent="0.3">
      <c r="A16" s="60">
        <v>9</v>
      </c>
      <c r="B16" s="61" t="s">
        <v>82</v>
      </c>
      <c r="C16" s="62"/>
      <c r="D16" s="63">
        <f t="shared" si="1"/>
        <v>0</v>
      </c>
      <c r="E16" s="64"/>
      <c r="F16" s="65"/>
      <c r="G16" s="66"/>
      <c r="H16" s="108">
        <f t="shared" si="2"/>
        <v>0</v>
      </c>
      <c r="I16" s="64"/>
      <c r="J16" s="65"/>
      <c r="K16" s="66"/>
      <c r="L16" s="67">
        <f t="shared" si="3"/>
        <v>0</v>
      </c>
    </row>
    <row r="17" spans="1:12" s="37" customFormat="1" ht="15" customHeight="1" x14ac:dyDescent="0.3">
      <c r="A17" s="38">
        <v>10</v>
      </c>
      <c r="B17" s="37" t="s">
        <v>83</v>
      </c>
      <c r="D17" s="63">
        <f t="shared" si="1"/>
        <v>0</v>
      </c>
      <c r="E17" s="69"/>
      <c r="F17" s="70"/>
      <c r="G17" s="68"/>
      <c r="H17" s="117">
        <f t="shared" si="2"/>
        <v>0</v>
      </c>
      <c r="I17" s="69"/>
      <c r="J17" s="70"/>
      <c r="K17" s="68"/>
      <c r="L17" s="71">
        <f t="shared" si="3"/>
        <v>0</v>
      </c>
    </row>
    <row r="18" spans="1:12" s="37" customFormat="1" ht="15" customHeight="1" x14ac:dyDescent="0.3">
      <c r="A18" s="60">
        <v>11</v>
      </c>
      <c r="B18" s="62" t="s">
        <v>56</v>
      </c>
      <c r="C18" s="62"/>
      <c r="D18" s="72">
        <f t="shared" si="1"/>
        <v>7800</v>
      </c>
      <c r="E18" s="131">
        <v>80</v>
      </c>
      <c r="F18" s="132">
        <v>7720</v>
      </c>
      <c r="G18" s="133"/>
      <c r="H18" s="117">
        <f t="shared" si="2"/>
        <v>7800</v>
      </c>
      <c r="I18" s="69"/>
      <c r="J18" s="70"/>
      <c r="K18" s="68"/>
      <c r="L18" s="71">
        <f t="shared" si="3"/>
        <v>0</v>
      </c>
    </row>
    <row r="19" spans="1:12" s="37" customFormat="1" ht="15" customHeight="1" x14ac:dyDescent="0.3">
      <c r="A19" s="121">
        <v>12</v>
      </c>
      <c r="B19" s="122" t="s">
        <v>57</v>
      </c>
      <c r="C19" s="122"/>
      <c r="D19" s="72">
        <f t="shared" si="1"/>
        <v>0</v>
      </c>
      <c r="E19" s="131"/>
      <c r="F19" s="132"/>
      <c r="G19" s="133"/>
      <c r="H19" s="117">
        <f t="shared" si="2"/>
        <v>0</v>
      </c>
      <c r="I19" s="69"/>
      <c r="J19" s="70"/>
      <c r="K19" s="68"/>
      <c r="L19" s="71">
        <f t="shared" si="3"/>
        <v>0</v>
      </c>
    </row>
    <row r="20" spans="1:12" s="37" customFormat="1" ht="15" customHeight="1" x14ac:dyDescent="0.3">
      <c r="A20" s="60">
        <v>13</v>
      </c>
      <c r="B20" s="62" t="s">
        <v>23</v>
      </c>
      <c r="C20" s="62"/>
      <c r="D20" s="72">
        <f t="shared" si="1"/>
        <v>0</v>
      </c>
      <c r="E20" s="69"/>
      <c r="F20" s="70"/>
      <c r="G20" s="68"/>
      <c r="H20" s="117">
        <f t="shared" si="2"/>
        <v>0</v>
      </c>
      <c r="I20" s="69"/>
      <c r="J20" s="70"/>
      <c r="K20" s="68"/>
      <c r="L20" s="71">
        <f t="shared" si="3"/>
        <v>0</v>
      </c>
    </row>
    <row r="21" spans="1:12" s="37" customFormat="1" ht="15" customHeight="1" thickBot="1" x14ac:dyDescent="0.35">
      <c r="A21" s="73">
        <v>14</v>
      </c>
      <c r="B21" s="74" t="s">
        <v>84</v>
      </c>
      <c r="C21" s="74"/>
      <c r="D21" s="75">
        <f t="shared" si="1"/>
        <v>0</v>
      </c>
      <c r="E21" s="126"/>
      <c r="F21" s="127"/>
      <c r="G21" s="128"/>
      <c r="H21" s="129">
        <f t="shared" si="2"/>
        <v>0</v>
      </c>
      <c r="I21" s="126"/>
      <c r="J21" s="127"/>
      <c r="K21" s="128"/>
      <c r="L21" s="130">
        <f t="shared" si="3"/>
        <v>0</v>
      </c>
    </row>
    <row r="22" spans="1:12" s="77" customFormat="1" ht="10.199999999999999" x14ac:dyDescent="0.2">
      <c r="A22" s="76" t="s">
        <v>54</v>
      </c>
      <c r="B22" s="76" t="s">
        <v>24</v>
      </c>
      <c r="C22" s="76"/>
      <c r="D22" s="76"/>
      <c r="E22" s="76"/>
      <c r="F22" s="76"/>
      <c r="G22" s="76"/>
      <c r="H22" s="76"/>
      <c r="I22" s="76"/>
      <c r="J22" s="76"/>
      <c r="K22" s="76"/>
      <c r="L22" s="76"/>
    </row>
    <row r="23" spans="1:12" s="77" customFormat="1" ht="10.199999999999999" x14ac:dyDescent="0.2">
      <c r="A23" s="76"/>
      <c r="B23" s="76" t="s">
        <v>26</v>
      </c>
      <c r="C23" s="76"/>
      <c r="D23" s="76"/>
      <c r="E23" s="76"/>
      <c r="F23" s="76"/>
      <c r="G23" s="76"/>
      <c r="H23" s="76"/>
      <c r="I23" s="76"/>
      <c r="J23" s="76"/>
      <c r="K23" s="76"/>
      <c r="L23" s="76"/>
    </row>
    <row r="24" spans="1:12" s="77" customFormat="1" ht="10.199999999999999" x14ac:dyDescent="0.2">
      <c r="A24" s="76" t="s">
        <v>55</v>
      </c>
      <c r="B24" s="76" t="s">
        <v>58</v>
      </c>
      <c r="C24" s="76"/>
      <c r="D24" s="76"/>
      <c r="E24" s="76"/>
      <c r="F24" s="76"/>
      <c r="G24" s="76"/>
      <c r="H24" s="76"/>
      <c r="I24" s="76"/>
      <c r="J24" s="76"/>
      <c r="K24" s="76"/>
      <c r="L24" s="76"/>
    </row>
    <row r="25" spans="1:12" s="79" customFormat="1" ht="12" x14ac:dyDescent="0.25">
      <c r="A25" s="78" t="s">
        <v>25</v>
      </c>
      <c r="B25" s="78"/>
      <c r="C25" s="78"/>
    </row>
  </sheetData>
  <mergeCells count="4">
    <mergeCell ref="D3:L3"/>
    <mergeCell ref="B4:C5"/>
    <mergeCell ref="E4:H4"/>
    <mergeCell ref="I4:L4"/>
  </mergeCells>
  <phoneticPr fontId="4" type="noConversion"/>
  <printOptions horizontalCentered="1"/>
  <pageMargins left="0.59055118110236227" right="0.31496062992125984" top="0.51181102362204722" bottom="0.23622047244094491" header="0.19685039370078741" footer="0.15748031496062992"/>
  <pageSetup paperSize="9" orientation="landscape" r:id="rId1"/>
  <headerFooter alignWithMargins="0">
    <oddHeader>&amp;L&amp;"Arial CE,kurzíva\&amp;11Osnova rozpočtu</oddHeader>
  </headerFooter>
  <ignoredErrors>
    <ignoredError sqref="H9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O25"/>
  <sheetViews>
    <sheetView showGridLines="0" workbookViewId="0"/>
  </sheetViews>
  <sheetFormatPr defaultColWidth="8.88671875" defaultRowHeight="13.8" x14ac:dyDescent="0.3"/>
  <cols>
    <col min="1" max="1" width="4.44140625" style="1" customWidth="1"/>
    <col min="2" max="2" width="5.44140625" style="1" customWidth="1"/>
    <col min="3" max="3" width="37.109375" style="1" customWidth="1"/>
    <col min="4" max="4" width="10.88671875" style="1" customWidth="1"/>
    <col min="5" max="5" width="10.109375" style="1" customWidth="1"/>
    <col min="6" max="6" width="10" style="2" customWidth="1"/>
    <col min="7" max="7" width="9.44140625" style="2" customWidth="1"/>
    <col min="8" max="8" width="10.109375" style="2" customWidth="1"/>
    <col min="9" max="9" width="8" style="1" customWidth="1"/>
    <col min="10" max="10" width="8.5546875" style="1" customWidth="1"/>
    <col min="11" max="11" width="7.88671875" style="2" customWidth="1"/>
    <col min="12" max="12" width="8.5546875" style="2" customWidth="1"/>
    <col min="13" max="15" width="10.88671875" style="4" customWidth="1"/>
    <col min="16" max="16384" width="8.88671875" style="1"/>
  </cols>
  <sheetData>
    <row r="2" spans="1:12" ht="14.4" thickBot="1" x14ac:dyDescent="0.35">
      <c r="H2" s="3"/>
      <c r="I2" s="2"/>
      <c r="J2" s="2"/>
      <c r="L2" s="3" t="s">
        <v>8</v>
      </c>
    </row>
    <row r="3" spans="1:12" s="26" customFormat="1" ht="15" customHeight="1" x14ac:dyDescent="0.3">
      <c r="A3" s="5"/>
      <c r="B3" s="24"/>
      <c r="C3" s="25"/>
      <c r="D3" s="293" t="s">
        <v>9</v>
      </c>
      <c r="E3" s="274"/>
      <c r="F3" s="274"/>
      <c r="G3" s="274"/>
      <c r="H3" s="274"/>
      <c r="I3" s="274"/>
      <c r="J3" s="274"/>
      <c r="K3" s="274"/>
      <c r="L3" s="275"/>
    </row>
    <row r="4" spans="1:12" s="26" customFormat="1" x14ac:dyDescent="0.3">
      <c r="A4" s="6"/>
      <c r="B4" s="276" t="s">
        <v>76</v>
      </c>
      <c r="C4" s="294"/>
      <c r="D4" s="27"/>
      <c r="E4" s="285" t="s">
        <v>65</v>
      </c>
      <c r="F4" s="286"/>
      <c r="G4" s="286"/>
      <c r="H4" s="287"/>
      <c r="I4" s="295" t="s">
        <v>66</v>
      </c>
      <c r="J4" s="296"/>
      <c r="K4" s="296"/>
      <c r="L4" s="290"/>
    </row>
    <row r="5" spans="1:12" s="26" customFormat="1" x14ac:dyDescent="0.3">
      <c r="A5" s="6"/>
      <c r="B5" s="278"/>
      <c r="C5" s="294"/>
      <c r="D5" s="27" t="s">
        <v>10</v>
      </c>
      <c r="E5" s="89"/>
      <c r="F5" s="90" t="s">
        <v>11</v>
      </c>
      <c r="G5" s="91"/>
      <c r="H5" s="92" t="s">
        <v>12</v>
      </c>
      <c r="I5" s="89"/>
      <c r="J5" s="90" t="s">
        <v>11</v>
      </c>
      <c r="K5" s="91"/>
      <c r="L5" s="93" t="s">
        <v>12</v>
      </c>
    </row>
    <row r="6" spans="1:12" s="30" customFormat="1" ht="15.6" x14ac:dyDescent="0.3">
      <c r="A6" s="8"/>
      <c r="B6" s="28" t="s">
        <v>13</v>
      </c>
      <c r="C6" s="116" t="s">
        <v>72</v>
      </c>
      <c r="D6" s="29" t="s">
        <v>14</v>
      </c>
      <c r="E6" s="94" t="s">
        <v>15</v>
      </c>
      <c r="F6" s="95" t="s">
        <v>16</v>
      </c>
      <c r="G6" s="96" t="s">
        <v>17</v>
      </c>
      <c r="H6" s="97" t="s">
        <v>18</v>
      </c>
      <c r="I6" s="94" t="s">
        <v>15</v>
      </c>
      <c r="J6" s="95" t="s">
        <v>16</v>
      </c>
      <c r="K6" s="96" t="s">
        <v>17</v>
      </c>
      <c r="L6" s="98" t="s">
        <v>19</v>
      </c>
    </row>
    <row r="7" spans="1:12" s="36" customFormat="1" ht="12" x14ac:dyDescent="0.25">
      <c r="A7" s="31"/>
      <c r="B7" s="32"/>
      <c r="C7" s="32"/>
      <c r="D7" s="33">
        <v>1</v>
      </c>
      <c r="E7" s="32">
        <v>2</v>
      </c>
      <c r="F7" s="34">
        <v>3</v>
      </c>
      <c r="G7" s="12">
        <v>4</v>
      </c>
      <c r="H7" s="99">
        <v>5</v>
      </c>
      <c r="I7" s="32">
        <v>6</v>
      </c>
      <c r="J7" s="34">
        <v>7</v>
      </c>
      <c r="K7" s="12">
        <v>8</v>
      </c>
      <c r="L7" s="35">
        <v>9</v>
      </c>
    </row>
    <row r="8" spans="1:12" s="37" customFormat="1" ht="15" customHeight="1" x14ac:dyDescent="0.25">
      <c r="A8" s="197">
        <v>1</v>
      </c>
      <c r="B8" s="198" t="s">
        <v>20</v>
      </c>
      <c r="C8" s="198"/>
      <c r="D8" s="199">
        <f t="shared" ref="D8:L8" si="0">SUM(D15:D21)+D9</f>
        <v>300</v>
      </c>
      <c r="E8" s="200">
        <f t="shared" si="0"/>
        <v>0</v>
      </c>
      <c r="F8" s="201">
        <f t="shared" si="0"/>
        <v>300</v>
      </c>
      <c r="G8" s="202">
        <f t="shared" si="0"/>
        <v>0</v>
      </c>
      <c r="H8" s="203">
        <f t="shared" si="0"/>
        <v>300</v>
      </c>
      <c r="I8" s="200">
        <f t="shared" si="0"/>
        <v>0</v>
      </c>
      <c r="J8" s="201">
        <f t="shared" si="0"/>
        <v>0</v>
      </c>
      <c r="K8" s="202">
        <f t="shared" si="0"/>
        <v>0</v>
      </c>
      <c r="L8" s="204">
        <f t="shared" si="0"/>
        <v>0</v>
      </c>
    </row>
    <row r="9" spans="1:12" s="37" customFormat="1" ht="15" customHeight="1" x14ac:dyDescent="0.25">
      <c r="A9" s="38">
        <v>2</v>
      </c>
      <c r="B9" s="37" t="s">
        <v>79</v>
      </c>
      <c r="C9" s="39"/>
      <c r="D9" s="40">
        <f t="shared" ref="D9:D21" si="1">H9+L9</f>
        <v>0</v>
      </c>
      <c r="E9" s="41">
        <f>SUM(E10:E14)</f>
        <v>0</v>
      </c>
      <c r="F9" s="42">
        <f>SUM(F10:F14)</f>
        <v>0</v>
      </c>
      <c r="G9" s="43">
        <f>SUM(G10:G14)</f>
        <v>0</v>
      </c>
      <c r="H9" s="102">
        <f t="shared" ref="H9:H21" si="2">SUM(E9:G9)</f>
        <v>0</v>
      </c>
      <c r="I9" s="41">
        <f>SUM(I10:I14)</f>
        <v>0</v>
      </c>
      <c r="J9" s="42">
        <f>SUM(J10:J14)</f>
        <v>0</v>
      </c>
      <c r="K9" s="43">
        <f>SUM(K10:K14)</f>
        <v>0</v>
      </c>
      <c r="L9" s="44">
        <f t="shared" ref="L9:L21" si="3">SUM(I9:K9)</f>
        <v>0</v>
      </c>
    </row>
    <row r="10" spans="1:12" s="52" customFormat="1" ht="15" customHeight="1" x14ac:dyDescent="0.3">
      <c r="A10" s="45">
        <v>3</v>
      </c>
      <c r="B10" s="46"/>
      <c r="C10" s="47" t="s">
        <v>80</v>
      </c>
      <c r="D10" s="124">
        <f t="shared" si="1"/>
        <v>0</v>
      </c>
      <c r="E10" s="48"/>
      <c r="F10" s="49"/>
      <c r="G10" s="50"/>
      <c r="H10" s="125">
        <f t="shared" si="2"/>
        <v>0</v>
      </c>
      <c r="I10" s="48"/>
      <c r="J10" s="49"/>
      <c r="K10" s="50"/>
      <c r="L10" s="51">
        <f t="shared" si="3"/>
        <v>0</v>
      </c>
    </row>
    <row r="11" spans="1:12" s="52" customFormat="1" ht="15" customHeight="1" x14ac:dyDescent="0.3">
      <c r="A11" s="45">
        <v>4</v>
      </c>
      <c r="B11" s="46"/>
      <c r="C11" s="47" t="s">
        <v>81</v>
      </c>
      <c r="D11" s="124">
        <f t="shared" si="1"/>
        <v>0</v>
      </c>
      <c r="E11" s="48"/>
      <c r="F11" s="49"/>
      <c r="G11" s="50"/>
      <c r="H11" s="125">
        <f t="shared" si="2"/>
        <v>0</v>
      </c>
      <c r="I11" s="48"/>
      <c r="J11" s="49"/>
      <c r="K11" s="50"/>
      <c r="L11" s="51">
        <f t="shared" si="3"/>
        <v>0</v>
      </c>
    </row>
    <row r="12" spans="1:12" s="52" customFormat="1" ht="15" customHeight="1" x14ac:dyDescent="0.3">
      <c r="A12" s="45">
        <v>5</v>
      </c>
      <c r="B12" s="46"/>
      <c r="C12" s="47" t="s">
        <v>77</v>
      </c>
      <c r="D12" s="124">
        <f t="shared" si="1"/>
        <v>0</v>
      </c>
      <c r="E12" s="48"/>
      <c r="F12" s="49"/>
      <c r="G12" s="50"/>
      <c r="H12" s="125">
        <f t="shared" si="2"/>
        <v>0</v>
      </c>
      <c r="I12" s="48"/>
      <c r="J12" s="49"/>
      <c r="K12" s="50"/>
      <c r="L12" s="51">
        <f t="shared" si="3"/>
        <v>0</v>
      </c>
    </row>
    <row r="13" spans="1:12" s="52" customFormat="1" ht="15" customHeight="1" x14ac:dyDescent="0.3">
      <c r="A13" s="45">
        <v>6</v>
      </c>
      <c r="B13" s="46"/>
      <c r="C13" s="47" t="s">
        <v>78</v>
      </c>
      <c r="D13" s="124">
        <f t="shared" si="1"/>
        <v>0</v>
      </c>
      <c r="E13" s="48"/>
      <c r="F13" s="49"/>
      <c r="G13" s="50"/>
      <c r="H13" s="125">
        <f t="shared" si="2"/>
        <v>0</v>
      </c>
      <c r="I13" s="48"/>
      <c r="J13" s="49"/>
      <c r="K13" s="50"/>
      <c r="L13" s="51">
        <f t="shared" si="3"/>
        <v>0</v>
      </c>
    </row>
    <row r="14" spans="1:12" s="52" customFormat="1" ht="15" customHeight="1" x14ac:dyDescent="0.3">
      <c r="A14" s="53">
        <v>7</v>
      </c>
      <c r="C14" s="54" t="s">
        <v>21</v>
      </c>
      <c r="D14" s="124">
        <f t="shared" si="1"/>
        <v>0</v>
      </c>
      <c r="E14" s="56"/>
      <c r="F14" s="57"/>
      <c r="G14" s="58"/>
      <c r="H14" s="125">
        <f t="shared" si="2"/>
        <v>0</v>
      </c>
      <c r="I14" s="56"/>
      <c r="J14" s="57"/>
      <c r="K14" s="58"/>
      <c r="L14" s="59">
        <f t="shared" si="3"/>
        <v>0</v>
      </c>
    </row>
    <row r="15" spans="1:12" s="37" customFormat="1" ht="15" customHeight="1" x14ac:dyDescent="0.3">
      <c r="A15" s="60">
        <v>8</v>
      </c>
      <c r="B15" s="61" t="s">
        <v>22</v>
      </c>
      <c r="C15" s="62"/>
      <c r="D15" s="63">
        <f t="shared" si="1"/>
        <v>0</v>
      </c>
      <c r="E15" s="64"/>
      <c r="F15" s="65"/>
      <c r="G15" s="66"/>
      <c r="H15" s="108">
        <f t="shared" si="2"/>
        <v>0</v>
      </c>
      <c r="I15" s="64"/>
      <c r="J15" s="65"/>
      <c r="K15" s="66"/>
      <c r="L15" s="67">
        <f t="shared" si="3"/>
        <v>0</v>
      </c>
    </row>
    <row r="16" spans="1:12" s="37" customFormat="1" ht="15" customHeight="1" x14ac:dyDescent="0.3">
      <c r="A16" s="60">
        <v>9</v>
      </c>
      <c r="B16" s="61" t="s">
        <v>82</v>
      </c>
      <c r="C16" s="62"/>
      <c r="D16" s="63">
        <f t="shared" si="1"/>
        <v>0</v>
      </c>
      <c r="E16" s="64"/>
      <c r="F16" s="65"/>
      <c r="G16" s="66"/>
      <c r="H16" s="108">
        <f t="shared" si="2"/>
        <v>0</v>
      </c>
      <c r="I16" s="64"/>
      <c r="J16" s="65"/>
      <c r="K16" s="66"/>
      <c r="L16" s="67">
        <f t="shared" si="3"/>
        <v>0</v>
      </c>
    </row>
    <row r="17" spans="1:14" s="37" customFormat="1" ht="15" customHeight="1" x14ac:dyDescent="0.3">
      <c r="A17" s="38">
        <v>10</v>
      </c>
      <c r="B17" s="37" t="s">
        <v>83</v>
      </c>
      <c r="D17" s="63">
        <f t="shared" si="1"/>
        <v>0</v>
      </c>
      <c r="E17" s="69"/>
      <c r="F17" s="70"/>
      <c r="G17" s="68"/>
      <c r="H17" s="117">
        <f t="shared" si="2"/>
        <v>0</v>
      </c>
      <c r="I17" s="69"/>
      <c r="J17" s="70"/>
      <c r="K17" s="68"/>
      <c r="L17" s="71">
        <f t="shared" si="3"/>
        <v>0</v>
      </c>
    </row>
    <row r="18" spans="1:14" s="37" customFormat="1" ht="15" customHeight="1" x14ac:dyDescent="0.3">
      <c r="A18" s="60">
        <v>11</v>
      </c>
      <c r="B18" s="62" t="s">
        <v>56</v>
      </c>
      <c r="C18" s="62"/>
      <c r="D18" s="72">
        <f t="shared" si="1"/>
        <v>300</v>
      </c>
      <c r="E18" s="69"/>
      <c r="F18" s="70">
        <v>300</v>
      </c>
      <c r="G18" s="68"/>
      <c r="H18" s="117">
        <f t="shared" si="2"/>
        <v>300</v>
      </c>
      <c r="I18" s="69"/>
      <c r="J18" s="70"/>
      <c r="K18" s="68"/>
      <c r="L18" s="71">
        <f t="shared" si="3"/>
        <v>0</v>
      </c>
    </row>
    <row r="19" spans="1:14" s="37" customFormat="1" ht="15" customHeight="1" x14ac:dyDescent="0.3">
      <c r="A19" s="121">
        <v>12</v>
      </c>
      <c r="B19" s="122" t="s">
        <v>57</v>
      </c>
      <c r="C19" s="122"/>
      <c r="D19" s="72">
        <f t="shared" si="1"/>
        <v>0</v>
      </c>
      <c r="E19" s="69"/>
      <c r="F19" s="70"/>
      <c r="G19" s="68"/>
      <c r="H19" s="117">
        <f t="shared" si="2"/>
        <v>0</v>
      </c>
      <c r="I19" s="69"/>
      <c r="J19" s="70"/>
      <c r="K19" s="68"/>
      <c r="L19" s="71">
        <f t="shared" si="3"/>
        <v>0</v>
      </c>
    </row>
    <row r="20" spans="1:14" s="37" customFormat="1" ht="15" customHeight="1" x14ac:dyDescent="0.2">
      <c r="A20" s="60">
        <v>13</v>
      </c>
      <c r="B20" s="62" t="s">
        <v>23</v>
      </c>
      <c r="C20" s="62"/>
      <c r="D20" s="72">
        <f t="shared" si="1"/>
        <v>0</v>
      </c>
      <c r="E20" s="69"/>
      <c r="F20" s="70"/>
      <c r="G20" s="68"/>
      <c r="H20" s="117">
        <f t="shared" si="2"/>
        <v>0</v>
      </c>
      <c r="I20" s="69"/>
      <c r="J20" s="70"/>
      <c r="K20" s="68"/>
      <c r="L20" s="71">
        <f t="shared" si="3"/>
        <v>0</v>
      </c>
      <c r="M20" s="120"/>
      <c r="N20" s="119"/>
    </row>
    <row r="21" spans="1:14" s="37" customFormat="1" ht="15" customHeight="1" thickBot="1" x14ac:dyDescent="0.35">
      <c r="A21" s="73">
        <v>14</v>
      </c>
      <c r="B21" s="74" t="s">
        <v>84</v>
      </c>
      <c r="C21" s="74"/>
      <c r="D21" s="75">
        <f t="shared" si="1"/>
        <v>0</v>
      </c>
      <c r="E21" s="126"/>
      <c r="F21" s="127"/>
      <c r="G21" s="128"/>
      <c r="H21" s="129">
        <f t="shared" si="2"/>
        <v>0</v>
      </c>
      <c r="I21" s="126"/>
      <c r="J21" s="127"/>
      <c r="K21" s="128"/>
      <c r="L21" s="130">
        <f t="shared" si="3"/>
        <v>0</v>
      </c>
    </row>
    <row r="22" spans="1:14" s="77" customFormat="1" ht="10.199999999999999" x14ac:dyDescent="0.2">
      <c r="A22" s="76" t="s">
        <v>54</v>
      </c>
      <c r="B22" s="76" t="s">
        <v>24</v>
      </c>
      <c r="C22" s="76"/>
      <c r="D22" s="76"/>
      <c r="E22" s="76"/>
      <c r="F22" s="76"/>
      <c r="G22" s="76"/>
      <c r="H22" s="76"/>
      <c r="I22" s="76"/>
      <c r="J22" s="76"/>
      <c r="K22" s="76"/>
      <c r="L22" s="76"/>
    </row>
    <row r="23" spans="1:14" s="77" customFormat="1" ht="10.199999999999999" x14ac:dyDescent="0.2">
      <c r="A23" s="76"/>
      <c r="B23" s="76" t="s">
        <v>26</v>
      </c>
      <c r="C23" s="76"/>
      <c r="D23" s="76"/>
      <c r="E23" s="76"/>
      <c r="F23" s="76"/>
      <c r="G23" s="76"/>
      <c r="H23" s="76"/>
      <c r="I23" s="76"/>
      <c r="J23" s="76"/>
      <c r="K23" s="76"/>
      <c r="L23" s="76"/>
    </row>
    <row r="24" spans="1:14" s="77" customFormat="1" ht="10.199999999999999" x14ac:dyDescent="0.2">
      <c r="A24" s="76" t="s">
        <v>55</v>
      </c>
      <c r="B24" s="76" t="s">
        <v>58</v>
      </c>
      <c r="C24" s="76"/>
      <c r="D24" s="76"/>
      <c r="E24" s="76"/>
      <c r="F24" s="76"/>
      <c r="G24" s="76"/>
      <c r="H24" s="76"/>
      <c r="I24" s="76"/>
      <c r="J24" s="76"/>
      <c r="K24" s="76"/>
      <c r="L24" s="76"/>
    </row>
    <row r="25" spans="1:14" s="79" customFormat="1" ht="12" x14ac:dyDescent="0.25">
      <c r="A25" s="78" t="s">
        <v>25</v>
      </c>
      <c r="B25" s="78"/>
      <c r="C25" s="78"/>
    </row>
  </sheetData>
  <mergeCells count="4">
    <mergeCell ref="D3:L3"/>
    <mergeCell ref="B4:C5"/>
    <mergeCell ref="E4:H4"/>
    <mergeCell ref="I4:L4"/>
  </mergeCells>
  <phoneticPr fontId="4" type="noConversion"/>
  <printOptions horizontalCentered="1"/>
  <pageMargins left="0.59055118110236227" right="0.31496062992125984" top="0.51181102362204722" bottom="0.23622047244094491" header="0.19685039370078741" footer="0.15748031496062992"/>
  <pageSetup paperSize="9" orientation="landscape" r:id="rId1"/>
  <headerFooter alignWithMargins="0">
    <oddHeader>&amp;L&amp;"Arial CE,kurzíva\&amp;11Osnova rozpočtu</oddHeader>
  </headerFooter>
  <ignoredErrors>
    <ignoredError sqref="H9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P25"/>
  <sheetViews>
    <sheetView showGridLines="0" workbookViewId="0"/>
  </sheetViews>
  <sheetFormatPr defaultColWidth="8.88671875" defaultRowHeight="13.8" x14ac:dyDescent="0.3"/>
  <cols>
    <col min="1" max="1" width="4.44140625" style="1" customWidth="1"/>
    <col min="2" max="2" width="5.44140625" style="1" customWidth="1"/>
    <col min="3" max="3" width="37.109375" style="1" customWidth="1"/>
    <col min="4" max="4" width="10.88671875" style="1" customWidth="1"/>
    <col min="5" max="5" width="10.109375" style="1" customWidth="1"/>
    <col min="6" max="6" width="10" style="2" customWidth="1"/>
    <col min="7" max="7" width="9.44140625" style="2" customWidth="1"/>
    <col min="8" max="8" width="10.109375" style="2" customWidth="1"/>
    <col min="9" max="9" width="8" style="1" customWidth="1"/>
    <col min="10" max="10" width="8.5546875" style="1" customWidth="1"/>
    <col min="11" max="11" width="7.88671875" style="2" customWidth="1"/>
    <col min="12" max="12" width="8.5546875" style="2" customWidth="1"/>
    <col min="13" max="16" width="10.88671875" style="4" customWidth="1"/>
    <col min="17" max="16384" width="8.88671875" style="1"/>
  </cols>
  <sheetData>
    <row r="2" spans="1:12" ht="14.4" thickBot="1" x14ac:dyDescent="0.35">
      <c r="H2" s="3"/>
      <c r="I2" s="2"/>
      <c r="J2" s="2"/>
      <c r="L2" s="3" t="s">
        <v>8</v>
      </c>
    </row>
    <row r="3" spans="1:12" s="26" customFormat="1" ht="15" customHeight="1" x14ac:dyDescent="0.3">
      <c r="A3" s="5"/>
      <c r="B3" s="24"/>
      <c r="C3" s="25"/>
      <c r="D3" s="293" t="s">
        <v>9</v>
      </c>
      <c r="E3" s="274"/>
      <c r="F3" s="274"/>
      <c r="G3" s="274"/>
      <c r="H3" s="274"/>
      <c r="I3" s="274"/>
      <c r="J3" s="274"/>
      <c r="K3" s="274"/>
      <c r="L3" s="275"/>
    </row>
    <row r="4" spans="1:12" s="26" customFormat="1" x14ac:dyDescent="0.3">
      <c r="A4" s="6"/>
      <c r="B4" s="276" t="s">
        <v>76</v>
      </c>
      <c r="C4" s="294"/>
      <c r="D4" s="27"/>
      <c r="E4" s="285" t="s">
        <v>65</v>
      </c>
      <c r="F4" s="286"/>
      <c r="G4" s="286"/>
      <c r="H4" s="287"/>
      <c r="I4" s="295" t="s">
        <v>66</v>
      </c>
      <c r="J4" s="296"/>
      <c r="K4" s="296"/>
      <c r="L4" s="290"/>
    </row>
    <row r="5" spans="1:12" s="26" customFormat="1" x14ac:dyDescent="0.3">
      <c r="A5" s="6"/>
      <c r="B5" s="278"/>
      <c r="C5" s="294"/>
      <c r="D5" s="27" t="s">
        <v>10</v>
      </c>
      <c r="E5" s="89"/>
      <c r="F5" s="90" t="s">
        <v>11</v>
      </c>
      <c r="G5" s="91"/>
      <c r="H5" s="92" t="s">
        <v>12</v>
      </c>
      <c r="I5" s="89"/>
      <c r="J5" s="90" t="s">
        <v>11</v>
      </c>
      <c r="K5" s="91"/>
      <c r="L5" s="93" t="s">
        <v>12</v>
      </c>
    </row>
    <row r="6" spans="1:12" s="30" customFormat="1" ht="15.6" x14ac:dyDescent="0.3">
      <c r="A6" s="8"/>
      <c r="B6" s="28" t="s">
        <v>13</v>
      </c>
      <c r="C6" s="116" t="s">
        <v>35</v>
      </c>
      <c r="D6" s="29" t="s">
        <v>14</v>
      </c>
      <c r="E6" s="94" t="s">
        <v>15</v>
      </c>
      <c r="F6" s="95" t="s">
        <v>16</v>
      </c>
      <c r="G6" s="96" t="s">
        <v>17</v>
      </c>
      <c r="H6" s="97" t="s">
        <v>18</v>
      </c>
      <c r="I6" s="94" t="s">
        <v>15</v>
      </c>
      <c r="J6" s="95" t="s">
        <v>16</v>
      </c>
      <c r="K6" s="96" t="s">
        <v>17</v>
      </c>
      <c r="L6" s="98" t="s">
        <v>19</v>
      </c>
    </row>
    <row r="7" spans="1:12" s="36" customFormat="1" ht="12" x14ac:dyDescent="0.25">
      <c r="A7" s="31"/>
      <c r="B7" s="32"/>
      <c r="C7" s="32"/>
      <c r="D7" s="33">
        <v>1</v>
      </c>
      <c r="E7" s="32">
        <v>2</v>
      </c>
      <c r="F7" s="34">
        <v>3</v>
      </c>
      <c r="G7" s="12">
        <v>4</v>
      </c>
      <c r="H7" s="99">
        <v>5</v>
      </c>
      <c r="I7" s="32">
        <v>6</v>
      </c>
      <c r="J7" s="34">
        <v>7</v>
      </c>
      <c r="K7" s="12">
        <v>8</v>
      </c>
      <c r="L7" s="35">
        <v>9</v>
      </c>
    </row>
    <row r="8" spans="1:12" s="37" customFormat="1" ht="15" customHeight="1" x14ac:dyDescent="0.25">
      <c r="A8" s="197">
        <v>1</v>
      </c>
      <c r="B8" s="198" t="s">
        <v>20</v>
      </c>
      <c r="C8" s="198"/>
      <c r="D8" s="199">
        <f t="shared" ref="D8:L8" si="0">SUM(D15:D21)+D9</f>
        <v>0</v>
      </c>
      <c r="E8" s="200">
        <f t="shared" si="0"/>
        <v>0</v>
      </c>
      <c r="F8" s="201">
        <f t="shared" si="0"/>
        <v>0</v>
      </c>
      <c r="G8" s="202">
        <f t="shared" si="0"/>
        <v>0</v>
      </c>
      <c r="H8" s="203">
        <f t="shared" si="0"/>
        <v>0</v>
      </c>
      <c r="I8" s="200">
        <f t="shared" si="0"/>
        <v>0</v>
      </c>
      <c r="J8" s="201">
        <f t="shared" si="0"/>
        <v>0</v>
      </c>
      <c r="K8" s="202">
        <f t="shared" si="0"/>
        <v>0</v>
      </c>
      <c r="L8" s="204">
        <f t="shared" si="0"/>
        <v>0</v>
      </c>
    </row>
    <row r="9" spans="1:12" s="37" customFormat="1" ht="15" customHeight="1" x14ac:dyDescent="0.25">
      <c r="A9" s="38">
        <v>2</v>
      </c>
      <c r="B9" s="37" t="s">
        <v>79</v>
      </c>
      <c r="C9" s="39"/>
      <c r="D9" s="40">
        <f t="shared" ref="D9:D21" si="1">H9+L9</f>
        <v>0</v>
      </c>
      <c r="E9" s="41">
        <f>SUM(E10:E14)</f>
        <v>0</v>
      </c>
      <c r="F9" s="42">
        <f>SUM(F10:F14)</f>
        <v>0</v>
      </c>
      <c r="G9" s="43">
        <f>SUM(G10:G14)</f>
        <v>0</v>
      </c>
      <c r="H9" s="102">
        <f t="shared" ref="H9:H21" si="2">SUM(E9:G9)</f>
        <v>0</v>
      </c>
      <c r="I9" s="41">
        <f>SUM(I10:I14)</f>
        <v>0</v>
      </c>
      <c r="J9" s="42">
        <f>SUM(J10:J14)</f>
        <v>0</v>
      </c>
      <c r="K9" s="43">
        <f>SUM(K10:K14)</f>
        <v>0</v>
      </c>
      <c r="L9" s="44">
        <f t="shared" ref="L9:L21" si="3">SUM(I9:K9)</f>
        <v>0</v>
      </c>
    </row>
    <row r="10" spans="1:12" s="52" customFormat="1" ht="15" customHeight="1" x14ac:dyDescent="0.3">
      <c r="A10" s="45">
        <v>3</v>
      </c>
      <c r="B10" s="46"/>
      <c r="C10" s="47" t="s">
        <v>80</v>
      </c>
      <c r="D10" s="124">
        <f t="shared" si="1"/>
        <v>0</v>
      </c>
      <c r="E10" s="48"/>
      <c r="F10" s="49"/>
      <c r="G10" s="50"/>
      <c r="H10" s="125">
        <f t="shared" si="2"/>
        <v>0</v>
      </c>
      <c r="I10" s="48"/>
      <c r="J10" s="49"/>
      <c r="K10" s="50"/>
      <c r="L10" s="51">
        <f t="shared" si="3"/>
        <v>0</v>
      </c>
    </row>
    <row r="11" spans="1:12" s="52" customFormat="1" ht="15" customHeight="1" x14ac:dyDescent="0.3">
      <c r="A11" s="45">
        <v>4</v>
      </c>
      <c r="B11" s="46"/>
      <c r="C11" s="47" t="s">
        <v>81</v>
      </c>
      <c r="D11" s="124">
        <f t="shared" si="1"/>
        <v>0</v>
      </c>
      <c r="E11" s="48"/>
      <c r="F11" s="49"/>
      <c r="G11" s="50"/>
      <c r="H11" s="125">
        <f t="shared" si="2"/>
        <v>0</v>
      </c>
      <c r="I11" s="48"/>
      <c r="J11" s="49"/>
      <c r="K11" s="50"/>
      <c r="L11" s="51">
        <f t="shared" si="3"/>
        <v>0</v>
      </c>
    </row>
    <row r="12" spans="1:12" s="52" customFormat="1" ht="15" customHeight="1" x14ac:dyDescent="0.3">
      <c r="A12" s="45">
        <v>5</v>
      </c>
      <c r="B12" s="46"/>
      <c r="C12" s="47" t="s">
        <v>77</v>
      </c>
      <c r="D12" s="124">
        <f t="shared" si="1"/>
        <v>0</v>
      </c>
      <c r="E12" s="48"/>
      <c r="F12" s="49"/>
      <c r="G12" s="50"/>
      <c r="H12" s="125">
        <f t="shared" si="2"/>
        <v>0</v>
      </c>
      <c r="I12" s="48"/>
      <c r="J12" s="49"/>
      <c r="K12" s="50"/>
      <c r="L12" s="51">
        <f t="shared" si="3"/>
        <v>0</v>
      </c>
    </row>
    <row r="13" spans="1:12" s="52" customFormat="1" ht="15" customHeight="1" x14ac:dyDescent="0.3">
      <c r="A13" s="45">
        <v>6</v>
      </c>
      <c r="B13" s="46"/>
      <c r="C13" s="47" t="s">
        <v>78</v>
      </c>
      <c r="D13" s="124">
        <f t="shared" si="1"/>
        <v>0</v>
      </c>
      <c r="E13" s="48"/>
      <c r="F13" s="49"/>
      <c r="G13" s="50"/>
      <c r="H13" s="125">
        <f t="shared" si="2"/>
        <v>0</v>
      </c>
      <c r="I13" s="48"/>
      <c r="J13" s="49"/>
      <c r="K13" s="50"/>
      <c r="L13" s="51">
        <f t="shared" si="3"/>
        <v>0</v>
      </c>
    </row>
    <row r="14" spans="1:12" s="52" customFormat="1" ht="15" customHeight="1" x14ac:dyDescent="0.3">
      <c r="A14" s="53">
        <v>7</v>
      </c>
      <c r="C14" s="54" t="s">
        <v>21</v>
      </c>
      <c r="D14" s="124">
        <f t="shared" si="1"/>
        <v>0</v>
      </c>
      <c r="E14" s="56"/>
      <c r="F14" s="57"/>
      <c r="G14" s="58"/>
      <c r="H14" s="125">
        <f t="shared" si="2"/>
        <v>0</v>
      </c>
      <c r="I14" s="56"/>
      <c r="J14" s="57"/>
      <c r="K14" s="58"/>
      <c r="L14" s="59">
        <f t="shared" si="3"/>
        <v>0</v>
      </c>
    </row>
    <row r="15" spans="1:12" s="37" customFormat="1" ht="15" customHeight="1" x14ac:dyDescent="0.3">
      <c r="A15" s="60">
        <v>8</v>
      </c>
      <c r="B15" s="61" t="s">
        <v>22</v>
      </c>
      <c r="C15" s="62"/>
      <c r="D15" s="63">
        <f t="shared" si="1"/>
        <v>0</v>
      </c>
      <c r="E15" s="64"/>
      <c r="F15" s="65"/>
      <c r="G15" s="66"/>
      <c r="H15" s="108">
        <f t="shared" si="2"/>
        <v>0</v>
      </c>
      <c r="I15" s="64"/>
      <c r="J15" s="65"/>
      <c r="K15" s="66"/>
      <c r="L15" s="67">
        <f t="shared" si="3"/>
        <v>0</v>
      </c>
    </row>
    <row r="16" spans="1:12" s="37" customFormat="1" ht="15" customHeight="1" x14ac:dyDescent="0.3">
      <c r="A16" s="60">
        <v>9</v>
      </c>
      <c r="B16" s="61" t="s">
        <v>82</v>
      </c>
      <c r="C16" s="62"/>
      <c r="D16" s="63">
        <f t="shared" si="1"/>
        <v>0</v>
      </c>
      <c r="E16" s="64"/>
      <c r="F16" s="65"/>
      <c r="G16" s="66"/>
      <c r="H16" s="108">
        <f t="shared" si="2"/>
        <v>0</v>
      </c>
      <c r="I16" s="64"/>
      <c r="J16" s="65"/>
      <c r="K16" s="66"/>
      <c r="L16" s="67">
        <f t="shared" si="3"/>
        <v>0</v>
      </c>
    </row>
    <row r="17" spans="1:12" s="37" customFormat="1" ht="15" customHeight="1" x14ac:dyDescent="0.3">
      <c r="A17" s="38">
        <v>10</v>
      </c>
      <c r="B17" s="37" t="s">
        <v>83</v>
      </c>
      <c r="D17" s="63">
        <f t="shared" si="1"/>
        <v>0</v>
      </c>
      <c r="E17" s="69"/>
      <c r="F17" s="70"/>
      <c r="G17" s="68"/>
      <c r="H17" s="117">
        <f t="shared" si="2"/>
        <v>0</v>
      </c>
      <c r="I17" s="69"/>
      <c r="J17" s="70"/>
      <c r="K17" s="68"/>
      <c r="L17" s="71">
        <f t="shared" si="3"/>
        <v>0</v>
      </c>
    </row>
    <row r="18" spans="1:12" s="37" customFormat="1" ht="15" customHeight="1" x14ac:dyDescent="0.3">
      <c r="A18" s="60">
        <v>11</v>
      </c>
      <c r="B18" s="62" t="s">
        <v>56</v>
      </c>
      <c r="C18" s="62"/>
      <c r="D18" s="72">
        <f t="shared" si="1"/>
        <v>0</v>
      </c>
      <c r="E18" s="69"/>
      <c r="F18" s="70"/>
      <c r="G18" s="68"/>
      <c r="H18" s="117">
        <f t="shared" si="2"/>
        <v>0</v>
      </c>
      <c r="I18" s="69"/>
      <c r="J18" s="70"/>
      <c r="K18" s="68"/>
      <c r="L18" s="71">
        <f t="shared" si="3"/>
        <v>0</v>
      </c>
    </row>
    <row r="19" spans="1:12" s="37" customFormat="1" ht="15" customHeight="1" x14ac:dyDescent="0.3">
      <c r="A19" s="121">
        <v>12</v>
      </c>
      <c r="B19" s="122" t="s">
        <v>57</v>
      </c>
      <c r="C19" s="122"/>
      <c r="D19" s="72">
        <f t="shared" si="1"/>
        <v>0</v>
      </c>
      <c r="E19" s="69"/>
      <c r="F19" s="70"/>
      <c r="G19" s="68"/>
      <c r="H19" s="117">
        <f t="shared" si="2"/>
        <v>0</v>
      </c>
      <c r="I19" s="69"/>
      <c r="J19" s="70"/>
      <c r="K19" s="68"/>
      <c r="L19" s="71">
        <f t="shared" si="3"/>
        <v>0</v>
      </c>
    </row>
    <row r="20" spans="1:12" s="37" customFormat="1" ht="15" customHeight="1" x14ac:dyDescent="0.3">
      <c r="A20" s="60">
        <v>13</v>
      </c>
      <c r="B20" s="62" t="s">
        <v>23</v>
      </c>
      <c r="C20" s="62"/>
      <c r="D20" s="72">
        <f t="shared" si="1"/>
        <v>0</v>
      </c>
      <c r="E20" s="69"/>
      <c r="F20" s="70"/>
      <c r="G20" s="68"/>
      <c r="H20" s="117">
        <f t="shared" si="2"/>
        <v>0</v>
      </c>
      <c r="I20" s="69"/>
      <c r="J20" s="70"/>
      <c r="K20" s="68"/>
      <c r="L20" s="71">
        <f t="shared" si="3"/>
        <v>0</v>
      </c>
    </row>
    <row r="21" spans="1:12" s="37" customFormat="1" ht="15" customHeight="1" thickBot="1" x14ac:dyDescent="0.35">
      <c r="A21" s="73">
        <v>14</v>
      </c>
      <c r="B21" s="74" t="s">
        <v>84</v>
      </c>
      <c r="C21" s="74"/>
      <c r="D21" s="75">
        <f t="shared" si="1"/>
        <v>0</v>
      </c>
      <c r="E21" s="126"/>
      <c r="F21" s="127"/>
      <c r="G21" s="128"/>
      <c r="H21" s="129">
        <f t="shared" si="2"/>
        <v>0</v>
      </c>
      <c r="I21" s="126"/>
      <c r="J21" s="127"/>
      <c r="K21" s="128"/>
      <c r="L21" s="130">
        <f t="shared" si="3"/>
        <v>0</v>
      </c>
    </row>
    <row r="22" spans="1:12" s="77" customFormat="1" ht="10.199999999999999" x14ac:dyDescent="0.2">
      <c r="A22" s="76" t="s">
        <v>54</v>
      </c>
      <c r="B22" s="76" t="s">
        <v>24</v>
      </c>
      <c r="C22" s="76"/>
      <c r="D22" s="76"/>
      <c r="E22" s="76"/>
      <c r="F22" s="76"/>
      <c r="G22" s="76"/>
      <c r="H22" s="76"/>
      <c r="I22" s="76"/>
      <c r="J22" s="76"/>
      <c r="K22" s="76"/>
      <c r="L22" s="76"/>
    </row>
    <row r="23" spans="1:12" s="77" customFormat="1" ht="10.199999999999999" x14ac:dyDescent="0.2">
      <c r="A23" s="76"/>
      <c r="B23" s="76" t="s">
        <v>26</v>
      </c>
      <c r="C23" s="76"/>
      <c r="D23" s="76"/>
      <c r="E23" s="76"/>
      <c r="F23" s="76"/>
      <c r="G23" s="76"/>
      <c r="H23" s="76"/>
      <c r="I23" s="76"/>
      <c r="J23" s="76"/>
      <c r="K23" s="76"/>
      <c r="L23" s="76"/>
    </row>
    <row r="24" spans="1:12" s="77" customFormat="1" ht="10.199999999999999" x14ac:dyDescent="0.2">
      <c r="A24" s="76" t="s">
        <v>55</v>
      </c>
      <c r="B24" s="76" t="s">
        <v>58</v>
      </c>
      <c r="C24" s="76"/>
      <c r="D24" s="76"/>
      <c r="E24" s="76"/>
      <c r="F24" s="76"/>
      <c r="G24" s="76"/>
      <c r="H24" s="76"/>
      <c r="I24" s="76"/>
      <c r="J24" s="76"/>
      <c r="K24" s="76"/>
      <c r="L24" s="76"/>
    </row>
    <row r="25" spans="1:12" s="79" customFormat="1" ht="12" x14ac:dyDescent="0.25">
      <c r="A25" s="78" t="s">
        <v>25</v>
      </c>
      <c r="B25" s="78"/>
      <c r="C25" s="78"/>
    </row>
  </sheetData>
  <mergeCells count="4">
    <mergeCell ref="D3:L3"/>
    <mergeCell ref="B4:C5"/>
    <mergeCell ref="E4:H4"/>
    <mergeCell ref="I4:L4"/>
  </mergeCells>
  <phoneticPr fontId="4" type="noConversion"/>
  <printOptions horizontalCentered="1"/>
  <pageMargins left="0.59055118110236227" right="0.31496062992125984" top="0.51181102362204722" bottom="0.23622047244094491" header="0.19685039370078741" footer="0.15748031496062992"/>
  <pageSetup paperSize="9" orientation="landscape" r:id="rId1"/>
  <headerFooter alignWithMargins="0">
    <oddHeader>&amp;L&amp;"Arial CE,kurzíva\&amp;11Osnova rozpočtu</oddHeader>
  </headerFooter>
  <ignoredErrors>
    <ignoredError sqref="H9" 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AF43"/>
  <sheetViews>
    <sheetView showGridLines="0" workbookViewId="0"/>
  </sheetViews>
  <sheetFormatPr defaultColWidth="8.88671875" defaultRowHeight="13.8" x14ac:dyDescent="0.3"/>
  <cols>
    <col min="1" max="1" width="4.44140625" style="1" customWidth="1"/>
    <col min="2" max="2" width="5.44140625" style="1" customWidth="1"/>
    <col min="3" max="3" width="37.109375" style="1" customWidth="1"/>
    <col min="4" max="4" width="10.88671875" style="1" customWidth="1"/>
    <col min="5" max="5" width="10.109375" style="1" customWidth="1"/>
    <col min="6" max="6" width="10" style="2" customWidth="1"/>
    <col min="7" max="7" width="9.44140625" style="2" customWidth="1"/>
    <col min="8" max="8" width="10.109375" style="2" customWidth="1"/>
    <col min="9" max="9" width="8" style="1" customWidth="1"/>
    <col min="10" max="10" width="8.5546875" style="1" customWidth="1"/>
    <col min="11" max="11" width="7.88671875" style="2" customWidth="1"/>
    <col min="12" max="12" width="8.5546875" style="2" customWidth="1"/>
    <col min="13" max="15" width="10.88671875" style="4" customWidth="1"/>
    <col min="16" max="16384" width="8.88671875" style="1"/>
  </cols>
  <sheetData>
    <row r="2" spans="1:12" ht="14.4" thickBot="1" x14ac:dyDescent="0.35">
      <c r="H2" s="3"/>
      <c r="I2" s="2"/>
      <c r="J2" s="2"/>
      <c r="L2" s="3" t="s">
        <v>8</v>
      </c>
    </row>
    <row r="3" spans="1:12" s="26" customFormat="1" ht="15" customHeight="1" x14ac:dyDescent="0.3">
      <c r="A3" s="5"/>
      <c r="B3" s="24"/>
      <c r="C3" s="25"/>
      <c r="D3" s="293" t="s">
        <v>9</v>
      </c>
      <c r="E3" s="274"/>
      <c r="F3" s="274"/>
      <c r="G3" s="274"/>
      <c r="H3" s="274"/>
      <c r="I3" s="274"/>
      <c r="J3" s="274"/>
      <c r="K3" s="274"/>
      <c r="L3" s="275"/>
    </row>
    <row r="4" spans="1:12" s="26" customFormat="1" x14ac:dyDescent="0.3">
      <c r="A4" s="6"/>
      <c r="B4" s="276" t="s">
        <v>76</v>
      </c>
      <c r="C4" s="294"/>
      <c r="D4" s="27"/>
      <c r="E4" s="285" t="s">
        <v>65</v>
      </c>
      <c r="F4" s="286"/>
      <c r="G4" s="286"/>
      <c r="H4" s="287"/>
      <c r="I4" s="295" t="s">
        <v>66</v>
      </c>
      <c r="J4" s="296"/>
      <c r="K4" s="296"/>
      <c r="L4" s="290"/>
    </row>
    <row r="5" spans="1:12" s="26" customFormat="1" x14ac:dyDescent="0.3">
      <c r="A5" s="6"/>
      <c r="B5" s="278"/>
      <c r="C5" s="294"/>
      <c r="D5" s="27" t="s">
        <v>10</v>
      </c>
      <c r="E5" s="89"/>
      <c r="F5" s="90" t="s">
        <v>11</v>
      </c>
      <c r="G5" s="91"/>
      <c r="H5" s="92" t="s">
        <v>12</v>
      </c>
      <c r="I5" s="89"/>
      <c r="J5" s="90" t="s">
        <v>11</v>
      </c>
      <c r="K5" s="91"/>
      <c r="L5" s="93" t="s">
        <v>12</v>
      </c>
    </row>
    <row r="6" spans="1:12" s="30" customFormat="1" ht="15.6" x14ac:dyDescent="0.3">
      <c r="A6" s="8"/>
      <c r="B6" s="28" t="s">
        <v>13</v>
      </c>
      <c r="C6" s="116" t="s">
        <v>71</v>
      </c>
      <c r="D6" s="29" t="s">
        <v>14</v>
      </c>
      <c r="E6" s="94" t="s">
        <v>15</v>
      </c>
      <c r="F6" s="95" t="s">
        <v>16</v>
      </c>
      <c r="G6" s="96" t="s">
        <v>17</v>
      </c>
      <c r="H6" s="97" t="s">
        <v>18</v>
      </c>
      <c r="I6" s="94" t="s">
        <v>15</v>
      </c>
      <c r="J6" s="95" t="s">
        <v>16</v>
      </c>
      <c r="K6" s="96" t="s">
        <v>17</v>
      </c>
      <c r="L6" s="98" t="s">
        <v>19</v>
      </c>
    </row>
    <row r="7" spans="1:12" s="36" customFormat="1" ht="12" x14ac:dyDescent="0.25">
      <c r="A7" s="31"/>
      <c r="B7" s="32"/>
      <c r="C7" s="32"/>
      <c r="D7" s="33">
        <v>1</v>
      </c>
      <c r="E7" s="32">
        <v>2</v>
      </c>
      <c r="F7" s="34">
        <v>3</v>
      </c>
      <c r="G7" s="12">
        <v>4</v>
      </c>
      <c r="H7" s="99">
        <v>5</v>
      </c>
      <c r="I7" s="32">
        <v>6</v>
      </c>
      <c r="J7" s="34">
        <v>7</v>
      </c>
      <c r="K7" s="12">
        <v>8</v>
      </c>
      <c r="L7" s="35">
        <v>9</v>
      </c>
    </row>
    <row r="8" spans="1:12" s="37" customFormat="1" ht="15" customHeight="1" x14ac:dyDescent="0.25">
      <c r="A8" s="197">
        <v>1</v>
      </c>
      <c r="B8" s="198" t="s">
        <v>20</v>
      </c>
      <c r="C8" s="198"/>
      <c r="D8" s="199">
        <f t="shared" ref="D8:L8" si="0">SUM(D15:D21)+D9</f>
        <v>600</v>
      </c>
      <c r="E8" s="200">
        <f t="shared" si="0"/>
        <v>600</v>
      </c>
      <c r="F8" s="201">
        <f t="shared" si="0"/>
        <v>0</v>
      </c>
      <c r="G8" s="202">
        <f t="shared" si="0"/>
        <v>0</v>
      </c>
      <c r="H8" s="203">
        <f t="shared" si="0"/>
        <v>600</v>
      </c>
      <c r="I8" s="200">
        <f t="shared" si="0"/>
        <v>0</v>
      </c>
      <c r="J8" s="201">
        <f t="shared" si="0"/>
        <v>0</v>
      </c>
      <c r="K8" s="202">
        <f t="shared" si="0"/>
        <v>0</v>
      </c>
      <c r="L8" s="204">
        <f t="shared" si="0"/>
        <v>0</v>
      </c>
    </row>
    <row r="9" spans="1:12" s="37" customFormat="1" ht="15" customHeight="1" x14ac:dyDescent="0.25">
      <c r="A9" s="38">
        <v>2</v>
      </c>
      <c r="B9" s="37" t="s">
        <v>79</v>
      </c>
      <c r="C9" s="39"/>
      <c r="D9" s="40">
        <f t="shared" ref="D9:D21" si="1">H9+L9</f>
        <v>600</v>
      </c>
      <c r="E9" s="41">
        <f>SUM(E10:E14)</f>
        <v>600</v>
      </c>
      <c r="F9" s="42">
        <f>SUM(F10:F14)</f>
        <v>0</v>
      </c>
      <c r="G9" s="43">
        <f>SUM(G10:G14)</f>
        <v>0</v>
      </c>
      <c r="H9" s="102">
        <f t="shared" ref="H9:H21" si="2">SUM(E9:G9)</f>
        <v>600</v>
      </c>
      <c r="I9" s="41">
        <f>SUM(I10:I14)</f>
        <v>0</v>
      </c>
      <c r="J9" s="42">
        <f>SUM(J10:J14)</f>
        <v>0</v>
      </c>
      <c r="K9" s="43">
        <f>SUM(K10:K14)</f>
        <v>0</v>
      </c>
      <c r="L9" s="44">
        <f t="shared" ref="L9:L21" si="3">SUM(I9:K9)</f>
        <v>0</v>
      </c>
    </row>
    <row r="10" spans="1:12" s="52" customFormat="1" ht="15" customHeight="1" x14ac:dyDescent="0.3">
      <c r="A10" s="45">
        <v>3</v>
      </c>
      <c r="B10" s="46"/>
      <c r="C10" s="47" t="s">
        <v>80</v>
      </c>
      <c r="D10" s="184">
        <f t="shared" si="1"/>
        <v>0</v>
      </c>
      <c r="E10" s="48"/>
      <c r="F10" s="49"/>
      <c r="G10" s="50"/>
      <c r="H10" s="104">
        <f t="shared" si="2"/>
        <v>0</v>
      </c>
      <c r="I10" s="48"/>
      <c r="J10" s="49"/>
      <c r="K10" s="50"/>
      <c r="L10" s="51">
        <f t="shared" si="3"/>
        <v>0</v>
      </c>
    </row>
    <row r="11" spans="1:12" s="52" customFormat="1" ht="15" customHeight="1" x14ac:dyDescent="0.3">
      <c r="A11" s="45">
        <v>4</v>
      </c>
      <c r="B11" s="46"/>
      <c r="C11" s="47" t="s">
        <v>81</v>
      </c>
      <c r="D11" s="184">
        <f t="shared" si="1"/>
        <v>0</v>
      </c>
      <c r="E11" s="48"/>
      <c r="F11" s="49"/>
      <c r="G11" s="50"/>
      <c r="H11" s="104">
        <f t="shared" si="2"/>
        <v>0</v>
      </c>
      <c r="I11" s="48"/>
      <c r="J11" s="49"/>
      <c r="K11" s="50"/>
      <c r="L11" s="51">
        <f t="shared" si="3"/>
        <v>0</v>
      </c>
    </row>
    <row r="12" spans="1:12" s="52" customFormat="1" ht="15" customHeight="1" x14ac:dyDescent="0.3">
      <c r="A12" s="45">
        <v>5</v>
      </c>
      <c r="B12" s="46"/>
      <c r="C12" s="47" t="s">
        <v>77</v>
      </c>
      <c r="D12" s="184">
        <f t="shared" si="1"/>
        <v>0</v>
      </c>
      <c r="E12" s="48"/>
      <c r="F12" s="49"/>
      <c r="G12" s="50"/>
      <c r="H12" s="104">
        <f t="shared" si="2"/>
        <v>0</v>
      </c>
      <c r="I12" s="48"/>
      <c r="J12" s="49"/>
      <c r="K12" s="50"/>
      <c r="L12" s="51">
        <f t="shared" si="3"/>
        <v>0</v>
      </c>
    </row>
    <row r="13" spans="1:12" s="52" customFormat="1" ht="15" customHeight="1" x14ac:dyDescent="0.3">
      <c r="A13" s="45">
        <v>6</v>
      </c>
      <c r="B13" s="46"/>
      <c r="C13" s="47" t="s">
        <v>78</v>
      </c>
      <c r="D13" s="184">
        <f t="shared" si="1"/>
        <v>600</v>
      </c>
      <c r="E13" s="48">
        <v>600</v>
      </c>
      <c r="F13" s="49"/>
      <c r="G13" s="50"/>
      <c r="H13" s="104">
        <f t="shared" si="2"/>
        <v>600</v>
      </c>
      <c r="I13" s="48"/>
      <c r="J13" s="49"/>
      <c r="K13" s="50"/>
      <c r="L13" s="51">
        <f t="shared" si="3"/>
        <v>0</v>
      </c>
    </row>
    <row r="14" spans="1:12" s="52" customFormat="1" ht="15" customHeight="1" x14ac:dyDescent="0.3">
      <c r="A14" s="53">
        <v>7</v>
      </c>
      <c r="C14" s="54" t="s">
        <v>21</v>
      </c>
      <c r="D14" s="184">
        <f t="shared" si="1"/>
        <v>0</v>
      </c>
      <c r="E14" s="56"/>
      <c r="F14" s="57"/>
      <c r="G14" s="58"/>
      <c r="H14" s="104">
        <f t="shared" si="2"/>
        <v>0</v>
      </c>
      <c r="I14" s="56"/>
      <c r="J14" s="57"/>
      <c r="K14" s="58"/>
      <c r="L14" s="59">
        <f t="shared" si="3"/>
        <v>0</v>
      </c>
    </row>
    <row r="15" spans="1:12" s="37" customFormat="1" ht="15" customHeight="1" x14ac:dyDescent="0.3">
      <c r="A15" s="60">
        <v>8</v>
      </c>
      <c r="B15" s="61" t="s">
        <v>22</v>
      </c>
      <c r="C15" s="62"/>
      <c r="D15" s="63">
        <f t="shared" si="1"/>
        <v>0</v>
      </c>
      <c r="E15" s="64"/>
      <c r="F15" s="65"/>
      <c r="G15" s="66"/>
      <c r="H15" s="108">
        <f t="shared" si="2"/>
        <v>0</v>
      </c>
      <c r="I15" s="64"/>
      <c r="J15" s="65"/>
      <c r="K15" s="66"/>
      <c r="L15" s="67">
        <f t="shared" si="3"/>
        <v>0</v>
      </c>
    </row>
    <row r="16" spans="1:12" s="37" customFormat="1" ht="15" customHeight="1" x14ac:dyDescent="0.3">
      <c r="A16" s="60">
        <v>9</v>
      </c>
      <c r="B16" s="61" t="s">
        <v>82</v>
      </c>
      <c r="C16" s="62"/>
      <c r="D16" s="63">
        <f t="shared" si="1"/>
        <v>0</v>
      </c>
      <c r="E16" s="64"/>
      <c r="F16" s="65"/>
      <c r="G16" s="66"/>
      <c r="H16" s="108">
        <f t="shared" si="2"/>
        <v>0</v>
      </c>
      <c r="I16" s="64"/>
      <c r="J16" s="65"/>
      <c r="K16" s="66"/>
      <c r="L16" s="67">
        <f t="shared" si="3"/>
        <v>0</v>
      </c>
    </row>
    <row r="17" spans="1:12" s="37" customFormat="1" ht="15" customHeight="1" x14ac:dyDescent="0.3">
      <c r="A17" s="38">
        <v>10</v>
      </c>
      <c r="B17" s="37" t="s">
        <v>83</v>
      </c>
      <c r="D17" s="63">
        <f t="shared" si="1"/>
        <v>0</v>
      </c>
      <c r="E17" s="69"/>
      <c r="F17" s="70"/>
      <c r="G17" s="68"/>
      <c r="H17" s="117">
        <f t="shared" si="2"/>
        <v>0</v>
      </c>
      <c r="I17" s="69"/>
      <c r="J17" s="70"/>
      <c r="K17" s="68"/>
      <c r="L17" s="71">
        <f t="shared" si="3"/>
        <v>0</v>
      </c>
    </row>
    <row r="18" spans="1:12" s="37" customFormat="1" ht="15" customHeight="1" x14ac:dyDescent="0.3">
      <c r="A18" s="60">
        <v>11</v>
      </c>
      <c r="B18" s="62" t="s">
        <v>56</v>
      </c>
      <c r="C18" s="62"/>
      <c r="D18" s="72">
        <f t="shared" si="1"/>
        <v>0</v>
      </c>
      <c r="E18" s="69"/>
      <c r="F18" s="70"/>
      <c r="G18" s="68"/>
      <c r="H18" s="117">
        <f t="shared" si="2"/>
        <v>0</v>
      </c>
      <c r="I18" s="69"/>
      <c r="J18" s="70"/>
      <c r="K18" s="68"/>
      <c r="L18" s="71">
        <f t="shared" si="3"/>
        <v>0</v>
      </c>
    </row>
    <row r="19" spans="1:12" s="37" customFormat="1" ht="15" customHeight="1" x14ac:dyDescent="0.3">
      <c r="A19" s="121">
        <v>12</v>
      </c>
      <c r="B19" s="122" t="s">
        <v>57</v>
      </c>
      <c r="C19" s="122"/>
      <c r="D19" s="72">
        <f t="shared" si="1"/>
        <v>0</v>
      </c>
      <c r="E19" s="69"/>
      <c r="F19" s="70"/>
      <c r="G19" s="68"/>
      <c r="H19" s="117">
        <f t="shared" si="2"/>
        <v>0</v>
      </c>
      <c r="I19" s="69"/>
      <c r="J19" s="70"/>
      <c r="K19" s="68"/>
      <c r="L19" s="71">
        <f t="shared" si="3"/>
        <v>0</v>
      </c>
    </row>
    <row r="20" spans="1:12" s="37" customFormat="1" ht="15" customHeight="1" x14ac:dyDescent="0.3">
      <c r="A20" s="60">
        <v>13</v>
      </c>
      <c r="B20" s="62" t="s">
        <v>23</v>
      </c>
      <c r="C20" s="62"/>
      <c r="D20" s="72">
        <f t="shared" si="1"/>
        <v>0</v>
      </c>
      <c r="E20" s="69"/>
      <c r="F20" s="70"/>
      <c r="G20" s="68"/>
      <c r="H20" s="117">
        <f t="shared" si="2"/>
        <v>0</v>
      </c>
      <c r="I20" s="69"/>
      <c r="J20" s="70"/>
      <c r="K20" s="68"/>
      <c r="L20" s="71">
        <f t="shared" si="3"/>
        <v>0</v>
      </c>
    </row>
    <row r="21" spans="1:12" s="37" customFormat="1" ht="15" customHeight="1" thickBot="1" x14ac:dyDescent="0.35">
      <c r="A21" s="73">
        <v>14</v>
      </c>
      <c r="B21" s="74" t="s">
        <v>84</v>
      </c>
      <c r="C21" s="74"/>
      <c r="D21" s="75">
        <f t="shared" si="1"/>
        <v>0</v>
      </c>
      <c r="E21" s="126"/>
      <c r="F21" s="127"/>
      <c r="G21" s="128"/>
      <c r="H21" s="129">
        <f t="shared" si="2"/>
        <v>0</v>
      </c>
      <c r="I21" s="126"/>
      <c r="J21" s="127"/>
      <c r="K21" s="128"/>
      <c r="L21" s="130">
        <f t="shared" si="3"/>
        <v>0</v>
      </c>
    </row>
    <row r="22" spans="1:12" s="77" customFormat="1" ht="10.199999999999999" x14ac:dyDescent="0.2">
      <c r="A22" s="76" t="s">
        <v>54</v>
      </c>
      <c r="B22" s="76" t="s">
        <v>24</v>
      </c>
      <c r="C22" s="76"/>
      <c r="D22" s="76"/>
      <c r="E22" s="76"/>
      <c r="F22" s="76"/>
      <c r="G22" s="76"/>
      <c r="H22" s="76"/>
      <c r="I22" s="76"/>
      <c r="J22" s="76"/>
      <c r="K22" s="76"/>
      <c r="L22" s="76"/>
    </row>
    <row r="23" spans="1:12" s="77" customFormat="1" ht="10.199999999999999" x14ac:dyDescent="0.2">
      <c r="A23" s="76"/>
      <c r="B23" s="76" t="s">
        <v>26</v>
      </c>
      <c r="C23" s="76"/>
      <c r="D23" s="76"/>
      <c r="E23" s="76"/>
      <c r="F23" s="76"/>
      <c r="G23" s="76"/>
      <c r="H23" s="76"/>
      <c r="I23" s="76"/>
      <c r="J23" s="76"/>
      <c r="K23" s="76"/>
      <c r="L23" s="76"/>
    </row>
    <row r="24" spans="1:12" s="77" customFormat="1" ht="10.199999999999999" x14ac:dyDescent="0.2">
      <c r="A24" s="76" t="s">
        <v>55</v>
      </c>
      <c r="B24" s="76" t="s">
        <v>58</v>
      </c>
      <c r="C24" s="76"/>
      <c r="D24" s="76"/>
      <c r="E24" s="76"/>
      <c r="F24" s="76"/>
      <c r="G24" s="76"/>
      <c r="H24" s="76"/>
      <c r="I24" s="76"/>
      <c r="J24" s="76"/>
      <c r="K24" s="76"/>
      <c r="L24" s="76"/>
    </row>
    <row r="25" spans="1:12" s="79" customFormat="1" ht="12" x14ac:dyDescent="0.25">
      <c r="A25" s="78" t="s">
        <v>25</v>
      </c>
      <c r="B25" s="78"/>
      <c r="C25" s="78"/>
    </row>
    <row r="43" spans="26:32" x14ac:dyDescent="0.3">
      <c r="Z43" s="2"/>
      <c r="AA43" s="2"/>
      <c r="AB43" s="2"/>
      <c r="AE43" s="2"/>
      <c r="AF43" s="2"/>
    </row>
  </sheetData>
  <mergeCells count="4">
    <mergeCell ref="D3:L3"/>
    <mergeCell ref="B4:C5"/>
    <mergeCell ref="E4:H4"/>
    <mergeCell ref="I4:L4"/>
  </mergeCells>
  <phoneticPr fontId="4" type="noConversion"/>
  <printOptions horizontalCentered="1"/>
  <pageMargins left="0.59055118110236227" right="0.31496062992125984" top="0.51181102362204722" bottom="0.23622047244094491" header="0.19685039370078741" footer="0.15748031496062992"/>
  <pageSetup paperSize="9" orientation="landscape" r:id="rId1"/>
  <headerFooter alignWithMargins="0">
    <oddHeader>&amp;L&amp;"Arial CE,kurzíva\&amp;11Osnova rozpočtu</oddHeader>
  </headerFooter>
  <ignoredErrors>
    <ignoredError sqref="H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FF"/>
  </sheetPr>
  <dimension ref="A1:S46"/>
  <sheetViews>
    <sheetView showGridLines="0" workbookViewId="0"/>
  </sheetViews>
  <sheetFormatPr defaultColWidth="8.88671875" defaultRowHeight="13.8" x14ac:dyDescent="0.3"/>
  <cols>
    <col min="1" max="1" width="4.44140625" style="1" customWidth="1"/>
    <col min="2" max="2" width="5.44140625" style="1" customWidth="1"/>
    <col min="3" max="3" width="34.44140625" style="1" customWidth="1"/>
    <col min="4" max="4" width="10.88671875" style="1" customWidth="1"/>
    <col min="5" max="5" width="10.109375" style="1" customWidth="1"/>
    <col min="6" max="6" width="10" style="2" customWidth="1"/>
    <col min="7" max="7" width="9.44140625" style="2" customWidth="1"/>
    <col min="8" max="8" width="10.109375" style="2" customWidth="1"/>
    <col min="9" max="9" width="8" style="1" customWidth="1"/>
    <col min="10" max="10" width="8.5546875" style="1" customWidth="1"/>
    <col min="11" max="11" width="7.88671875" style="2" customWidth="1"/>
    <col min="12" max="12" width="8.5546875" style="2" customWidth="1"/>
    <col min="13" max="14" width="10.44140625" style="2" customWidth="1"/>
    <col min="15" max="15" width="5" style="1" bestFit="1" customWidth="1"/>
    <col min="16" max="19" width="10.88671875" style="4" customWidth="1"/>
    <col min="20" max="16384" width="8.88671875" style="1"/>
  </cols>
  <sheetData>
    <row r="1" spans="1:19" x14ac:dyDescent="0.3">
      <c r="F1" s="1"/>
      <c r="G1" s="4"/>
      <c r="H1" s="4"/>
      <c r="I1" s="4"/>
      <c r="K1" s="1"/>
      <c r="L1" s="1"/>
      <c r="M1" s="1"/>
      <c r="N1" s="1"/>
      <c r="P1" s="1"/>
      <c r="Q1" s="1"/>
      <c r="R1" s="1"/>
      <c r="S1" s="1"/>
    </row>
    <row r="2" spans="1:19" ht="14.4" thickBot="1" x14ac:dyDescent="0.35">
      <c r="F2" s="3" t="s">
        <v>8</v>
      </c>
      <c r="G2" s="4"/>
      <c r="H2" s="4"/>
      <c r="I2" s="4"/>
      <c r="K2" s="1"/>
      <c r="L2" s="1"/>
      <c r="M2" s="1"/>
      <c r="N2" s="1"/>
      <c r="P2" s="1"/>
      <c r="Q2" s="1"/>
      <c r="R2" s="1"/>
      <c r="S2" s="1"/>
    </row>
    <row r="3" spans="1:19" ht="15" customHeight="1" x14ac:dyDescent="0.3">
      <c r="A3" s="5"/>
      <c r="B3" s="214"/>
      <c r="C3" s="215"/>
      <c r="D3" s="282" t="s">
        <v>46</v>
      </c>
      <c r="E3" s="282" t="s">
        <v>41</v>
      </c>
      <c r="F3" s="279" t="s">
        <v>52</v>
      </c>
      <c r="G3" s="4"/>
      <c r="H3" s="4"/>
      <c r="I3" s="4"/>
      <c r="K3" s="1"/>
      <c r="L3" s="1"/>
      <c r="M3" s="1"/>
      <c r="N3" s="1"/>
      <c r="P3" s="1"/>
      <c r="Q3" s="1"/>
      <c r="R3" s="1"/>
      <c r="S3" s="1"/>
    </row>
    <row r="4" spans="1:19" x14ac:dyDescent="0.3">
      <c r="A4" s="6"/>
      <c r="B4" s="270" t="s">
        <v>76</v>
      </c>
      <c r="C4" s="271"/>
      <c r="D4" s="283"/>
      <c r="E4" s="283"/>
      <c r="F4" s="280"/>
      <c r="G4" s="4"/>
      <c r="H4" s="4"/>
      <c r="I4" s="4"/>
      <c r="K4" s="1"/>
      <c r="L4" s="1"/>
      <c r="M4" s="1"/>
      <c r="N4" s="1"/>
      <c r="P4" s="1"/>
      <c r="Q4" s="1"/>
      <c r="R4" s="1"/>
      <c r="S4" s="1"/>
    </row>
    <row r="5" spans="1:19" x14ac:dyDescent="0.3">
      <c r="A5" s="6"/>
      <c r="B5" s="272"/>
      <c r="C5" s="271"/>
      <c r="D5" s="283"/>
      <c r="E5" s="283"/>
      <c r="F5" s="280"/>
      <c r="G5" s="4"/>
      <c r="H5" s="4"/>
      <c r="I5" s="4"/>
      <c r="K5" s="1"/>
      <c r="L5" s="1"/>
      <c r="M5" s="1"/>
      <c r="N5" s="1"/>
      <c r="P5" s="1"/>
      <c r="Q5" s="1"/>
      <c r="R5" s="1"/>
      <c r="S5" s="1"/>
    </row>
    <row r="6" spans="1:19" ht="15.6" x14ac:dyDescent="0.3">
      <c r="A6" s="8"/>
      <c r="B6" s="9" t="s">
        <v>13</v>
      </c>
      <c r="C6" s="10" t="s">
        <v>60</v>
      </c>
      <c r="D6" s="284"/>
      <c r="E6" s="284"/>
      <c r="F6" s="281"/>
      <c r="G6" s="4"/>
      <c r="H6" s="4"/>
      <c r="I6" s="4"/>
      <c r="K6" s="1"/>
      <c r="L6" s="1"/>
      <c r="M6" s="1"/>
      <c r="N6" s="1"/>
      <c r="P6" s="1"/>
      <c r="Q6" s="1"/>
      <c r="R6" s="1"/>
      <c r="S6" s="1"/>
    </row>
    <row r="7" spans="1:19" x14ac:dyDescent="0.3">
      <c r="A7" s="216"/>
      <c r="B7" s="134"/>
      <c r="C7" s="135"/>
      <c r="D7" s="13"/>
      <c r="E7" s="14"/>
      <c r="F7" s="217"/>
      <c r="G7" s="4"/>
      <c r="H7" s="4"/>
      <c r="I7" s="4"/>
      <c r="K7" s="1"/>
      <c r="L7" s="1"/>
      <c r="M7" s="1"/>
      <c r="N7" s="1"/>
      <c r="P7" s="1"/>
      <c r="Q7" s="1"/>
      <c r="R7" s="1"/>
      <c r="S7" s="1"/>
    </row>
    <row r="8" spans="1:19" x14ac:dyDescent="0.3">
      <c r="A8" s="218">
        <v>1</v>
      </c>
      <c r="B8" s="185" t="s">
        <v>20</v>
      </c>
      <c r="C8" s="186"/>
      <c r="D8" s="187">
        <f>D9+SUM(D15:D21)</f>
        <v>816555.00139180373</v>
      </c>
      <c r="E8" s="188">
        <f>E9+SUM(E15:E21)</f>
        <v>1903838.53067</v>
      </c>
      <c r="F8" s="219">
        <f t="shared" ref="F8:F21" si="0">SUM(D8:E8)</f>
        <v>2720393.5320618036</v>
      </c>
      <c r="G8" s="4"/>
      <c r="H8" s="4"/>
      <c r="I8" s="4"/>
      <c r="K8" s="1"/>
      <c r="L8" s="1"/>
      <c r="M8" s="1"/>
      <c r="N8" s="1"/>
      <c r="P8" s="1"/>
      <c r="Q8" s="1"/>
      <c r="R8" s="1"/>
      <c r="S8" s="1"/>
    </row>
    <row r="9" spans="1:19" x14ac:dyDescent="0.3">
      <c r="A9" s="220">
        <v>2</v>
      </c>
      <c r="B9" s="15" t="s">
        <v>79</v>
      </c>
      <c r="C9" s="16"/>
      <c r="D9" s="137">
        <f>SUM(D10:D14)</f>
        <v>533451.71</v>
      </c>
      <c r="E9" s="137">
        <f>SUM(E10:E14)</f>
        <v>1398042.82467</v>
      </c>
      <c r="F9" s="221">
        <f t="shared" si="0"/>
        <v>1931494.53467</v>
      </c>
      <c r="G9" s="4"/>
      <c r="H9" s="4"/>
      <c r="I9" s="4"/>
      <c r="K9" s="1"/>
      <c r="L9" s="1"/>
      <c r="M9" s="1"/>
      <c r="N9" s="1"/>
      <c r="P9" s="1"/>
      <c r="Q9" s="1"/>
      <c r="R9" s="1"/>
      <c r="S9" s="1"/>
    </row>
    <row r="10" spans="1:19" x14ac:dyDescent="0.3">
      <c r="A10" s="222">
        <v>3</v>
      </c>
      <c r="B10" s="17"/>
      <c r="C10" s="47" t="s">
        <v>80</v>
      </c>
      <c r="D10" s="19">
        <f>Fakulty!N9</f>
        <v>8512</v>
      </c>
      <c r="E10" s="18">
        <f>Součásti!N9</f>
        <v>5200</v>
      </c>
      <c r="F10" s="223">
        <f t="shared" si="0"/>
        <v>13712</v>
      </c>
      <c r="G10" s="4"/>
      <c r="H10" s="4"/>
      <c r="I10" s="4"/>
      <c r="K10" s="1"/>
      <c r="L10" s="1"/>
      <c r="M10" s="1"/>
      <c r="N10" s="1"/>
      <c r="P10" s="1"/>
      <c r="Q10" s="1"/>
      <c r="R10" s="1"/>
      <c r="S10" s="1"/>
    </row>
    <row r="11" spans="1:19" x14ac:dyDescent="0.3">
      <c r="A11" s="222">
        <v>4</v>
      </c>
      <c r="B11" s="17"/>
      <c r="C11" s="166" t="s">
        <v>81</v>
      </c>
      <c r="D11" s="18">
        <f>Fakulty!N10</f>
        <v>37266.942999999999</v>
      </c>
      <c r="E11" s="18">
        <f>Součásti!N10</f>
        <v>1179786.82467</v>
      </c>
      <c r="F11" s="223">
        <f t="shared" si="0"/>
        <v>1217053.76767</v>
      </c>
      <c r="G11" s="4"/>
      <c r="H11" s="4"/>
      <c r="I11" s="4"/>
      <c r="K11" s="1"/>
      <c r="L11" s="1"/>
      <c r="M11" s="1"/>
      <c r="N11" s="1"/>
      <c r="P11" s="1"/>
      <c r="Q11" s="1"/>
      <c r="R11" s="1"/>
      <c r="S11" s="1"/>
    </row>
    <row r="12" spans="1:19" x14ac:dyDescent="0.3">
      <c r="A12" s="222">
        <v>5</v>
      </c>
      <c r="B12" s="17"/>
      <c r="C12" s="166" t="s">
        <v>77</v>
      </c>
      <c r="D12" s="18">
        <f>Fakulty!N11</f>
        <v>53417.767</v>
      </c>
      <c r="E12" s="18">
        <f>Součásti!N11</f>
        <v>27705</v>
      </c>
      <c r="F12" s="223">
        <f t="shared" si="0"/>
        <v>81122.766999999993</v>
      </c>
      <c r="G12" s="4"/>
      <c r="H12" s="4"/>
      <c r="I12" s="4"/>
      <c r="K12" s="1"/>
      <c r="L12" s="1"/>
      <c r="M12" s="1"/>
      <c r="N12" s="1"/>
      <c r="P12" s="1"/>
      <c r="Q12" s="1"/>
      <c r="R12" s="1"/>
      <c r="S12" s="1"/>
    </row>
    <row r="13" spans="1:19" x14ac:dyDescent="0.3">
      <c r="A13" s="222">
        <v>6</v>
      </c>
      <c r="B13" s="17"/>
      <c r="C13" s="166" t="s">
        <v>78</v>
      </c>
      <c r="D13" s="18">
        <f>Fakulty!N12</f>
        <v>434255</v>
      </c>
      <c r="E13" s="18">
        <f>Součásti!N12</f>
        <v>185351</v>
      </c>
      <c r="F13" s="223">
        <f t="shared" si="0"/>
        <v>619606</v>
      </c>
      <c r="G13" s="4"/>
      <c r="H13" s="4"/>
      <c r="I13" s="4"/>
      <c r="K13" s="1"/>
      <c r="L13" s="1"/>
      <c r="M13" s="1"/>
      <c r="N13" s="1"/>
      <c r="P13" s="1"/>
      <c r="Q13" s="1"/>
      <c r="R13" s="1"/>
      <c r="S13" s="1"/>
    </row>
    <row r="14" spans="1:19" x14ac:dyDescent="0.3">
      <c r="A14" s="224">
        <v>7</v>
      </c>
      <c r="B14" s="20"/>
      <c r="C14" s="21" t="s">
        <v>21</v>
      </c>
      <c r="D14" s="18">
        <f>Fakulty!N13</f>
        <v>0</v>
      </c>
      <c r="E14" s="18">
        <f>Součásti!N13</f>
        <v>0</v>
      </c>
      <c r="F14" s="225">
        <f t="shared" si="0"/>
        <v>0</v>
      </c>
      <c r="G14" s="4"/>
      <c r="H14" s="4"/>
      <c r="I14" s="4"/>
      <c r="K14" s="1"/>
      <c r="L14" s="1"/>
      <c r="M14" s="1"/>
      <c r="N14" s="1"/>
      <c r="P14" s="1"/>
      <c r="Q14" s="1"/>
      <c r="R14" s="1"/>
      <c r="S14" s="1"/>
    </row>
    <row r="15" spans="1:19" x14ac:dyDescent="0.3">
      <c r="A15" s="226">
        <v>8</v>
      </c>
      <c r="B15" s="138" t="s">
        <v>22</v>
      </c>
      <c r="C15" s="139"/>
      <c r="D15" s="141">
        <f>Fakulty!N14</f>
        <v>72402.070000000007</v>
      </c>
      <c r="E15" s="141">
        <f>Součásti!N14</f>
        <v>11157</v>
      </c>
      <c r="F15" s="227">
        <f t="shared" si="0"/>
        <v>83559.070000000007</v>
      </c>
      <c r="G15" s="4"/>
      <c r="H15" s="4"/>
      <c r="I15" s="4"/>
      <c r="K15" s="1"/>
      <c r="L15" s="1"/>
      <c r="M15" s="1"/>
      <c r="N15" s="1"/>
      <c r="P15" s="1"/>
      <c r="Q15" s="1"/>
      <c r="R15" s="1"/>
      <c r="S15" s="1"/>
    </row>
    <row r="16" spans="1:19" x14ac:dyDescent="0.3">
      <c r="A16" s="226">
        <v>9</v>
      </c>
      <c r="B16" s="138" t="s">
        <v>82</v>
      </c>
      <c r="C16" s="139"/>
      <c r="D16" s="141">
        <f>Fakulty!N15</f>
        <v>0</v>
      </c>
      <c r="E16" s="141">
        <f>Součásti!N15</f>
        <v>0</v>
      </c>
      <c r="F16" s="228">
        <f t="shared" si="0"/>
        <v>0</v>
      </c>
      <c r="G16" s="4"/>
      <c r="H16" s="4"/>
      <c r="I16" s="4"/>
      <c r="K16" s="1"/>
      <c r="L16" s="1"/>
      <c r="M16" s="1"/>
      <c r="N16" s="1"/>
      <c r="P16" s="1"/>
      <c r="Q16" s="1"/>
      <c r="R16" s="1"/>
      <c r="S16" s="1"/>
    </row>
    <row r="17" spans="1:19" x14ac:dyDescent="0.3">
      <c r="A17" s="226">
        <v>10</v>
      </c>
      <c r="B17" s="138" t="s">
        <v>83</v>
      </c>
      <c r="C17" s="139"/>
      <c r="D17" s="141">
        <f>Fakulty!N16</f>
        <v>400</v>
      </c>
      <c r="E17" s="141">
        <f>Součásti!N16</f>
        <v>0</v>
      </c>
      <c r="F17" s="228">
        <f t="shared" si="0"/>
        <v>400</v>
      </c>
      <c r="G17" s="4"/>
      <c r="H17" s="4"/>
      <c r="I17" s="4"/>
      <c r="K17" s="1"/>
      <c r="L17" s="1"/>
      <c r="M17" s="1"/>
      <c r="N17" s="1"/>
      <c r="P17" s="1"/>
      <c r="Q17" s="1"/>
      <c r="R17" s="1"/>
      <c r="S17" s="1"/>
    </row>
    <row r="18" spans="1:19" x14ac:dyDescent="0.3">
      <c r="A18" s="226">
        <v>11</v>
      </c>
      <c r="B18" s="138" t="s">
        <v>56</v>
      </c>
      <c r="C18" s="139"/>
      <c r="D18" s="141">
        <f>Fakulty!N17</f>
        <v>210301.22139180373</v>
      </c>
      <c r="E18" s="141">
        <f>Součásti!N17</f>
        <v>14764</v>
      </c>
      <c r="F18" s="228">
        <f t="shared" si="0"/>
        <v>225065.22139180373</v>
      </c>
      <c r="G18" s="4"/>
      <c r="H18" s="4"/>
      <c r="I18" s="4"/>
      <c r="K18" s="1"/>
      <c r="L18" s="1"/>
      <c r="M18" s="1"/>
      <c r="N18" s="1"/>
      <c r="P18" s="1"/>
      <c r="Q18" s="1"/>
      <c r="R18" s="1"/>
      <c r="S18" s="1"/>
    </row>
    <row r="19" spans="1:19" x14ac:dyDescent="0.3">
      <c r="A19" s="226">
        <v>12</v>
      </c>
      <c r="B19" s="138" t="s">
        <v>57</v>
      </c>
      <c r="C19" s="139"/>
      <c r="D19" s="141">
        <f>Fakulty!N18</f>
        <v>0</v>
      </c>
      <c r="E19" s="141">
        <f>Součásti!N18</f>
        <v>479874.70600000001</v>
      </c>
      <c r="F19" s="228">
        <f t="shared" ref="F19" si="1">SUM(D19:E19)</f>
        <v>479874.70600000001</v>
      </c>
      <c r="G19" s="4"/>
      <c r="H19" s="4"/>
      <c r="I19" s="4"/>
      <c r="K19" s="1"/>
      <c r="L19" s="1"/>
      <c r="M19" s="1"/>
      <c r="N19" s="1"/>
      <c r="P19" s="1"/>
      <c r="Q19" s="1"/>
      <c r="R19" s="1"/>
      <c r="S19" s="1"/>
    </row>
    <row r="20" spans="1:19" x14ac:dyDescent="0.3">
      <c r="A20" s="226">
        <v>13</v>
      </c>
      <c r="B20" s="138" t="s">
        <v>23</v>
      </c>
      <c r="C20" s="139"/>
      <c r="D20" s="141">
        <f>Fakulty!N19</f>
        <v>0</v>
      </c>
      <c r="E20" s="141">
        <f>Součásti!N19</f>
        <v>0</v>
      </c>
      <c r="F20" s="228">
        <f t="shared" si="0"/>
        <v>0</v>
      </c>
      <c r="G20" s="4"/>
      <c r="H20" s="4"/>
      <c r="I20" s="4"/>
      <c r="K20" s="1"/>
      <c r="L20" s="1"/>
      <c r="M20" s="1"/>
      <c r="N20" s="1"/>
      <c r="P20" s="1"/>
      <c r="Q20" s="1"/>
      <c r="R20" s="1"/>
      <c r="S20" s="1"/>
    </row>
    <row r="21" spans="1:19" ht="14.4" thickBot="1" x14ac:dyDescent="0.35">
      <c r="A21" s="229">
        <v>14</v>
      </c>
      <c r="B21" s="230" t="s">
        <v>84</v>
      </c>
      <c r="C21" s="231"/>
      <c r="D21" s="232">
        <f>Fakulty!N20</f>
        <v>0</v>
      </c>
      <c r="E21" s="232">
        <f>Součásti!N20</f>
        <v>0</v>
      </c>
      <c r="F21" s="233">
        <f t="shared" si="0"/>
        <v>0</v>
      </c>
      <c r="G21" s="4"/>
      <c r="H21" s="4"/>
      <c r="I21" s="4"/>
      <c r="K21" s="1"/>
      <c r="L21" s="1"/>
      <c r="M21" s="1"/>
      <c r="N21" s="1"/>
      <c r="P21" s="1"/>
      <c r="Q21" s="1"/>
      <c r="R21" s="1"/>
      <c r="S21" s="1"/>
    </row>
    <row r="22" spans="1:19" x14ac:dyDescent="0.3">
      <c r="M22" s="4"/>
      <c r="N22" s="4"/>
      <c r="O22" s="4"/>
      <c r="Q22" s="1"/>
      <c r="R22" s="1"/>
      <c r="S22" s="1"/>
    </row>
    <row r="23" spans="1:19" ht="14.4" thickBot="1" x14ac:dyDescent="0.35">
      <c r="H23" s="3"/>
      <c r="I23" s="2"/>
      <c r="J23" s="2"/>
      <c r="L23" s="3" t="s">
        <v>8</v>
      </c>
    </row>
    <row r="24" spans="1:19" s="26" customFormat="1" ht="15" customHeight="1" x14ac:dyDescent="0.3">
      <c r="A24" s="5"/>
      <c r="B24" s="24"/>
      <c r="C24" s="206"/>
      <c r="D24" s="273" t="s">
        <v>9</v>
      </c>
      <c r="E24" s="274"/>
      <c r="F24" s="274"/>
      <c r="G24" s="274"/>
      <c r="H24" s="274"/>
      <c r="I24" s="274"/>
      <c r="J24" s="274"/>
      <c r="K24" s="274"/>
      <c r="L24" s="275"/>
    </row>
    <row r="25" spans="1:19" s="26" customFormat="1" x14ac:dyDescent="0.3">
      <c r="A25" s="6"/>
      <c r="B25" s="276" t="s">
        <v>76</v>
      </c>
      <c r="C25" s="277"/>
      <c r="D25" s="148"/>
      <c r="E25" s="285" t="s">
        <v>65</v>
      </c>
      <c r="F25" s="286"/>
      <c r="G25" s="286"/>
      <c r="H25" s="287"/>
      <c r="I25" s="288" t="s">
        <v>66</v>
      </c>
      <c r="J25" s="289"/>
      <c r="K25" s="289"/>
      <c r="L25" s="290"/>
      <c r="M25" s="165"/>
    </row>
    <row r="26" spans="1:19" s="26" customFormat="1" x14ac:dyDescent="0.3">
      <c r="A26" s="6"/>
      <c r="B26" s="278"/>
      <c r="C26" s="277"/>
      <c r="D26" s="148" t="s">
        <v>10</v>
      </c>
      <c r="E26" s="89"/>
      <c r="F26" s="142" t="s">
        <v>11</v>
      </c>
      <c r="G26" s="91"/>
      <c r="H26" s="143" t="s">
        <v>12</v>
      </c>
      <c r="I26" s="89"/>
      <c r="J26" s="142" t="s">
        <v>11</v>
      </c>
      <c r="K26" s="91"/>
      <c r="L26" s="93" t="s">
        <v>12</v>
      </c>
    </row>
    <row r="27" spans="1:19" s="30" customFormat="1" ht="15.6" x14ac:dyDescent="0.3">
      <c r="A27" s="8"/>
      <c r="B27" s="28" t="s">
        <v>13</v>
      </c>
      <c r="C27" s="10" t="s">
        <v>60</v>
      </c>
      <c r="D27" s="149" t="s">
        <v>14</v>
      </c>
      <c r="E27" s="94" t="s">
        <v>15</v>
      </c>
      <c r="F27" s="95" t="s">
        <v>16</v>
      </c>
      <c r="G27" s="96" t="s">
        <v>17</v>
      </c>
      <c r="H27" s="97" t="s">
        <v>18</v>
      </c>
      <c r="I27" s="94" t="s">
        <v>15</v>
      </c>
      <c r="J27" s="95" t="s">
        <v>16</v>
      </c>
      <c r="K27" s="96" t="s">
        <v>17</v>
      </c>
      <c r="L27" s="98" t="s">
        <v>19</v>
      </c>
    </row>
    <row r="28" spans="1:19" s="36" customFormat="1" ht="12" x14ac:dyDescent="0.25">
      <c r="A28" s="31"/>
      <c r="B28" s="144"/>
      <c r="C28" s="135"/>
      <c r="D28" s="150">
        <v>1</v>
      </c>
      <c r="E28" s="144">
        <v>2</v>
      </c>
      <c r="F28" s="145">
        <v>3</v>
      </c>
      <c r="G28" s="135">
        <v>4</v>
      </c>
      <c r="H28" s="146">
        <v>5</v>
      </c>
      <c r="I28" s="144">
        <v>6</v>
      </c>
      <c r="J28" s="145">
        <v>7</v>
      </c>
      <c r="K28" s="135">
        <v>8</v>
      </c>
      <c r="L28" s="35">
        <v>9</v>
      </c>
    </row>
    <row r="29" spans="1:19" s="37" customFormat="1" ht="15" customHeight="1" x14ac:dyDescent="0.25">
      <c r="A29" s="197">
        <v>1</v>
      </c>
      <c r="B29" s="189" t="s">
        <v>20</v>
      </c>
      <c r="C29" s="190"/>
      <c r="D29" s="191">
        <f t="shared" ref="D29:L29" si="2">SUM(D36:D42)+D30</f>
        <v>2720393.5320618036</v>
      </c>
      <c r="E29" s="192">
        <f t="shared" si="2"/>
        <v>1643096.65286</v>
      </c>
      <c r="F29" s="193">
        <f t="shared" si="2"/>
        <v>777143.56714801898</v>
      </c>
      <c r="G29" s="191">
        <f t="shared" si="2"/>
        <v>166971.78138378469</v>
      </c>
      <c r="H29" s="194">
        <f t="shared" si="2"/>
        <v>2587212.0013918038</v>
      </c>
      <c r="I29" s="192">
        <f t="shared" si="2"/>
        <v>131140.728</v>
      </c>
      <c r="J29" s="193">
        <f t="shared" si="2"/>
        <v>2040.80267</v>
      </c>
      <c r="K29" s="191">
        <f t="shared" si="2"/>
        <v>0</v>
      </c>
      <c r="L29" s="204">
        <f t="shared" si="2"/>
        <v>133181.53067000001</v>
      </c>
    </row>
    <row r="30" spans="1:19" s="37" customFormat="1" ht="15" customHeight="1" x14ac:dyDescent="0.25">
      <c r="A30" s="38">
        <v>2</v>
      </c>
      <c r="B30" s="37" t="s">
        <v>79</v>
      </c>
      <c r="C30" s="16"/>
      <c r="D30" s="151">
        <f>H30+L30</f>
        <v>1931494.53467</v>
      </c>
      <c r="E30" s="41">
        <f>SUM(E31:E35)</f>
        <v>1171827.6000000001</v>
      </c>
      <c r="F30" s="42">
        <f>SUM(F31:F35)</f>
        <v>664990.11</v>
      </c>
      <c r="G30" s="43">
        <f>SUM(G31:G35)</f>
        <v>5320</v>
      </c>
      <c r="H30" s="102">
        <f>SUM(E30:G30)</f>
        <v>1842137.71</v>
      </c>
      <c r="I30" s="41">
        <f>SUM(I31:I35)</f>
        <v>87316.021999999997</v>
      </c>
      <c r="J30" s="42">
        <f>SUM(J31:J35)</f>
        <v>2040.80267</v>
      </c>
      <c r="K30" s="43">
        <f>SUM(K31:K35)</f>
        <v>0</v>
      </c>
      <c r="L30" s="44">
        <f t="shared" ref="L30:L42" si="3">SUM(I30:K30)</f>
        <v>89356.824670000002</v>
      </c>
    </row>
    <row r="31" spans="1:19" s="52" customFormat="1" ht="15" customHeight="1" x14ac:dyDescent="0.3">
      <c r="A31" s="45">
        <v>3</v>
      </c>
      <c r="B31" s="46"/>
      <c r="C31" s="166" t="s">
        <v>80</v>
      </c>
      <c r="D31" s="152">
        <f t="shared" ref="D31:D42" si="4">H31+L31</f>
        <v>13712</v>
      </c>
      <c r="E31" s="48">
        <f>Fakulty!E31+Součásti!E30</f>
        <v>0</v>
      </c>
      <c r="F31" s="49">
        <f>Fakulty!F31+Součásti!F30</f>
        <v>8512</v>
      </c>
      <c r="G31" s="103">
        <f>Fakulty!G31+Součásti!G30</f>
        <v>5200</v>
      </c>
      <c r="H31" s="104">
        <f>SUM(E31:G31)</f>
        <v>13712</v>
      </c>
      <c r="I31" s="48">
        <f>Fakulty!I31+Součásti!I30</f>
        <v>0</v>
      </c>
      <c r="J31" s="49">
        <f>Fakulty!J31+Součásti!J30</f>
        <v>0</v>
      </c>
      <c r="K31" s="103">
        <f>Fakulty!K31+Součásti!K30</f>
        <v>0</v>
      </c>
      <c r="L31" s="51">
        <f t="shared" si="3"/>
        <v>0</v>
      </c>
    </row>
    <row r="32" spans="1:19" s="52" customFormat="1" ht="15" customHeight="1" x14ac:dyDescent="0.3">
      <c r="A32" s="45">
        <v>4</v>
      </c>
      <c r="B32" s="46"/>
      <c r="C32" s="166" t="s">
        <v>81</v>
      </c>
      <c r="D32" s="152">
        <f t="shared" si="4"/>
        <v>1217053.76767</v>
      </c>
      <c r="E32" s="48">
        <f>Fakulty!E32+Součásti!E31</f>
        <v>1109295</v>
      </c>
      <c r="F32" s="49">
        <f>Fakulty!F32+Součásti!F31</f>
        <v>18401.942999999999</v>
      </c>
      <c r="G32" s="103">
        <f>Fakulty!G32+Součásti!G31</f>
        <v>0</v>
      </c>
      <c r="H32" s="104">
        <f t="shared" ref="H32:H42" si="5">SUM(E32:G32)</f>
        <v>1127696.943</v>
      </c>
      <c r="I32" s="48">
        <f>Fakulty!I32+Součásti!I31</f>
        <v>87316.021999999997</v>
      </c>
      <c r="J32" s="49">
        <f>Fakulty!J32+Součásti!J31</f>
        <v>2040.80267</v>
      </c>
      <c r="K32" s="103">
        <f>Fakulty!K32+Součásti!K31</f>
        <v>0</v>
      </c>
      <c r="L32" s="51">
        <f t="shared" si="3"/>
        <v>89356.824670000002</v>
      </c>
    </row>
    <row r="33" spans="1:12" s="52" customFormat="1" ht="15" customHeight="1" x14ac:dyDescent="0.3">
      <c r="A33" s="45">
        <v>5</v>
      </c>
      <c r="B33" s="46"/>
      <c r="C33" s="166" t="s">
        <v>77</v>
      </c>
      <c r="D33" s="152">
        <f t="shared" si="4"/>
        <v>81122.766999999993</v>
      </c>
      <c r="E33" s="48">
        <f>Fakulty!E33+Součásti!E32</f>
        <v>20883.599999999999</v>
      </c>
      <c r="F33" s="49">
        <f>Fakulty!F33+Součásti!F32</f>
        <v>60239.167000000001</v>
      </c>
      <c r="G33" s="103">
        <f>Fakulty!G33+Součásti!G32</f>
        <v>0</v>
      </c>
      <c r="H33" s="104">
        <f t="shared" si="5"/>
        <v>81122.766999999993</v>
      </c>
      <c r="I33" s="48">
        <f>Fakulty!I33+Součásti!I32</f>
        <v>0</v>
      </c>
      <c r="J33" s="49">
        <f>Fakulty!J33+Součásti!J32</f>
        <v>0</v>
      </c>
      <c r="K33" s="103">
        <f>Fakulty!K33+Součásti!K32</f>
        <v>0</v>
      </c>
      <c r="L33" s="207">
        <f t="shared" si="3"/>
        <v>0</v>
      </c>
    </row>
    <row r="34" spans="1:12" s="52" customFormat="1" ht="15" customHeight="1" x14ac:dyDescent="0.3">
      <c r="A34" s="45">
        <v>6</v>
      </c>
      <c r="B34" s="46"/>
      <c r="C34" s="166" t="s">
        <v>78</v>
      </c>
      <c r="D34" s="152">
        <f t="shared" si="4"/>
        <v>619606</v>
      </c>
      <c r="E34" s="48">
        <f>Fakulty!E34+Součásti!E33</f>
        <v>41649</v>
      </c>
      <c r="F34" s="49">
        <f>Fakulty!F34+Součásti!F33</f>
        <v>577837</v>
      </c>
      <c r="G34" s="103">
        <f>Fakulty!G34+Součásti!G33</f>
        <v>120</v>
      </c>
      <c r="H34" s="104">
        <f t="shared" si="5"/>
        <v>619606</v>
      </c>
      <c r="I34" s="48">
        <f>Fakulty!I34+Součásti!I33</f>
        <v>0</v>
      </c>
      <c r="J34" s="49">
        <f>Fakulty!J34+Součásti!J33</f>
        <v>0</v>
      </c>
      <c r="K34" s="103">
        <f>Fakulty!K34+Součásti!K33</f>
        <v>0</v>
      </c>
      <c r="L34" s="207">
        <f t="shared" si="3"/>
        <v>0</v>
      </c>
    </row>
    <row r="35" spans="1:12" s="52" customFormat="1" ht="15" customHeight="1" x14ac:dyDescent="0.3">
      <c r="A35" s="53">
        <v>7</v>
      </c>
      <c r="C35" s="21" t="s">
        <v>21</v>
      </c>
      <c r="D35" s="178">
        <f t="shared" si="4"/>
        <v>0</v>
      </c>
      <c r="E35" s="55">
        <f>Fakulty!E35+Součásti!E34</f>
        <v>0</v>
      </c>
      <c r="F35" s="105">
        <f>Fakulty!F35+Součásti!F34</f>
        <v>0</v>
      </c>
      <c r="G35" s="106">
        <f>Fakulty!G35+Součásti!G34</f>
        <v>0</v>
      </c>
      <c r="H35" s="107">
        <f t="shared" si="5"/>
        <v>0</v>
      </c>
      <c r="I35" s="48">
        <f>Fakulty!I35+Součásti!I34</f>
        <v>0</v>
      </c>
      <c r="J35" s="105">
        <f>Fakulty!J35+Součásti!J34</f>
        <v>0</v>
      </c>
      <c r="K35" s="103">
        <f>Fakulty!K35+Součásti!K34</f>
        <v>0</v>
      </c>
      <c r="L35" s="59">
        <f t="shared" si="3"/>
        <v>0</v>
      </c>
    </row>
    <row r="36" spans="1:12" s="37" customFormat="1" ht="15" customHeight="1" x14ac:dyDescent="0.3">
      <c r="A36" s="60">
        <v>8</v>
      </c>
      <c r="B36" s="147" t="s">
        <v>22</v>
      </c>
      <c r="C36" s="154"/>
      <c r="D36" s="153">
        <f t="shared" si="4"/>
        <v>83559.070000000007</v>
      </c>
      <c r="E36" s="158">
        <f>Fakulty!E36+Součásti!E35</f>
        <v>66410.570000000007</v>
      </c>
      <c r="F36" s="158">
        <f>Fakulty!F36+Součásti!F35</f>
        <v>14848.5</v>
      </c>
      <c r="G36" s="158">
        <f>Fakulty!G36+Součásti!G35</f>
        <v>2300</v>
      </c>
      <c r="H36" s="159">
        <f t="shared" si="5"/>
        <v>83559.070000000007</v>
      </c>
      <c r="I36" s="158">
        <f>Fakulty!I36+Součásti!I35</f>
        <v>0</v>
      </c>
      <c r="J36" s="158">
        <f>Fakulty!J36+Součásti!J35</f>
        <v>0</v>
      </c>
      <c r="K36" s="159">
        <f>Fakulty!K36+Součásti!K35</f>
        <v>0</v>
      </c>
      <c r="L36" s="208">
        <f t="shared" si="3"/>
        <v>0</v>
      </c>
    </row>
    <row r="37" spans="1:12" s="37" customFormat="1" ht="15" customHeight="1" x14ac:dyDescent="0.3">
      <c r="A37" s="60">
        <v>9</v>
      </c>
      <c r="B37" s="147" t="s">
        <v>82</v>
      </c>
      <c r="C37" s="154"/>
      <c r="D37" s="153">
        <f t="shared" si="4"/>
        <v>0</v>
      </c>
      <c r="E37" s="158">
        <f>Fakulty!E37+Součásti!E36</f>
        <v>0</v>
      </c>
      <c r="F37" s="158">
        <f>Fakulty!F37+Součásti!F36</f>
        <v>0</v>
      </c>
      <c r="G37" s="158">
        <f>Fakulty!G37+Součásti!G36</f>
        <v>0</v>
      </c>
      <c r="H37" s="159">
        <f t="shared" si="5"/>
        <v>0</v>
      </c>
      <c r="I37" s="158">
        <f>Fakulty!I37+Součásti!I36</f>
        <v>0</v>
      </c>
      <c r="J37" s="158">
        <f>Fakulty!J37+Součásti!J36</f>
        <v>0</v>
      </c>
      <c r="K37" s="159">
        <f>Fakulty!K37+Součásti!K36</f>
        <v>0</v>
      </c>
      <c r="L37" s="208">
        <f t="shared" si="3"/>
        <v>0</v>
      </c>
    </row>
    <row r="38" spans="1:12" s="37" customFormat="1" ht="15" customHeight="1" x14ac:dyDescent="0.3">
      <c r="A38" s="38">
        <v>10</v>
      </c>
      <c r="B38" s="37" t="s">
        <v>83</v>
      </c>
      <c r="C38" s="155"/>
      <c r="D38" s="153">
        <f t="shared" si="4"/>
        <v>400</v>
      </c>
      <c r="E38" s="158">
        <f>Fakulty!E38+Součásti!E37</f>
        <v>0</v>
      </c>
      <c r="F38" s="158">
        <f>Fakulty!F38+Součásti!F37</f>
        <v>400</v>
      </c>
      <c r="G38" s="158">
        <f>Fakulty!G38+Součásti!G37</f>
        <v>0</v>
      </c>
      <c r="H38" s="159">
        <f t="shared" si="5"/>
        <v>400</v>
      </c>
      <c r="I38" s="158">
        <f>Fakulty!I38+Součásti!I37</f>
        <v>0</v>
      </c>
      <c r="J38" s="158">
        <f>Fakulty!J38+Součásti!J37</f>
        <v>0</v>
      </c>
      <c r="K38" s="159">
        <f>Fakulty!K38+Součásti!K37</f>
        <v>0</v>
      </c>
      <c r="L38" s="208">
        <f t="shared" si="3"/>
        <v>0</v>
      </c>
    </row>
    <row r="39" spans="1:12" s="37" customFormat="1" ht="15" customHeight="1" x14ac:dyDescent="0.3">
      <c r="A39" s="60">
        <v>11</v>
      </c>
      <c r="B39" s="156" t="s">
        <v>56</v>
      </c>
      <c r="C39" s="154"/>
      <c r="D39" s="153">
        <f t="shared" si="4"/>
        <v>225065.22139180373</v>
      </c>
      <c r="E39" s="158">
        <f>Fakulty!E39+Součásti!E38</f>
        <v>150216.48285999999</v>
      </c>
      <c r="F39" s="158">
        <f>Fakulty!F39+Součásti!F38</f>
        <v>59496.957148019035</v>
      </c>
      <c r="G39" s="158">
        <f>Fakulty!G39+Součásti!G38</f>
        <v>15351.781383784695</v>
      </c>
      <c r="H39" s="159">
        <f t="shared" si="5"/>
        <v>225065.22139180373</v>
      </c>
      <c r="I39" s="158">
        <f>Fakulty!I39+Součásti!I38</f>
        <v>0</v>
      </c>
      <c r="J39" s="158">
        <f>Fakulty!J39+Součásti!J38</f>
        <v>0</v>
      </c>
      <c r="K39" s="159">
        <f>Fakulty!K39+Součásti!K38</f>
        <v>0</v>
      </c>
      <c r="L39" s="208">
        <f t="shared" si="3"/>
        <v>0</v>
      </c>
    </row>
    <row r="40" spans="1:12" s="37" customFormat="1" ht="15" customHeight="1" x14ac:dyDescent="0.3">
      <c r="A40" s="60">
        <v>12</v>
      </c>
      <c r="B40" s="156" t="s">
        <v>57</v>
      </c>
      <c r="C40" s="154"/>
      <c r="D40" s="153">
        <f t="shared" ref="D40" si="6">H40+L40</f>
        <v>479874.70600000001</v>
      </c>
      <c r="E40" s="158">
        <f>Fakulty!E40+Součásti!E39</f>
        <v>254642</v>
      </c>
      <c r="F40" s="158">
        <f>Fakulty!F40+Součásti!F39</f>
        <v>37408</v>
      </c>
      <c r="G40" s="158">
        <f>Fakulty!G40+Součásti!G39</f>
        <v>144000</v>
      </c>
      <c r="H40" s="159">
        <f t="shared" ref="H40" si="7">SUM(E40:G40)</f>
        <v>436050</v>
      </c>
      <c r="I40" s="158">
        <f>Fakulty!I40+Součásti!I39</f>
        <v>43824.705999999998</v>
      </c>
      <c r="J40" s="158">
        <f>Fakulty!J40+Součásti!J39</f>
        <v>0</v>
      </c>
      <c r="K40" s="159">
        <f>Fakulty!K40+Součásti!K39</f>
        <v>0</v>
      </c>
      <c r="L40" s="208">
        <f t="shared" ref="L40" si="8">SUM(I40:K40)</f>
        <v>43824.705999999998</v>
      </c>
    </row>
    <row r="41" spans="1:12" s="37" customFormat="1" ht="15" customHeight="1" x14ac:dyDescent="0.3">
      <c r="A41" s="60">
        <v>13</v>
      </c>
      <c r="B41" s="156" t="s">
        <v>23</v>
      </c>
      <c r="C41" s="154"/>
      <c r="D41" s="153">
        <f t="shared" si="4"/>
        <v>0</v>
      </c>
      <c r="E41" s="158">
        <f>Fakulty!E41+Součásti!E40</f>
        <v>0</v>
      </c>
      <c r="F41" s="158">
        <f>Fakulty!F41+Součásti!F40</f>
        <v>0</v>
      </c>
      <c r="G41" s="158">
        <f>Fakulty!G41+Součásti!G40</f>
        <v>0</v>
      </c>
      <c r="H41" s="159">
        <f t="shared" si="5"/>
        <v>0</v>
      </c>
      <c r="I41" s="158">
        <f>Fakulty!I41+Součásti!I40</f>
        <v>0</v>
      </c>
      <c r="J41" s="158">
        <f>Fakulty!J41+Součásti!J40</f>
        <v>0</v>
      </c>
      <c r="K41" s="159">
        <f>Fakulty!K41+Součásti!K40</f>
        <v>0</v>
      </c>
      <c r="L41" s="208">
        <f t="shared" si="3"/>
        <v>0</v>
      </c>
    </row>
    <row r="42" spans="1:12" s="37" customFormat="1" ht="15" customHeight="1" thickBot="1" x14ac:dyDescent="0.35">
      <c r="A42" s="73">
        <v>14</v>
      </c>
      <c r="B42" s="74" t="s">
        <v>84</v>
      </c>
      <c r="C42" s="209"/>
      <c r="D42" s="210">
        <f t="shared" si="4"/>
        <v>0</v>
      </c>
      <c r="E42" s="211">
        <f>Fakulty!E42+Součásti!E41</f>
        <v>0</v>
      </c>
      <c r="F42" s="211">
        <f>Fakulty!F42+Součásti!F41</f>
        <v>0</v>
      </c>
      <c r="G42" s="211">
        <f>Fakulty!G42+Součásti!G41</f>
        <v>0</v>
      </c>
      <c r="H42" s="212">
        <f t="shared" si="5"/>
        <v>0</v>
      </c>
      <c r="I42" s="211">
        <f>Fakulty!I42+Součásti!I41</f>
        <v>0</v>
      </c>
      <c r="J42" s="211">
        <f>Fakulty!J42+Součásti!J41</f>
        <v>0</v>
      </c>
      <c r="K42" s="212">
        <f>Fakulty!K42+Součásti!K41</f>
        <v>0</v>
      </c>
      <c r="L42" s="213">
        <f t="shared" si="3"/>
        <v>0</v>
      </c>
    </row>
    <row r="43" spans="1:12" s="77" customFormat="1" ht="10.199999999999999" x14ac:dyDescent="0.2">
      <c r="A43" s="76" t="s">
        <v>54</v>
      </c>
      <c r="B43" s="76" t="s">
        <v>24</v>
      </c>
      <c r="C43" s="76"/>
      <c r="D43" s="76"/>
      <c r="E43" s="76"/>
      <c r="F43" s="76"/>
      <c r="G43" s="76"/>
      <c r="H43" s="76"/>
      <c r="I43" s="76"/>
      <c r="J43" s="76"/>
      <c r="K43" s="76"/>
      <c r="L43" s="76"/>
    </row>
    <row r="44" spans="1:12" s="77" customFormat="1" ht="10.199999999999999" x14ac:dyDescent="0.2">
      <c r="A44" s="76"/>
      <c r="B44" s="76" t="s">
        <v>26</v>
      </c>
      <c r="C44" s="76"/>
      <c r="D44" s="76"/>
      <c r="E44" s="76"/>
      <c r="F44" s="76"/>
      <c r="G44" s="76"/>
      <c r="H44" s="76"/>
      <c r="I44" s="76"/>
      <c r="J44" s="76"/>
      <c r="K44" s="76"/>
      <c r="L44" s="76"/>
    </row>
    <row r="45" spans="1:12" s="77" customFormat="1" ht="10.199999999999999" x14ac:dyDescent="0.2">
      <c r="A45" s="76" t="s">
        <v>55</v>
      </c>
      <c r="B45" s="76" t="s">
        <v>58</v>
      </c>
      <c r="C45" s="76"/>
      <c r="D45" s="76"/>
      <c r="E45" s="76"/>
      <c r="F45" s="76"/>
      <c r="G45" s="76"/>
      <c r="H45" s="76"/>
      <c r="I45" s="76"/>
      <c r="J45" s="76"/>
      <c r="K45" s="76"/>
      <c r="L45" s="76"/>
    </row>
    <row r="46" spans="1:12" s="79" customFormat="1" ht="12" x14ac:dyDescent="0.25">
      <c r="A46" s="78" t="s">
        <v>25</v>
      </c>
      <c r="B46" s="78"/>
      <c r="C46" s="78"/>
    </row>
  </sheetData>
  <mergeCells count="8">
    <mergeCell ref="B4:C5"/>
    <mergeCell ref="D24:L24"/>
    <mergeCell ref="B25:C26"/>
    <mergeCell ref="F3:F6"/>
    <mergeCell ref="D3:D6"/>
    <mergeCell ref="E3:E6"/>
    <mergeCell ref="E25:H25"/>
    <mergeCell ref="I25:L25"/>
  </mergeCells>
  <phoneticPr fontId="4" type="noConversion"/>
  <printOptions horizontalCentered="1"/>
  <pageMargins left="0.59055118110236227" right="0.31496062992125984" top="0.32" bottom="0.24" header="0.19685039370078741" footer="0.16"/>
  <pageSetup paperSize="9" scale="90" orientation="landscape" r:id="rId1"/>
  <headerFooter alignWithMargins="0">
    <oddHeader>&amp;L&amp;"Arial CE,kurzíva\&amp;11Osnova rozpočtu</oddHeader>
  </headerFooter>
  <ignoredErrors>
    <ignoredError sqref="F19 L40 H30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O25"/>
  <sheetViews>
    <sheetView showGridLines="0" workbookViewId="0"/>
  </sheetViews>
  <sheetFormatPr defaultColWidth="8.88671875" defaultRowHeight="13.8" x14ac:dyDescent="0.3"/>
  <cols>
    <col min="1" max="1" width="4.44140625" style="1" customWidth="1"/>
    <col min="2" max="2" width="5.44140625" style="1" customWidth="1"/>
    <col min="3" max="3" width="37.109375" style="1" customWidth="1"/>
    <col min="4" max="4" width="10.88671875" style="1" customWidth="1"/>
    <col min="5" max="5" width="10.109375" style="1" customWidth="1"/>
    <col min="6" max="6" width="10" style="2" customWidth="1"/>
    <col min="7" max="7" width="9.44140625" style="2" customWidth="1"/>
    <col min="8" max="8" width="10.109375" style="2" customWidth="1"/>
    <col min="9" max="9" width="8" style="1" customWidth="1"/>
    <col min="10" max="10" width="8.5546875" style="1" customWidth="1"/>
    <col min="11" max="11" width="7.88671875" style="2" customWidth="1"/>
    <col min="12" max="12" width="8.5546875" style="2" customWidth="1"/>
    <col min="13" max="15" width="10.88671875" style="4" customWidth="1"/>
    <col min="16" max="16384" width="8.88671875" style="1"/>
  </cols>
  <sheetData>
    <row r="2" spans="1:12" ht="14.4" thickBot="1" x14ac:dyDescent="0.35">
      <c r="H2" s="3"/>
      <c r="I2" s="2"/>
      <c r="J2" s="2"/>
      <c r="L2" s="3" t="s">
        <v>8</v>
      </c>
    </row>
    <row r="3" spans="1:12" s="26" customFormat="1" ht="15" customHeight="1" x14ac:dyDescent="0.3">
      <c r="A3" s="5"/>
      <c r="B3" s="24"/>
      <c r="C3" s="25"/>
      <c r="D3" s="293" t="s">
        <v>9</v>
      </c>
      <c r="E3" s="274"/>
      <c r="F3" s="274"/>
      <c r="G3" s="274"/>
      <c r="H3" s="274"/>
      <c r="I3" s="274"/>
      <c r="J3" s="274"/>
      <c r="K3" s="274"/>
      <c r="L3" s="275"/>
    </row>
    <row r="4" spans="1:12" s="26" customFormat="1" x14ac:dyDescent="0.3">
      <c r="A4" s="6"/>
      <c r="B4" s="276" t="s">
        <v>76</v>
      </c>
      <c r="C4" s="294"/>
      <c r="D4" s="27"/>
      <c r="E4" s="285" t="s">
        <v>65</v>
      </c>
      <c r="F4" s="286"/>
      <c r="G4" s="286"/>
      <c r="H4" s="287"/>
      <c r="I4" s="295" t="s">
        <v>66</v>
      </c>
      <c r="J4" s="296"/>
      <c r="K4" s="296"/>
      <c r="L4" s="290"/>
    </row>
    <row r="5" spans="1:12" s="26" customFormat="1" x14ac:dyDescent="0.3">
      <c r="A5" s="6"/>
      <c r="B5" s="278"/>
      <c r="C5" s="294"/>
      <c r="D5" s="27" t="s">
        <v>10</v>
      </c>
      <c r="E5" s="89"/>
      <c r="F5" s="90" t="s">
        <v>11</v>
      </c>
      <c r="G5" s="91"/>
      <c r="H5" s="92" t="s">
        <v>12</v>
      </c>
      <c r="I5" s="89"/>
      <c r="J5" s="90" t="s">
        <v>11</v>
      </c>
      <c r="K5" s="91"/>
      <c r="L5" s="93" t="s">
        <v>12</v>
      </c>
    </row>
    <row r="6" spans="1:12" s="30" customFormat="1" ht="15.6" x14ac:dyDescent="0.3">
      <c r="A6" s="8"/>
      <c r="B6" s="28" t="s">
        <v>13</v>
      </c>
      <c r="C6" s="116" t="s">
        <v>70</v>
      </c>
      <c r="D6" s="29" t="s">
        <v>14</v>
      </c>
      <c r="E6" s="94" t="s">
        <v>15</v>
      </c>
      <c r="F6" s="95" t="s">
        <v>16</v>
      </c>
      <c r="G6" s="96" t="s">
        <v>17</v>
      </c>
      <c r="H6" s="97" t="s">
        <v>18</v>
      </c>
      <c r="I6" s="94" t="s">
        <v>15</v>
      </c>
      <c r="J6" s="95" t="s">
        <v>16</v>
      </c>
      <c r="K6" s="96" t="s">
        <v>17</v>
      </c>
      <c r="L6" s="98" t="s">
        <v>19</v>
      </c>
    </row>
    <row r="7" spans="1:12" s="36" customFormat="1" ht="12" x14ac:dyDescent="0.25">
      <c r="A7" s="31"/>
      <c r="B7" s="32"/>
      <c r="C7" s="32"/>
      <c r="D7" s="33">
        <v>1</v>
      </c>
      <c r="E7" s="32">
        <v>2</v>
      </c>
      <c r="F7" s="34">
        <v>3</v>
      </c>
      <c r="G7" s="12">
        <v>4</v>
      </c>
      <c r="H7" s="99">
        <v>5</v>
      </c>
      <c r="I7" s="32">
        <v>6</v>
      </c>
      <c r="J7" s="34">
        <v>7</v>
      </c>
      <c r="K7" s="12">
        <v>8</v>
      </c>
      <c r="L7" s="35">
        <v>9</v>
      </c>
    </row>
    <row r="8" spans="1:12" s="37" customFormat="1" ht="15" customHeight="1" x14ac:dyDescent="0.25">
      <c r="A8" s="197">
        <v>1</v>
      </c>
      <c r="B8" s="198" t="s">
        <v>20</v>
      </c>
      <c r="C8" s="198"/>
      <c r="D8" s="199">
        <f t="shared" ref="D8:L8" si="0">SUM(D15:D21)+D9</f>
        <v>3000</v>
      </c>
      <c r="E8" s="200">
        <f t="shared" si="0"/>
        <v>0</v>
      </c>
      <c r="F8" s="201">
        <f t="shared" si="0"/>
        <v>0</v>
      </c>
      <c r="G8" s="202">
        <f t="shared" si="0"/>
        <v>3000</v>
      </c>
      <c r="H8" s="203">
        <f t="shared" si="0"/>
        <v>3000</v>
      </c>
      <c r="I8" s="200">
        <f t="shared" si="0"/>
        <v>0</v>
      </c>
      <c r="J8" s="201">
        <f t="shared" si="0"/>
        <v>0</v>
      </c>
      <c r="K8" s="202">
        <f t="shared" si="0"/>
        <v>0</v>
      </c>
      <c r="L8" s="204">
        <f t="shared" si="0"/>
        <v>0</v>
      </c>
    </row>
    <row r="9" spans="1:12" s="37" customFormat="1" ht="15" customHeight="1" x14ac:dyDescent="0.25">
      <c r="A9" s="38">
        <v>2</v>
      </c>
      <c r="B9" s="37" t="s">
        <v>79</v>
      </c>
      <c r="C9" s="39"/>
      <c r="D9" s="40">
        <f t="shared" ref="D9:D21" si="1">H9+L9</f>
        <v>0</v>
      </c>
      <c r="E9" s="41">
        <f>SUM(E10:E14)</f>
        <v>0</v>
      </c>
      <c r="F9" s="42">
        <f>SUM(F10:F14)</f>
        <v>0</v>
      </c>
      <c r="G9" s="43">
        <f>SUM(G10:G14)</f>
        <v>0</v>
      </c>
      <c r="H9" s="102">
        <f t="shared" ref="H9:H21" si="2">SUM(E9:G9)</f>
        <v>0</v>
      </c>
      <c r="I9" s="41">
        <f>SUM(I10:I14)</f>
        <v>0</v>
      </c>
      <c r="J9" s="42">
        <f>SUM(J10:J14)</f>
        <v>0</v>
      </c>
      <c r="K9" s="43">
        <f>SUM(K10:K14)</f>
        <v>0</v>
      </c>
      <c r="L9" s="44">
        <f t="shared" ref="L9:L21" si="3">SUM(I9:K9)</f>
        <v>0</v>
      </c>
    </row>
    <row r="10" spans="1:12" s="52" customFormat="1" ht="15" customHeight="1" x14ac:dyDescent="0.3">
      <c r="A10" s="45">
        <v>3</v>
      </c>
      <c r="B10" s="46"/>
      <c r="C10" s="47" t="s">
        <v>80</v>
      </c>
      <c r="D10" s="124">
        <f t="shared" si="1"/>
        <v>0</v>
      </c>
      <c r="E10" s="48"/>
      <c r="F10" s="49"/>
      <c r="G10" s="50"/>
      <c r="H10" s="125">
        <f t="shared" si="2"/>
        <v>0</v>
      </c>
      <c r="I10" s="48"/>
      <c r="J10" s="49"/>
      <c r="K10" s="50"/>
      <c r="L10" s="51">
        <f t="shared" si="3"/>
        <v>0</v>
      </c>
    </row>
    <row r="11" spans="1:12" s="52" customFormat="1" ht="15" customHeight="1" x14ac:dyDescent="0.3">
      <c r="A11" s="45">
        <v>4</v>
      </c>
      <c r="B11" s="46"/>
      <c r="C11" s="47" t="s">
        <v>81</v>
      </c>
      <c r="D11" s="124">
        <f t="shared" si="1"/>
        <v>0</v>
      </c>
      <c r="E11" s="48"/>
      <c r="F11" s="49"/>
      <c r="G11" s="50"/>
      <c r="H11" s="125">
        <f t="shared" si="2"/>
        <v>0</v>
      </c>
      <c r="I11" s="48"/>
      <c r="J11" s="49"/>
      <c r="K11" s="50"/>
      <c r="L11" s="51">
        <f t="shared" si="3"/>
        <v>0</v>
      </c>
    </row>
    <row r="12" spans="1:12" s="52" customFormat="1" ht="15" customHeight="1" x14ac:dyDescent="0.3">
      <c r="A12" s="45">
        <v>5</v>
      </c>
      <c r="B12" s="46"/>
      <c r="C12" s="47" t="s">
        <v>77</v>
      </c>
      <c r="D12" s="124">
        <f t="shared" si="1"/>
        <v>0</v>
      </c>
      <c r="E12" s="48"/>
      <c r="F12" s="49"/>
      <c r="G12" s="50"/>
      <c r="H12" s="125">
        <f t="shared" si="2"/>
        <v>0</v>
      </c>
      <c r="I12" s="48"/>
      <c r="J12" s="49"/>
      <c r="K12" s="50"/>
      <c r="L12" s="51">
        <f t="shared" si="3"/>
        <v>0</v>
      </c>
    </row>
    <row r="13" spans="1:12" s="52" customFormat="1" ht="15" customHeight="1" x14ac:dyDescent="0.3">
      <c r="A13" s="45">
        <v>6</v>
      </c>
      <c r="B13" s="46"/>
      <c r="C13" s="47" t="s">
        <v>78</v>
      </c>
      <c r="D13" s="124">
        <f t="shared" si="1"/>
        <v>0</v>
      </c>
      <c r="E13" s="48"/>
      <c r="F13" s="49"/>
      <c r="G13" s="50"/>
      <c r="H13" s="125">
        <f t="shared" si="2"/>
        <v>0</v>
      </c>
      <c r="I13" s="48"/>
      <c r="J13" s="49"/>
      <c r="K13" s="50"/>
      <c r="L13" s="51">
        <f t="shared" si="3"/>
        <v>0</v>
      </c>
    </row>
    <row r="14" spans="1:12" s="52" customFormat="1" ht="15" customHeight="1" x14ac:dyDescent="0.3">
      <c r="A14" s="53">
        <v>7</v>
      </c>
      <c r="C14" s="54" t="s">
        <v>21</v>
      </c>
      <c r="D14" s="124">
        <f t="shared" si="1"/>
        <v>0</v>
      </c>
      <c r="E14" s="56"/>
      <c r="F14" s="57"/>
      <c r="G14" s="58"/>
      <c r="H14" s="125">
        <f t="shared" si="2"/>
        <v>0</v>
      </c>
      <c r="I14" s="56"/>
      <c r="J14" s="57"/>
      <c r="K14" s="58"/>
      <c r="L14" s="59">
        <f t="shared" si="3"/>
        <v>0</v>
      </c>
    </row>
    <row r="15" spans="1:12" s="37" customFormat="1" ht="15" customHeight="1" x14ac:dyDescent="0.3">
      <c r="A15" s="60">
        <v>8</v>
      </c>
      <c r="B15" s="61" t="s">
        <v>22</v>
      </c>
      <c r="C15" s="62"/>
      <c r="D15" s="63">
        <f t="shared" si="1"/>
        <v>0</v>
      </c>
      <c r="E15" s="64"/>
      <c r="F15" s="65"/>
      <c r="G15" s="66"/>
      <c r="H15" s="108">
        <f t="shared" si="2"/>
        <v>0</v>
      </c>
      <c r="I15" s="64"/>
      <c r="J15" s="65"/>
      <c r="K15" s="66"/>
      <c r="L15" s="67">
        <f t="shared" si="3"/>
        <v>0</v>
      </c>
    </row>
    <row r="16" spans="1:12" s="37" customFormat="1" ht="15" customHeight="1" x14ac:dyDescent="0.3">
      <c r="A16" s="60">
        <v>9</v>
      </c>
      <c r="B16" s="61" t="s">
        <v>82</v>
      </c>
      <c r="C16" s="62"/>
      <c r="D16" s="63">
        <f t="shared" si="1"/>
        <v>0</v>
      </c>
      <c r="E16" s="64"/>
      <c r="F16" s="65"/>
      <c r="G16" s="66"/>
      <c r="H16" s="108">
        <f t="shared" si="2"/>
        <v>0</v>
      </c>
      <c r="I16" s="64"/>
      <c r="J16" s="65"/>
      <c r="K16" s="66"/>
      <c r="L16" s="67">
        <f t="shared" si="3"/>
        <v>0</v>
      </c>
    </row>
    <row r="17" spans="1:12" s="37" customFormat="1" ht="15" customHeight="1" x14ac:dyDescent="0.3">
      <c r="A17" s="38">
        <v>10</v>
      </c>
      <c r="B17" s="37" t="s">
        <v>83</v>
      </c>
      <c r="D17" s="63">
        <f t="shared" si="1"/>
        <v>0</v>
      </c>
      <c r="E17" s="69"/>
      <c r="F17" s="70"/>
      <c r="G17" s="68"/>
      <c r="H17" s="117">
        <f t="shared" si="2"/>
        <v>0</v>
      </c>
      <c r="I17" s="69"/>
      <c r="J17" s="70"/>
      <c r="K17" s="68"/>
      <c r="L17" s="71">
        <f t="shared" si="3"/>
        <v>0</v>
      </c>
    </row>
    <row r="18" spans="1:12" s="37" customFormat="1" ht="15" customHeight="1" x14ac:dyDescent="0.3">
      <c r="A18" s="60">
        <v>11</v>
      </c>
      <c r="B18" s="62" t="s">
        <v>56</v>
      </c>
      <c r="C18" s="62"/>
      <c r="D18" s="72">
        <f t="shared" si="1"/>
        <v>3000</v>
      </c>
      <c r="E18" s="69"/>
      <c r="F18" s="70"/>
      <c r="G18" s="68">
        <v>3000</v>
      </c>
      <c r="H18" s="117">
        <f t="shared" si="2"/>
        <v>3000</v>
      </c>
      <c r="I18" s="69"/>
      <c r="J18" s="70"/>
      <c r="K18" s="68"/>
      <c r="L18" s="71">
        <f t="shared" si="3"/>
        <v>0</v>
      </c>
    </row>
    <row r="19" spans="1:12" s="37" customFormat="1" ht="15" customHeight="1" x14ac:dyDescent="0.3">
      <c r="A19" s="121">
        <v>12</v>
      </c>
      <c r="B19" s="122" t="s">
        <v>57</v>
      </c>
      <c r="C19" s="122"/>
      <c r="D19" s="72">
        <f t="shared" si="1"/>
        <v>0</v>
      </c>
      <c r="E19" s="69"/>
      <c r="F19" s="70"/>
      <c r="G19" s="68"/>
      <c r="H19" s="117">
        <f t="shared" si="2"/>
        <v>0</v>
      </c>
      <c r="I19" s="69"/>
      <c r="J19" s="70"/>
      <c r="K19" s="68"/>
      <c r="L19" s="71">
        <f t="shared" si="3"/>
        <v>0</v>
      </c>
    </row>
    <row r="20" spans="1:12" s="37" customFormat="1" ht="15" customHeight="1" x14ac:dyDescent="0.3">
      <c r="A20" s="60">
        <v>13</v>
      </c>
      <c r="B20" s="62" t="s">
        <v>23</v>
      </c>
      <c r="C20" s="62"/>
      <c r="D20" s="72">
        <f t="shared" si="1"/>
        <v>0</v>
      </c>
      <c r="E20" s="69"/>
      <c r="F20" s="70"/>
      <c r="G20" s="68"/>
      <c r="H20" s="117">
        <f t="shared" si="2"/>
        <v>0</v>
      </c>
      <c r="I20" s="69"/>
      <c r="J20" s="70"/>
      <c r="K20" s="68"/>
      <c r="L20" s="71">
        <f t="shared" si="3"/>
        <v>0</v>
      </c>
    </row>
    <row r="21" spans="1:12" s="37" customFormat="1" ht="15" customHeight="1" thickBot="1" x14ac:dyDescent="0.35">
      <c r="A21" s="73">
        <v>14</v>
      </c>
      <c r="B21" s="74" t="s">
        <v>84</v>
      </c>
      <c r="C21" s="74"/>
      <c r="D21" s="75">
        <f t="shared" si="1"/>
        <v>0</v>
      </c>
      <c r="E21" s="126"/>
      <c r="F21" s="127"/>
      <c r="G21" s="128"/>
      <c r="H21" s="129">
        <f t="shared" si="2"/>
        <v>0</v>
      </c>
      <c r="I21" s="126"/>
      <c r="J21" s="127"/>
      <c r="K21" s="128"/>
      <c r="L21" s="130">
        <f t="shared" si="3"/>
        <v>0</v>
      </c>
    </row>
    <row r="22" spans="1:12" s="77" customFormat="1" ht="10.199999999999999" x14ac:dyDescent="0.2">
      <c r="A22" s="76" t="s">
        <v>54</v>
      </c>
      <c r="B22" s="76" t="s">
        <v>24</v>
      </c>
      <c r="C22" s="76"/>
      <c r="D22" s="76"/>
      <c r="E22" s="76"/>
      <c r="F22" s="76"/>
      <c r="G22" s="76"/>
      <c r="H22" s="76"/>
      <c r="I22" s="76"/>
      <c r="J22" s="76"/>
      <c r="K22" s="76"/>
      <c r="L22" s="76"/>
    </row>
    <row r="23" spans="1:12" s="77" customFormat="1" ht="10.199999999999999" x14ac:dyDescent="0.2">
      <c r="A23" s="76"/>
      <c r="B23" s="76" t="s">
        <v>26</v>
      </c>
      <c r="C23" s="76"/>
      <c r="D23" s="76"/>
      <c r="E23" s="76"/>
      <c r="F23" s="76"/>
      <c r="G23" s="76"/>
      <c r="H23" s="76"/>
      <c r="I23" s="76"/>
      <c r="J23" s="76"/>
      <c r="K23" s="76"/>
      <c r="L23" s="76"/>
    </row>
    <row r="24" spans="1:12" s="77" customFormat="1" ht="10.199999999999999" x14ac:dyDescent="0.2">
      <c r="A24" s="76" t="s">
        <v>55</v>
      </c>
      <c r="B24" s="76" t="s">
        <v>58</v>
      </c>
      <c r="C24" s="76"/>
      <c r="D24" s="76"/>
      <c r="E24" s="76"/>
      <c r="F24" s="76"/>
      <c r="G24" s="76"/>
      <c r="H24" s="76"/>
      <c r="I24" s="76"/>
      <c r="J24" s="76"/>
      <c r="K24" s="76"/>
      <c r="L24" s="76"/>
    </row>
    <row r="25" spans="1:12" s="79" customFormat="1" ht="12" x14ac:dyDescent="0.25">
      <c r="A25" s="78" t="s">
        <v>25</v>
      </c>
      <c r="B25" s="78"/>
      <c r="C25" s="78"/>
    </row>
  </sheetData>
  <mergeCells count="4">
    <mergeCell ref="D3:L3"/>
    <mergeCell ref="B4:C5"/>
    <mergeCell ref="E4:H4"/>
    <mergeCell ref="I4:L4"/>
  </mergeCells>
  <phoneticPr fontId="4" type="noConversion"/>
  <printOptions horizontalCentered="1"/>
  <pageMargins left="0.59055118110236227" right="0.31496062992125984" top="0.51181102362204722" bottom="0.23622047244094491" header="0.19685039370078741" footer="0.15748031496062992"/>
  <pageSetup paperSize="9" orientation="landscape" r:id="rId1"/>
  <headerFooter alignWithMargins="0">
    <oddHeader>&amp;L&amp;"Arial CE,kurzíva\&amp;11Osnova rozpočtu</oddHeader>
  </headerFooter>
  <ignoredErrors>
    <ignoredError sqref="H9" formula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N29"/>
  <sheetViews>
    <sheetView showGridLines="0" workbookViewId="0"/>
  </sheetViews>
  <sheetFormatPr defaultColWidth="8.88671875" defaultRowHeight="13.8" x14ac:dyDescent="0.3"/>
  <cols>
    <col min="1" max="1" width="4.44140625" style="1" customWidth="1"/>
    <col min="2" max="2" width="5.44140625" style="1" customWidth="1"/>
    <col min="3" max="3" width="37.109375" style="1" customWidth="1"/>
    <col min="4" max="4" width="10.88671875" style="1" customWidth="1"/>
    <col min="5" max="5" width="10.109375" style="1" customWidth="1"/>
    <col min="6" max="6" width="10" style="2" customWidth="1"/>
    <col min="7" max="7" width="9.44140625" style="2" customWidth="1"/>
    <col min="8" max="8" width="10.109375" style="2" customWidth="1"/>
    <col min="9" max="9" width="8" style="1" customWidth="1"/>
    <col min="10" max="10" width="8.5546875" style="1" customWidth="1"/>
    <col min="11" max="11" width="7.88671875" style="2" customWidth="1"/>
    <col min="12" max="12" width="8.5546875" style="2" customWidth="1"/>
    <col min="13" max="14" width="10.88671875" style="4" customWidth="1"/>
    <col min="15" max="16384" width="8.88671875" style="1"/>
  </cols>
  <sheetData>
    <row r="2" spans="1:12" ht="14.4" thickBot="1" x14ac:dyDescent="0.35">
      <c r="H2" s="3"/>
      <c r="I2" s="2"/>
      <c r="J2" s="2"/>
      <c r="L2" s="3" t="s">
        <v>8</v>
      </c>
    </row>
    <row r="3" spans="1:12" s="26" customFormat="1" ht="15" customHeight="1" x14ac:dyDescent="0.3">
      <c r="A3" s="5"/>
      <c r="B3" s="24"/>
      <c r="C3" s="25"/>
      <c r="D3" s="293" t="s">
        <v>9</v>
      </c>
      <c r="E3" s="274"/>
      <c r="F3" s="274"/>
      <c r="G3" s="274"/>
      <c r="H3" s="274"/>
      <c r="I3" s="274"/>
      <c r="J3" s="274"/>
      <c r="K3" s="274"/>
      <c r="L3" s="275"/>
    </row>
    <row r="4" spans="1:12" s="26" customFormat="1" x14ac:dyDescent="0.3">
      <c r="A4" s="6"/>
      <c r="B4" s="276" t="s">
        <v>76</v>
      </c>
      <c r="C4" s="294"/>
      <c r="D4" s="27"/>
      <c r="E4" s="285" t="s">
        <v>65</v>
      </c>
      <c r="F4" s="286"/>
      <c r="G4" s="286"/>
      <c r="H4" s="287"/>
      <c r="I4" s="295" t="s">
        <v>66</v>
      </c>
      <c r="J4" s="296"/>
      <c r="K4" s="296"/>
      <c r="L4" s="290"/>
    </row>
    <row r="5" spans="1:12" s="26" customFormat="1" x14ac:dyDescent="0.3">
      <c r="A5" s="6"/>
      <c r="B5" s="278"/>
      <c r="C5" s="294"/>
      <c r="D5" s="27" t="s">
        <v>10</v>
      </c>
      <c r="E5" s="89"/>
      <c r="F5" s="90" t="s">
        <v>11</v>
      </c>
      <c r="G5" s="91"/>
      <c r="H5" s="92" t="s">
        <v>12</v>
      </c>
      <c r="I5" s="89"/>
      <c r="J5" s="90" t="s">
        <v>11</v>
      </c>
      <c r="K5" s="91"/>
      <c r="L5" s="93" t="s">
        <v>12</v>
      </c>
    </row>
    <row r="6" spans="1:12" s="30" customFormat="1" ht="15.6" x14ac:dyDescent="0.3">
      <c r="A6" s="8"/>
      <c r="B6" s="28" t="s">
        <v>13</v>
      </c>
      <c r="C6" s="116" t="s">
        <v>69</v>
      </c>
      <c r="D6" s="29" t="s">
        <v>14</v>
      </c>
      <c r="E6" s="94" t="s">
        <v>15</v>
      </c>
      <c r="F6" s="95" t="s">
        <v>16</v>
      </c>
      <c r="G6" s="96" t="s">
        <v>17</v>
      </c>
      <c r="H6" s="97" t="s">
        <v>18</v>
      </c>
      <c r="I6" s="94" t="s">
        <v>15</v>
      </c>
      <c r="J6" s="95" t="s">
        <v>16</v>
      </c>
      <c r="K6" s="96" t="s">
        <v>17</v>
      </c>
      <c r="L6" s="98" t="s">
        <v>19</v>
      </c>
    </row>
    <row r="7" spans="1:12" s="36" customFormat="1" ht="12" x14ac:dyDescent="0.25">
      <c r="A7" s="31"/>
      <c r="B7" s="32"/>
      <c r="C7" s="32"/>
      <c r="D7" s="33">
        <v>1</v>
      </c>
      <c r="E7" s="32">
        <v>2</v>
      </c>
      <c r="F7" s="34">
        <v>3</v>
      </c>
      <c r="G7" s="12">
        <v>4</v>
      </c>
      <c r="H7" s="99">
        <v>5</v>
      </c>
      <c r="I7" s="32">
        <v>6</v>
      </c>
      <c r="J7" s="34">
        <v>7</v>
      </c>
      <c r="K7" s="12">
        <v>8</v>
      </c>
      <c r="L7" s="35">
        <v>9</v>
      </c>
    </row>
    <row r="8" spans="1:12" s="37" customFormat="1" ht="15" customHeight="1" x14ac:dyDescent="0.25">
      <c r="A8" s="197">
        <v>1</v>
      </c>
      <c r="B8" s="198" t="s">
        <v>20</v>
      </c>
      <c r="C8" s="198"/>
      <c r="D8" s="199">
        <f t="shared" ref="D8:L8" si="0">SUM(D15:D21)+D9</f>
        <v>56856</v>
      </c>
      <c r="E8" s="200">
        <f t="shared" si="0"/>
        <v>0</v>
      </c>
      <c r="F8" s="201">
        <f t="shared" si="0"/>
        <v>56156</v>
      </c>
      <c r="G8" s="202">
        <f t="shared" si="0"/>
        <v>700</v>
      </c>
      <c r="H8" s="203">
        <f t="shared" si="0"/>
        <v>56856</v>
      </c>
      <c r="I8" s="200">
        <f t="shared" si="0"/>
        <v>0</v>
      </c>
      <c r="J8" s="201">
        <f t="shared" si="0"/>
        <v>0</v>
      </c>
      <c r="K8" s="202">
        <f t="shared" si="0"/>
        <v>0</v>
      </c>
      <c r="L8" s="204">
        <f t="shared" si="0"/>
        <v>0</v>
      </c>
    </row>
    <row r="9" spans="1:12" s="37" customFormat="1" ht="15" customHeight="1" x14ac:dyDescent="0.25">
      <c r="A9" s="38">
        <v>2</v>
      </c>
      <c r="B9" s="37" t="s">
        <v>79</v>
      </c>
      <c r="C9" s="39"/>
      <c r="D9" s="40">
        <f t="shared" ref="D9:D21" si="1">H9+L9</f>
        <v>38996</v>
      </c>
      <c r="E9" s="41">
        <f>SUM(E10:E14)</f>
        <v>0</v>
      </c>
      <c r="F9" s="42">
        <f>SUM(F10:F14)</f>
        <v>38296</v>
      </c>
      <c r="G9" s="43">
        <f>SUM(G10:G14)</f>
        <v>700</v>
      </c>
      <c r="H9" s="102">
        <f t="shared" ref="H9:H21" si="2">SUM(E9:G9)</f>
        <v>38996</v>
      </c>
      <c r="I9" s="41">
        <f>SUM(I10:I14)</f>
        <v>0</v>
      </c>
      <c r="J9" s="42">
        <f>SUM(J10:J14)</f>
        <v>0</v>
      </c>
      <c r="K9" s="43">
        <f>SUM(K10:K14)</f>
        <v>0</v>
      </c>
      <c r="L9" s="44">
        <f t="shared" ref="L9:L21" si="3">SUM(I9:K9)</f>
        <v>0</v>
      </c>
    </row>
    <row r="10" spans="1:12" s="52" customFormat="1" ht="15" customHeight="1" x14ac:dyDescent="0.3">
      <c r="A10" s="45">
        <v>3</v>
      </c>
      <c r="B10" s="46"/>
      <c r="C10" s="47" t="s">
        <v>80</v>
      </c>
      <c r="D10" s="184">
        <f t="shared" si="1"/>
        <v>700</v>
      </c>
      <c r="E10" s="48"/>
      <c r="F10" s="49"/>
      <c r="G10" s="50">
        <v>700</v>
      </c>
      <c r="H10" s="104">
        <f t="shared" si="2"/>
        <v>700</v>
      </c>
      <c r="I10" s="48"/>
      <c r="J10" s="49"/>
      <c r="K10" s="50"/>
      <c r="L10" s="51">
        <f t="shared" si="3"/>
        <v>0</v>
      </c>
    </row>
    <row r="11" spans="1:12" s="52" customFormat="1" ht="15" customHeight="1" x14ac:dyDescent="0.3">
      <c r="A11" s="45">
        <v>4</v>
      </c>
      <c r="B11" s="46"/>
      <c r="C11" s="47" t="s">
        <v>81</v>
      </c>
      <c r="D11" s="184">
        <f t="shared" si="1"/>
        <v>0</v>
      </c>
      <c r="E11" s="48"/>
      <c r="F11" s="49"/>
      <c r="G11" s="50"/>
      <c r="H11" s="104">
        <f t="shared" si="2"/>
        <v>0</v>
      </c>
      <c r="I11" s="48"/>
      <c r="J11" s="49"/>
      <c r="K11" s="50"/>
      <c r="L11" s="51">
        <f t="shared" si="3"/>
        <v>0</v>
      </c>
    </row>
    <row r="12" spans="1:12" s="52" customFormat="1" ht="15" customHeight="1" x14ac:dyDescent="0.3">
      <c r="A12" s="45">
        <v>5</v>
      </c>
      <c r="B12" s="46"/>
      <c r="C12" s="47" t="s">
        <v>77</v>
      </c>
      <c r="D12" s="184">
        <f t="shared" si="1"/>
        <v>2445</v>
      </c>
      <c r="E12" s="48"/>
      <c r="F12" s="49">
        <v>2445</v>
      </c>
      <c r="G12" s="50"/>
      <c r="H12" s="104">
        <f t="shared" si="2"/>
        <v>2445</v>
      </c>
      <c r="I12" s="48"/>
      <c r="J12" s="49"/>
      <c r="K12" s="50"/>
      <c r="L12" s="51">
        <f t="shared" si="3"/>
        <v>0</v>
      </c>
    </row>
    <row r="13" spans="1:12" s="52" customFormat="1" ht="15" customHeight="1" x14ac:dyDescent="0.3">
      <c r="A13" s="45">
        <v>6</v>
      </c>
      <c r="B13" s="46"/>
      <c r="C13" s="47" t="s">
        <v>78</v>
      </c>
      <c r="D13" s="184">
        <f t="shared" si="1"/>
        <v>35851</v>
      </c>
      <c r="E13" s="48"/>
      <c r="F13" s="49">
        <v>35851</v>
      </c>
      <c r="G13" s="50"/>
      <c r="H13" s="104">
        <f t="shared" si="2"/>
        <v>35851</v>
      </c>
      <c r="I13" s="48"/>
      <c r="J13" s="49"/>
      <c r="K13" s="50"/>
      <c r="L13" s="51">
        <f t="shared" si="3"/>
        <v>0</v>
      </c>
    </row>
    <row r="14" spans="1:12" s="52" customFormat="1" ht="15" customHeight="1" x14ac:dyDescent="0.3">
      <c r="A14" s="53">
        <v>7</v>
      </c>
      <c r="C14" s="54" t="s">
        <v>21</v>
      </c>
      <c r="D14" s="184">
        <f t="shared" si="1"/>
        <v>0</v>
      </c>
      <c r="E14" s="56"/>
      <c r="F14" s="57"/>
      <c r="G14" s="58"/>
      <c r="H14" s="104">
        <f t="shared" si="2"/>
        <v>0</v>
      </c>
      <c r="I14" s="56"/>
      <c r="J14" s="57"/>
      <c r="K14" s="58"/>
      <c r="L14" s="59">
        <f t="shared" si="3"/>
        <v>0</v>
      </c>
    </row>
    <row r="15" spans="1:12" s="37" customFormat="1" ht="15" customHeight="1" x14ac:dyDescent="0.3">
      <c r="A15" s="60">
        <v>8</v>
      </c>
      <c r="B15" s="61" t="s">
        <v>22</v>
      </c>
      <c r="C15" s="62"/>
      <c r="D15" s="63">
        <f t="shared" si="1"/>
        <v>887</v>
      </c>
      <c r="E15" s="64"/>
      <c r="F15" s="65">
        <v>887</v>
      </c>
      <c r="G15" s="66"/>
      <c r="H15" s="108">
        <f t="shared" si="2"/>
        <v>887</v>
      </c>
      <c r="I15" s="64"/>
      <c r="J15" s="65"/>
      <c r="K15" s="66"/>
      <c r="L15" s="67">
        <f t="shared" si="3"/>
        <v>0</v>
      </c>
    </row>
    <row r="16" spans="1:12" s="37" customFormat="1" ht="15" customHeight="1" x14ac:dyDescent="0.3">
      <c r="A16" s="60">
        <v>9</v>
      </c>
      <c r="B16" s="61" t="s">
        <v>82</v>
      </c>
      <c r="C16" s="62"/>
      <c r="D16" s="63">
        <f t="shared" si="1"/>
        <v>0</v>
      </c>
      <c r="E16" s="64"/>
      <c r="F16" s="65"/>
      <c r="G16" s="66"/>
      <c r="H16" s="108">
        <f t="shared" si="2"/>
        <v>0</v>
      </c>
      <c r="I16" s="64"/>
      <c r="J16" s="65"/>
      <c r="K16" s="66"/>
      <c r="L16" s="67">
        <f t="shared" si="3"/>
        <v>0</v>
      </c>
    </row>
    <row r="17" spans="1:13" s="37" customFormat="1" ht="15" customHeight="1" x14ac:dyDescent="0.3">
      <c r="A17" s="38">
        <v>10</v>
      </c>
      <c r="B17" s="37" t="s">
        <v>83</v>
      </c>
      <c r="D17" s="63">
        <f t="shared" si="1"/>
        <v>0</v>
      </c>
      <c r="E17" s="69"/>
      <c r="F17" s="70"/>
      <c r="G17" s="68"/>
      <c r="H17" s="117">
        <f t="shared" si="2"/>
        <v>0</v>
      </c>
      <c r="I17" s="69"/>
      <c r="J17" s="70"/>
      <c r="K17" s="68"/>
      <c r="L17" s="71">
        <f t="shared" si="3"/>
        <v>0</v>
      </c>
    </row>
    <row r="18" spans="1:13" s="37" customFormat="1" ht="15" customHeight="1" x14ac:dyDescent="0.3">
      <c r="A18" s="60">
        <v>11</v>
      </c>
      <c r="B18" s="62" t="s">
        <v>56</v>
      </c>
      <c r="C18" s="62"/>
      <c r="D18" s="72">
        <f t="shared" si="1"/>
        <v>0</v>
      </c>
      <c r="E18" s="69"/>
      <c r="F18" s="70"/>
      <c r="G18" s="68"/>
      <c r="H18" s="117">
        <f t="shared" si="2"/>
        <v>0</v>
      </c>
      <c r="I18" s="69"/>
      <c r="J18" s="70"/>
      <c r="K18" s="68"/>
      <c r="L18" s="71">
        <f t="shared" si="3"/>
        <v>0</v>
      </c>
    </row>
    <row r="19" spans="1:13" s="37" customFormat="1" ht="15" customHeight="1" x14ac:dyDescent="0.3">
      <c r="A19" s="121">
        <v>12</v>
      </c>
      <c r="B19" s="122" t="s">
        <v>57</v>
      </c>
      <c r="C19" s="122"/>
      <c r="D19" s="72">
        <f t="shared" si="1"/>
        <v>16973</v>
      </c>
      <c r="E19" s="69"/>
      <c r="F19" s="70">
        <v>16973</v>
      </c>
      <c r="G19" s="68"/>
      <c r="H19" s="117">
        <f t="shared" si="2"/>
        <v>16973</v>
      </c>
      <c r="I19" s="69"/>
      <c r="J19" s="70"/>
      <c r="K19" s="68"/>
      <c r="L19" s="71">
        <f t="shared" si="3"/>
        <v>0</v>
      </c>
    </row>
    <row r="20" spans="1:13" s="37" customFormat="1" ht="15" customHeight="1" x14ac:dyDescent="0.3">
      <c r="A20" s="60">
        <v>13</v>
      </c>
      <c r="B20" s="62" t="s">
        <v>23</v>
      </c>
      <c r="C20" s="62"/>
      <c r="D20" s="72">
        <f t="shared" si="1"/>
        <v>0</v>
      </c>
      <c r="E20" s="69"/>
      <c r="F20" s="70"/>
      <c r="G20" s="68"/>
      <c r="H20" s="117">
        <f t="shared" si="2"/>
        <v>0</v>
      </c>
      <c r="I20" s="69"/>
      <c r="J20" s="70"/>
      <c r="K20" s="68"/>
      <c r="L20" s="71">
        <f t="shared" si="3"/>
        <v>0</v>
      </c>
    </row>
    <row r="21" spans="1:13" s="37" customFormat="1" ht="15" customHeight="1" thickBot="1" x14ac:dyDescent="0.35">
      <c r="A21" s="73">
        <v>14</v>
      </c>
      <c r="B21" s="74" t="s">
        <v>84</v>
      </c>
      <c r="C21" s="74"/>
      <c r="D21" s="75">
        <f t="shared" si="1"/>
        <v>0</v>
      </c>
      <c r="E21" s="126"/>
      <c r="F21" s="127"/>
      <c r="G21" s="128"/>
      <c r="H21" s="129">
        <f t="shared" si="2"/>
        <v>0</v>
      </c>
      <c r="I21" s="126"/>
      <c r="J21" s="127"/>
      <c r="K21" s="128"/>
      <c r="L21" s="130">
        <f t="shared" si="3"/>
        <v>0</v>
      </c>
    </row>
    <row r="22" spans="1:13" s="77" customFormat="1" ht="10.199999999999999" x14ac:dyDescent="0.2">
      <c r="A22" s="76" t="s">
        <v>54</v>
      </c>
      <c r="B22" s="76" t="s">
        <v>24</v>
      </c>
      <c r="C22" s="76"/>
      <c r="D22" s="76"/>
      <c r="E22" s="76"/>
      <c r="F22" s="76"/>
      <c r="G22" s="76"/>
      <c r="H22" s="76"/>
      <c r="I22" s="76"/>
      <c r="J22" s="76"/>
      <c r="K22" s="76"/>
      <c r="L22" s="76"/>
    </row>
    <row r="23" spans="1:13" s="77" customFormat="1" ht="10.199999999999999" x14ac:dyDescent="0.2">
      <c r="A23" s="76"/>
      <c r="B23" s="76" t="s">
        <v>26</v>
      </c>
      <c r="C23" s="76"/>
      <c r="D23" s="76"/>
      <c r="E23" s="76"/>
      <c r="F23" s="76"/>
      <c r="G23" s="76"/>
      <c r="H23" s="76"/>
      <c r="I23" s="76"/>
      <c r="J23" s="76"/>
      <c r="K23" s="76"/>
      <c r="L23" s="76"/>
    </row>
    <row r="24" spans="1:13" s="77" customFormat="1" ht="10.199999999999999" x14ac:dyDescent="0.2">
      <c r="A24" s="76" t="s">
        <v>55</v>
      </c>
      <c r="B24" s="76" t="s">
        <v>58</v>
      </c>
      <c r="C24" s="76"/>
      <c r="D24" s="76"/>
      <c r="E24" s="76"/>
      <c r="F24" s="76"/>
      <c r="G24" s="76"/>
      <c r="H24" s="76"/>
      <c r="I24" s="76"/>
      <c r="J24" s="76"/>
      <c r="K24" s="76"/>
      <c r="L24" s="76"/>
    </row>
    <row r="25" spans="1:13" s="79" customFormat="1" ht="12" x14ac:dyDescent="0.25">
      <c r="A25" s="78" t="s">
        <v>25</v>
      </c>
      <c r="B25" s="78"/>
      <c r="C25" s="78"/>
    </row>
    <row r="27" spans="1:13" x14ac:dyDescent="0.3">
      <c r="M27" s="2"/>
    </row>
    <row r="28" spans="1:13" x14ac:dyDescent="0.3">
      <c r="M28" s="2"/>
    </row>
    <row r="29" spans="1:13" x14ac:dyDescent="0.3">
      <c r="M29" s="2"/>
    </row>
  </sheetData>
  <mergeCells count="4">
    <mergeCell ref="D3:L3"/>
    <mergeCell ref="B4:C5"/>
    <mergeCell ref="E4:H4"/>
    <mergeCell ref="I4:L4"/>
  </mergeCells>
  <phoneticPr fontId="4" type="noConversion"/>
  <printOptions horizontalCentered="1"/>
  <pageMargins left="0.59055118110236227" right="0.31496062992125984" top="0.51181102362204722" bottom="0.23622047244094491" header="0.19685039370078741" footer="0.15748031496062992"/>
  <pageSetup paperSize="9" orientation="landscape" r:id="rId1"/>
  <headerFooter alignWithMargins="0">
    <oddHeader>&amp;L&amp;"Arial CE,kurzíva\&amp;11Osnova rozpočtu</oddHeader>
  </headerFooter>
  <ignoredErrors>
    <ignoredError sqref="H9" formula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2:O31"/>
  <sheetViews>
    <sheetView showGridLines="0" workbookViewId="0"/>
  </sheetViews>
  <sheetFormatPr defaultColWidth="8.88671875" defaultRowHeight="13.8" x14ac:dyDescent="0.3"/>
  <cols>
    <col min="1" max="1" width="4.44140625" style="1" customWidth="1"/>
    <col min="2" max="2" width="5.44140625" style="1" customWidth="1"/>
    <col min="3" max="3" width="37.109375" style="1" customWidth="1"/>
    <col min="4" max="4" width="10.88671875" style="1" customWidth="1"/>
    <col min="5" max="5" width="10.109375" style="1" customWidth="1"/>
    <col min="6" max="6" width="10" style="2" customWidth="1"/>
    <col min="7" max="7" width="9.44140625" style="2" customWidth="1"/>
    <col min="8" max="8" width="10.109375" style="2" customWidth="1"/>
    <col min="9" max="9" width="8" style="1" customWidth="1"/>
    <col min="10" max="10" width="8.5546875" style="1" customWidth="1"/>
    <col min="11" max="11" width="7.88671875" style="2" customWidth="1"/>
    <col min="12" max="12" width="8.5546875" style="2" customWidth="1"/>
    <col min="13" max="15" width="10.88671875" style="4" customWidth="1"/>
    <col min="16" max="16384" width="8.88671875" style="1"/>
  </cols>
  <sheetData>
    <row r="2" spans="1:12" ht="14.4" thickBot="1" x14ac:dyDescent="0.35">
      <c r="H2" s="3"/>
      <c r="I2" s="2"/>
      <c r="J2" s="2"/>
      <c r="L2" s="3" t="s">
        <v>8</v>
      </c>
    </row>
    <row r="3" spans="1:12" s="26" customFormat="1" ht="15" customHeight="1" x14ac:dyDescent="0.3">
      <c r="A3" s="5"/>
      <c r="B3" s="24"/>
      <c r="C3" s="25"/>
      <c r="D3" s="293" t="s">
        <v>9</v>
      </c>
      <c r="E3" s="274"/>
      <c r="F3" s="274"/>
      <c r="G3" s="274"/>
      <c r="H3" s="274"/>
      <c r="I3" s="274"/>
      <c r="J3" s="274"/>
      <c r="K3" s="274"/>
      <c r="L3" s="275"/>
    </row>
    <row r="4" spans="1:12" s="26" customFormat="1" x14ac:dyDescent="0.3">
      <c r="A4" s="6"/>
      <c r="B4" s="276" t="s">
        <v>76</v>
      </c>
      <c r="C4" s="294"/>
      <c r="D4" s="27"/>
      <c r="E4" s="285" t="s">
        <v>65</v>
      </c>
      <c r="F4" s="286"/>
      <c r="G4" s="286"/>
      <c r="H4" s="287"/>
      <c r="I4" s="295" t="s">
        <v>66</v>
      </c>
      <c r="J4" s="296"/>
      <c r="K4" s="296"/>
      <c r="L4" s="290"/>
    </row>
    <row r="5" spans="1:12" s="26" customFormat="1" x14ac:dyDescent="0.3">
      <c r="A5" s="6"/>
      <c r="B5" s="278"/>
      <c r="C5" s="294"/>
      <c r="D5" s="27" t="s">
        <v>10</v>
      </c>
      <c r="E5" s="89"/>
      <c r="F5" s="90" t="s">
        <v>11</v>
      </c>
      <c r="G5" s="91"/>
      <c r="H5" s="92" t="s">
        <v>12</v>
      </c>
      <c r="I5" s="89"/>
      <c r="J5" s="90" t="s">
        <v>11</v>
      </c>
      <c r="K5" s="91"/>
      <c r="L5" s="93" t="s">
        <v>12</v>
      </c>
    </row>
    <row r="6" spans="1:12" s="30" customFormat="1" ht="15.6" x14ac:dyDescent="0.3">
      <c r="A6" s="8"/>
      <c r="B6" s="28" t="s">
        <v>13</v>
      </c>
      <c r="C6" s="116" t="s">
        <v>68</v>
      </c>
      <c r="D6" s="29" t="s">
        <v>14</v>
      </c>
      <c r="E6" s="94" t="s">
        <v>15</v>
      </c>
      <c r="F6" s="95" t="s">
        <v>16</v>
      </c>
      <c r="G6" s="96" t="s">
        <v>17</v>
      </c>
      <c r="H6" s="97" t="s">
        <v>18</v>
      </c>
      <c r="I6" s="94" t="s">
        <v>15</v>
      </c>
      <c r="J6" s="95" t="s">
        <v>16</v>
      </c>
      <c r="K6" s="96" t="s">
        <v>17</v>
      </c>
      <c r="L6" s="98" t="s">
        <v>19</v>
      </c>
    </row>
    <row r="7" spans="1:12" s="36" customFormat="1" ht="12" x14ac:dyDescent="0.25">
      <c r="A7" s="31"/>
      <c r="B7" s="32"/>
      <c r="C7" s="32"/>
      <c r="D7" s="33">
        <v>1</v>
      </c>
      <c r="E7" s="32">
        <v>2</v>
      </c>
      <c r="F7" s="34">
        <v>3</v>
      </c>
      <c r="G7" s="12">
        <v>4</v>
      </c>
      <c r="H7" s="99">
        <v>5</v>
      </c>
      <c r="I7" s="32">
        <v>6</v>
      </c>
      <c r="J7" s="34">
        <v>7</v>
      </c>
      <c r="K7" s="12">
        <v>8</v>
      </c>
      <c r="L7" s="35">
        <v>9</v>
      </c>
    </row>
    <row r="8" spans="1:12" s="37" customFormat="1" ht="15" customHeight="1" x14ac:dyDescent="0.25">
      <c r="A8" s="197">
        <v>1</v>
      </c>
      <c r="B8" s="198" t="s">
        <v>20</v>
      </c>
      <c r="C8" s="198"/>
      <c r="D8" s="199">
        <f t="shared" ref="D8:L8" si="0">SUM(D15:D21)+D9</f>
        <v>0</v>
      </c>
      <c r="E8" s="200">
        <f t="shared" si="0"/>
        <v>0</v>
      </c>
      <c r="F8" s="201">
        <f t="shared" si="0"/>
        <v>0</v>
      </c>
      <c r="G8" s="202">
        <f t="shared" si="0"/>
        <v>0</v>
      </c>
      <c r="H8" s="203">
        <f t="shared" si="0"/>
        <v>0</v>
      </c>
      <c r="I8" s="200">
        <f t="shared" si="0"/>
        <v>0</v>
      </c>
      <c r="J8" s="201">
        <f t="shared" si="0"/>
        <v>0</v>
      </c>
      <c r="K8" s="202">
        <f t="shared" si="0"/>
        <v>0</v>
      </c>
      <c r="L8" s="204">
        <f t="shared" si="0"/>
        <v>0</v>
      </c>
    </row>
    <row r="9" spans="1:12" s="37" customFormat="1" ht="15" customHeight="1" x14ac:dyDescent="0.25">
      <c r="A9" s="38">
        <v>2</v>
      </c>
      <c r="B9" s="37" t="s">
        <v>79</v>
      </c>
      <c r="C9" s="39"/>
      <c r="D9" s="40">
        <f t="shared" ref="D9:D21" si="1">H9+L9</f>
        <v>0</v>
      </c>
      <c r="E9" s="41">
        <f>SUM(E10:E14)</f>
        <v>0</v>
      </c>
      <c r="F9" s="42">
        <f>SUM(F10:F14)</f>
        <v>0</v>
      </c>
      <c r="G9" s="43">
        <f>SUM(G10:G14)</f>
        <v>0</v>
      </c>
      <c r="H9" s="102">
        <f t="shared" ref="H9:H21" si="2">SUM(E9:G9)</f>
        <v>0</v>
      </c>
      <c r="I9" s="41">
        <f>SUM(I10:I14)</f>
        <v>0</v>
      </c>
      <c r="J9" s="42">
        <f>SUM(J10:J14)</f>
        <v>0</v>
      </c>
      <c r="K9" s="43">
        <f>SUM(K10:K14)</f>
        <v>0</v>
      </c>
      <c r="L9" s="44">
        <f t="shared" ref="L9:L21" si="3">SUM(I9:K9)</f>
        <v>0</v>
      </c>
    </row>
    <row r="10" spans="1:12" s="52" customFormat="1" ht="15" customHeight="1" x14ac:dyDescent="0.3">
      <c r="A10" s="45">
        <v>3</v>
      </c>
      <c r="B10" s="46"/>
      <c r="C10" s="47" t="s">
        <v>80</v>
      </c>
      <c r="D10" s="124">
        <f t="shared" si="1"/>
        <v>0</v>
      </c>
      <c r="E10" s="48"/>
      <c r="F10" s="49"/>
      <c r="G10" s="50"/>
      <c r="H10" s="125">
        <f t="shared" si="2"/>
        <v>0</v>
      </c>
      <c r="I10" s="48"/>
      <c r="J10" s="49"/>
      <c r="K10" s="50"/>
      <c r="L10" s="51">
        <f t="shared" si="3"/>
        <v>0</v>
      </c>
    </row>
    <row r="11" spans="1:12" s="52" customFormat="1" ht="15" customHeight="1" x14ac:dyDescent="0.3">
      <c r="A11" s="45">
        <v>4</v>
      </c>
      <c r="B11" s="46"/>
      <c r="C11" s="47" t="s">
        <v>81</v>
      </c>
      <c r="D11" s="124">
        <f t="shared" si="1"/>
        <v>0</v>
      </c>
      <c r="E11" s="48"/>
      <c r="F11" s="49"/>
      <c r="G11" s="50"/>
      <c r="H11" s="125">
        <f t="shared" si="2"/>
        <v>0</v>
      </c>
      <c r="I11" s="48"/>
      <c r="J11" s="49"/>
      <c r="K11" s="50"/>
      <c r="L11" s="51">
        <f t="shared" si="3"/>
        <v>0</v>
      </c>
    </row>
    <row r="12" spans="1:12" s="52" customFormat="1" ht="15" customHeight="1" x14ac:dyDescent="0.3">
      <c r="A12" s="45">
        <v>5</v>
      </c>
      <c r="B12" s="46"/>
      <c r="C12" s="47" t="s">
        <v>77</v>
      </c>
      <c r="D12" s="124">
        <f t="shared" si="1"/>
        <v>0</v>
      </c>
      <c r="E12" s="48"/>
      <c r="F12" s="49"/>
      <c r="G12" s="50"/>
      <c r="H12" s="125">
        <f t="shared" si="2"/>
        <v>0</v>
      </c>
      <c r="I12" s="48"/>
      <c r="J12" s="49"/>
      <c r="K12" s="50"/>
      <c r="L12" s="51">
        <f t="shared" si="3"/>
        <v>0</v>
      </c>
    </row>
    <row r="13" spans="1:12" s="52" customFormat="1" ht="15" customHeight="1" x14ac:dyDescent="0.3">
      <c r="A13" s="45">
        <v>6</v>
      </c>
      <c r="B13" s="46"/>
      <c r="C13" s="47" t="s">
        <v>78</v>
      </c>
      <c r="D13" s="124">
        <f t="shared" si="1"/>
        <v>0</v>
      </c>
      <c r="E13" s="48"/>
      <c r="F13" s="49"/>
      <c r="G13" s="50"/>
      <c r="H13" s="125">
        <f t="shared" si="2"/>
        <v>0</v>
      </c>
      <c r="I13" s="48"/>
      <c r="J13" s="49"/>
      <c r="K13" s="50"/>
      <c r="L13" s="51">
        <f t="shared" si="3"/>
        <v>0</v>
      </c>
    </row>
    <row r="14" spans="1:12" s="52" customFormat="1" ht="15" customHeight="1" x14ac:dyDescent="0.3">
      <c r="A14" s="53">
        <v>7</v>
      </c>
      <c r="C14" s="54" t="s">
        <v>21</v>
      </c>
      <c r="D14" s="124">
        <f t="shared" si="1"/>
        <v>0</v>
      </c>
      <c r="E14" s="56"/>
      <c r="F14" s="57"/>
      <c r="G14" s="58"/>
      <c r="H14" s="125">
        <f t="shared" si="2"/>
        <v>0</v>
      </c>
      <c r="I14" s="56"/>
      <c r="J14" s="57"/>
      <c r="K14" s="58"/>
      <c r="L14" s="59">
        <f t="shared" si="3"/>
        <v>0</v>
      </c>
    </row>
    <row r="15" spans="1:12" s="37" customFormat="1" ht="15" customHeight="1" x14ac:dyDescent="0.3">
      <c r="A15" s="60">
        <v>8</v>
      </c>
      <c r="B15" s="61" t="s">
        <v>22</v>
      </c>
      <c r="C15" s="62"/>
      <c r="D15" s="63">
        <f t="shared" si="1"/>
        <v>0</v>
      </c>
      <c r="E15" s="64"/>
      <c r="F15" s="65"/>
      <c r="G15" s="66"/>
      <c r="H15" s="108">
        <f t="shared" si="2"/>
        <v>0</v>
      </c>
      <c r="I15" s="64"/>
      <c r="J15" s="65"/>
      <c r="K15" s="66"/>
      <c r="L15" s="67">
        <f t="shared" si="3"/>
        <v>0</v>
      </c>
    </row>
    <row r="16" spans="1:12" s="37" customFormat="1" ht="15" customHeight="1" x14ac:dyDescent="0.3">
      <c r="A16" s="60">
        <v>9</v>
      </c>
      <c r="B16" s="61" t="s">
        <v>82</v>
      </c>
      <c r="C16" s="62"/>
      <c r="D16" s="63">
        <f t="shared" si="1"/>
        <v>0</v>
      </c>
      <c r="E16" s="64"/>
      <c r="F16" s="65"/>
      <c r="G16" s="66"/>
      <c r="H16" s="108">
        <f t="shared" si="2"/>
        <v>0</v>
      </c>
      <c r="I16" s="64"/>
      <c r="J16" s="65"/>
      <c r="K16" s="66"/>
      <c r="L16" s="67">
        <f t="shared" si="3"/>
        <v>0</v>
      </c>
    </row>
    <row r="17" spans="1:15" s="37" customFormat="1" ht="15" customHeight="1" x14ac:dyDescent="0.3">
      <c r="A17" s="38">
        <v>10</v>
      </c>
      <c r="B17" s="37" t="s">
        <v>83</v>
      </c>
      <c r="D17" s="63">
        <f t="shared" si="1"/>
        <v>0</v>
      </c>
      <c r="E17" s="69"/>
      <c r="F17" s="70"/>
      <c r="G17" s="68"/>
      <c r="H17" s="117">
        <f t="shared" si="2"/>
        <v>0</v>
      </c>
      <c r="I17" s="69"/>
      <c r="J17" s="70"/>
      <c r="K17" s="68"/>
      <c r="L17" s="71">
        <f t="shared" si="3"/>
        <v>0</v>
      </c>
    </row>
    <row r="18" spans="1:15" s="37" customFormat="1" ht="15" customHeight="1" x14ac:dyDescent="0.3">
      <c r="A18" s="60">
        <v>11</v>
      </c>
      <c r="B18" s="62" t="s">
        <v>56</v>
      </c>
      <c r="C18" s="62"/>
      <c r="D18" s="72">
        <f t="shared" si="1"/>
        <v>0</v>
      </c>
      <c r="E18" s="69"/>
      <c r="F18" s="70"/>
      <c r="G18" s="68"/>
      <c r="H18" s="117">
        <f t="shared" si="2"/>
        <v>0</v>
      </c>
      <c r="I18" s="69"/>
      <c r="J18" s="70"/>
      <c r="K18" s="68"/>
      <c r="L18" s="71">
        <f t="shared" si="3"/>
        <v>0</v>
      </c>
    </row>
    <row r="19" spans="1:15" s="37" customFormat="1" ht="15" customHeight="1" x14ac:dyDescent="0.3">
      <c r="A19" s="121">
        <v>12</v>
      </c>
      <c r="B19" s="122" t="s">
        <v>57</v>
      </c>
      <c r="C19" s="122"/>
      <c r="D19" s="72">
        <f t="shared" si="1"/>
        <v>0</v>
      </c>
      <c r="E19" s="69"/>
      <c r="F19" s="70"/>
      <c r="G19" s="68"/>
      <c r="H19" s="117">
        <f t="shared" si="2"/>
        <v>0</v>
      </c>
      <c r="I19" s="69"/>
      <c r="J19" s="70"/>
      <c r="K19" s="68"/>
      <c r="L19" s="71">
        <f t="shared" si="3"/>
        <v>0</v>
      </c>
    </row>
    <row r="20" spans="1:15" s="37" customFormat="1" ht="15" customHeight="1" x14ac:dyDescent="0.3">
      <c r="A20" s="60">
        <v>13</v>
      </c>
      <c r="B20" s="62" t="s">
        <v>23</v>
      </c>
      <c r="C20" s="62"/>
      <c r="D20" s="72">
        <f t="shared" si="1"/>
        <v>0</v>
      </c>
      <c r="E20" s="69"/>
      <c r="F20" s="70"/>
      <c r="G20" s="68"/>
      <c r="H20" s="117">
        <f t="shared" si="2"/>
        <v>0</v>
      </c>
      <c r="I20" s="69"/>
      <c r="J20" s="70"/>
      <c r="K20" s="68"/>
      <c r="L20" s="71">
        <f t="shared" si="3"/>
        <v>0</v>
      </c>
    </row>
    <row r="21" spans="1:15" s="37" customFormat="1" ht="15" customHeight="1" thickBot="1" x14ac:dyDescent="0.35">
      <c r="A21" s="73">
        <v>14</v>
      </c>
      <c r="B21" s="74" t="s">
        <v>84</v>
      </c>
      <c r="C21" s="74"/>
      <c r="D21" s="75">
        <f t="shared" si="1"/>
        <v>0</v>
      </c>
      <c r="E21" s="126"/>
      <c r="F21" s="127"/>
      <c r="G21" s="128"/>
      <c r="H21" s="129">
        <f t="shared" si="2"/>
        <v>0</v>
      </c>
      <c r="I21" s="126"/>
      <c r="J21" s="127"/>
      <c r="K21" s="128"/>
      <c r="L21" s="130">
        <f t="shared" si="3"/>
        <v>0</v>
      </c>
    </row>
    <row r="22" spans="1:15" s="77" customFormat="1" ht="10.199999999999999" x14ac:dyDescent="0.2">
      <c r="A22" s="76" t="s">
        <v>54</v>
      </c>
      <c r="B22" s="76" t="s">
        <v>24</v>
      </c>
      <c r="C22" s="76"/>
      <c r="D22" s="76"/>
      <c r="E22" s="76"/>
      <c r="F22" s="76"/>
      <c r="G22" s="76"/>
      <c r="H22" s="76"/>
      <c r="I22" s="76"/>
      <c r="J22" s="76"/>
      <c r="K22" s="76"/>
      <c r="L22" s="76"/>
    </row>
    <row r="23" spans="1:15" s="77" customFormat="1" ht="10.199999999999999" x14ac:dyDescent="0.2">
      <c r="A23" s="76"/>
      <c r="B23" s="76" t="s">
        <v>26</v>
      </c>
      <c r="C23" s="76"/>
      <c r="D23" s="76"/>
      <c r="E23" s="76"/>
      <c r="F23" s="76"/>
      <c r="G23" s="76"/>
      <c r="H23" s="76"/>
      <c r="I23" s="76"/>
      <c r="J23" s="76"/>
      <c r="K23" s="76"/>
      <c r="L23" s="76"/>
    </row>
    <row r="24" spans="1:15" s="77" customFormat="1" ht="10.199999999999999" x14ac:dyDescent="0.2">
      <c r="A24" s="76" t="s">
        <v>55</v>
      </c>
      <c r="B24" s="76" t="s">
        <v>58</v>
      </c>
      <c r="C24" s="76"/>
      <c r="D24" s="76"/>
      <c r="E24" s="76"/>
      <c r="F24" s="76"/>
      <c r="G24" s="76"/>
      <c r="H24" s="76"/>
      <c r="I24" s="76"/>
      <c r="J24" s="76"/>
      <c r="K24" s="76"/>
      <c r="L24" s="76"/>
    </row>
    <row r="25" spans="1:15" s="79" customFormat="1" ht="12" x14ac:dyDescent="0.25">
      <c r="A25" s="78" t="s">
        <v>25</v>
      </c>
      <c r="B25" s="78"/>
      <c r="C25" s="78"/>
    </row>
    <row r="27" spans="1:15" x14ac:dyDescent="0.3">
      <c r="M27" s="1"/>
      <c r="N27" s="1"/>
      <c r="O27" s="1"/>
    </row>
    <row r="28" spans="1:15" x14ac:dyDescent="0.3">
      <c r="M28" s="1"/>
      <c r="N28" s="1"/>
      <c r="O28" s="1"/>
    </row>
    <row r="29" spans="1:15" x14ac:dyDescent="0.3">
      <c r="M29" s="1"/>
      <c r="N29" s="1"/>
      <c r="O29" s="1"/>
    </row>
    <row r="30" spans="1:15" x14ac:dyDescent="0.3">
      <c r="M30" s="1"/>
      <c r="N30" s="1"/>
      <c r="O30" s="1"/>
    </row>
    <row r="31" spans="1:15" x14ac:dyDescent="0.3">
      <c r="M31" s="1"/>
      <c r="N31" s="1"/>
      <c r="O31" s="1"/>
    </row>
  </sheetData>
  <mergeCells count="4">
    <mergeCell ref="D3:L3"/>
    <mergeCell ref="B4:C5"/>
    <mergeCell ref="E4:H4"/>
    <mergeCell ref="I4:L4"/>
  </mergeCells>
  <phoneticPr fontId="4" type="noConversion"/>
  <printOptions horizontalCentered="1"/>
  <pageMargins left="0.59055118110236227" right="0.31496062992125984" top="0.51181102362204722" bottom="0.23622047244094491" header="0.19685039370078741" footer="0.15748031496062992"/>
  <pageSetup paperSize="9" orientation="landscape" r:id="rId1"/>
  <headerFooter alignWithMargins="0">
    <oddHeader>&amp;L&amp;"Arial CE,kurzíva\&amp;11Osnova rozpočtu</oddHeader>
  </headerFooter>
  <ignoredErrors>
    <ignoredError sqref="H9" formula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2:O29"/>
  <sheetViews>
    <sheetView showGridLines="0" workbookViewId="0"/>
  </sheetViews>
  <sheetFormatPr defaultColWidth="8.88671875" defaultRowHeight="13.8" x14ac:dyDescent="0.3"/>
  <cols>
    <col min="1" max="1" width="4.44140625" style="1" customWidth="1"/>
    <col min="2" max="2" width="5.44140625" style="1" customWidth="1"/>
    <col min="3" max="3" width="37.109375" style="1" customWidth="1"/>
    <col min="4" max="4" width="10.88671875" style="1" customWidth="1"/>
    <col min="5" max="5" width="10.109375" style="1" customWidth="1"/>
    <col min="6" max="6" width="10" style="2" customWidth="1"/>
    <col min="7" max="7" width="9.44140625" style="2" customWidth="1"/>
    <col min="8" max="8" width="10.109375" style="2" customWidth="1"/>
    <col min="9" max="9" width="8" style="1" customWidth="1"/>
    <col min="10" max="10" width="8.5546875" style="1" customWidth="1"/>
    <col min="11" max="11" width="7.88671875" style="2" customWidth="1"/>
    <col min="12" max="12" width="8.5546875" style="2" customWidth="1"/>
    <col min="13" max="15" width="10.88671875" style="4" customWidth="1"/>
    <col min="16" max="16384" width="8.88671875" style="1"/>
  </cols>
  <sheetData>
    <row r="2" spans="1:12" ht="14.4" thickBot="1" x14ac:dyDescent="0.35">
      <c r="H2" s="3"/>
      <c r="I2" s="2"/>
      <c r="J2" s="2"/>
      <c r="L2" s="3" t="s">
        <v>8</v>
      </c>
    </row>
    <row r="3" spans="1:12" s="26" customFormat="1" ht="15" customHeight="1" x14ac:dyDescent="0.3">
      <c r="A3" s="5"/>
      <c r="B3" s="24"/>
      <c r="C3" s="25"/>
      <c r="D3" s="293" t="s">
        <v>9</v>
      </c>
      <c r="E3" s="274"/>
      <c r="F3" s="274"/>
      <c r="G3" s="274"/>
      <c r="H3" s="274"/>
      <c r="I3" s="274"/>
      <c r="J3" s="274"/>
      <c r="K3" s="274"/>
      <c r="L3" s="275"/>
    </row>
    <row r="4" spans="1:12" s="26" customFormat="1" x14ac:dyDescent="0.3">
      <c r="A4" s="6"/>
      <c r="B4" s="276" t="s">
        <v>76</v>
      </c>
      <c r="C4" s="294"/>
      <c r="D4" s="27"/>
      <c r="E4" s="285" t="s">
        <v>65</v>
      </c>
      <c r="F4" s="286"/>
      <c r="G4" s="286"/>
      <c r="H4" s="287"/>
      <c r="I4" s="295" t="s">
        <v>66</v>
      </c>
      <c r="J4" s="296"/>
      <c r="K4" s="296"/>
      <c r="L4" s="290"/>
    </row>
    <row r="5" spans="1:12" s="26" customFormat="1" x14ac:dyDescent="0.3">
      <c r="A5" s="6"/>
      <c r="B5" s="278"/>
      <c r="C5" s="294"/>
      <c r="D5" s="27" t="s">
        <v>10</v>
      </c>
      <c r="E5" s="89"/>
      <c r="F5" s="90" t="s">
        <v>11</v>
      </c>
      <c r="G5" s="91"/>
      <c r="H5" s="92" t="s">
        <v>12</v>
      </c>
      <c r="I5" s="89"/>
      <c r="J5" s="90" t="s">
        <v>11</v>
      </c>
      <c r="K5" s="91"/>
      <c r="L5" s="93" t="s">
        <v>12</v>
      </c>
    </row>
    <row r="6" spans="1:12" s="30" customFormat="1" ht="15.6" x14ac:dyDescent="0.3">
      <c r="A6" s="8"/>
      <c r="B6" s="28" t="s">
        <v>13</v>
      </c>
      <c r="C6" s="116" t="s">
        <v>67</v>
      </c>
      <c r="D6" s="29" t="s">
        <v>14</v>
      </c>
      <c r="E6" s="94" t="s">
        <v>15</v>
      </c>
      <c r="F6" s="95" t="s">
        <v>16</v>
      </c>
      <c r="G6" s="96" t="s">
        <v>17</v>
      </c>
      <c r="H6" s="97" t="s">
        <v>18</v>
      </c>
      <c r="I6" s="94" t="s">
        <v>15</v>
      </c>
      <c r="J6" s="95" t="s">
        <v>16</v>
      </c>
      <c r="K6" s="96" t="s">
        <v>17</v>
      </c>
      <c r="L6" s="98" t="s">
        <v>19</v>
      </c>
    </row>
    <row r="7" spans="1:12" s="36" customFormat="1" ht="12" x14ac:dyDescent="0.25">
      <c r="A7" s="31"/>
      <c r="B7" s="32"/>
      <c r="C7" s="32"/>
      <c r="D7" s="33">
        <v>1</v>
      </c>
      <c r="E7" s="32">
        <v>2</v>
      </c>
      <c r="F7" s="34">
        <v>3</v>
      </c>
      <c r="G7" s="12">
        <v>4</v>
      </c>
      <c r="H7" s="99">
        <v>5</v>
      </c>
      <c r="I7" s="32">
        <v>6</v>
      </c>
      <c r="J7" s="34">
        <v>7</v>
      </c>
      <c r="K7" s="12">
        <v>8</v>
      </c>
      <c r="L7" s="35">
        <v>9</v>
      </c>
    </row>
    <row r="8" spans="1:12" s="37" customFormat="1" ht="15" customHeight="1" x14ac:dyDescent="0.25">
      <c r="A8" s="197">
        <v>1</v>
      </c>
      <c r="B8" s="198" t="s">
        <v>20</v>
      </c>
      <c r="C8" s="198"/>
      <c r="D8" s="199">
        <f t="shared" ref="D8:L8" si="0">SUM(D15:D21)+D9</f>
        <v>200</v>
      </c>
      <c r="E8" s="200">
        <f t="shared" si="0"/>
        <v>0</v>
      </c>
      <c r="F8" s="201">
        <f t="shared" si="0"/>
        <v>200</v>
      </c>
      <c r="G8" s="202">
        <f t="shared" si="0"/>
        <v>0</v>
      </c>
      <c r="H8" s="203">
        <f t="shared" si="0"/>
        <v>200</v>
      </c>
      <c r="I8" s="200">
        <f t="shared" si="0"/>
        <v>0</v>
      </c>
      <c r="J8" s="201">
        <f t="shared" si="0"/>
        <v>0</v>
      </c>
      <c r="K8" s="202">
        <f t="shared" si="0"/>
        <v>0</v>
      </c>
      <c r="L8" s="204">
        <f t="shared" si="0"/>
        <v>0</v>
      </c>
    </row>
    <row r="9" spans="1:12" s="37" customFormat="1" ht="15" customHeight="1" x14ac:dyDescent="0.25">
      <c r="A9" s="38">
        <v>2</v>
      </c>
      <c r="B9" s="37" t="s">
        <v>79</v>
      </c>
      <c r="C9" s="39"/>
      <c r="D9" s="40">
        <f t="shared" ref="D9:D21" si="1">H9+L9</f>
        <v>0</v>
      </c>
      <c r="E9" s="41">
        <f>SUM(E10:E14)</f>
        <v>0</v>
      </c>
      <c r="F9" s="42">
        <f>SUM(F10:F14)</f>
        <v>0</v>
      </c>
      <c r="G9" s="43">
        <f>SUM(G10:G14)</f>
        <v>0</v>
      </c>
      <c r="H9" s="102">
        <f t="shared" ref="H9:H21" si="2">SUM(E9:G9)</f>
        <v>0</v>
      </c>
      <c r="I9" s="41">
        <f>SUM(I10:I14)</f>
        <v>0</v>
      </c>
      <c r="J9" s="42">
        <f>SUM(J10:J14)</f>
        <v>0</v>
      </c>
      <c r="K9" s="43">
        <f>SUM(K10:K14)</f>
        <v>0</v>
      </c>
      <c r="L9" s="44">
        <f t="shared" ref="L9:L21" si="3">SUM(I9:K9)</f>
        <v>0</v>
      </c>
    </row>
    <row r="10" spans="1:12" s="52" customFormat="1" ht="15" customHeight="1" x14ac:dyDescent="0.3">
      <c r="A10" s="45">
        <v>3</v>
      </c>
      <c r="B10" s="46"/>
      <c r="C10" s="47" t="s">
        <v>80</v>
      </c>
      <c r="D10" s="124">
        <f t="shared" si="1"/>
        <v>0</v>
      </c>
      <c r="E10" s="48"/>
      <c r="F10" s="49"/>
      <c r="G10" s="50"/>
      <c r="H10" s="125">
        <f t="shared" si="2"/>
        <v>0</v>
      </c>
      <c r="I10" s="48"/>
      <c r="J10" s="49"/>
      <c r="K10" s="50"/>
      <c r="L10" s="51">
        <f t="shared" si="3"/>
        <v>0</v>
      </c>
    </row>
    <row r="11" spans="1:12" s="52" customFormat="1" ht="15" customHeight="1" x14ac:dyDescent="0.3">
      <c r="A11" s="45">
        <v>4</v>
      </c>
      <c r="B11" s="46"/>
      <c r="C11" s="47" t="s">
        <v>81</v>
      </c>
      <c r="D11" s="124">
        <f t="shared" si="1"/>
        <v>0</v>
      </c>
      <c r="E11" s="48"/>
      <c r="F11" s="49"/>
      <c r="G11" s="50"/>
      <c r="H11" s="125">
        <f t="shared" si="2"/>
        <v>0</v>
      </c>
      <c r="I11" s="48"/>
      <c r="J11" s="49"/>
      <c r="K11" s="50"/>
      <c r="L11" s="51">
        <f t="shared" si="3"/>
        <v>0</v>
      </c>
    </row>
    <row r="12" spans="1:12" s="52" customFormat="1" ht="15" customHeight="1" x14ac:dyDescent="0.3">
      <c r="A12" s="45">
        <v>5</v>
      </c>
      <c r="B12" s="46"/>
      <c r="C12" s="47" t="s">
        <v>77</v>
      </c>
      <c r="D12" s="124">
        <f t="shared" si="1"/>
        <v>0</v>
      </c>
      <c r="E12" s="48"/>
      <c r="F12" s="49"/>
      <c r="G12" s="50"/>
      <c r="H12" s="125">
        <f t="shared" si="2"/>
        <v>0</v>
      </c>
      <c r="I12" s="48"/>
      <c r="J12" s="49"/>
      <c r="K12" s="50"/>
      <c r="L12" s="51">
        <f t="shared" si="3"/>
        <v>0</v>
      </c>
    </row>
    <row r="13" spans="1:12" s="52" customFormat="1" ht="15" customHeight="1" x14ac:dyDescent="0.3">
      <c r="A13" s="45">
        <v>6</v>
      </c>
      <c r="B13" s="46"/>
      <c r="C13" s="47" t="s">
        <v>78</v>
      </c>
      <c r="D13" s="124">
        <f t="shared" si="1"/>
        <v>0</v>
      </c>
      <c r="E13" s="48"/>
      <c r="F13" s="49"/>
      <c r="G13" s="50"/>
      <c r="H13" s="125">
        <f t="shared" si="2"/>
        <v>0</v>
      </c>
      <c r="I13" s="48"/>
      <c r="J13" s="49"/>
      <c r="K13" s="50"/>
      <c r="L13" s="51">
        <f t="shared" si="3"/>
        <v>0</v>
      </c>
    </row>
    <row r="14" spans="1:12" s="52" customFormat="1" ht="15" customHeight="1" x14ac:dyDescent="0.3">
      <c r="A14" s="53">
        <v>7</v>
      </c>
      <c r="C14" s="54" t="s">
        <v>21</v>
      </c>
      <c r="D14" s="124">
        <f t="shared" si="1"/>
        <v>0</v>
      </c>
      <c r="E14" s="56"/>
      <c r="F14" s="57"/>
      <c r="G14" s="58"/>
      <c r="H14" s="125">
        <f t="shared" si="2"/>
        <v>0</v>
      </c>
      <c r="I14" s="56"/>
      <c r="J14" s="57"/>
      <c r="K14" s="58"/>
      <c r="L14" s="59">
        <f t="shared" si="3"/>
        <v>0</v>
      </c>
    </row>
    <row r="15" spans="1:12" s="37" customFormat="1" ht="15" customHeight="1" x14ac:dyDescent="0.3">
      <c r="A15" s="60">
        <v>8</v>
      </c>
      <c r="B15" s="61" t="s">
        <v>22</v>
      </c>
      <c r="C15" s="62"/>
      <c r="D15" s="63">
        <f t="shared" si="1"/>
        <v>0</v>
      </c>
      <c r="E15" s="64"/>
      <c r="F15" s="65"/>
      <c r="G15" s="66"/>
      <c r="H15" s="108">
        <f t="shared" si="2"/>
        <v>0</v>
      </c>
      <c r="I15" s="64"/>
      <c r="J15" s="65"/>
      <c r="K15" s="66"/>
      <c r="L15" s="67">
        <f t="shared" si="3"/>
        <v>0</v>
      </c>
    </row>
    <row r="16" spans="1:12" s="37" customFormat="1" ht="15" customHeight="1" x14ac:dyDescent="0.3">
      <c r="A16" s="60">
        <v>9</v>
      </c>
      <c r="B16" s="61" t="s">
        <v>82</v>
      </c>
      <c r="C16" s="62"/>
      <c r="D16" s="63">
        <f t="shared" si="1"/>
        <v>0</v>
      </c>
      <c r="E16" s="64"/>
      <c r="F16" s="65"/>
      <c r="G16" s="66"/>
      <c r="H16" s="108">
        <f t="shared" si="2"/>
        <v>0</v>
      </c>
      <c r="I16" s="64"/>
      <c r="J16" s="65"/>
      <c r="K16" s="66"/>
      <c r="L16" s="67">
        <f t="shared" si="3"/>
        <v>0</v>
      </c>
    </row>
    <row r="17" spans="1:15" s="37" customFormat="1" ht="15" customHeight="1" x14ac:dyDescent="0.3">
      <c r="A17" s="38">
        <v>10</v>
      </c>
      <c r="B17" s="37" t="s">
        <v>83</v>
      </c>
      <c r="D17" s="63">
        <f t="shared" si="1"/>
        <v>0</v>
      </c>
      <c r="E17" s="69"/>
      <c r="F17" s="70"/>
      <c r="G17" s="68"/>
      <c r="H17" s="117">
        <f t="shared" si="2"/>
        <v>0</v>
      </c>
      <c r="I17" s="69"/>
      <c r="J17" s="70"/>
      <c r="K17" s="68"/>
      <c r="L17" s="71">
        <f t="shared" si="3"/>
        <v>0</v>
      </c>
    </row>
    <row r="18" spans="1:15" s="37" customFormat="1" ht="15" customHeight="1" x14ac:dyDescent="0.3">
      <c r="A18" s="60">
        <v>11</v>
      </c>
      <c r="B18" s="62" t="s">
        <v>56</v>
      </c>
      <c r="C18" s="62"/>
      <c r="D18" s="72">
        <f t="shared" si="1"/>
        <v>200</v>
      </c>
      <c r="E18" s="69"/>
      <c r="F18" s="70">
        <v>200</v>
      </c>
      <c r="G18" s="68"/>
      <c r="H18" s="117">
        <f t="shared" si="2"/>
        <v>200</v>
      </c>
      <c r="I18" s="69"/>
      <c r="J18" s="70"/>
      <c r="K18" s="68"/>
      <c r="L18" s="71">
        <f t="shared" si="3"/>
        <v>0</v>
      </c>
    </row>
    <row r="19" spans="1:15" s="37" customFormat="1" ht="15" customHeight="1" x14ac:dyDescent="0.3">
      <c r="A19" s="121">
        <v>12</v>
      </c>
      <c r="B19" s="122" t="s">
        <v>57</v>
      </c>
      <c r="C19" s="122"/>
      <c r="D19" s="72">
        <f t="shared" si="1"/>
        <v>0</v>
      </c>
      <c r="E19" s="69"/>
      <c r="F19" s="70"/>
      <c r="G19" s="68"/>
      <c r="H19" s="117">
        <f t="shared" si="2"/>
        <v>0</v>
      </c>
      <c r="I19" s="69"/>
      <c r="J19" s="70"/>
      <c r="K19" s="68"/>
      <c r="L19" s="71">
        <f t="shared" si="3"/>
        <v>0</v>
      </c>
    </row>
    <row r="20" spans="1:15" s="37" customFormat="1" ht="15" customHeight="1" x14ac:dyDescent="0.3">
      <c r="A20" s="60">
        <v>13</v>
      </c>
      <c r="B20" s="62" t="s">
        <v>23</v>
      </c>
      <c r="C20" s="62"/>
      <c r="D20" s="72">
        <f t="shared" si="1"/>
        <v>0</v>
      </c>
      <c r="E20" s="69"/>
      <c r="F20" s="70"/>
      <c r="G20" s="68"/>
      <c r="H20" s="117">
        <f t="shared" si="2"/>
        <v>0</v>
      </c>
      <c r="I20" s="69"/>
      <c r="J20" s="70"/>
      <c r="K20" s="68"/>
      <c r="L20" s="71">
        <f t="shared" si="3"/>
        <v>0</v>
      </c>
    </row>
    <row r="21" spans="1:15" s="37" customFormat="1" ht="15" customHeight="1" thickBot="1" x14ac:dyDescent="0.35">
      <c r="A21" s="73">
        <v>14</v>
      </c>
      <c r="B21" s="74" t="s">
        <v>84</v>
      </c>
      <c r="C21" s="74"/>
      <c r="D21" s="75">
        <f t="shared" si="1"/>
        <v>0</v>
      </c>
      <c r="E21" s="126"/>
      <c r="F21" s="127"/>
      <c r="G21" s="128"/>
      <c r="H21" s="129">
        <f t="shared" si="2"/>
        <v>0</v>
      </c>
      <c r="I21" s="126"/>
      <c r="J21" s="127"/>
      <c r="K21" s="128"/>
      <c r="L21" s="130">
        <f t="shared" si="3"/>
        <v>0</v>
      </c>
    </row>
    <row r="22" spans="1:15" s="77" customFormat="1" ht="10.199999999999999" x14ac:dyDescent="0.2">
      <c r="A22" s="76" t="s">
        <v>54</v>
      </c>
      <c r="B22" s="76" t="s">
        <v>24</v>
      </c>
      <c r="C22" s="76"/>
      <c r="D22" s="76"/>
      <c r="E22" s="76"/>
      <c r="F22" s="76"/>
      <c r="G22" s="76"/>
      <c r="H22" s="76"/>
      <c r="I22" s="76"/>
      <c r="J22" s="76"/>
      <c r="K22" s="76"/>
      <c r="L22" s="76"/>
    </row>
    <row r="23" spans="1:15" s="77" customFormat="1" ht="10.199999999999999" x14ac:dyDescent="0.2">
      <c r="A23" s="76"/>
      <c r="B23" s="76" t="s">
        <v>26</v>
      </c>
      <c r="C23" s="76"/>
      <c r="D23" s="76"/>
      <c r="E23" s="76"/>
      <c r="F23" s="76"/>
      <c r="G23" s="76"/>
      <c r="H23" s="76"/>
      <c r="I23" s="76"/>
      <c r="J23" s="76"/>
      <c r="K23" s="76"/>
      <c r="L23" s="76"/>
    </row>
    <row r="24" spans="1:15" s="77" customFormat="1" ht="10.199999999999999" x14ac:dyDescent="0.2">
      <c r="A24" s="76" t="s">
        <v>55</v>
      </c>
      <c r="B24" s="76" t="s">
        <v>58</v>
      </c>
      <c r="C24" s="76"/>
      <c r="D24" s="76"/>
      <c r="E24" s="76"/>
      <c r="F24" s="76"/>
      <c r="G24" s="76"/>
      <c r="H24" s="76"/>
      <c r="I24" s="76"/>
      <c r="J24" s="76"/>
      <c r="K24" s="76"/>
      <c r="L24" s="76"/>
    </row>
    <row r="25" spans="1:15" s="79" customFormat="1" ht="12" x14ac:dyDescent="0.25">
      <c r="A25" s="78" t="s">
        <v>25</v>
      </c>
      <c r="B25" s="78"/>
      <c r="C25" s="78"/>
    </row>
    <row r="27" spans="1:15" x14ac:dyDescent="0.3">
      <c r="M27" s="77"/>
      <c r="N27" s="77"/>
      <c r="O27" s="77"/>
    </row>
    <row r="28" spans="1:15" x14ac:dyDescent="0.3">
      <c r="M28" s="77"/>
      <c r="N28" s="77"/>
      <c r="O28" s="77"/>
    </row>
    <row r="29" spans="1:15" x14ac:dyDescent="0.3">
      <c r="M29" s="77"/>
      <c r="N29" s="77"/>
      <c r="O29" s="77"/>
    </row>
  </sheetData>
  <mergeCells count="4">
    <mergeCell ref="D3:L3"/>
    <mergeCell ref="B4:C5"/>
    <mergeCell ref="E4:H4"/>
    <mergeCell ref="I4:L4"/>
  </mergeCells>
  <phoneticPr fontId="4" type="noConversion"/>
  <printOptions horizontalCentered="1"/>
  <pageMargins left="0.59055118110236227" right="0.31496062992125984" top="0.51181102362204722" bottom="0.23622047244094491" header="0.19685039370078741" footer="0.15748031496062992"/>
  <pageSetup paperSize="9" orientation="landscape" r:id="rId1"/>
  <headerFooter alignWithMargins="0">
    <oddHeader>&amp;L&amp;"Arial CE,kurzíva\&amp;11Osnova rozpočtu</oddHeader>
  </headerFooter>
  <ignoredErrors>
    <ignoredError sqref="H9" formula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F47"/>
  <sheetViews>
    <sheetView showGridLines="0" workbookViewId="0"/>
  </sheetViews>
  <sheetFormatPr defaultColWidth="8.88671875" defaultRowHeight="13.8" x14ac:dyDescent="0.3"/>
  <cols>
    <col min="1" max="1" width="4.44140625" style="1" customWidth="1"/>
    <col min="2" max="2" width="5.44140625" style="1" customWidth="1"/>
    <col min="3" max="3" width="37.109375" style="1" customWidth="1"/>
    <col min="4" max="4" width="10.88671875" style="1" customWidth="1"/>
    <col min="5" max="5" width="10.109375" style="1" customWidth="1"/>
    <col min="6" max="6" width="10" style="2" customWidth="1"/>
    <col min="7" max="7" width="9.44140625" style="2" customWidth="1"/>
    <col min="8" max="8" width="10.109375" style="2" customWidth="1"/>
    <col min="9" max="9" width="8" style="1" customWidth="1"/>
    <col min="10" max="10" width="8.5546875" style="1" customWidth="1"/>
    <col min="11" max="11" width="7.88671875" style="2" customWidth="1"/>
    <col min="12" max="12" width="8.5546875" style="2" customWidth="1"/>
    <col min="13" max="15" width="10.88671875" style="4" customWidth="1"/>
    <col min="16" max="16384" width="8.88671875" style="1"/>
  </cols>
  <sheetData>
    <row r="1" spans="1:12" x14ac:dyDescent="0.3">
      <c r="A1" s="1" t="s">
        <v>59</v>
      </c>
    </row>
    <row r="2" spans="1:12" ht="14.4" thickBot="1" x14ac:dyDescent="0.35">
      <c r="H2" s="3"/>
      <c r="I2" s="2"/>
      <c r="J2" s="2"/>
      <c r="L2" s="3" t="s">
        <v>8</v>
      </c>
    </row>
    <row r="3" spans="1:12" s="26" customFormat="1" ht="15" customHeight="1" x14ac:dyDescent="0.3">
      <c r="A3" s="5"/>
      <c r="B3" s="24"/>
      <c r="C3" s="25"/>
      <c r="D3" s="293" t="s">
        <v>9</v>
      </c>
      <c r="E3" s="274"/>
      <c r="F3" s="274"/>
      <c r="G3" s="274"/>
      <c r="H3" s="274"/>
      <c r="I3" s="274"/>
      <c r="J3" s="274"/>
      <c r="K3" s="274"/>
      <c r="L3" s="275"/>
    </row>
    <row r="4" spans="1:12" s="26" customFormat="1" x14ac:dyDescent="0.3">
      <c r="A4" s="6"/>
      <c r="B4" s="276" t="s">
        <v>76</v>
      </c>
      <c r="C4" s="294"/>
      <c r="D4" s="27"/>
      <c r="E4" s="285" t="s">
        <v>65</v>
      </c>
      <c r="F4" s="286"/>
      <c r="G4" s="286"/>
      <c r="H4" s="287"/>
      <c r="I4" s="295" t="s">
        <v>66</v>
      </c>
      <c r="J4" s="296"/>
      <c r="K4" s="296"/>
      <c r="L4" s="290"/>
    </row>
    <row r="5" spans="1:12" s="26" customFormat="1" x14ac:dyDescent="0.3">
      <c r="A5" s="6"/>
      <c r="B5" s="278"/>
      <c r="C5" s="294"/>
      <c r="D5" s="27" t="s">
        <v>10</v>
      </c>
      <c r="E5" s="89"/>
      <c r="F5" s="90" t="s">
        <v>11</v>
      </c>
      <c r="G5" s="91"/>
      <c r="H5" s="92" t="s">
        <v>12</v>
      </c>
      <c r="I5" s="89"/>
      <c r="J5" s="90" t="s">
        <v>11</v>
      </c>
      <c r="K5" s="91"/>
      <c r="L5" s="93" t="s">
        <v>12</v>
      </c>
    </row>
    <row r="6" spans="1:12" s="30" customFormat="1" ht="15.6" x14ac:dyDescent="0.3">
      <c r="A6" s="8"/>
      <c r="B6" s="28" t="s">
        <v>13</v>
      </c>
      <c r="C6" s="116" t="s">
        <v>53</v>
      </c>
      <c r="D6" s="29" t="s">
        <v>14</v>
      </c>
      <c r="E6" s="94" t="s">
        <v>15</v>
      </c>
      <c r="F6" s="95" t="s">
        <v>16</v>
      </c>
      <c r="G6" s="96" t="s">
        <v>17</v>
      </c>
      <c r="H6" s="97" t="s">
        <v>18</v>
      </c>
      <c r="I6" s="94" t="s">
        <v>15</v>
      </c>
      <c r="J6" s="95" t="s">
        <v>16</v>
      </c>
      <c r="K6" s="96" t="s">
        <v>17</v>
      </c>
      <c r="L6" s="98" t="s">
        <v>19</v>
      </c>
    </row>
    <row r="7" spans="1:12" s="36" customFormat="1" ht="12" x14ac:dyDescent="0.25">
      <c r="A7" s="31"/>
      <c r="B7" s="32"/>
      <c r="C7" s="32"/>
      <c r="D7" s="33">
        <v>1</v>
      </c>
      <c r="E7" s="32">
        <v>2</v>
      </c>
      <c r="F7" s="34">
        <v>3</v>
      </c>
      <c r="G7" s="12">
        <v>4</v>
      </c>
      <c r="H7" s="99">
        <v>5</v>
      </c>
      <c r="I7" s="32">
        <v>6</v>
      </c>
      <c r="J7" s="34">
        <v>7</v>
      </c>
      <c r="K7" s="12">
        <v>8</v>
      </c>
      <c r="L7" s="35">
        <v>9</v>
      </c>
    </row>
    <row r="8" spans="1:12" s="37" customFormat="1" ht="15" customHeight="1" x14ac:dyDescent="0.25">
      <c r="A8" s="197">
        <v>1</v>
      </c>
      <c r="B8" s="198" t="s">
        <v>20</v>
      </c>
      <c r="C8" s="198"/>
      <c r="D8" s="199">
        <f t="shared" ref="D8:K8" si="0">SUM(D15:D21)+D9</f>
        <v>1678042.53067</v>
      </c>
      <c r="E8" s="200">
        <f t="shared" si="0"/>
        <v>1372462</v>
      </c>
      <c r="F8" s="201">
        <f t="shared" si="0"/>
        <v>21435</v>
      </c>
      <c r="G8" s="202">
        <f t="shared" si="0"/>
        <v>150964</v>
      </c>
      <c r="H8" s="203">
        <f t="shared" si="0"/>
        <v>1544861</v>
      </c>
      <c r="I8" s="200">
        <f t="shared" si="0"/>
        <v>131140.728</v>
      </c>
      <c r="J8" s="201">
        <f t="shared" si="0"/>
        <v>2040.80267</v>
      </c>
      <c r="K8" s="202">
        <f t="shared" si="0"/>
        <v>0</v>
      </c>
      <c r="L8" s="204">
        <f>SUM(L15:L21)+L9</f>
        <v>133181.53067000001</v>
      </c>
    </row>
    <row r="9" spans="1:12" s="37" customFormat="1" ht="15" customHeight="1" x14ac:dyDescent="0.25">
      <c r="A9" s="38">
        <v>2</v>
      </c>
      <c r="B9" s="37" t="s">
        <v>79</v>
      </c>
      <c r="C9" s="39"/>
      <c r="D9" s="40">
        <f t="shared" ref="D9:D21" si="1">H9+L9</f>
        <v>1201406.82467</v>
      </c>
      <c r="E9" s="41">
        <f>SUM(E10:E14)</f>
        <v>1107550</v>
      </c>
      <c r="F9" s="42">
        <f>SUM(F10:F14)</f>
        <v>0</v>
      </c>
      <c r="G9" s="43">
        <f>SUM(G10:G14)</f>
        <v>4500</v>
      </c>
      <c r="H9" s="102">
        <f>SUM(E9:G9)</f>
        <v>1112050</v>
      </c>
      <c r="I9" s="41">
        <f>SUM(I10:I14)</f>
        <v>87316.021999999997</v>
      </c>
      <c r="J9" s="42">
        <f>SUM(J10:J14)</f>
        <v>2040.80267</v>
      </c>
      <c r="K9" s="43">
        <f>SUM(K10:K14)</f>
        <v>0</v>
      </c>
      <c r="L9" s="44">
        <f t="shared" ref="L9:L21" si="2">SUM(I9:K9)</f>
        <v>89356.824670000002</v>
      </c>
    </row>
    <row r="10" spans="1:12" s="52" customFormat="1" ht="15" customHeight="1" x14ac:dyDescent="0.3">
      <c r="A10" s="45">
        <v>3</v>
      </c>
      <c r="B10" s="46"/>
      <c r="C10" s="47" t="s">
        <v>80</v>
      </c>
      <c r="D10" s="184">
        <f t="shared" si="1"/>
        <v>4500</v>
      </c>
      <c r="E10" s="48"/>
      <c r="F10" s="49"/>
      <c r="G10" s="50">
        <v>4500</v>
      </c>
      <c r="H10" s="104">
        <f>SUM(E10:G10)</f>
        <v>4500</v>
      </c>
      <c r="I10" s="48"/>
      <c r="J10" s="49"/>
      <c r="K10" s="50"/>
      <c r="L10" s="51">
        <f t="shared" si="2"/>
        <v>0</v>
      </c>
    </row>
    <row r="11" spans="1:12" s="52" customFormat="1" ht="15" customHeight="1" x14ac:dyDescent="0.3">
      <c r="A11" s="45">
        <v>4</v>
      </c>
      <c r="B11" s="46"/>
      <c r="C11" s="47" t="s">
        <v>81</v>
      </c>
      <c r="D11" s="184">
        <f t="shared" si="1"/>
        <v>1178346.82467</v>
      </c>
      <c r="E11" s="48">
        <v>1088990</v>
      </c>
      <c r="F11" s="49"/>
      <c r="G11" s="50"/>
      <c r="H11" s="104">
        <f t="shared" ref="H11:H21" si="3">SUM(E11:G11)</f>
        <v>1088990</v>
      </c>
      <c r="I11" s="48">
        <v>87316.021999999997</v>
      </c>
      <c r="J11" s="49">
        <v>2040.80267</v>
      </c>
      <c r="K11" s="50"/>
      <c r="L11" s="51">
        <f t="shared" si="2"/>
        <v>89356.824670000002</v>
      </c>
    </row>
    <row r="12" spans="1:12" s="52" customFormat="1" ht="15" customHeight="1" x14ac:dyDescent="0.3">
      <c r="A12" s="45">
        <v>5</v>
      </c>
      <c r="B12" s="46"/>
      <c r="C12" s="47" t="s">
        <v>77</v>
      </c>
      <c r="D12" s="184">
        <f t="shared" si="1"/>
        <v>18560</v>
      </c>
      <c r="E12" s="48">
        <v>18560</v>
      </c>
      <c r="F12" s="49"/>
      <c r="G12" s="50"/>
      <c r="H12" s="104">
        <f t="shared" si="3"/>
        <v>18560</v>
      </c>
      <c r="I12" s="48"/>
      <c r="J12" s="49"/>
      <c r="K12" s="50"/>
      <c r="L12" s="51">
        <f t="shared" si="2"/>
        <v>0</v>
      </c>
    </row>
    <row r="13" spans="1:12" s="52" customFormat="1" ht="15" customHeight="1" x14ac:dyDescent="0.3">
      <c r="A13" s="45">
        <v>6</v>
      </c>
      <c r="B13" s="46"/>
      <c r="C13" s="47" t="s">
        <v>78</v>
      </c>
      <c r="D13" s="184">
        <f t="shared" si="1"/>
        <v>0</v>
      </c>
      <c r="E13" s="48"/>
      <c r="F13" s="49"/>
      <c r="G13" s="50"/>
      <c r="H13" s="104">
        <f t="shared" si="3"/>
        <v>0</v>
      </c>
      <c r="I13" s="48"/>
      <c r="J13" s="49"/>
      <c r="K13" s="50"/>
      <c r="L13" s="51">
        <f t="shared" si="2"/>
        <v>0</v>
      </c>
    </row>
    <row r="14" spans="1:12" s="52" customFormat="1" ht="15" customHeight="1" x14ac:dyDescent="0.3">
      <c r="A14" s="53">
        <v>7</v>
      </c>
      <c r="C14" s="54" t="s">
        <v>21</v>
      </c>
      <c r="D14" s="184">
        <f t="shared" si="1"/>
        <v>0</v>
      </c>
      <c r="E14" s="56"/>
      <c r="F14" s="57"/>
      <c r="G14" s="58"/>
      <c r="H14" s="104">
        <f t="shared" si="3"/>
        <v>0</v>
      </c>
      <c r="I14" s="56"/>
      <c r="J14" s="57"/>
      <c r="K14" s="58"/>
      <c r="L14" s="59">
        <f t="shared" si="2"/>
        <v>0</v>
      </c>
    </row>
    <row r="15" spans="1:12" s="37" customFormat="1" ht="15" customHeight="1" x14ac:dyDescent="0.3">
      <c r="A15" s="60">
        <v>8</v>
      </c>
      <c r="B15" s="61" t="s">
        <v>22</v>
      </c>
      <c r="C15" s="62"/>
      <c r="D15" s="63">
        <f t="shared" si="1"/>
        <v>10270</v>
      </c>
      <c r="E15" s="64">
        <v>10270</v>
      </c>
      <c r="F15" s="65"/>
      <c r="G15" s="66"/>
      <c r="H15" s="108">
        <f t="shared" si="3"/>
        <v>10270</v>
      </c>
      <c r="I15" s="64"/>
      <c r="J15" s="65"/>
      <c r="K15" s="66"/>
      <c r="L15" s="67">
        <f t="shared" si="2"/>
        <v>0</v>
      </c>
    </row>
    <row r="16" spans="1:12" s="37" customFormat="1" ht="15" customHeight="1" x14ac:dyDescent="0.3">
      <c r="A16" s="60">
        <v>9</v>
      </c>
      <c r="B16" s="61" t="s">
        <v>82</v>
      </c>
      <c r="C16" s="62"/>
      <c r="D16" s="63">
        <f t="shared" si="1"/>
        <v>0</v>
      </c>
      <c r="E16" s="64"/>
      <c r="F16" s="65"/>
      <c r="G16" s="66"/>
      <c r="H16" s="108">
        <f t="shared" si="3"/>
        <v>0</v>
      </c>
      <c r="I16" s="64"/>
      <c r="J16" s="65"/>
      <c r="K16" s="66"/>
      <c r="L16" s="67">
        <f t="shared" si="2"/>
        <v>0</v>
      </c>
    </row>
    <row r="17" spans="1:12" s="37" customFormat="1" ht="15" customHeight="1" x14ac:dyDescent="0.3">
      <c r="A17" s="38">
        <v>10</v>
      </c>
      <c r="B17" s="37" t="s">
        <v>83</v>
      </c>
      <c r="D17" s="63">
        <f t="shared" si="1"/>
        <v>0</v>
      </c>
      <c r="E17" s="69"/>
      <c r="F17" s="70"/>
      <c r="G17" s="68"/>
      <c r="H17" s="117">
        <f t="shared" si="3"/>
        <v>0</v>
      </c>
      <c r="I17" s="69"/>
      <c r="J17" s="70"/>
      <c r="K17" s="68"/>
      <c r="L17" s="71">
        <f t="shared" si="2"/>
        <v>0</v>
      </c>
    </row>
    <row r="18" spans="1:12" s="37" customFormat="1" ht="15" customHeight="1" x14ac:dyDescent="0.3">
      <c r="A18" s="60">
        <v>11</v>
      </c>
      <c r="B18" s="62" t="s">
        <v>56</v>
      </c>
      <c r="C18" s="62"/>
      <c r="D18" s="72">
        <f t="shared" si="1"/>
        <v>3464</v>
      </c>
      <c r="E18" s="69"/>
      <c r="F18" s="70">
        <v>1000</v>
      </c>
      <c r="G18" s="68">
        <v>2464</v>
      </c>
      <c r="H18" s="117">
        <f t="shared" si="3"/>
        <v>3464</v>
      </c>
      <c r="I18" s="69"/>
      <c r="J18" s="70"/>
      <c r="K18" s="68"/>
      <c r="L18" s="71">
        <f t="shared" si="2"/>
        <v>0</v>
      </c>
    </row>
    <row r="19" spans="1:12" s="37" customFormat="1" ht="15" customHeight="1" x14ac:dyDescent="0.3">
      <c r="A19" s="121">
        <v>12</v>
      </c>
      <c r="B19" s="122" t="s">
        <v>57</v>
      </c>
      <c r="C19" s="122"/>
      <c r="D19" s="72">
        <f t="shared" si="1"/>
        <v>462901.70600000001</v>
      </c>
      <c r="E19" s="69">
        <v>254642</v>
      </c>
      <c r="F19" s="70">
        <v>20435</v>
      </c>
      <c r="G19" s="68">
        <v>144000</v>
      </c>
      <c r="H19" s="117">
        <f t="shared" si="3"/>
        <v>419077</v>
      </c>
      <c r="I19" s="69">
        <v>43824.705999999998</v>
      </c>
      <c r="J19" s="70"/>
      <c r="K19" s="68"/>
      <c r="L19" s="71">
        <f t="shared" si="2"/>
        <v>43824.705999999998</v>
      </c>
    </row>
    <row r="20" spans="1:12" s="37" customFormat="1" ht="15" customHeight="1" x14ac:dyDescent="0.3">
      <c r="A20" s="60">
        <v>13</v>
      </c>
      <c r="B20" s="62" t="s">
        <v>23</v>
      </c>
      <c r="C20" s="62"/>
      <c r="D20" s="72">
        <f t="shared" si="1"/>
        <v>0</v>
      </c>
      <c r="E20" s="69"/>
      <c r="F20" s="70"/>
      <c r="G20" s="68"/>
      <c r="H20" s="117">
        <f t="shared" si="3"/>
        <v>0</v>
      </c>
      <c r="I20" s="69"/>
      <c r="J20" s="70"/>
      <c r="K20" s="68"/>
      <c r="L20" s="71">
        <f t="shared" si="2"/>
        <v>0</v>
      </c>
    </row>
    <row r="21" spans="1:12" s="37" customFormat="1" ht="15" customHeight="1" thickBot="1" x14ac:dyDescent="0.35">
      <c r="A21" s="73">
        <v>14</v>
      </c>
      <c r="B21" s="74" t="s">
        <v>84</v>
      </c>
      <c r="C21" s="74"/>
      <c r="D21" s="75">
        <f t="shared" si="1"/>
        <v>0</v>
      </c>
      <c r="E21" s="126"/>
      <c r="F21" s="127"/>
      <c r="G21" s="128"/>
      <c r="H21" s="129">
        <f t="shared" si="3"/>
        <v>0</v>
      </c>
      <c r="I21" s="126"/>
      <c r="J21" s="127"/>
      <c r="K21" s="128"/>
      <c r="L21" s="130">
        <f t="shared" si="2"/>
        <v>0</v>
      </c>
    </row>
    <row r="22" spans="1:12" s="77" customFormat="1" ht="10.199999999999999" x14ac:dyDescent="0.2">
      <c r="A22" s="76" t="s">
        <v>54</v>
      </c>
      <c r="B22" s="76" t="s">
        <v>24</v>
      </c>
      <c r="C22" s="76"/>
      <c r="D22" s="76"/>
      <c r="E22" s="76"/>
      <c r="F22" s="76"/>
      <c r="G22" s="76"/>
      <c r="H22" s="76"/>
      <c r="I22" s="76"/>
      <c r="J22" s="76"/>
      <c r="K22" s="76"/>
      <c r="L22" s="76"/>
    </row>
    <row r="23" spans="1:12" s="77" customFormat="1" ht="10.199999999999999" x14ac:dyDescent="0.2">
      <c r="A23" s="76"/>
      <c r="B23" s="76" t="s">
        <v>26</v>
      </c>
      <c r="C23" s="76"/>
      <c r="D23" s="76"/>
      <c r="E23" s="76"/>
      <c r="F23" s="76"/>
      <c r="G23" s="76"/>
      <c r="H23" s="76"/>
      <c r="I23" s="76"/>
      <c r="J23" s="76"/>
      <c r="K23" s="76"/>
      <c r="L23" s="76"/>
    </row>
    <row r="24" spans="1:12" s="77" customFormat="1" ht="10.199999999999999" x14ac:dyDescent="0.2">
      <c r="A24" s="76" t="s">
        <v>55</v>
      </c>
      <c r="B24" s="76" t="s">
        <v>58</v>
      </c>
      <c r="C24" s="76"/>
      <c r="D24" s="76"/>
      <c r="E24" s="76"/>
      <c r="F24" s="76"/>
      <c r="G24" s="76"/>
      <c r="H24" s="76"/>
      <c r="I24" s="76"/>
      <c r="J24" s="76"/>
      <c r="K24" s="76"/>
      <c r="L24" s="76"/>
    </row>
    <row r="25" spans="1:12" s="79" customFormat="1" ht="12" x14ac:dyDescent="0.25">
      <c r="A25" s="78" t="s">
        <v>25</v>
      </c>
      <c r="B25" s="78"/>
      <c r="C25" s="78"/>
    </row>
    <row r="47" spans="26:32" x14ac:dyDescent="0.3">
      <c r="Z47" s="2"/>
      <c r="AA47" s="2"/>
      <c r="AB47" s="2"/>
      <c r="AE47" s="2"/>
      <c r="AF47" s="2"/>
    </row>
  </sheetData>
  <mergeCells count="4">
    <mergeCell ref="E4:H4"/>
    <mergeCell ref="D3:L3"/>
    <mergeCell ref="I4:L4"/>
    <mergeCell ref="B4:C5"/>
  </mergeCells>
  <phoneticPr fontId="4" type="noConversion"/>
  <printOptions horizontalCentered="1"/>
  <pageMargins left="0.59055118110236227" right="0.31496062992125984" top="0.51181102362204722" bottom="0.23622047244094491" header="0.19685039370078741" footer="0.15748031496062992"/>
  <pageSetup paperSize="9" orientation="landscape" horizontalDpi="300" verticalDpi="300" r:id="rId1"/>
  <headerFooter alignWithMargins="0">
    <oddHeader>&amp;L&amp;"Arial CE,kurzíva\&amp;11Osnova rozpočtu</oddHeader>
  </headerFooter>
  <ignoredErrors>
    <ignoredError sqref="H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00FF"/>
  </sheetPr>
  <dimension ref="A1:Q46"/>
  <sheetViews>
    <sheetView showGridLines="0" workbookViewId="0"/>
  </sheetViews>
  <sheetFormatPr defaultColWidth="8.88671875" defaultRowHeight="13.8" x14ac:dyDescent="0.3"/>
  <cols>
    <col min="1" max="1" width="4.44140625" style="1" customWidth="1"/>
    <col min="2" max="2" width="5.44140625" style="1" customWidth="1"/>
    <col min="3" max="3" width="34.44140625" style="1" customWidth="1"/>
    <col min="4" max="4" width="10.88671875" style="1" customWidth="1"/>
    <col min="5" max="5" width="10.109375" style="1" customWidth="1"/>
    <col min="6" max="6" width="10" style="2" customWidth="1"/>
    <col min="7" max="7" width="9.44140625" style="2" customWidth="1"/>
    <col min="8" max="8" width="10.109375" style="2" customWidth="1"/>
    <col min="9" max="9" width="10" style="1" customWidth="1"/>
    <col min="10" max="10" width="9" style="1" customWidth="1"/>
    <col min="11" max="12" width="8.5546875" style="2" customWidth="1"/>
    <col min="13" max="16" width="10.88671875" style="4" customWidth="1"/>
    <col min="17" max="16384" width="8.88671875" style="1"/>
  </cols>
  <sheetData>
    <row r="1" spans="1:17" x14ac:dyDescent="0.3">
      <c r="F1" s="1"/>
      <c r="M1" s="1"/>
    </row>
    <row r="2" spans="1:17" ht="14.4" thickBot="1" x14ac:dyDescent="0.35">
      <c r="N2" s="3" t="s">
        <v>8</v>
      </c>
    </row>
    <row r="3" spans="1:17" x14ac:dyDescent="0.3">
      <c r="A3" s="234"/>
      <c r="B3" s="291" t="s">
        <v>76</v>
      </c>
      <c r="C3" s="292"/>
      <c r="D3" s="215"/>
      <c r="E3" s="215"/>
      <c r="F3" s="235"/>
      <c r="G3" s="235"/>
      <c r="H3" s="235"/>
      <c r="I3" s="235"/>
      <c r="J3" s="235"/>
      <c r="K3" s="235"/>
      <c r="L3" s="235"/>
      <c r="M3" s="235"/>
      <c r="N3" s="236"/>
      <c r="Q3" s="4"/>
    </row>
    <row r="4" spans="1:17" x14ac:dyDescent="0.3">
      <c r="A4" s="6"/>
      <c r="B4" s="272"/>
      <c r="C4" s="271"/>
      <c r="D4" s="86" t="s">
        <v>42</v>
      </c>
      <c r="E4" s="86" t="s">
        <v>64</v>
      </c>
      <c r="F4" s="7" t="s">
        <v>6</v>
      </c>
      <c r="G4" s="7" t="s">
        <v>1</v>
      </c>
      <c r="H4" s="7" t="s">
        <v>43</v>
      </c>
      <c r="I4" s="7" t="s">
        <v>7</v>
      </c>
      <c r="J4" s="7" t="s">
        <v>44</v>
      </c>
      <c r="K4" s="7" t="s">
        <v>4</v>
      </c>
      <c r="L4" s="7" t="s">
        <v>0</v>
      </c>
      <c r="M4" s="7" t="s">
        <v>2</v>
      </c>
      <c r="N4" s="237" t="s">
        <v>46</v>
      </c>
      <c r="Q4" s="4"/>
    </row>
    <row r="5" spans="1:17" ht="15.6" x14ac:dyDescent="0.3">
      <c r="A5" s="8"/>
      <c r="B5" s="9" t="s">
        <v>13</v>
      </c>
      <c r="C5" s="10" t="s">
        <v>47</v>
      </c>
      <c r="D5" s="11">
        <v>11</v>
      </c>
      <c r="E5" s="11">
        <v>16</v>
      </c>
      <c r="F5" s="11">
        <v>21</v>
      </c>
      <c r="G5" s="11">
        <v>22</v>
      </c>
      <c r="H5" s="11">
        <v>23</v>
      </c>
      <c r="I5" s="11">
        <v>31</v>
      </c>
      <c r="J5" s="11">
        <v>33</v>
      </c>
      <c r="K5" s="11">
        <v>41</v>
      </c>
      <c r="L5" s="11">
        <v>51</v>
      </c>
      <c r="M5" s="11">
        <v>56</v>
      </c>
      <c r="N5" s="238" t="s">
        <v>12</v>
      </c>
      <c r="Q5" s="4"/>
    </row>
    <row r="6" spans="1:17" x14ac:dyDescent="0.3">
      <c r="A6" s="216"/>
      <c r="B6" s="134"/>
      <c r="C6" s="135"/>
      <c r="D6" s="13"/>
      <c r="E6" s="13"/>
      <c r="F6" s="14"/>
      <c r="G6" s="14"/>
      <c r="H6" s="14"/>
      <c r="I6" s="14"/>
      <c r="J6" s="14"/>
      <c r="K6" s="14"/>
      <c r="L6" s="14"/>
      <c r="M6" s="14"/>
      <c r="N6" s="217"/>
      <c r="Q6" s="4"/>
    </row>
    <row r="7" spans="1:17" x14ac:dyDescent="0.3">
      <c r="A7" s="218">
        <v>1</v>
      </c>
      <c r="B7" s="185" t="s">
        <v>20</v>
      </c>
      <c r="C7" s="186"/>
      <c r="D7" s="187">
        <f t="shared" ref="D7:M7" si="0">D8+SUM(D14:D20)</f>
        <v>367827.4713918037</v>
      </c>
      <c r="E7" s="187">
        <f t="shared" si="0"/>
        <v>57744</v>
      </c>
      <c r="F7" s="188">
        <f t="shared" si="0"/>
        <v>63919</v>
      </c>
      <c r="G7" s="188">
        <f t="shared" si="0"/>
        <v>21640</v>
      </c>
      <c r="H7" s="188">
        <f t="shared" si="0"/>
        <v>12987</v>
      </c>
      <c r="I7" s="188">
        <f t="shared" si="0"/>
        <v>197797.53000000003</v>
      </c>
      <c r="J7" s="188">
        <f t="shared" si="0"/>
        <v>44732</v>
      </c>
      <c r="K7" s="188">
        <f t="shared" si="0"/>
        <v>20691</v>
      </c>
      <c r="L7" s="188">
        <f t="shared" si="0"/>
        <v>13671</v>
      </c>
      <c r="M7" s="188">
        <f t="shared" si="0"/>
        <v>15546</v>
      </c>
      <c r="N7" s="219">
        <f>SUM(D7:M7)</f>
        <v>816555.00139180373</v>
      </c>
      <c r="Q7" s="4"/>
    </row>
    <row r="8" spans="1:17" x14ac:dyDescent="0.3">
      <c r="A8" s="220">
        <v>2</v>
      </c>
      <c r="B8" s="15" t="s">
        <v>79</v>
      </c>
      <c r="C8" s="16"/>
      <c r="D8" s="136">
        <f t="shared" ref="D8:M8" si="1">SUM(D9:D13)</f>
        <v>238760.25</v>
      </c>
      <c r="E8" s="136">
        <f t="shared" si="1"/>
        <v>54524</v>
      </c>
      <c r="F8" s="137">
        <f t="shared" si="1"/>
        <v>54073</v>
      </c>
      <c r="G8" s="137">
        <f t="shared" si="1"/>
        <v>15000</v>
      </c>
      <c r="H8" s="137">
        <f t="shared" si="1"/>
        <v>120</v>
      </c>
      <c r="I8" s="137">
        <f t="shared" si="1"/>
        <v>129737.46</v>
      </c>
      <c r="J8" s="137">
        <f t="shared" si="1"/>
        <v>13477</v>
      </c>
      <c r="K8" s="137">
        <f t="shared" si="1"/>
        <v>11791</v>
      </c>
      <c r="L8" s="137">
        <f t="shared" si="1"/>
        <v>6048</v>
      </c>
      <c r="M8" s="137">
        <f t="shared" si="1"/>
        <v>9921</v>
      </c>
      <c r="N8" s="221">
        <f t="shared" ref="N8:N20" si="2">SUM(D8:M8)</f>
        <v>533451.71</v>
      </c>
      <c r="Q8" s="4"/>
    </row>
    <row r="9" spans="1:17" x14ac:dyDescent="0.3">
      <c r="A9" s="222">
        <v>3</v>
      </c>
      <c r="B9" s="17"/>
      <c r="C9" s="166" t="s">
        <v>80</v>
      </c>
      <c r="D9" s="18">
        <f>LF!D10</f>
        <v>0</v>
      </c>
      <c r="E9" s="19">
        <f>FaF!D10</f>
        <v>0</v>
      </c>
      <c r="F9" s="19">
        <f>FF!D10</f>
        <v>0</v>
      </c>
      <c r="G9" s="19">
        <f>PrF!D10</f>
        <v>0</v>
      </c>
      <c r="H9" s="19">
        <f>FSS!D10</f>
        <v>0</v>
      </c>
      <c r="I9" s="19">
        <f>PřF!D10</f>
        <v>0</v>
      </c>
      <c r="J9" s="19">
        <f>FI!D10</f>
        <v>8512</v>
      </c>
      <c r="K9" s="19">
        <f>PdF!D10</f>
        <v>0</v>
      </c>
      <c r="L9" s="19">
        <f>FSpS!D10</f>
        <v>0</v>
      </c>
      <c r="M9" s="19">
        <f>ESF!D10</f>
        <v>0</v>
      </c>
      <c r="N9" s="223">
        <f t="shared" si="2"/>
        <v>8512</v>
      </c>
      <c r="Q9" s="4"/>
    </row>
    <row r="10" spans="1:17" x14ac:dyDescent="0.3">
      <c r="A10" s="222">
        <v>4</v>
      </c>
      <c r="B10" s="17"/>
      <c r="C10" s="166" t="s">
        <v>81</v>
      </c>
      <c r="D10" s="18">
        <f>LF!D11</f>
        <v>12928.942999999999</v>
      </c>
      <c r="E10" s="19">
        <f>FaF!D11</f>
        <v>7021</v>
      </c>
      <c r="F10" s="19">
        <f>FF!D11</f>
        <v>5507</v>
      </c>
      <c r="G10" s="19">
        <f>PrF!D11</f>
        <v>0</v>
      </c>
      <c r="H10" s="19">
        <f>FSS!D11</f>
        <v>0</v>
      </c>
      <c r="I10" s="19">
        <f>PřF!D11</f>
        <v>121</v>
      </c>
      <c r="J10" s="19">
        <f>FI!D11</f>
        <v>1787</v>
      </c>
      <c r="K10" s="19">
        <f>PdF!D11</f>
        <v>3961</v>
      </c>
      <c r="L10" s="19">
        <f>FSpS!D11</f>
        <v>1298</v>
      </c>
      <c r="M10" s="19">
        <f>ESF!D11</f>
        <v>4643</v>
      </c>
      <c r="N10" s="223">
        <f t="shared" si="2"/>
        <v>37266.942999999999</v>
      </c>
      <c r="Q10" s="4"/>
    </row>
    <row r="11" spans="1:17" x14ac:dyDescent="0.3">
      <c r="A11" s="222">
        <v>5</v>
      </c>
      <c r="B11" s="17"/>
      <c r="C11" s="166" t="s">
        <v>77</v>
      </c>
      <c r="D11" s="18">
        <f>LF!D12</f>
        <v>41845.307000000001</v>
      </c>
      <c r="E11" s="19">
        <f>FaF!D12</f>
        <v>0</v>
      </c>
      <c r="F11" s="19">
        <f>FF!D12</f>
        <v>0</v>
      </c>
      <c r="G11" s="19">
        <f>PrF!D12</f>
        <v>0</v>
      </c>
      <c r="H11" s="19">
        <f>FSS!D12</f>
        <v>0</v>
      </c>
      <c r="I11" s="19">
        <f>PřF!D12</f>
        <v>11572.460000000001</v>
      </c>
      <c r="J11" s="19">
        <f>FI!D12</f>
        <v>0</v>
      </c>
      <c r="K11" s="19">
        <f>PdF!D12</f>
        <v>0</v>
      </c>
      <c r="L11" s="19">
        <f>FSpS!D12</f>
        <v>0</v>
      </c>
      <c r="M11" s="19">
        <f>ESF!D12</f>
        <v>0</v>
      </c>
      <c r="N11" s="223">
        <f t="shared" si="2"/>
        <v>53417.767</v>
      </c>
      <c r="Q11" s="4"/>
    </row>
    <row r="12" spans="1:17" x14ac:dyDescent="0.3">
      <c r="A12" s="222">
        <v>6</v>
      </c>
      <c r="B12" s="17"/>
      <c r="C12" s="166" t="s">
        <v>78</v>
      </c>
      <c r="D12" s="18">
        <f>LF!D13</f>
        <v>183986</v>
      </c>
      <c r="E12" s="19">
        <f>FaF!D13</f>
        <v>47503</v>
      </c>
      <c r="F12" s="19">
        <f>FF!D13</f>
        <v>48566</v>
      </c>
      <c r="G12" s="19">
        <f>PrF!D13</f>
        <v>15000</v>
      </c>
      <c r="H12" s="19">
        <f>FSS!D13</f>
        <v>120</v>
      </c>
      <c r="I12" s="19">
        <f>PřF!D13</f>
        <v>118044</v>
      </c>
      <c r="J12" s="19">
        <f>FI!D13</f>
        <v>3178</v>
      </c>
      <c r="K12" s="19">
        <f>PdF!D13</f>
        <v>7830</v>
      </c>
      <c r="L12" s="19">
        <f>FSpS!D13</f>
        <v>4750</v>
      </c>
      <c r="M12" s="19">
        <f>ESF!D13</f>
        <v>5278</v>
      </c>
      <c r="N12" s="223">
        <f t="shared" si="2"/>
        <v>434255</v>
      </c>
      <c r="Q12" s="4"/>
    </row>
    <row r="13" spans="1:17" x14ac:dyDescent="0.3">
      <c r="A13" s="224">
        <v>7</v>
      </c>
      <c r="B13" s="20"/>
      <c r="C13" s="21" t="s">
        <v>21</v>
      </c>
      <c r="D13" s="87">
        <f>LF!D14</f>
        <v>0</v>
      </c>
      <c r="E13" s="88">
        <f>FaF!D14</f>
        <v>0</v>
      </c>
      <c r="F13" s="88">
        <f>FF!D14</f>
        <v>0</v>
      </c>
      <c r="G13" s="88">
        <f>PrF!D14</f>
        <v>0</v>
      </c>
      <c r="H13" s="88">
        <f>FSS!D14</f>
        <v>0</v>
      </c>
      <c r="I13" s="88">
        <f>PřF!D14</f>
        <v>0</v>
      </c>
      <c r="J13" s="88">
        <f>FI!D14</f>
        <v>0</v>
      </c>
      <c r="K13" s="88">
        <f>PdF!D14</f>
        <v>0</v>
      </c>
      <c r="L13" s="88">
        <f>FSpS!D14</f>
        <v>0</v>
      </c>
      <c r="M13" s="88">
        <f>ESF!D14</f>
        <v>0</v>
      </c>
      <c r="N13" s="225">
        <f t="shared" si="2"/>
        <v>0</v>
      </c>
      <c r="Q13" s="4"/>
    </row>
    <row r="14" spans="1:17" x14ac:dyDescent="0.3">
      <c r="A14" s="226">
        <v>8</v>
      </c>
      <c r="B14" s="138" t="s">
        <v>22</v>
      </c>
      <c r="C14" s="139"/>
      <c r="D14" s="140">
        <f>LF!D15</f>
        <v>22800</v>
      </c>
      <c r="E14" s="141">
        <f>FaF!D15</f>
        <v>0</v>
      </c>
      <c r="F14" s="141">
        <f>FF!D15</f>
        <v>0</v>
      </c>
      <c r="G14" s="141">
        <f>PrF!D15</f>
        <v>0</v>
      </c>
      <c r="H14" s="141">
        <f>FSS!D15</f>
        <v>0</v>
      </c>
      <c r="I14" s="141">
        <f>PřF!D15</f>
        <v>49602.07</v>
      </c>
      <c r="J14" s="141">
        <f>FI!D15</f>
        <v>0</v>
      </c>
      <c r="K14" s="141">
        <f>PdF!D15</f>
        <v>0</v>
      </c>
      <c r="L14" s="141">
        <f>FSpS!D15</f>
        <v>0</v>
      </c>
      <c r="M14" s="141">
        <f>ESF!D15</f>
        <v>0</v>
      </c>
      <c r="N14" s="227">
        <f t="shared" si="2"/>
        <v>72402.070000000007</v>
      </c>
      <c r="Q14" s="4"/>
    </row>
    <row r="15" spans="1:17" x14ac:dyDescent="0.3">
      <c r="A15" s="226">
        <v>9</v>
      </c>
      <c r="B15" s="138" t="s">
        <v>82</v>
      </c>
      <c r="C15" s="139"/>
      <c r="D15" s="140">
        <f>LF!D16</f>
        <v>0</v>
      </c>
      <c r="E15" s="141">
        <f>FaF!D16</f>
        <v>0</v>
      </c>
      <c r="F15" s="141">
        <f>FF!D16</f>
        <v>0</v>
      </c>
      <c r="G15" s="141">
        <f>PrF!D16</f>
        <v>0</v>
      </c>
      <c r="H15" s="141">
        <f>FSS!D16</f>
        <v>0</v>
      </c>
      <c r="I15" s="141">
        <f>PřF!D16</f>
        <v>0</v>
      </c>
      <c r="J15" s="141">
        <f>FI!D16</f>
        <v>0</v>
      </c>
      <c r="K15" s="141">
        <f>PdF!D16</f>
        <v>0</v>
      </c>
      <c r="L15" s="141">
        <f>FSpS!D16</f>
        <v>0</v>
      </c>
      <c r="M15" s="141">
        <f>ESF!D16</f>
        <v>0</v>
      </c>
      <c r="N15" s="228">
        <f t="shared" si="2"/>
        <v>0</v>
      </c>
      <c r="Q15" s="4"/>
    </row>
    <row r="16" spans="1:17" x14ac:dyDescent="0.3">
      <c r="A16" s="226">
        <v>10</v>
      </c>
      <c r="B16" s="138" t="s">
        <v>83</v>
      </c>
      <c r="C16" s="139"/>
      <c r="D16" s="140">
        <f>LF!D17</f>
        <v>400</v>
      </c>
      <c r="E16" s="141">
        <f>FaF!D17</f>
        <v>0</v>
      </c>
      <c r="F16" s="141">
        <f>FF!D17</f>
        <v>0</v>
      </c>
      <c r="G16" s="141">
        <f>PrF!D17</f>
        <v>0</v>
      </c>
      <c r="H16" s="141">
        <f>FSS!D17</f>
        <v>0</v>
      </c>
      <c r="I16" s="141">
        <f>PřF!D17</f>
        <v>0</v>
      </c>
      <c r="J16" s="141">
        <f>FI!D17</f>
        <v>0</v>
      </c>
      <c r="K16" s="141">
        <f>PdF!D17</f>
        <v>0</v>
      </c>
      <c r="L16" s="141">
        <f>FSpS!D17</f>
        <v>0</v>
      </c>
      <c r="M16" s="141">
        <f>ESF!D17</f>
        <v>0</v>
      </c>
      <c r="N16" s="228">
        <f t="shared" si="2"/>
        <v>400</v>
      </c>
      <c r="Q16" s="4"/>
    </row>
    <row r="17" spans="1:17" x14ac:dyDescent="0.3">
      <c r="A17" s="226">
        <v>11</v>
      </c>
      <c r="B17" s="138" t="s">
        <v>56</v>
      </c>
      <c r="C17" s="139"/>
      <c r="D17" s="140">
        <f>LF!D18</f>
        <v>105867.22139180373</v>
      </c>
      <c r="E17" s="141">
        <f>FaF!D18</f>
        <v>3220</v>
      </c>
      <c r="F17" s="141">
        <f>FF!D18</f>
        <v>9846</v>
      </c>
      <c r="G17" s="141">
        <f>PrF!D18</f>
        <v>6640</v>
      </c>
      <c r="H17" s="141">
        <f>FSS!D18</f>
        <v>12867</v>
      </c>
      <c r="I17" s="141">
        <f>PřF!D18</f>
        <v>18458</v>
      </c>
      <c r="J17" s="141">
        <f>FI!D18</f>
        <v>31255</v>
      </c>
      <c r="K17" s="141">
        <f>PdF!D18</f>
        <v>8900</v>
      </c>
      <c r="L17" s="141">
        <f>FSpS!D18</f>
        <v>7623</v>
      </c>
      <c r="M17" s="141">
        <f>ESF!D18</f>
        <v>5625</v>
      </c>
      <c r="N17" s="228">
        <f t="shared" si="2"/>
        <v>210301.22139180373</v>
      </c>
      <c r="Q17" s="4"/>
    </row>
    <row r="18" spans="1:17" x14ac:dyDescent="0.3">
      <c r="A18" s="226">
        <v>12</v>
      </c>
      <c r="B18" s="138" t="s">
        <v>57</v>
      </c>
      <c r="C18" s="139"/>
      <c r="D18" s="140">
        <f>LF!D19</f>
        <v>0</v>
      </c>
      <c r="E18" s="141">
        <f>FaF!D19</f>
        <v>0</v>
      </c>
      <c r="F18" s="141">
        <f>FF!D19</f>
        <v>0</v>
      </c>
      <c r="G18" s="141">
        <f>PrF!D19</f>
        <v>0</v>
      </c>
      <c r="H18" s="141">
        <f>FSS!D19</f>
        <v>0</v>
      </c>
      <c r="I18" s="141">
        <f>PřF!D19</f>
        <v>0</v>
      </c>
      <c r="J18" s="141">
        <f>FI!D19</f>
        <v>0</v>
      </c>
      <c r="K18" s="141">
        <f>PdF!D19</f>
        <v>0</v>
      </c>
      <c r="L18" s="141">
        <f>FSpS!D19</f>
        <v>0</v>
      </c>
      <c r="M18" s="141">
        <f>ESF!D19</f>
        <v>0</v>
      </c>
      <c r="N18" s="228">
        <f t="shared" si="2"/>
        <v>0</v>
      </c>
      <c r="Q18" s="4"/>
    </row>
    <row r="19" spans="1:17" x14ac:dyDescent="0.3">
      <c r="A19" s="226">
        <v>13</v>
      </c>
      <c r="B19" s="138" t="s">
        <v>23</v>
      </c>
      <c r="C19" s="139"/>
      <c r="D19" s="140">
        <f>LF!D20</f>
        <v>0</v>
      </c>
      <c r="E19" s="141">
        <f>FaF!D20</f>
        <v>0</v>
      </c>
      <c r="F19" s="141">
        <f>FF!D20</f>
        <v>0</v>
      </c>
      <c r="G19" s="141">
        <f>PrF!D20</f>
        <v>0</v>
      </c>
      <c r="H19" s="141">
        <f>FSS!D20</f>
        <v>0</v>
      </c>
      <c r="I19" s="141">
        <f>PřF!D20</f>
        <v>0</v>
      </c>
      <c r="J19" s="141">
        <f>FI!D20</f>
        <v>0</v>
      </c>
      <c r="K19" s="141">
        <f>PdF!D20</f>
        <v>0</v>
      </c>
      <c r="L19" s="141">
        <f>FSpS!D20</f>
        <v>0</v>
      </c>
      <c r="M19" s="141">
        <f>ESF!D20</f>
        <v>0</v>
      </c>
      <c r="N19" s="228">
        <f t="shared" si="2"/>
        <v>0</v>
      </c>
      <c r="Q19" s="4"/>
    </row>
    <row r="20" spans="1:17" ht="14.4" thickBot="1" x14ac:dyDescent="0.35">
      <c r="A20" s="229">
        <v>14</v>
      </c>
      <c r="B20" s="230" t="s">
        <v>84</v>
      </c>
      <c r="C20" s="231"/>
      <c r="D20" s="239">
        <f>LF!D21</f>
        <v>0</v>
      </c>
      <c r="E20" s="232">
        <f>FaF!D21</f>
        <v>0</v>
      </c>
      <c r="F20" s="232">
        <f>FF!D21</f>
        <v>0</v>
      </c>
      <c r="G20" s="232">
        <f>PrF!D21</f>
        <v>0</v>
      </c>
      <c r="H20" s="232">
        <f>FSS!D21</f>
        <v>0</v>
      </c>
      <c r="I20" s="232">
        <f>PřF!D21</f>
        <v>0</v>
      </c>
      <c r="J20" s="232">
        <f>FI!D21</f>
        <v>0</v>
      </c>
      <c r="K20" s="232">
        <f>PdF!D21</f>
        <v>0</v>
      </c>
      <c r="L20" s="232">
        <f>FSpS!D21</f>
        <v>0</v>
      </c>
      <c r="M20" s="232">
        <f>ESF!D21</f>
        <v>0</v>
      </c>
      <c r="N20" s="233">
        <f t="shared" si="2"/>
        <v>0</v>
      </c>
      <c r="Q20" s="4"/>
    </row>
    <row r="23" spans="1:17" ht="14.4" thickBot="1" x14ac:dyDescent="0.35">
      <c r="H23" s="3"/>
      <c r="I23" s="2"/>
      <c r="J23" s="2"/>
      <c r="L23" s="3" t="s">
        <v>8</v>
      </c>
    </row>
    <row r="24" spans="1:17" s="26" customFormat="1" ht="15" customHeight="1" x14ac:dyDescent="0.3">
      <c r="A24" s="5"/>
      <c r="B24" s="24"/>
      <c r="C24" s="206"/>
      <c r="D24" s="273" t="s">
        <v>9</v>
      </c>
      <c r="E24" s="274"/>
      <c r="F24" s="274"/>
      <c r="G24" s="274"/>
      <c r="H24" s="274"/>
      <c r="I24" s="274"/>
      <c r="J24" s="274"/>
      <c r="K24" s="274"/>
      <c r="L24" s="275"/>
    </row>
    <row r="25" spans="1:17" s="26" customFormat="1" x14ac:dyDescent="0.3">
      <c r="A25" s="6"/>
      <c r="B25" s="276" t="s">
        <v>76</v>
      </c>
      <c r="C25" s="277"/>
      <c r="D25" s="148"/>
      <c r="E25" s="285" t="s">
        <v>65</v>
      </c>
      <c r="F25" s="286"/>
      <c r="G25" s="286"/>
      <c r="H25" s="287"/>
      <c r="I25" s="288" t="s">
        <v>66</v>
      </c>
      <c r="J25" s="289"/>
      <c r="K25" s="289"/>
      <c r="L25" s="290"/>
    </row>
    <row r="26" spans="1:17" s="26" customFormat="1" x14ac:dyDescent="0.3">
      <c r="A26" s="6"/>
      <c r="B26" s="278"/>
      <c r="C26" s="277"/>
      <c r="D26" s="148" t="s">
        <v>10</v>
      </c>
      <c r="E26" s="89"/>
      <c r="F26" s="142" t="s">
        <v>11</v>
      </c>
      <c r="G26" s="91"/>
      <c r="H26" s="143" t="s">
        <v>12</v>
      </c>
      <c r="I26" s="89"/>
      <c r="J26" s="142" t="s">
        <v>11</v>
      </c>
      <c r="K26" s="91"/>
      <c r="L26" s="93" t="s">
        <v>12</v>
      </c>
    </row>
    <row r="27" spans="1:17" s="30" customFormat="1" ht="15.6" x14ac:dyDescent="0.3">
      <c r="A27" s="8"/>
      <c r="B27" s="28" t="s">
        <v>13</v>
      </c>
      <c r="C27" s="10" t="s">
        <v>51</v>
      </c>
      <c r="D27" s="149" t="s">
        <v>14</v>
      </c>
      <c r="E27" s="94" t="s">
        <v>15</v>
      </c>
      <c r="F27" s="95" t="s">
        <v>16</v>
      </c>
      <c r="G27" s="96" t="s">
        <v>17</v>
      </c>
      <c r="H27" s="97" t="s">
        <v>18</v>
      </c>
      <c r="I27" s="94" t="s">
        <v>15</v>
      </c>
      <c r="J27" s="95" t="s">
        <v>16</v>
      </c>
      <c r="K27" s="96" t="s">
        <v>17</v>
      </c>
      <c r="L27" s="98" t="s">
        <v>19</v>
      </c>
    </row>
    <row r="28" spans="1:17" s="36" customFormat="1" ht="12" x14ac:dyDescent="0.25">
      <c r="A28" s="31"/>
      <c r="B28" s="144"/>
      <c r="C28" s="135"/>
      <c r="D28" s="150">
        <v>1</v>
      </c>
      <c r="E28" s="144">
        <v>2</v>
      </c>
      <c r="F28" s="145">
        <v>3</v>
      </c>
      <c r="G28" s="135">
        <v>4</v>
      </c>
      <c r="H28" s="146">
        <v>5</v>
      </c>
      <c r="I28" s="144">
        <v>6</v>
      </c>
      <c r="J28" s="145">
        <v>7</v>
      </c>
      <c r="K28" s="135">
        <v>8</v>
      </c>
      <c r="L28" s="35">
        <v>9</v>
      </c>
    </row>
    <row r="29" spans="1:17" s="37" customFormat="1" ht="15" customHeight="1" x14ac:dyDescent="0.25">
      <c r="A29" s="197">
        <v>1</v>
      </c>
      <c r="B29" s="189" t="s">
        <v>20</v>
      </c>
      <c r="C29" s="190"/>
      <c r="D29" s="191">
        <f>SUM(D36:D42)+D30</f>
        <v>816555.00139180373</v>
      </c>
      <c r="E29" s="192">
        <f t="shared" ref="E29:L29" si="3">SUM(E36:E42)+E30</f>
        <v>269954.65285999997</v>
      </c>
      <c r="F29" s="193">
        <f t="shared" si="3"/>
        <v>534292.56714801898</v>
      </c>
      <c r="G29" s="191">
        <f t="shared" si="3"/>
        <v>12307.781383784695</v>
      </c>
      <c r="H29" s="194">
        <f t="shared" si="3"/>
        <v>816555.00139180373</v>
      </c>
      <c r="I29" s="192">
        <f t="shared" si="3"/>
        <v>0</v>
      </c>
      <c r="J29" s="193">
        <f t="shared" si="3"/>
        <v>0</v>
      </c>
      <c r="K29" s="191">
        <f t="shared" si="3"/>
        <v>0</v>
      </c>
      <c r="L29" s="204">
        <f t="shared" si="3"/>
        <v>0</v>
      </c>
    </row>
    <row r="30" spans="1:17" s="37" customFormat="1" ht="15" customHeight="1" x14ac:dyDescent="0.25">
      <c r="A30" s="38">
        <v>2</v>
      </c>
      <c r="B30" s="15" t="s">
        <v>79</v>
      </c>
      <c r="C30" s="16"/>
      <c r="D30" s="136">
        <f t="shared" ref="D30:D42" si="4">H30+L30</f>
        <v>533451.71</v>
      </c>
      <c r="E30" s="137">
        <f>SUM(E31:E35)</f>
        <v>63677.599999999999</v>
      </c>
      <c r="F30" s="137">
        <f>SUM(F31:F35)</f>
        <v>469654.11</v>
      </c>
      <c r="G30" s="137">
        <f>SUM(G31:G35)</f>
        <v>120</v>
      </c>
      <c r="H30" s="137">
        <f>SUM(E30:G30)</f>
        <v>533451.71</v>
      </c>
      <c r="I30" s="137">
        <f>SUM(I31:I35)</f>
        <v>0</v>
      </c>
      <c r="J30" s="137">
        <f>SUM(J31:J35)</f>
        <v>0</v>
      </c>
      <c r="K30" s="137">
        <f>SUM(K31:K35)</f>
        <v>0</v>
      </c>
      <c r="L30" s="240">
        <f>SUM(I30:K30)</f>
        <v>0</v>
      </c>
    </row>
    <row r="31" spans="1:17" s="52" customFormat="1" ht="15" customHeight="1" x14ac:dyDescent="0.25">
      <c r="A31" s="45">
        <v>3</v>
      </c>
      <c r="B31" s="17"/>
      <c r="C31" s="166" t="s">
        <v>80</v>
      </c>
      <c r="D31" s="18">
        <f t="shared" si="4"/>
        <v>8512</v>
      </c>
      <c r="E31" s="19">
        <f>LF!E10+FaF!E10+FF!E10+PrF!E10+FSS!E10+PřF!E10+PdF!E10+FSpS!E10+ESF!E10+FI!E10</f>
        <v>0</v>
      </c>
      <c r="F31" s="19">
        <f>LF!F10+FaF!F10+FF!F10+PrF!F10+FSS!F10+PřF!F10+PdF!F10+FSpS!F10+ESF!F10+FI!F10</f>
        <v>8512</v>
      </c>
      <c r="G31" s="19">
        <f>LF!G10+FaF!G10+FF!G10+PrF!G10+FSS!G10+PřF!G10+PdF!G10+FSpS!G10+ESF!G10+FI!G10</f>
        <v>0</v>
      </c>
      <c r="H31" s="100">
        <f>LF!H10+FaF!H10+FF!H10+PrF!H10+FSS!H10+PřF!H10+PdF!H10+FSpS!H10+ESF!H10+FI!H10</f>
        <v>8512</v>
      </c>
      <c r="I31" s="19">
        <f>LF!I10+FaF!I10+FF!I10+PrF!I10+FSS!I10+PřF!I10+PdF!I10+FSpS!I10+ESF!I10+FI!I10</f>
        <v>0</v>
      </c>
      <c r="J31" s="19">
        <f>LF!J10+FaF!J10+FF!J10+PrF!J10+FSS!J10+PřF!J10+PdF!J10+FSpS!J10+ESF!J10+FI!J10</f>
        <v>0</v>
      </c>
      <c r="K31" s="19">
        <f>LF!K10+FaF!K10+FF!K10+PrF!K10+FSS!K10+PřF!K10+PdF!K10+FSpS!K10+ESF!K10+FI!K10</f>
        <v>0</v>
      </c>
      <c r="L31" s="241">
        <f>LF!L10+FaF!L10+FF!L10+PrF!L10+FSS!L10+PřF!L10+PdF!L10+FSpS!L10+ESF!L10+FI!L10</f>
        <v>0</v>
      </c>
    </row>
    <row r="32" spans="1:17" s="52" customFormat="1" ht="15" customHeight="1" x14ac:dyDescent="0.25">
      <c r="A32" s="45">
        <v>4</v>
      </c>
      <c r="B32" s="17"/>
      <c r="C32" s="166" t="s">
        <v>81</v>
      </c>
      <c r="D32" s="18">
        <f t="shared" si="4"/>
        <v>37266.942999999999</v>
      </c>
      <c r="E32" s="19">
        <f>LF!E11+FaF!E11+FF!E11+PrF!E11+FSS!E11+PřF!E11+PdF!E11+FSpS!E11+ESF!E11+FI!E11</f>
        <v>20305</v>
      </c>
      <c r="F32" s="19">
        <f>LF!F11+FaF!F11+FF!F11+PrF!F11+FSS!F11+PřF!F11+PdF!F11+FSpS!F11+ESF!F11+FI!F11</f>
        <v>16961.942999999999</v>
      </c>
      <c r="G32" s="19">
        <f>LF!G11+FaF!G11+FF!G11+PrF!G11+FSS!G11+PřF!G11+PdF!G11+FSpS!G11+ESF!G11+FI!G11</f>
        <v>0</v>
      </c>
      <c r="H32" s="100">
        <f>LF!H11+FaF!H11+FF!H11+PrF!H11+FSS!H11+PřF!H11+PdF!H11+FSpS!H11+ESF!H11+FI!H11</f>
        <v>37266.942999999999</v>
      </c>
      <c r="I32" s="19">
        <f>LF!I11+FaF!I11+FF!I11+PrF!I11+FSS!I11+PřF!I11+PdF!I11+FSpS!I11+ESF!I11+FI!I11</f>
        <v>0</v>
      </c>
      <c r="J32" s="19">
        <f>LF!J11+FaF!J11+FF!J11+PrF!J11+FSS!J11+PřF!J11+PdF!J11+FSpS!J11+ESF!J11+FI!J11</f>
        <v>0</v>
      </c>
      <c r="K32" s="19">
        <f>LF!K11+FaF!K11+FF!K11+PrF!K11+FSS!K11+PřF!K11+PdF!K11+FSpS!K11+ESF!K11+FI!K11</f>
        <v>0</v>
      </c>
      <c r="L32" s="241">
        <f>LF!L11+FaF!L11+FF!L11+PrF!L11+FSS!L11+PřF!L11+PdF!L11+FSpS!L11+ESF!L11+FI!L11</f>
        <v>0</v>
      </c>
    </row>
    <row r="33" spans="1:12" s="52" customFormat="1" ht="15" customHeight="1" x14ac:dyDescent="0.25">
      <c r="A33" s="45">
        <v>5</v>
      </c>
      <c r="B33" s="17"/>
      <c r="C33" s="166" t="s">
        <v>77</v>
      </c>
      <c r="D33" s="18">
        <f t="shared" si="4"/>
        <v>53417.767</v>
      </c>
      <c r="E33" s="19">
        <f>LF!E12+FaF!E12+FF!E12+PrF!E12+FSS!E12+PřF!E12+PdF!E12+FSpS!E12+ESF!E12+FI!E12</f>
        <v>2323.6</v>
      </c>
      <c r="F33" s="19">
        <f>LF!F12+FaF!F12+FF!F12+PrF!F12+FSS!F12+PřF!F12+PdF!F12+FSpS!F12+ESF!F12+FI!F12</f>
        <v>51094.167000000001</v>
      </c>
      <c r="G33" s="19">
        <f>LF!G12+FaF!G12+FF!G12+PrF!G12+FSS!G12+PřF!G12+PdF!G12+FSpS!G12+ESF!G12+FI!G12</f>
        <v>0</v>
      </c>
      <c r="H33" s="100">
        <f>LF!H12+FaF!H12+FF!H12+PrF!H12+FSS!H12+PřF!H12+PdF!H12+FSpS!H12+ESF!H12+FI!H12</f>
        <v>53417.767</v>
      </c>
      <c r="I33" s="19">
        <f>LF!I12+FaF!I12+FF!I12+PrF!I12+FSS!I12+PřF!I12+PdF!I12+FSpS!I12+ESF!I12+FI!I12</f>
        <v>0</v>
      </c>
      <c r="J33" s="19">
        <f>LF!J12+FaF!J12+FF!J12+PrF!J12+FSS!J12+PřF!J12+PdF!J12+FSpS!J12+ESF!J12+FI!J12</f>
        <v>0</v>
      </c>
      <c r="K33" s="19">
        <f>LF!K12+FaF!K12+FF!K12+PrF!K12+FSS!K12+PřF!K12+PdF!K12+FSpS!K12+ESF!K12+FI!K12</f>
        <v>0</v>
      </c>
      <c r="L33" s="241">
        <f>LF!L12+FaF!L12+FF!L12+PrF!L12+FSS!L12+PřF!L12+PdF!L12+FSpS!L12+ESF!L12+FI!L12</f>
        <v>0</v>
      </c>
    </row>
    <row r="34" spans="1:12" s="52" customFormat="1" ht="15" customHeight="1" x14ac:dyDescent="0.25">
      <c r="A34" s="45">
        <v>6</v>
      </c>
      <c r="B34" s="17"/>
      <c r="C34" s="166" t="s">
        <v>78</v>
      </c>
      <c r="D34" s="18">
        <f t="shared" si="4"/>
        <v>434255</v>
      </c>
      <c r="E34" s="19">
        <f>LF!E13+FaF!E13+FF!E13+PrF!E13+FSS!E13+PřF!E13+PdF!E13+FSpS!E13+ESF!E13+FI!E13</f>
        <v>41049</v>
      </c>
      <c r="F34" s="19">
        <f>LF!F13+FaF!F13+FF!F13+PrF!F13+FSS!F13+PřF!F13+PdF!F13+FSpS!F13+ESF!F13+FI!F13</f>
        <v>393086</v>
      </c>
      <c r="G34" s="19">
        <f>LF!G13+FaF!G13+FF!G13+PrF!G13+FSS!G13+PřF!G13+PdF!G13+FSpS!G13+ESF!G13+FI!G13</f>
        <v>120</v>
      </c>
      <c r="H34" s="100">
        <f>LF!H13+FaF!H13+FF!H13+PrF!H13+FSS!H13+PřF!H13+PdF!H13+FSpS!H13+ESF!H13+FI!H13</f>
        <v>434255</v>
      </c>
      <c r="I34" s="19">
        <f>LF!I13+FaF!I13+FF!I13+PrF!I13+FSS!I13+PřF!I13+PdF!I13+FSpS!I13+ESF!I13+FI!I13</f>
        <v>0</v>
      </c>
      <c r="J34" s="19">
        <f>LF!J13+FaF!J13+FF!J13+PrF!J13+FSS!J13+PřF!J13+PdF!J13+FSpS!J13+ESF!J13+FI!J13</f>
        <v>0</v>
      </c>
      <c r="K34" s="19">
        <f>LF!K13+FaF!K13+FF!K13+PrF!K13+FSS!K13+PřF!K13+PdF!K13+FSpS!K13+ESF!K13+FI!K13</f>
        <v>0</v>
      </c>
      <c r="L34" s="241">
        <f>LF!L13+FaF!L13+FF!L13+PrF!L13+FSS!L13+PřF!L13+PdF!L13+FSpS!L13+ESF!L13+FI!L13</f>
        <v>0</v>
      </c>
    </row>
    <row r="35" spans="1:12" s="52" customFormat="1" ht="15" customHeight="1" x14ac:dyDescent="0.25">
      <c r="A35" s="53">
        <v>7</v>
      </c>
      <c r="B35" s="20"/>
      <c r="C35" s="21" t="s">
        <v>21</v>
      </c>
      <c r="D35" s="87">
        <f t="shared" si="4"/>
        <v>0</v>
      </c>
      <c r="E35" s="19">
        <f>LF!E14+FaF!E14+FF!E14+PrF!E14+FSS!E14+PřF!E14+PdF!E14+FSpS!E14+ESF!E14+FI!E14</f>
        <v>0</v>
      </c>
      <c r="F35" s="19">
        <f>LF!F14+FaF!F14+FF!F14+PrF!F14+FSS!F14+PřF!F14+PdF!F14+FSpS!F14+ESF!F14+FI!F14</f>
        <v>0</v>
      </c>
      <c r="G35" s="19">
        <f>LF!G14+FaF!G14+FF!G14+PrF!G14+FSS!G14+PřF!G14+PdF!G14+FSpS!G14+ESF!G14+FI!G14</f>
        <v>0</v>
      </c>
      <c r="H35" s="101">
        <f>LF!H14+FaF!H14+FF!H14+PrF!H14+FSS!H14+PřF!H14+PdF!H14+FSpS!H14+ESF!H14+FI!H14</f>
        <v>0</v>
      </c>
      <c r="I35" s="19">
        <f>LF!I14+FaF!I14+FF!I14+PrF!I14+FSS!I14+PřF!I14+PdF!I14+FSpS!I14+ESF!I14+FI!I14</f>
        <v>0</v>
      </c>
      <c r="J35" s="19">
        <f>LF!J14+FaF!J14+FF!J14+PrF!J14+FSS!J14+PřF!J14+PdF!J14+FSpS!J14+ESF!J14+FI!J14</f>
        <v>0</v>
      </c>
      <c r="K35" s="19">
        <f>LF!K14+FaF!K14+FF!K14+PrF!K14+FSS!K14+PřF!K14+PdF!K14+FSpS!K14+ESF!K14+FI!K14</f>
        <v>0</v>
      </c>
      <c r="L35" s="241">
        <f>LF!L14+FaF!L14+FF!L14+PrF!L14+FSS!L14+PřF!L14+PdF!L14+FSpS!L14+ESF!L14+FI!L14</f>
        <v>0</v>
      </c>
    </row>
    <row r="36" spans="1:12" s="37" customFormat="1" ht="15" customHeight="1" x14ac:dyDescent="0.25">
      <c r="A36" s="60">
        <v>8</v>
      </c>
      <c r="B36" s="138" t="s">
        <v>22</v>
      </c>
      <c r="C36" s="139"/>
      <c r="D36" s="140">
        <f t="shared" si="4"/>
        <v>72402.070000000007</v>
      </c>
      <c r="E36" s="141">
        <f>LF!E15+FaF!E15+FF!E15+PrF!E15+FSS!E15+PřF!E15+PdF!E15+FSpS!E15+ESF!E15+FI!E15</f>
        <v>56140.57</v>
      </c>
      <c r="F36" s="141">
        <f>LF!F15+FaF!F15+FF!F15+PrF!F15+FSS!F15+PřF!F15+PdF!F15+FSpS!F15+ESF!F15+FI!F15</f>
        <v>13961.5</v>
      </c>
      <c r="G36" s="141">
        <f>LF!G15+FaF!G15+FF!G15+PrF!G15+FSS!G15+PřF!G15+PdF!G15+FSpS!G15+ESF!G15+FI!G15</f>
        <v>2300</v>
      </c>
      <c r="H36" s="242">
        <f>LF!H15+FaF!H15+FF!H15+PrF!H15+FSS!H15+PřF!H15+PdF!H15+FSpS!H15+ESF!H15+FI!H15</f>
        <v>72402.070000000007</v>
      </c>
      <c r="I36" s="141">
        <f>LF!I15+FaF!I15+FF!I15+PrF!I15+FSS!I15+PřF!I15+PdF!I15+FSpS!I15+ESF!I15+FI!I15</f>
        <v>0</v>
      </c>
      <c r="J36" s="141">
        <f>LF!J15+FaF!J15+FF!J15+PrF!J15+FSS!J15+PřF!J15+PdF!J15+FSpS!J15+ESF!J15+FI!J15</f>
        <v>0</v>
      </c>
      <c r="K36" s="141">
        <f>LF!K15+FaF!K15+FF!K15+PrF!K15+FSS!K15+PřF!K15+PdF!K15+FSpS!K15+ESF!K15+FI!K15</f>
        <v>0</v>
      </c>
      <c r="L36" s="243">
        <f>LF!L15+FaF!L15+FF!L15+PrF!L15+FSS!L15+PřF!L15+PdF!L15+FSpS!L15+ESF!L15+FI!L15</f>
        <v>0</v>
      </c>
    </row>
    <row r="37" spans="1:12" s="37" customFormat="1" ht="15" customHeight="1" x14ac:dyDescent="0.25">
      <c r="A37" s="60">
        <v>9</v>
      </c>
      <c r="B37" s="138" t="s">
        <v>82</v>
      </c>
      <c r="C37" s="139"/>
      <c r="D37" s="140">
        <f t="shared" si="4"/>
        <v>0</v>
      </c>
      <c r="E37" s="141">
        <f>LF!E16+FaF!E16+FF!E16+PrF!E16+FSS!E16+PřF!E16+PdF!E16+FSpS!E16+ESF!E16+FI!E16</f>
        <v>0</v>
      </c>
      <c r="F37" s="141">
        <f>LF!F16+FaF!F16+FF!F16+PrF!F16+FSS!F16+PřF!F16+PdF!F16+FSpS!F16+ESF!F16+FI!F16</f>
        <v>0</v>
      </c>
      <c r="G37" s="141">
        <f>LF!G16+FaF!G16+FF!G16+PrF!G16+FSS!G16+PřF!G16+PdF!G16+FSpS!G16+ESF!G16+FI!G16</f>
        <v>0</v>
      </c>
      <c r="H37" s="242">
        <f>LF!H16+FaF!H16+FF!H16+PrF!H16+FSS!H16+PřF!H16+PdF!H16+FSpS!H16+ESF!H16+FI!H16</f>
        <v>0</v>
      </c>
      <c r="I37" s="141">
        <f>LF!I16+FaF!I16+FF!I16+PrF!I16+FSS!I16+PřF!I16+PdF!I16+FSpS!I16+ESF!I16+FI!I16</f>
        <v>0</v>
      </c>
      <c r="J37" s="141">
        <f>LF!J16+FaF!J16+FF!J16+PrF!J16+FSS!J16+PřF!J16+PdF!J16+FSpS!J16+ESF!J16+FI!J16</f>
        <v>0</v>
      </c>
      <c r="K37" s="141">
        <f>LF!K16+FaF!K16+FF!K16+PrF!K16+FSS!K16+PřF!K16+PdF!K16+FSpS!K16+ESF!K16+FI!K16</f>
        <v>0</v>
      </c>
      <c r="L37" s="243">
        <f>LF!L16+FaF!L16+FF!L16+PrF!L16+FSS!L16+PřF!L16+PdF!L16+FSpS!L16+ESF!L16+FI!L16</f>
        <v>0</v>
      </c>
    </row>
    <row r="38" spans="1:12" s="37" customFormat="1" ht="15" customHeight="1" x14ac:dyDescent="0.25">
      <c r="A38" s="38">
        <v>10</v>
      </c>
      <c r="B38" s="138" t="s">
        <v>83</v>
      </c>
      <c r="C38" s="139"/>
      <c r="D38" s="140">
        <f t="shared" si="4"/>
        <v>400</v>
      </c>
      <c r="E38" s="141">
        <f>LF!E17+FaF!E17+FF!E17+PrF!E17+FSS!E17+PřF!E17+PdF!E17+FSpS!E17+ESF!E17+FI!E17</f>
        <v>0</v>
      </c>
      <c r="F38" s="141">
        <f>LF!F17+FaF!F17+FF!F17+PrF!F17+FSS!F17+PřF!F17+PdF!F17+FSpS!F17+ESF!F17+FI!F17</f>
        <v>400</v>
      </c>
      <c r="G38" s="141">
        <f>LF!G17+FaF!G17+FF!G17+PrF!G17+FSS!G17+PřF!G17+PdF!G17+FSpS!G17+ESF!G17+FI!G17</f>
        <v>0</v>
      </c>
      <c r="H38" s="242">
        <f>LF!H17+FaF!H17+FF!H17+PrF!H17+FSS!H17+PřF!H17+PdF!H17+FSpS!H17+ESF!H17+FI!H17</f>
        <v>400</v>
      </c>
      <c r="I38" s="141">
        <f>LF!I17+FaF!I17+FF!I17+PrF!I17+FSS!I17+PřF!I17+PdF!I17+FSpS!I17+ESF!I17+FI!I17</f>
        <v>0</v>
      </c>
      <c r="J38" s="141">
        <f>LF!J17+FaF!J17+FF!J17+PrF!J17+FSS!J17+PřF!J17+PdF!J17+FSpS!J17+ESF!J17+FI!J17</f>
        <v>0</v>
      </c>
      <c r="K38" s="141">
        <f>LF!K17+FaF!K17+FF!K17+PrF!K17+FSS!K17+PřF!K17+PdF!K17+FSpS!K17+ESF!K17+FI!K17</f>
        <v>0</v>
      </c>
      <c r="L38" s="243">
        <f>LF!L17+FaF!L17+FF!L17+PrF!L17+FSS!L17+PřF!L17+PdF!L17+FSpS!L17+ESF!L17+FI!L17</f>
        <v>0</v>
      </c>
    </row>
    <row r="39" spans="1:12" s="37" customFormat="1" ht="15" customHeight="1" x14ac:dyDescent="0.25">
      <c r="A39" s="60">
        <v>11</v>
      </c>
      <c r="B39" s="138" t="s">
        <v>56</v>
      </c>
      <c r="C39" s="139"/>
      <c r="D39" s="140">
        <f t="shared" si="4"/>
        <v>210301.22139180373</v>
      </c>
      <c r="E39" s="141">
        <f>LF!E18+FaF!E18+FF!E18+PrF!E18+FSS!E18+PřF!E18+PdF!E18+FSpS!E18+ESF!E18+FI!E18</f>
        <v>150136.48285999999</v>
      </c>
      <c r="F39" s="141">
        <f>LF!F18+FaF!F18+FF!F18+PrF!F18+FSS!F18+PřF!F18+PdF!F18+FSpS!F18+ESF!F18+FI!F18</f>
        <v>50276.957148019035</v>
      </c>
      <c r="G39" s="141">
        <f>LF!G18+FaF!G18+FF!G18+PrF!G18+FSS!G18+PřF!G18+PdF!G18+FSpS!G18+ESF!G18+FI!G18</f>
        <v>9887.7813837846952</v>
      </c>
      <c r="H39" s="242">
        <f>LF!H18+FaF!H18+FF!H18+PrF!H18+FSS!H18+PřF!H18+PdF!H18+FSpS!H18+ESF!H18+FI!H18</f>
        <v>210301.22139180373</v>
      </c>
      <c r="I39" s="141">
        <f>LF!I18+FaF!I18+FF!I18+PrF!I18+FSS!I18+PřF!I18+PdF!I18+FSpS!I18+ESF!I18+FI!I18</f>
        <v>0</v>
      </c>
      <c r="J39" s="141">
        <f>LF!J18+FaF!J18+FF!J18+PrF!J18+FSS!J18+PřF!J18+PdF!J18+FSpS!J18+ESF!J18+FI!J18</f>
        <v>0</v>
      </c>
      <c r="K39" s="141">
        <f>LF!K18+FaF!K18+FF!K18+PrF!K18+FSS!K18+PřF!K18+PdF!K18+FSpS!K18+ESF!K18+FI!K18</f>
        <v>0</v>
      </c>
      <c r="L39" s="243">
        <f>LF!L18+FaF!L18+FF!L18+PrF!L18+FSS!L18+PřF!L18+PdF!L18+FSpS!L18+ESF!L18+FI!L18</f>
        <v>0</v>
      </c>
    </row>
    <row r="40" spans="1:12" s="37" customFormat="1" ht="15" customHeight="1" x14ac:dyDescent="0.25">
      <c r="A40" s="60">
        <v>12</v>
      </c>
      <c r="B40" s="138" t="s">
        <v>57</v>
      </c>
      <c r="C40" s="139"/>
      <c r="D40" s="140">
        <f t="shared" ref="D40" si="5">H40+L40</f>
        <v>0</v>
      </c>
      <c r="E40" s="141">
        <f>LF!E19+FaF!E19+FF!E19+PrF!E19+FSS!E19+PřF!E19+PdF!E19+FSpS!E19+ESF!E19+FI!E19</f>
        <v>0</v>
      </c>
      <c r="F40" s="141">
        <f>LF!F19+FaF!F19+FF!F19+PrF!F19+FSS!F19+PřF!F19+PdF!F19+FSpS!F19+ESF!F19+FI!F19</f>
        <v>0</v>
      </c>
      <c r="G40" s="141">
        <f>LF!G19+FaF!G19+FF!G19+PrF!G19+FSS!G19+PřF!G19+PdF!G19+FSpS!G19+ESF!G19+FI!G19</f>
        <v>0</v>
      </c>
      <c r="H40" s="242">
        <f>LF!H19+FaF!H19+FF!H19+PrF!H19+FSS!H19+PřF!H19+PdF!H19+FSpS!H19+ESF!H19+FI!H19</f>
        <v>0</v>
      </c>
      <c r="I40" s="141">
        <f>LF!I19+FaF!I19+FF!I19+PrF!I19+FSS!I19+PřF!I19+PdF!I19+FSpS!I19+ESF!I19+FI!I19</f>
        <v>0</v>
      </c>
      <c r="J40" s="141">
        <f>LF!J19+FaF!J19+FF!J19+PrF!J19+FSS!J19+PřF!J19+PdF!J19+FSpS!J19+ESF!J19+FI!J19</f>
        <v>0</v>
      </c>
      <c r="K40" s="141">
        <f>LF!K19+FaF!K19+FF!K19+PrF!K19+FSS!K19+PřF!K19+PdF!K19+FSpS!K19+ESF!K19+FI!K19</f>
        <v>0</v>
      </c>
      <c r="L40" s="243">
        <f>LF!L19+FaF!L19+FF!L19+PrF!L19+FSS!L19+PřF!L19+PdF!L19+FSpS!L19+ESF!L19+FI!L19</f>
        <v>0</v>
      </c>
    </row>
    <row r="41" spans="1:12" s="37" customFormat="1" ht="15" customHeight="1" x14ac:dyDescent="0.25">
      <c r="A41" s="60">
        <v>13</v>
      </c>
      <c r="B41" s="138" t="s">
        <v>23</v>
      </c>
      <c r="C41" s="139"/>
      <c r="D41" s="140">
        <f t="shared" si="4"/>
        <v>0</v>
      </c>
      <c r="E41" s="141">
        <f>LF!E20+FaF!E20+FF!E20+PrF!E20+FSS!E20+PřF!E20+PdF!E20+FSpS!E20+ESF!E20+FI!E20</f>
        <v>0</v>
      </c>
      <c r="F41" s="141">
        <f>LF!F20+FaF!F20+FF!F20+PrF!F20+FSS!F20+PřF!F20+PdF!F20+FSpS!F20+ESF!F20+FI!F20</f>
        <v>0</v>
      </c>
      <c r="G41" s="141">
        <f>LF!G20+FaF!G20+FF!G20+PrF!G20+FSS!G20+PřF!G20+PdF!G20+FSpS!G20+ESF!G20+FI!G20</f>
        <v>0</v>
      </c>
      <c r="H41" s="242">
        <f>LF!H20+FaF!H20+FF!H20+PrF!H20+FSS!H20+PřF!H20+PdF!H20+FSpS!H20+ESF!H20+FI!H20</f>
        <v>0</v>
      </c>
      <c r="I41" s="141">
        <f>LF!I20+FaF!I20+FF!I20+PrF!I20+FSS!I20+PřF!I20+PdF!I20+FSpS!I20+ESF!I20+FI!I20</f>
        <v>0</v>
      </c>
      <c r="J41" s="141">
        <f>LF!J20+FaF!J20+FF!J20+PrF!J20+FSS!J20+PřF!J20+PdF!J20+FSpS!J20+ESF!J20+FI!J20</f>
        <v>0</v>
      </c>
      <c r="K41" s="141">
        <f>LF!K20+FaF!K20+FF!K20+PrF!K20+FSS!K20+PřF!K20+PdF!K20+FSpS!K20+ESF!K20+FI!K20</f>
        <v>0</v>
      </c>
      <c r="L41" s="243">
        <f>LF!L20+FaF!L20+FF!L20+PrF!L20+FSS!L20+PřF!L20+PdF!L20+FSpS!L20+ESF!L20+FI!L20</f>
        <v>0</v>
      </c>
    </row>
    <row r="42" spans="1:12" s="37" customFormat="1" ht="15" customHeight="1" thickBot="1" x14ac:dyDescent="0.3">
      <c r="A42" s="73">
        <v>14</v>
      </c>
      <c r="B42" s="230" t="s">
        <v>84</v>
      </c>
      <c r="C42" s="231"/>
      <c r="D42" s="239">
        <f t="shared" si="4"/>
        <v>0</v>
      </c>
      <c r="E42" s="232">
        <f>LF!E21+FaF!E21+FF!E21+PrF!E21+FSS!E21+PřF!E21+PdF!E21+FSpS!E21+ESF!E21+FI!E21</f>
        <v>0</v>
      </c>
      <c r="F42" s="232">
        <f>LF!F21+FaF!F21+FF!F21+PrF!F21+FSS!F21+PřF!F21+PdF!F21+FSpS!F21+ESF!F21+FI!F21</f>
        <v>0</v>
      </c>
      <c r="G42" s="232">
        <f>LF!G21+FaF!G21+FF!G21+PrF!G21+FSS!G21+PřF!G21+PdF!G21+FSpS!G21+ESF!G21+FI!G21</f>
        <v>0</v>
      </c>
      <c r="H42" s="244">
        <f>LF!H21+FaF!H21+FF!H21+PrF!H21+FSS!H21+PřF!H21+PdF!H21+FSpS!H21+ESF!H21+FI!H21</f>
        <v>0</v>
      </c>
      <c r="I42" s="232">
        <f>LF!I21+FaF!I21+FF!I21+PrF!I21+FSS!I21+PřF!I21+PdF!I21+FSpS!I21+ESF!I21+FI!I21</f>
        <v>0</v>
      </c>
      <c r="J42" s="232">
        <f>LF!J21+FaF!J21+FF!J21+PrF!J21+FSS!J21+PřF!J21+PdF!J21+FSpS!J21+ESF!J21+FI!J21</f>
        <v>0</v>
      </c>
      <c r="K42" s="232">
        <f>LF!K21+FaF!K21+FF!K21+PrF!K21+FSS!K21+PřF!K21+PdF!K21+FSpS!K21+ESF!K21+FI!K21</f>
        <v>0</v>
      </c>
      <c r="L42" s="245">
        <f>LF!L21+FaF!L21+FF!L21+PrF!L21+FSS!L21+PřF!L21+PdF!L21+FSpS!L21+ESF!L21+FI!L21</f>
        <v>0</v>
      </c>
    </row>
    <row r="43" spans="1:12" s="77" customFormat="1" ht="10.199999999999999" x14ac:dyDescent="0.2">
      <c r="A43" s="76" t="s">
        <v>54</v>
      </c>
      <c r="B43" s="76" t="s">
        <v>24</v>
      </c>
      <c r="C43" s="76"/>
      <c r="D43" s="76"/>
      <c r="E43" s="76"/>
      <c r="F43" s="76"/>
      <c r="G43" s="76"/>
      <c r="H43" s="76"/>
      <c r="I43" s="76"/>
      <c r="J43" s="76"/>
      <c r="K43" s="76"/>
      <c r="L43" s="76"/>
    </row>
    <row r="44" spans="1:12" s="77" customFormat="1" ht="10.199999999999999" x14ac:dyDescent="0.2">
      <c r="A44" s="76"/>
      <c r="B44" s="76" t="s">
        <v>26</v>
      </c>
      <c r="C44" s="76"/>
      <c r="D44" s="76"/>
      <c r="E44" s="76"/>
      <c r="F44" s="76"/>
      <c r="G44" s="76"/>
      <c r="H44" s="76"/>
      <c r="I44" s="76"/>
      <c r="J44" s="76"/>
      <c r="K44" s="76"/>
      <c r="L44" s="76"/>
    </row>
    <row r="45" spans="1:12" s="77" customFormat="1" ht="10.199999999999999" x14ac:dyDescent="0.2">
      <c r="A45" s="76" t="s">
        <v>55</v>
      </c>
      <c r="B45" s="76" t="s">
        <v>58</v>
      </c>
      <c r="C45" s="76"/>
      <c r="D45" s="76"/>
      <c r="E45" s="76"/>
      <c r="F45" s="76"/>
      <c r="G45" s="76"/>
      <c r="H45" s="76"/>
      <c r="I45" s="76"/>
      <c r="J45" s="76"/>
      <c r="K45" s="76"/>
      <c r="L45" s="76"/>
    </row>
    <row r="46" spans="1:12" s="79" customFormat="1" ht="12" x14ac:dyDescent="0.25">
      <c r="A46" s="78" t="s">
        <v>25</v>
      </c>
      <c r="B46" s="78"/>
      <c r="C46" s="78"/>
    </row>
  </sheetData>
  <mergeCells count="5">
    <mergeCell ref="B3:C4"/>
    <mergeCell ref="D24:L24"/>
    <mergeCell ref="B25:C26"/>
    <mergeCell ref="E25:H25"/>
    <mergeCell ref="I25:L25"/>
  </mergeCells>
  <phoneticPr fontId="4" type="noConversion"/>
  <printOptions horizontalCentered="1"/>
  <pageMargins left="0.59055118110236227" right="0.31496062992125984" top="0.5" bottom="0.24" header="0.19685039370078741" footer="0.16"/>
  <pageSetup paperSize="9" scale="80" orientation="landscape" r:id="rId1"/>
  <headerFooter alignWithMargins="0">
    <oddHeader>&amp;L&amp;"Arial CE,kurzíva\&amp;11Osnova rozpočtu</oddHeader>
  </headerFooter>
  <ignoredErrors>
    <ignoredError sqref="H30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00FF"/>
  </sheetPr>
  <dimension ref="A1:S45"/>
  <sheetViews>
    <sheetView showGridLines="0" workbookViewId="0"/>
  </sheetViews>
  <sheetFormatPr defaultColWidth="8.88671875" defaultRowHeight="13.8" x14ac:dyDescent="0.3"/>
  <cols>
    <col min="1" max="1" width="4.44140625" style="1" customWidth="1"/>
    <col min="2" max="2" width="5.44140625" style="1" customWidth="1"/>
    <col min="3" max="3" width="34.44140625" style="1" customWidth="1"/>
    <col min="4" max="4" width="9.109375" style="1" customWidth="1"/>
    <col min="5" max="5" width="8.44140625" style="1" customWidth="1"/>
    <col min="6" max="6" width="8.88671875" style="2" customWidth="1"/>
    <col min="7" max="7" width="6.88671875" style="2" customWidth="1"/>
    <col min="8" max="8" width="7.88671875" style="2" customWidth="1"/>
    <col min="9" max="10" width="8.109375" style="1" customWidth="1"/>
    <col min="11" max="11" width="7.88671875" style="2" customWidth="1"/>
    <col min="12" max="12" width="8.44140625" style="2" customWidth="1"/>
    <col min="13" max="14" width="7.88671875" style="2" customWidth="1"/>
    <col min="15" max="15" width="8.44140625" style="1" customWidth="1"/>
    <col min="16" max="16" width="9.44140625" style="4" customWidth="1"/>
    <col min="17" max="19" width="10.88671875" style="4" customWidth="1"/>
    <col min="20" max="16384" width="8.88671875" style="1"/>
  </cols>
  <sheetData>
    <row r="1" spans="1:19" x14ac:dyDescent="0.3">
      <c r="F1" s="1"/>
      <c r="P1" s="1"/>
    </row>
    <row r="2" spans="1:19" ht="14.4" thickBot="1" x14ac:dyDescent="0.35">
      <c r="N2" s="3" t="s">
        <v>8</v>
      </c>
    </row>
    <row r="3" spans="1:19" x14ac:dyDescent="0.3">
      <c r="A3" s="234"/>
      <c r="B3" s="291" t="s">
        <v>76</v>
      </c>
      <c r="C3" s="292"/>
      <c r="D3" s="215"/>
      <c r="E3" s="235"/>
      <c r="F3" s="235"/>
      <c r="G3" s="235"/>
      <c r="H3" s="235"/>
      <c r="I3" s="235"/>
      <c r="J3" s="235"/>
      <c r="K3" s="235"/>
      <c r="L3" s="235"/>
      <c r="M3" s="235"/>
      <c r="N3" s="246"/>
      <c r="O3" s="4"/>
      <c r="R3" s="1"/>
      <c r="S3" s="1"/>
    </row>
    <row r="4" spans="1:19" x14ac:dyDescent="0.3">
      <c r="A4" s="6"/>
      <c r="B4" s="272"/>
      <c r="C4" s="271"/>
      <c r="D4" s="7" t="s">
        <v>63</v>
      </c>
      <c r="E4" s="7" t="s">
        <v>5</v>
      </c>
      <c r="F4" s="7" t="s">
        <v>73</v>
      </c>
      <c r="G4" s="7" t="s">
        <v>36</v>
      </c>
      <c r="H4" s="7" t="s">
        <v>37</v>
      </c>
      <c r="I4" s="7" t="s">
        <v>28</v>
      </c>
      <c r="J4" s="7" t="s">
        <v>38</v>
      </c>
      <c r="K4" s="7" t="s">
        <v>39</v>
      </c>
      <c r="L4" s="7" t="s">
        <v>40</v>
      </c>
      <c r="M4" s="7" t="s">
        <v>3</v>
      </c>
      <c r="N4" s="247" t="s">
        <v>41</v>
      </c>
      <c r="O4" s="4"/>
      <c r="R4" s="1"/>
      <c r="S4" s="1"/>
    </row>
    <row r="5" spans="1:19" ht="15.6" x14ac:dyDescent="0.3">
      <c r="A5" s="8"/>
      <c r="B5" s="9" t="s">
        <v>13</v>
      </c>
      <c r="C5" s="10" t="s">
        <v>61</v>
      </c>
      <c r="D5" s="11">
        <v>71</v>
      </c>
      <c r="E5" s="11">
        <v>81</v>
      </c>
      <c r="F5" s="11">
        <v>82</v>
      </c>
      <c r="G5" s="11">
        <v>83</v>
      </c>
      <c r="H5" s="11">
        <v>84</v>
      </c>
      <c r="I5" s="11">
        <v>87</v>
      </c>
      <c r="J5" s="11">
        <v>92</v>
      </c>
      <c r="K5" s="11">
        <v>96</v>
      </c>
      <c r="L5" s="11">
        <v>97</v>
      </c>
      <c r="M5" s="11">
        <v>99</v>
      </c>
      <c r="N5" s="248" t="s">
        <v>12</v>
      </c>
      <c r="O5" s="4"/>
      <c r="R5" s="1"/>
      <c r="S5" s="1"/>
    </row>
    <row r="6" spans="1:19" x14ac:dyDescent="0.3">
      <c r="A6" s="216"/>
      <c r="B6" s="134"/>
      <c r="C6" s="135"/>
      <c r="D6" s="13"/>
      <c r="E6" s="14"/>
      <c r="F6" s="14"/>
      <c r="G6" s="14"/>
      <c r="H6" s="14"/>
      <c r="I6" s="14"/>
      <c r="J6" s="14"/>
      <c r="K6" s="14"/>
      <c r="L6" s="14"/>
      <c r="M6" s="14"/>
      <c r="N6" s="249"/>
      <c r="O6" s="4"/>
      <c r="R6" s="1"/>
      <c r="S6" s="1"/>
    </row>
    <row r="7" spans="1:19" x14ac:dyDescent="0.3">
      <c r="A7" s="218">
        <v>1</v>
      </c>
      <c r="B7" s="185" t="s">
        <v>20</v>
      </c>
      <c r="C7" s="186"/>
      <c r="D7" s="187">
        <f t="shared" ref="D7:M7" si="0">D8+SUM(D14:D20)</f>
        <v>155600</v>
      </c>
      <c r="E7" s="188">
        <f t="shared" si="0"/>
        <v>9240</v>
      </c>
      <c r="F7" s="188">
        <f t="shared" si="0"/>
        <v>300</v>
      </c>
      <c r="G7" s="188">
        <f t="shared" si="0"/>
        <v>0</v>
      </c>
      <c r="H7" s="188">
        <f t="shared" si="0"/>
        <v>600</v>
      </c>
      <c r="I7" s="188">
        <f t="shared" si="0"/>
        <v>3000</v>
      </c>
      <c r="J7" s="188">
        <f t="shared" si="0"/>
        <v>56856</v>
      </c>
      <c r="K7" s="188">
        <f t="shared" si="0"/>
        <v>0</v>
      </c>
      <c r="L7" s="188">
        <f t="shared" si="0"/>
        <v>200</v>
      </c>
      <c r="M7" s="188">
        <f t="shared" si="0"/>
        <v>1678042.53067</v>
      </c>
      <c r="N7" s="250">
        <f t="shared" ref="N7:N20" si="1">SUM(D7:M7)</f>
        <v>1903838.53067</v>
      </c>
      <c r="O7" s="4"/>
      <c r="R7" s="1"/>
      <c r="S7" s="1"/>
    </row>
    <row r="8" spans="1:19" x14ac:dyDescent="0.3">
      <c r="A8" s="220">
        <v>2</v>
      </c>
      <c r="B8" s="15" t="s">
        <v>79</v>
      </c>
      <c r="C8" s="16"/>
      <c r="D8" s="136">
        <f t="shared" ref="D8:M8" si="2">SUM(D9:D13)</f>
        <v>155600</v>
      </c>
      <c r="E8" s="137">
        <f t="shared" si="2"/>
        <v>1440</v>
      </c>
      <c r="F8" s="137">
        <f t="shared" si="2"/>
        <v>0</v>
      </c>
      <c r="G8" s="137">
        <f t="shared" si="2"/>
        <v>0</v>
      </c>
      <c r="H8" s="137">
        <f t="shared" si="2"/>
        <v>600</v>
      </c>
      <c r="I8" s="137">
        <f t="shared" si="2"/>
        <v>0</v>
      </c>
      <c r="J8" s="137">
        <f t="shared" si="2"/>
        <v>38996</v>
      </c>
      <c r="K8" s="137">
        <f t="shared" si="2"/>
        <v>0</v>
      </c>
      <c r="L8" s="137">
        <f t="shared" si="2"/>
        <v>0</v>
      </c>
      <c r="M8" s="137">
        <f t="shared" si="2"/>
        <v>1201406.82467</v>
      </c>
      <c r="N8" s="251">
        <f t="shared" si="1"/>
        <v>1398042.82467</v>
      </c>
      <c r="O8" s="4"/>
      <c r="R8" s="1"/>
      <c r="S8" s="1"/>
    </row>
    <row r="9" spans="1:19" x14ac:dyDescent="0.3">
      <c r="A9" s="222">
        <v>3</v>
      </c>
      <c r="B9" s="17"/>
      <c r="C9" s="47" t="s">
        <v>80</v>
      </c>
      <c r="D9" s="19">
        <f>'Ceitec '!D10</f>
        <v>0</v>
      </c>
      <c r="E9" s="19">
        <f>SKM!D10</f>
        <v>0</v>
      </c>
      <c r="F9" s="19">
        <f>SUKB!D10</f>
        <v>0</v>
      </c>
      <c r="G9" s="19">
        <f>UCT!D10</f>
        <v>0</v>
      </c>
      <c r="H9" s="19">
        <f>SPSSN!D10</f>
        <v>0</v>
      </c>
      <c r="I9" s="19">
        <f>CTT!D10</f>
        <v>0</v>
      </c>
      <c r="J9" s="19">
        <f>ÚVT!D10</f>
        <v>700</v>
      </c>
      <c r="K9" s="19">
        <f>CJV!D10</f>
        <v>0</v>
      </c>
      <c r="L9" s="19">
        <f>CZS!D10</f>
        <v>0</v>
      </c>
      <c r="M9" s="19">
        <f>RMU!D10</f>
        <v>4500</v>
      </c>
      <c r="N9" s="252">
        <f t="shared" si="1"/>
        <v>5200</v>
      </c>
      <c r="O9" s="4"/>
      <c r="R9" s="1"/>
      <c r="S9" s="1"/>
    </row>
    <row r="10" spans="1:19" x14ac:dyDescent="0.3">
      <c r="A10" s="222">
        <v>4</v>
      </c>
      <c r="B10" s="17"/>
      <c r="C10" s="166" t="s">
        <v>81</v>
      </c>
      <c r="D10" s="18">
        <f>'Ceitec '!D11</f>
        <v>0</v>
      </c>
      <c r="E10" s="19">
        <f>SKM!D11</f>
        <v>1440</v>
      </c>
      <c r="F10" s="19">
        <f>SUKB!D11</f>
        <v>0</v>
      </c>
      <c r="G10" s="19">
        <f>UCT!D11</f>
        <v>0</v>
      </c>
      <c r="H10" s="19">
        <f>SPSSN!D11</f>
        <v>0</v>
      </c>
      <c r="I10" s="19">
        <f>CTT!D11</f>
        <v>0</v>
      </c>
      <c r="J10" s="19">
        <f>ÚVT!D11</f>
        <v>0</v>
      </c>
      <c r="K10" s="19">
        <f>CJV!D11</f>
        <v>0</v>
      </c>
      <c r="L10" s="19">
        <f>CZS!D11</f>
        <v>0</v>
      </c>
      <c r="M10" s="19">
        <f>RMU!D11</f>
        <v>1178346.82467</v>
      </c>
      <c r="N10" s="252">
        <f t="shared" si="1"/>
        <v>1179786.82467</v>
      </c>
      <c r="O10" s="4"/>
      <c r="R10" s="1"/>
      <c r="S10" s="1"/>
    </row>
    <row r="11" spans="1:19" x14ac:dyDescent="0.3">
      <c r="A11" s="222">
        <v>5</v>
      </c>
      <c r="B11" s="17"/>
      <c r="C11" s="166" t="s">
        <v>77</v>
      </c>
      <c r="D11" s="18">
        <f>'Ceitec '!D12</f>
        <v>6700</v>
      </c>
      <c r="E11" s="19">
        <f>SKM!D12</f>
        <v>0</v>
      </c>
      <c r="F11" s="19">
        <f>SUKB!D12</f>
        <v>0</v>
      </c>
      <c r="G11" s="19">
        <f>UCT!D12</f>
        <v>0</v>
      </c>
      <c r="H11" s="19">
        <f>SPSSN!D12</f>
        <v>0</v>
      </c>
      <c r="I11" s="19">
        <f>CTT!D12</f>
        <v>0</v>
      </c>
      <c r="J11" s="19">
        <f>ÚVT!D12</f>
        <v>2445</v>
      </c>
      <c r="K11" s="19">
        <f>CJV!D12</f>
        <v>0</v>
      </c>
      <c r="L11" s="19">
        <f>CZS!D12</f>
        <v>0</v>
      </c>
      <c r="M11" s="19">
        <f>RMU!D12</f>
        <v>18560</v>
      </c>
      <c r="N11" s="252">
        <f t="shared" si="1"/>
        <v>27705</v>
      </c>
      <c r="O11" s="4"/>
      <c r="R11" s="1"/>
      <c r="S11" s="1"/>
    </row>
    <row r="12" spans="1:19" x14ac:dyDescent="0.3">
      <c r="A12" s="222">
        <v>6</v>
      </c>
      <c r="B12" s="17"/>
      <c r="C12" s="166" t="s">
        <v>78</v>
      </c>
      <c r="D12" s="18">
        <f>'Ceitec '!D13</f>
        <v>148900</v>
      </c>
      <c r="E12" s="19">
        <f>SKM!D13</f>
        <v>0</v>
      </c>
      <c r="F12" s="19">
        <f>SUKB!D13</f>
        <v>0</v>
      </c>
      <c r="G12" s="19">
        <f>UCT!D13</f>
        <v>0</v>
      </c>
      <c r="H12" s="19">
        <f>SPSSN!D13</f>
        <v>600</v>
      </c>
      <c r="I12" s="19">
        <f>CTT!D13</f>
        <v>0</v>
      </c>
      <c r="J12" s="19">
        <f>ÚVT!D13</f>
        <v>35851</v>
      </c>
      <c r="K12" s="19">
        <f>CJV!D13</f>
        <v>0</v>
      </c>
      <c r="L12" s="19">
        <f>CZS!D13</f>
        <v>0</v>
      </c>
      <c r="M12" s="19">
        <f>RMU!D13</f>
        <v>0</v>
      </c>
      <c r="N12" s="252">
        <f t="shared" si="1"/>
        <v>185351</v>
      </c>
      <c r="O12" s="4"/>
      <c r="R12" s="1"/>
      <c r="S12" s="1"/>
    </row>
    <row r="13" spans="1:19" x14ac:dyDescent="0.3">
      <c r="A13" s="224">
        <v>7</v>
      </c>
      <c r="B13" s="20"/>
      <c r="C13" s="21" t="s">
        <v>21</v>
      </c>
      <c r="D13" s="22">
        <f>'Ceitec '!D14</f>
        <v>0</v>
      </c>
      <c r="E13" s="23">
        <f>SKM!D14</f>
        <v>0</v>
      </c>
      <c r="F13" s="23">
        <f>SUKB!D14</f>
        <v>0</v>
      </c>
      <c r="G13" s="23">
        <f>UCT!D14</f>
        <v>0</v>
      </c>
      <c r="H13" s="23">
        <f>SPSSN!D14</f>
        <v>0</v>
      </c>
      <c r="I13" s="23">
        <f>CTT!D14</f>
        <v>0</v>
      </c>
      <c r="J13" s="23">
        <f>ÚVT!D14</f>
        <v>0</v>
      </c>
      <c r="K13" s="23">
        <f>CJV!D14</f>
        <v>0</v>
      </c>
      <c r="L13" s="23">
        <f>CZS!D14</f>
        <v>0</v>
      </c>
      <c r="M13" s="23">
        <f>RMU!D14</f>
        <v>0</v>
      </c>
      <c r="N13" s="253">
        <f t="shared" si="1"/>
        <v>0</v>
      </c>
      <c r="O13" s="4"/>
      <c r="R13" s="1"/>
      <c r="S13" s="1"/>
    </row>
    <row r="14" spans="1:19" x14ac:dyDescent="0.3">
      <c r="A14" s="226">
        <v>8</v>
      </c>
      <c r="B14" s="138" t="s">
        <v>22</v>
      </c>
      <c r="C14" s="139"/>
      <c r="D14" s="140">
        <f>'Ceitec '!D15</f>
        <v>0</v>
      </c>
      <c r="E14" s="141">
        <f>SKM!D15</f>
        <v>0</v>
      </c>
      <c r="F14" s="141">
        <f>SUKB!D15</f>
        <v>0</v>
      </c>
      <c r="G14" s="141">
        <f>UCT!D15</f>
        <v>0</v>
      </c>
      <c r="H14" s="141">
        <f>SPSSN!D15</f>
        <v>0</v>
      </c>
      <c r="I14" s="141">
        <f>CTT!D15</f>
        <v>0</v>
      </c>
      <c r="J14" s="141">
        <f>ÚVT!D15</f>
        <v>887</v>
      </c>
      <c r="K14" s="141">
        <f>CJV!D15</f>
        <v>0</v>
      </c>
      <c r="L14" s="141">
        <f>CZS!D15</f>
        <v>0</v>
      </c>
      <c r="M14" s="141">
        <f>RMU!D15</f>
        <v>10270</v>
      </c>
      <c r="N14" s="254">
        <f t="shared" si="1"/>
        <v>11157</v>
      </c>
      <c r="O14" s="4"/>
      <c r="R14" s="1"/>
      <c r="S14" s="1"/>
    </row>
    <row r="15" spans="1:19" x14ac:dyDescent="0.3">
      <c r="A15" s="226">
        <v>9</v>
      </c>
      <c r="B15" s="138" t="s">
        <v>82</v>
      </c>
      <c r="C15" s="139"/>
      <c r="D15" s="160">
        <f>'Ceitec '!D16</f>
        <v>0</v>
      </c>
      <c r="E15" s="161">
        <f>SKM!D16</f>
        <v>0</v>
      </c>
      <c r="F15" s="161">
        <f>SUKB!D16</f>
        <v>0</v>
      </c>
      <c r="G15" s="161">
        <f>UCT!D16</f>
        <v>0</v>
      </c>
      <c r="H15" s="161">
        <f>SPSSN!D16</f>
        <v>0</v>
      </c>
      <c r="I15" s="161">
        <f>CTT!D16</f>
        <v>0</v>
      </c>
      <c r="J15" s="161">
        <f>ÚVT!D16</f>
        <v>0</v>
      </c>
      <c r="K15" s="161">
        <f>CJV!D16</f>
        <v>0</v>
      </c>
      <c r="L15" s="161">
        <f>CZS!D16</f>
        <v>0</v>
      </c>
      <c r="M15" s="161">
        <f>RMU!D16</f>
        <v>0</v>
      </c>
      <c r="N15" s="255">
        <f t="shared" si="1"/>
        <v>0</v>
      </c>
      <c r="O15" s="4"/>
      <c r="R15" s="1"/>
      <c r="S15" s="1"/>
    </row>
    <row r="16" spans="1:19" x14ac:dyDescent="0.3">
      <c r="A16" s="226">
        <v>10</v>
      </c>
      <c r="B16" s="15" t="s">
        <v>83</v>
      </c>
      <c r="C16" s="16"/>
      <c r="D16" s="160">
        <f>'Ceitec '!D17</f>
        <v>0</v>
      </c>
      <c r="E16" s="161">
        <f>SKM!D17</f>
        <v>0</v>
      </c>
      <c r="F16" s="161">
        <f>SUKB!D17</f>
        <v>0</v>
      </c>
      <c r="G16" s="161">
        <f>UCT!D17</f>
        <v>0</v>
      </c>
      <c r="H16" s="161">
        <f>SPSSN!D17</f>
        <v>0</v>
      </c>
      <c r="I16" s="161">
        <f>CTT!D17</f>
        <v>0</v>
      </c>
      <c r="J16" s="161">
        <f>ÚVT!D17</f>
        <v>0</v>
      </c>
      <c r="K16" s="161">
        <f>CJV!D17</f>
        <v>0</v>
      </c>
      <c r="L16" s="161">
        <f>CZS!D17</f>
        <v>0</v>
      </c>
      <c r="M16" s="161">
        <f>RMU!D17</f>
        <v>0</v>
      </c>
      <c r="N16" s="255">
        <f t="shared" si="1"/>
        <v>0</v>
      </c>
      <c r="O16" s="4"/>
      <c r="R16" s="1"/>
      <c r="S16" s="1"/>
    </row>
    <row r="17" spans="1:19" x14ac:dyDescent="0.3">
      <c r="A17" s="226">
        <v>11</v>
      </c>
      <c r="B17" s="138" t="s">
        <v>56</v>
      </c>
      <c r="C17" s="139"/>
      <c r="D17" s="160">
        <f>'Ceitec '!D18</f>
        <v>0</v>
      </c>
      <c r="E17" s="161">
        <f>SKM!D18</f>
        <v>7800</v>
      </c>
      <c r="F17" s="161">
        <f>SUKB!D18</f>
        <v>300</v>
      </c>
      <c r="G17" s="161">
        <f>UCT!D18</f>
        <v>0</v>
      </c>
      <c r="H17" s="161">
        <f>SPSSN!D18</f>
        <v>0</v>
      </c>
      <c r="I17" s="161">
        <f>CTT!D18</f>
        <v>3000</v>
      </c>
      <c r="J17" s="161">
        <f>ÚVT!D18</f>
        <v>0</v>
      </c>
      <c r="K17" s="161">
        <f>CJV!D18</f>
        <v>0</v>
      </c>
      <c r="L17" s="161">
        <f>CZS!D18</f>
        <v>200</v>
      </c>
      <c r="M17" s="161">
        <f>RMU!D18</f>
        <v>3464</v>
      </c>
      <c r="N17" s="255">
        <f t="shared" si="1"/>
        <v>14764</v>
      </c>
      <c r="O17" s="4"/>
      <c r="R17" s="1"/>
      <c r="S17" s="1"/>
    </row>
    <row r="18" spans="1:19" x14ac:dyDescent="0.3">
      <c r="A18" s="226">
        <v>12</v>
      </c>
      <c r="B18" s="138" t="s">
        <v>57</v>
      </c>
      <c r="C18" s="139"/>
      <c r="D18" s="160">
        <f>'Ceitec '!D19</f>
        <v>0</v>
      </c>
      <c r="E18" s="161">
        <f>SKM!D19</f>
        <v>0</v>
      </c>
      <c r="F18" s="161">
        <f>SUKB!D19</f>
        <v>0</v>
      </c>
      <c r="G18" s="161">
        <f>UCT!D19</f>
        <v>0</v>
      </c>
      <c r="H18" s="161">
        <f>SPSSN!D19</f>
        <v>0</v>
      </c>
      <c r="I18" s="161">
        <f>CTT!D19</f>
        <v>0</v>
      </c>
      <c r="J18" s="161">
        <f>ÚVT!D19</f>
        <v>16973</v>
      </c>
      <c r="K18" s="161">
        <f>CJV!D19</f>
        <v>0</v>
      </c>
      <c r="L18" s="161">
        <f>CZS!D19</f>
        <v>0</v>
      </c>
      <c r="M18" s="161">
        <f>RMU!D19</f>
        <v>462901.70600000001</v>
      </c>
      <c r="N18" s="255">
        <f t="shared" si="1"/>
        <v>479874.70600000001</v>
      </c>
      <c r="O18" s="4"/>
      <c r="R18" s="1"/>
      <c r="S18" s="1"/>
    </row>
    <row r="19" spans="1:19" x14ac:dyDescent="0.3">
      <c r="A19" s="226">
        <v>13</v>
      </c>
      <c r="B19" s="138" t="s">
        <v>23</v>
      </c>
      <c r="C19" s="139"/>
      <c r="D19" s="160">
        <f>'Ceitec '!D20</f>
        <v>0</v>
      </c>
      <c r="E19" s="161">
        <f>SKM!D20</f>
        <v>0</v>
      </c>
      <c r="F19" s="161">
        <f>SUKB!D20</f>
        <v>0</v>
      </c>
      <c r="G19" s="161">
        <f>UCT!D20</f>
        <v>0</v>
      </c>
      <c r="H19" s="161">
        <f>SPSSN!D20</f>
        <v>0</v>
      </c>
      <c r="I19" s="161">
        <f>CTT!D20</f>
        <v>0</v>
      </c>
      <c r="J19" s="161">
        <f>ÚVT!D20</f>
        <v>0</v>
      </c>
      <c r="K19" s="161">
        <f>CJV!D20</f>
        <v>0</v>
      </c>
      <c r="L19" s="161">
        <f>CZS!D20</f>
        <v>0</v>
      </c>
      <c r="M19" s="161">
        <f>RMU!D20</f>
        <v>0</v>
      </c>
      <c r="N19" s="255">
        <f t="shared" si="1"/>
        <v>0</v>
      </c>
      <c r="O19" s="4"/>
      <c r="R19" s="1"/>
      <c r="S19" s="1"/>
    </row>
    <row r="20" spans="1:19" ht="14.4" thickBot="1" x14ac:dyDescent="0.35">
      <c r="A20" s="229">
        <v>14</v>
      </c>
      <c r="B20" s="256" t="s">
        <v>84</v>
      </c>
      <c r="C20" s="257"/>
      <c r="D20" s="258">
        <f>'Ceitec '!D21</f>
        <v>0</v>
      </c>
      <c r="E20" s="259">
        <f>SKM!D21</f>
        <v>0</v>
      </c>
      <c r="F20" s="259">
        <f>SUKB!D21</f>
        <v>0</v>
      </c>
      <c r="G20" s="259">
        <f>UCT!D21</f>
        <v>0</v>
      </c>
      <c r="H20" s="259">
        <f>SPSSN!D21</f>
        <v>0</v>
      </c>
      <c r="I20" s="259">
        <f>CTT!D21</f>
        <v>0</v>
      </c>
      <c r="J20" s="259">
        <f>ÚVT!D21</f>
        <v>0</v>
      </c>
      <c r="K20" s="259">
        <f>CJV!D21</f>
        <v>0</v>
      </c>
      <c r="L20" s="259">
        <f>CZS!D21</f>
        <v>0</v>
      </c>
      <c r="M20" s="259">
        <f>RMU!D21</f>
        <v>0</v>
      </c>
      <c r="N20" s="260">
        <f t="shared" si="1"/>
        <v>0</v>
      </c>
      <c r="O20" s="4"/>
      <c r="R20" s="1"/>
      <c r="S20" s="1"/>
    </row>
    <row r="22" spans="1:19" ht="14.4" thickBot="1" x14ac:dyDescent="0.35">
      <c r="H22" s="3"/>
      <c r="I22" s="2"/>
      <c r="J22" s="2"/>
      <c r="L22" s="3" t="s">
        <v>8</v>
      </c>
    </row>
    <row r="23" spans="1:19" s="26" customFormat="1" ht="15" customHeight="1" x14ac:dyDescent="0.3">
      <c r="A23" s="5"/>
      <c r="B23" s="24"/>
      <c r="C23" s="206"/>
      <c r="D23" s="273" t="s">
        <v>9</v>
      </c>
      <c r="E23" s="274"/>
      <c r="F23" s="274"/>
      <c r="G23" s="274"/>
      <c r="H23" s="274"/>
      <c r="I23" s="274"/>
      <c r="J23" s="274"/>
      <c r="K23" s="274"/>
      <c r="L23" s="275"/>
    </row>
    <row r="24" spans="1:19" s="26" customFormat="1" ht="16.5" customHeight="1" x14ac:dyDescent="0.3">
      <c r="A24" s="6"/>
      <c r="B24" s="270" t="s">
        <v>76</v>
      </c>
      <c r="C24" s="271"/>
      <c r="D24" s="148"/>
      <c r="E24" s="285" t="s">
        <v>65</v>
      </c>
      <c r="F24" s="286"/>
      <c r="G24" s="286"/>
      <c r="H24" s="287"/>
      <c r="I24" s="288" t="s">
        <v>66</v>
      </c>
      <c r="J24" s="289"/>
      <c r="K24" s="289"/>
      <c r="L24" s="290"/>
    </row>
    <row r="25" spans="1:19" s="26" customFormat="1" ht="18.75" customHeight="1" x14ac:dyDescent="0.3">
      <c r="A25" s="6"/>
      <c r="B25" s="272"/>
      <c r="C25" s="271"/>
      <c r="D25" s="148" t="s">
        <v>10</v>
      </c>
      <c r="E25" s="80"/>
      <c r="F25" s="162" t="s">
        <v>11</v>
      </c>
      <c r="G25" s="80"/>
      <c r="H25" s="163" t="s">
        <v>12</v>
      </c>
      <c r="I25" s="80"/>
      <c r="J25" s="162" t="s">
        <v>11</v>
      </c>
      <c r="K25" s="81"/>
      <c r="L25" s="261" t="s">
        <v>12</v>
      </c>
    </row>
    <row r="26" spans="1:19" s="30" customFormat="1" ht="15.6" x14ac:dyDescent="0.3">
      <c r="A26" s="8"/>
      <c r="B26" s="28" t="s">
        <v>13</v>
      </c>
      <c r="C26" s="10" t="s">
        <v>61</v>
      </c>
      <c r="D26" s="149" t="s">
        <v>14</v>
      </c>
      <c r="E26" s="82" t="s">
        <v>15</v>
      </c>
      <c r="F26" s="83" t="s">
        <v>16</v>
      </c>
      <c r="G26" s="82" t="s">
        <v>17</v>
      </c>
      <c r="H26" s="84" t="s">
        <v>18</v>
      </c>
      <c r="I26" s="82" t="s">
        <v>15</v>
      </c>
      <c r="J26" s="83" t="s">
        <v>16</v>
      </c>
      <c r="K26" s="85" t="s">
        <v>17</v>
      </c>
      <c r="L26" s="262" t="s">
        <v>19</v>
      </c>
    </row>
    <row r="27" spans="1:19" s="36" customFormat="1" ht="12" x14ac:dyDescent="0.25">
      <c r="A27" s="31"/>
      <c r="B27" s="144"/>
      <c r="C27" s="135"/>
      <c r="D27" s="150">
        <v>1</v>
      </c>
      <c r="E27" s="144">
        <v>2</v>
      </c>
      <c r="F27" s="145">
        <v>3</v>
      </c>
      <c r="G27" s="144">
        <v>4</v>
      </c>
      <c r="H27" s="164">
        <v>5</v>
      </c>
      <c r="I27" s="144">
        <v>6</v>
      </c>
      <c r="J27" s="145">
        <v>7</v>
      </c>
      <c r="K27" s="135">
        <v>8</v>
      </c>
      <c r="L27" s="35">
        <v>9</v>
      </c>
    </row>
    <row r="28" spans="1:19" s="37" customFormat="1" ht="15" customHeight="1" x14ac:dyDescent="0.25">
      <c r="A28" s="197">
        <v>1</v>
      </c>
      <c r="B28" s="189" t="s">
        <v>20</v>
      </c>
      <c r="C28" s="190"/>
      <c r="D28" s="191">
        <f t="shared" ref="D28:L28" si="3">SUM(D35:D41)+D29</f>
        <v>1903838.53067</v>
      </c>
      <c r="E28" s="192">
        <f t="shared" si="3"/>
        <v>1373142</v>
      </c>
      <c r="F28" s="193">
        <f t="shared" si="3"/>
        <v>242851</v>
      </c>
      <c r="G28" s="195">
        <f t="shared" si="3"/>
        <v>154664</v>
      </c>
      <c r="H28" s="196">
        <f t="shared" si="3"/>
        <v>1770657</v>
      </c>
      <c r="I28" s="192">
        <f t="shared" si="3"/>
        <v>131140.728</v>
      </c>
      <c r="J28" s="193">
        <f t="shared" si="3"/>
        <v>2040.80267</v>
      </c>
      <c r="K28" s="191">
        <f t="shared" si="3"/>
        <v>0</v>
      </c>
      <c r="L28" s="204">
        <f t="shared" si="3"/>
        <v>133181.53067000001</v>
      </c>
    </row>
    <row r="29" spans="1:19" s="37" customFormat="1" ht="15" customHeight="1" x14ac:dyDescent="0.25">
      <c r="A29" s="38">
        <v>2</v>
      </c>
      <c r="B29" s="37" t="s">
        <v>79</v>
      </c>
      <c r="C29" s="16"/>
      <c r="D29" s="136">
        <f t="shared" ref="D29:D41" si="4">H29+L29</f>
        <v>1398042.82467</v>
      </c>
      <c r="E29" s="137">
        <f>SUM(E30:E34)</f>
        <v>1108150</v>
      </c>
      <c r="F29" s="137">
        <f>SUM(F30:F34)</f>
        <v>195336</v>
      </c>
      <c r="G29" s="137">
        <f>SUM(G30:G34)</f>
        <v>5200</v>
      </c>
      <c r="H29" s="137">
        <f t="shared" ref="H29:H41" si="5">SUM(E29:G29)</f>
        <v>1308686</v>
      </c>
      <c r="I29" s="137">
        <f>SUM(I30:I34)</f>
        <v>87316.021999999997</v>
      </c>
      <c r="J29" s="137">
        <f>SUM(J30:J34)</f>
        <v>2040.80267</v>
      </c>
      <c r="K29" s="137">
        <f>SUM(K30:K34)</f>
        <v>0</v>
      </c>
      <c r="L29" s="240">
        <f t="shared" ref="L29:L41" si="6">SUM(I29:K29)</f>
        <v>89356.824670000002</v>
      </c>
    </row>
    <row r="30" spans="1:19" s="52" customFormat="1" ht="15" customHeight="1" x14ac:dyDescent="0.25">
      <c r="A30" s="45">
        <v>3</v>
      </c>
      <c r="B30" s="46"/>
      <c r="C30" s="166" t="s">
        <v>80</v>
      </c>
      <c r="D30" s="100">
        <f t="shared" si="4"/>
        <v>5200</v>
      </c>
      <c r="E30" s="19">
        <f>'Ceitec '!E10+SKM!E10+SUKB!E10+UCT!E10+SPSSN!E10+CTT!E10+ÚVT!E10+CJV!E10+CZS!E10+RMU!E10</f>
        <v>0</v>
      </c>
      <c r="F30" s="19">
        <f>'Ceitec '!F10+SKM!F10+SUKB!F10+UCT!F10+SPSSN!F10+CTT!F10+ÚVT!F10+CJV!F10+CZS!F10+RMU!F10</f>
        <v>0</v>
      </c>
      <c r="G30" s="19">
        <f>'Ceitec '!G10+SKM!G10+SUKB!G10+UCT!G10+SPSSN!G10+CTT!G10+ÚVT!G10+CJV!G10+CZS!G10+RMU!G10</f>
        <v>5200</v>
      </c>
      <c r="H30" s="19">
        <f t="shared" si="5"/>
        <v>5200</v>
      </c>
      <c r="I30" s="19">
        <f>'Ceitec '!I10+SKM!I10+SUKB!I10+UCT!I10+SPSSN!I10+CTT!I10+ÚVT!I10+CJV!I10+CZS!I10+RMU!I10</f>
        <v>0</v>
      </c>
      <c r="J30" s="19">
        <f>'Ceitec '!J10+SKM!J10+SUKB!J10+UCT!J10+SPSSN!J10+CTT!J10+ÚVT!J10+CJV!J10+CZS!J10+RMU!J10</f>
        <v>0</v>
      </c>
      <c r="K30" s="19">
        <f>'Ceitec '!K10+SKM!K10+SUKB!K10+UCT!K10+SPSSN!K10+CTT!K10+ÚVT!K10+CJV!K10+CZS!K10+RMU!K10</f>
        <v>0</v>
      </c>
      <c r="L30" s="241">
        <f t="shared" si="6"/>
        <v>0</v>
      </c>
    </row>
    <row r="31" spans="1:19" s="52" customFormat="1" ht="15" customHeight="1" x14ac:dyDescent="0.25">
      <c r="A31" s="45">
        <v>4</v>
      </c>
      <c r="B31" s="46"/>
      <c r="C31" s="166" t="s">
        <v>81</v>
      </c>
      <c r="D31" s="176">
        <f t="shared" si="4"/>
        <v>1179786.82467</v>
      </c>
      <c r="E31" s="19">
        <f>'Ceitec '!E11+SKM!E11+SUKB!E11+UCT!E11+SPSSN!E11+CTT!E11+ÚVT!E11+CJV!E11+CZS!E11+RMU!E11</f>
        <v>1088990</v>
      </c>
      <c r="F31" s="19">
        <f>'Ceitec '!F11+SKM!F11+SUKB!F11+UCT!F11+SPSSN!F11+CTT!F11+ÚVT!F11+CJV!F11+CZS!F11+RMU!F11</f>
        <v>1440</v>
      </c>
      <c r="G31" s="19">
        <f>'Ceitec '!G11+SKM!G11+SUKB!G11+UCT!G11+SPSSN!G11+CTT!G11+ÚVT!G11+CJV!G11+CZS!G11+RMU!G11</f>
        <v>0</v>
      </c>
      <c r="H31" s="19">
        <f t="shared" si="5"/>
        <v>1090430</v>
      </c>
      <c r="I31" s="19">
        <f>'Ceitec '!I11+SKM!I11+SUKB!I11+UCT!I11+SPSSN!I11+CTT!I11+ÚVT!I11+CJV!I11+CZS!I11+RMU!I11</f>
        <v>87316.021999999997</v>
      </c>
      <c r="J31" s="19">
        <f>'Ceitec '!J11+SKM!J11+SUKB!J11+UCT!J11+SPSSN!J11+CTT!J11+ÚVT!J11+CJV!J11+CZS!J11+RMU!J11</f>
        <v>2040.80267</v>
      </c>
      <c r="K31" s="19">
        <f>'Ceitec '!K11+SKM!K11+SUKB!K11+UCT!K11+SPSSN!K11+CTT!K11+ÚVT!K11+CJV!K11+CZS!K11+RMU!K11</f>
        <v>0</v>
      </c>
      <c r="L31" s="241">
        <f t="shared" si="6"/>
        <v>89356.824670000002</v>
      </c>
    </row>
    <row r="32" spans="1:19" s="52" customFormat="1" ht="15" customHeight="1" x14ac:dyDescent="0.25">
      <c r="A32" s="45">
        <v>5</v>
      </c>
      <c r="B32" s="46"/>
      <c r="C32" s="166" t="s">
        <v>77</v>
      </c>
      <c r="D32" s="176">
        <f t="shared" si="4"/>
        <v>27705</v>
      </c>
      <c r="E32" s="19">
        <f>'Ceitec '!E12+SKM!E12+SUKB!E12+UCT!E12+SPSSN!E12+CTT!E12+ÚVT!E12+CJV!E12+CZS!E12+RMU!E12</f>
        <v>18560</v>
      </c>
      <c r="F32" s="19">
        <f>'Ceitec '!F12+SKM!F12+SUKB!F12+UCT!F12+SPSSN!F12+CTT!F12+ÚVT!F12+CJV!F12+CZS!F12+RMU!F12</f>
        <v>9145</v>
      </c>
      <c r="G32" s="19">
        <f>'Ceitec '!G12+SKM!G12+SUKB!G12+UCT!G12+SPSSN!G12+CTT!G12+ÚVT!G12+CJV!G12+CZS!G12+RMU!G12</f>
        <v>0</v>
      </c>
      <c r="H32" s="19">
        <f t="shared" si="5"/>
        <v>27705</v>
      </c>
      <c r="I32" s="19">
        <f>'Ceitec '!I12+SKM!I12+SUKB!I12+UCT!I12+SPSSN!I12+CTT!I12+ÚVT!I12+CJV!I12+CZS!I12+RMU!I12</f>
        <v>0</v>
      </c>
      <c r="J32" s="19">
        <f>'Ceitec '!J12+SKM!J12+SUKB!J12+UCT!J12+SPSSN!J12+CTT!J12+ÚVT!J12+CJV!J12+CZS!J12+RMU!J12</f>
        <v>0</v>
      </c>
      <c r="K32" s="19">
        <f>'Ceitec '!K12+SKM!K12+SUKB!K12+UCT!K12+SPSSN!K12+CTT!K12+ÚVT!K12+CJV!K12+CZS!K12+RMU!K12</f>
        <v>0</v>
      </c>
      <c r="L32" s="241">
        <f t="shared" si="6"/>
        <v>0</v>
      </c>
    </row>
    <row r="33" spans="1:16" s="52" customFormat="1" ht="15" customHeight="1" x14ac:dyDescent="0.25">
      <c r="A33" s="45">
        <v>6</v>
      </c>
      <c r="B33" s="46"/>
      <c r="C33" s="166" t="s">
        <v>78</v>
      </c>
      <c r="D33" s="176">
        <f t="shared" si="4"/>
        <v>185351</v>
      </c>
      <c r="E33" s="19">
        <f>'Ceitec '!E13+SKM!E13+SUKB!E13+UCT!E13+SPSSN!E13+CTT!E13+ÚVT!E13+CJV!E13+CZS!E13+RMU!E13</f>
        <v>600</v>
      </c>
      <c r="F33" s="19">
        <f>'Ceitec '!F13+SKM!F13+SUKB!F13+UCT!F13+SPSSN!F13+CTT!F13+ÚVT!F13+CJV!F13+CZS!F13+RMU!F13</f>
        <v>184751</v>
      </c>
      <c r="G33" s="19">
        <f>'Ceitec '!G13+SKM!G13+SUKB!G13+UCT!G13+SPSSN!G13+CTT!G13+ÚVT!G13+CJV!G13+CZS!G13+RMU!G13</f>
        <v>0</v>
      </c>
      <c r="H33" s="19">
        <f t="shared" si="5"/>
        <v>185351</v>
      </c>
      <c r="I33" s="19">
        <f>'Ceitec '!I13+SKM!I13+SUKB!I13+UCT!I13+SPSSN!I13+CTT!I13+ÚVT!I13+CJV!I13+CZS!I13+RMU!I13</f>
        <v>0</v>
      </c>
      <c r="J33" s="19">
        <f>'Ceitec '!J13+SKM!J13+SUKB!J13+UCT!J13+SPSSN!J13+CTT!J13+ÚVT!J13+CJV!J13+CZS!J13+RMU!J13</f>
        <v>0</v>
      </c>
      <c r="K33" s="19">
        <f>'Ceitec '!K13+SKM!K13+SUKB!K13+UCT!K13+SPSSN!K13+CTT!K13+ÚVT!K13+CJV!K13+CZS!K13+RMU!K13</f>
        <v>0</v>
      </c>
      <c r="L33" s="241">
        <f t="shared" si="6"/>
        <v>0</v>
      </c>
      <c r="O33" s="37"/>
      <c r="P33" s="37"/>
    </row>
    <row r="34" spans="1:16" s="52" customFormat="1" ht="15" customHeight="1" x14ac:dyDescent="0.25">
      <c r="A34" s="53">
        <v>7</v>
      </c>
      <c r="C34" s="21" t="s">
        <v>21</v>
      </c>
      <c r="D34" s="177">
        <f t="shared" si="4"/>
        <v>0</v>
      </c>
      <c r="E34" s="23">
        <f>'Ceitec '!E14+SKM!E14+SUKB!E14+UCT!E14+SPSSN!E14+CTT!E14+ÚVT!E14+CJV!E14+CZS!E14+RMU!E14</f>
        <v>0</v>
      </c>
      <c r="F34" s="23">
        <f>'Ceitec '!F14+SKM!F14+SUKB!F14+UCT!F14+SPSSN!F14+CTT!F14+ÚVT!F14+CJV!F14+CZS!F14+RMU!F14</f>
        <v>0</v>
      </c>
      <c r="G34" s="23">
        <f>'Ceitec '!G14+SKM!G14+SUKB!G14+UCT!G14+SPSSN!G14+CTT!G14+ÚVT!G14+CJV!G14+CZS!G14+RMU!G14</f>
        <v>0</v>
      </c>
      <c r="H34" s="23">
        <f t="shared" si="5"/>
        <v>0</v>
      </c>
      <c r="I34" s="23">
        <f>'Ceitec '!I14+SKM!I14+SUKB!I14+UCT!I14+SPSSN!I14+CTT!I14+ÚVT!I14+CJV!I14+CZS!I14+RMU!I14</f>
        <v>0</v>
      </c>
      <c r="J34" s="23">
        <f>'Ceitec '!J14+SKM!J14+SUKB!J14+UCT!J14+SPSSN!J14+CTT!J14+ÚVT!J14+CJV!J14+CZS!J14+RMU!J14</f>
        <v>0</v>
      </c>
      <c r="K34" s="23">
        <f>'Ceitec '!K14+SKM!K14+SUKB!K14+UCT!K14+SPSSN!K14+CTT!K14+ÚVT!K14+CJV!K14+CZS!K14+RMU!K14</f>
        <v>0</v>
      </c>
      <c r="L34" s="263">
        <f t="shared" si="6"/>
        <v>0</v>
      </c>
      <c r="O34" s="37"/>
      <c r="P34" s="37"/>
    </row>
    <row r="35" spans="1:16" s="37" customFormat="1" ht="15" customHeight="1" x14ac:dyDescent="0.25">
      <c r="A35" s="60">
        <v>8</v>
      </c>
      <c r="B35" s="147" t="s">
        <v>22</v>
      </c>
      <c r="C35" s="154"/>
      <c r="D35" s="153">
        <f t="shared" si="4"/>
        <v>11157</v>
      </c>
      <c r="E35" s="141">
        <f>'Ceitec '!E15+SKM!E15+SUKB!E15+UCT!E15+SPSSN!E15+CTT!E15+ÚVT!E15+CJV!E15+CZS!E15+RMU!E15</f>
        <v>10270</v>
      </c>
      <c r="F35" s="141">
        <f>'Ceitec '!F15+SKM!F15+SUKB!F15+UCT!F15+SPSSN!F15+CTT!F15+ÚVT!F15+CJV!F15+CZS!F15+RMU!F15</f>
        <v>887</v>
      </c>
      <c r="G35" s="141">
        <f>'Ceitec '!G15+SKM!G15+SUKB!G15+UCT!G15+SPSSN!G15+CTT!G15+ÚVT!G15+CJV!G15+CZS!G15+RMU!G15</f>
        <v>0</v>
      </c>
      <c r="H35" s="141">
        <f t="shared" si="5"/>
        <v>11157</v>
      </c>
      <c r="I35" s="141">
        <f>'Ceitec '!I15+SKM!I15+SUKB!I15+UCT!I15+SPSSN!I15+CTT!I15+ÚVT!I15+CJV!I15+CZS!I15+RMU!I15</f>
        <v>0</v>
      </c>
      <c r="J35" s="141">
        <f>'Ceitec '!J15+SKM!J15+SUKB!J15+UCT!J15+SPSSN!J15+CTT!J15+ÚVT!J15+CJV!J15+CZS!J15+RMU!J15</f>
        <v>0</v>
      </c>
      <c r="K35" s="141">
        <f>'Ceitec '!K15+SKM!K15+SUKB!K15+UCT!K15+SPSSN!K15+CTT!K15+ÚVT!K15+CJV!K15+CZS!K15+RMU!K15</f>
        <v>0</v>
      </c>
      <c r="L35" s="243">
        <f t="shared" si="6"/>
        <v>0</v>
      </c>
    </row>
    <row r="36" spans="1:16" s="37" customFormat="1" ht="15" customHeight="1" x14ac:dyDescent="0.25">
      <c r="A36" s="60">
        <v>9</v>
      </c>
      <c r="B36" s="147" t="s">
        <v>82</v>
      </c>
      <c r="C36" s="154"/>
      <c r="D36" s="153">
        <f t="shared" si="4"/>
        <v>0</v>
      </c>
      <c r="E36" s="161">
        <f>'Ceitec '!E16+SKM!E16+SUKB!E16+UCT!E16+SPSSN!E16+CTT!E16+ÚVT!E16+CJV!E16+CZS!E16+RMU!E16</f>
        <v>0</v>
      </c>
      <c r="F36" s="161">
        <f>'Ceitec '!F16+SKM!F16+SUKB!F16+UCT!F16+SPSSN!F16+CTT!F16+ÚVT!F16+CJV!F16+CZS!F16+RMU!F16</f>
        <v>0</v>
      </c>
      <c r="G36" s="161">
        <f>'Ceitec '!G16+SKM!G16+SUKB!G16+UCT!G16+SPSSN!G16+CTT!G16+ÚVT!G16+CJV!G16+CZS!G16+RMU!G16</f>
        <v>0</v>
      </c>
      <c r="H36" s="161">
        <f t="shared" si="5"/>
        <v>0</v>
      </c>
      <c r="I36" s="161">
        <f>'Ceitec '!I16+SKM!I16+SUKB!I16+UCT!I16+SPSSN!I16+CTT!I16+ÚVT!I16+CJV!I16+CZS!I16+RMU!I16</f>
        <v>0</v>
      </c>
      <c r="J36" s="161">
        <f>'Ceitec '!J16+SKM!J16+SUKB!J16+UCT!J16+SPSSN!J16+CTT!J16+ÚVT!J16+CJV!J16+CZS!J16+RMU!J16</f>
        <v>0</v>
      </c>
      <c r="K36" s="161">
        <f>'Ceitec '!K16+SKM!K16+SUKB!K16+UCT!K16+SPSSN!K16+CTT!K16+ÚVT!K16+CJV!K16+CZS!K16+RMU!K16</f>
        <v>0</v>
      </c>
      <c r="L36" s="264">
        <f t="shared" si="6"/>
        <v>0</v>
      </c>
    </row>
    <row r="37" spans="1:16" s="37" customFormat="1" ht="15" customHeight="1" x14ac:dyDescent="0.25">
      <c r="A37" s="38">
        <v>10</v>
      </c>
      <c r="B37" s="37" t="s">
        <v>83</v>
      </c>
      <c r="C37" s="155"/>
      <c r="D37" s="153">
        <f t="shared" si="4"/>
        <v>0</v>
      </c>
      <c r="E37" s="161">
        <f>'Ceitec '!E17+SKM!E17+SUKB!E17+UCT!E17+SPSSN!E17+CTT!E17+ÚVT!E17+CJV!E17+CZS!E17+RMU!E17</f>
        <v>0</v>
      </c>
      <c r="F37" s="161">
        <f>'Ceitec '!F17+SKM!F17+SUKB!F17+UCT!F17+SPSSN!F17+CTT!F17+ÚVT!F17+CJV!F17+CZS!F17+RMU!F17</f>
        <v>0</v>
      </c>
      <c r="G37" s="161">
        <f>'Ceitec '!G17+SKM!G17+SUKB!G17+UCT!G17+SPSSN!G17+CTT!G17+ÚVT!G17+CJV!G17+CZS!G17+RMU!G17</f>
        <v>0</v>
      </c>
      <c r="H37" s="161">
        <f t="shared" si="5"/>
        <v>0</v>
      </c>
      <c r="I37" s="161">
        <f>'Ceitec '!I17+SKM!I17+SUKB!I17+UCT!I17+SPSSN!I17+CTT!I17+ÚVT!I17+CJV!I17+CZS!I17+RMU!I17</f>
        <v>0</v>
      </c>
      <c r="J37" s="161">
        <f>'Ceitec '!J17+SKM!J17+SUKB!J17+UCT!J17+SPSSN!J17+CTT!J17+ÚVT!J17+CJV!J17+CZS!J17+RMU!J17</f>
        <v>0</v>
      </c>
      <c r="K37" s="161">
        <f>'Ceitec '!K17+SKM!K17+SUKB!K17+UCT!K17+SPSSN!K17+CTT!K17+ÚVT!K17+CJV!K17+CZS!K17+RMU!K17</f>
        <v>0</v>
      </c>
      <c r="L37" s="264">
        <f t="shared" si="6"/>
        <v>0</v>
      </c>
    </row>
    <row r="38" spans="1:16" s="37" customFormat="1" ht="15" customHeight="1" x14ac:dyDescent="0.25">
      <c r="A38" s="60">
        <v>11</v>
      </c>
      <c r="B38" s="156" t="s">
        <v>56</v>
      </c>
      <c r="C38" s="154"/>
      <c r="D38" s="157">
        <f t="shared" si="4"/>
        <v>14764</v>
      </c>
      <c r="E38" s="161">
        <f>'Ceitec '!E18+SKM!E18+SUKB!E18+UCT!E18+SPSSN!E18+CTT!E18+ÚVT!E18+CJV!E18+CZS!E18+RMU!E18</f>
        <v>80</v>
      </c>
      <c r="F38" s="161">
        <f>'Ceitec '!F18+SKM!F18+SUKB!F18+UCT!F18+SPSSN!F18+CTT!F18+ÚVT!F18+CJV!F18+CZS!F18+RMU!F18</f>
        <v>9220</v>
      </c>
      <c r="G38" s="161">
        <f>'Ceitec '!G18+SKM!G18+SUKB!G18+UCT!G18+SPSSN!G18+CTT!G18+ÚVT!G18+CJV!G18+CZS!G18+RMU!G18</f>
        <v>5464</v>
      </c>
      <c r="H38" s="161">
        <f t="shared" si="5"/>
        <v>14764</v>
      </c>
      <c r="I38" s="161">
        <f>'Ceitec '!I18+SKM!I18+SUKB!I18+UCT!I18+SPSSN!I18+CTT!I18+ÚVT!I18+CJV!I18+CZS!I18+RMU!I18</f>
        <v>0</v>
      </c>
      <c r="J38" s="161">
        <f>'Ceitec '!J18+SKM!J18+SUKB!J18+UCT!J18+SPSSN!J18+CTT!J18+ÚVT!J18+CJV!J18+CZS!J18+RMU!J18</f>
        <v>0</v>
      </c>
      <c r="K38" s="161">
        <f>'Ceitec '!K18+SKM!K18+SUKB!K18+UCT!K18+SPSSN!K18+CTT!K18+ÚVT!K18+CJV!K18+CZS!K18+RMU!K18</f>
        <v>0</v>
      </c>
      <c r="L38" s="264">
        <f t="shared" si="6"/>
        <v>0</v>
      </c>
    </row>
    <row r="39" spans="1:16" s="37" customFormat="1" ht="15" customHeight="1" x14ac:dyDescent="0.25">
      <c r="A39" s="60">
        <v>12</v>
      </c>
      <c r="B39" s="156" t="s">
        <v>57</v>
      </c>
      <c r="C39" s="154"/>
      <c r="D39" s="157">
        <f t="shared" si="4"/>
        <v>479874.70600000001</v>
      </c>
      <c r="E39" s="161">
        <f>'Ceitec '!E19+SKM!E19+SUKB!E19+UCT!E19+SPSSN!E19+CTT!E19+ÚVT!E19+CJV!E19+CZS!E19+RMU!E19</f>
        <v>254642</v>
      </c>
      <c r="F39" s="161">
        <f>'Ceitec '!F19+SKM!F19+SUKB!F19+UCT!F19+SPSSN!F19+CTT!F19+ÚVT!F19+CJV!F19+CZS!F19+RMU!F19</f>
        <v>37408</v>
      </c>
      <c r="G39" s="161">
        <f>'Ceitec '!G19+SKM!G19+SUKB!G19+UCT!G19+SPSSN!G19+CTT!G19+ÚVT!G19+CJV!G19+CZS!G19+RMU!G19</f>
        <v>144000</v>
      </c>
      <c r="H39" s="161">
        <f t="shared" si="5"/>
        <v>436050</v>
      </c>
      <c r="I39" s="161">
        <f>'Ceitec '!I19+SKM!I19+SUKB!I19+UCT!I19+SPSSN!I19+CTT!I19+ÚVT!I19+CJV!I19+CZS!I19+RMU!I19</f>
        <v>43824.705999999998</v>
      </c>
      <c r="J39" s="161">
        <f>'Ceitec '!J19+SKM!J19+SUKB!J19+UCT!J19+SPSSN!J19+CTT!J19+ÚVT!J19+CJV!J19+CZS!J19+RMU!J19</f>
        <v>0</v>
      </c>
      <c r="K39" s="161">
        <f>'Ceitec '!K19+SKM!K19+SUKB!K19+UCT!K19+SPSSN!K19+CTT!K19+ÚVT!K19+CJV!K19+CZS!K19+RMU!K19</f>
        <v>0</v>
      </c>
      <c r="L39" s="264">
        <f t="shared" si="6"/>
        <v>43824.705999999998</v>
      </c>
    </row>
    <row r="40" spans="1:16" s="37" customFormat="1" ht="15" customHeight="1" x14ac:dyDescent="0.25">
      <c r="A40" s="60">
        <v>13</v>
      </c>
      <c r="B40" s="156" t="s">
        <v>23</v>
      </c>
      <c r="C40" s="154"/>
      <c r="D40" s="157">
        <f t="shared" si="4"/>
        <v>0</v>
      </c>
      <c r="E40" s="161">
        <f>'Ceitec '!E20+SKM!E20+SUKB!E20+UCT!E20+SPSSN!E20+CTT!E20+ÚVT!E20+CJV!E20+CZS!E20+RMU!E20</f>
        <v>0</v>
      </c>
      <c r="F40" s="161">
        <f>'Ceitec '!F20+SKM!F20+SUKB!F20+UCT!F20+SPSSN!F20+CTT!F20+ÚVT!F20+CJV!F20+CZS!F20+RMU!F20</f>
        <v>0</v>
      </c>
      <c r="G40" s="161">
        <f>'Ceitec '!G20+SKM!G20+SUKB!G20+UCT!G20+SPSSN!G20+CTT!G20+ÚVT!G20+CJV!G20+CZS!G20+RMU!G20</f>
        <v>0</v>
      </c>
      <c r="H40" s="161">
        <f t="shared" si="5"/>
        <v>0</v>
      </c>
      <c r="I40" s="161">
        <f>'Ceitec '!I20+SKM!I20+SUKB!I20+UCT!I20+SPSSN!I20+CTT!I20+ÚVT!I20+CJV!I20+CZS!I20+RMU!I20</f>
        <v>0</v>
      </c>
      <c r="J40" s="161">
        <f>'Ceitec '!J20+SKM!J20+SUKB!J20+UCT!J20+SPSSN!J20+CTT!J20+ÚVT!J20+CJV!J20+CZS!J20+RMU!J20</f>
        <v>0</v>
      </c>
      <c r="K40" s="161">
        <f>'Ceitec '!K20+SKM!K20+SUKB!K20+UCT!K20+SPSSN!K20+CTT!K20+ÚVT!K20+CJV!K20+CZS!K20+RMU!K20</f>
        <v>0</v>
      </c>
      <c r="L40" s="264">
        <f t="shared" si="6"/>
        <v>0</v>
      </c>
    </row>
    <row r="41" spans="1:16" s="37" customFormat="1" ht="15" customHeight="1" thickBot="1" x14ac:dyDescent="0.3">
      <c r="A41" s="73">
        <v>14</v>
      </c>
      <c r="B41" s="74" t="s">
        <v>84</v>
      </c>
      <c r="C41" s="209"/>
      <c r="D41" s="265">
        <f t="shared" si="4"/>
        <v>0</v>
      </c>
      <c r="E41" s="259">
        <f>'Ceitec '!E21+SKM!E21+SUKB!E21+UCT!E21+SPSSN!E21+CTT!E21+ÚVT!E21+CJV!E21+CZS!E21+RMU!E21</f>
        <v>0</v>
      </c>
      <c r="F41" s="259">
        <f>'Ceitec '!F21+SKM!F21+SUKB!F21+UCT!F21+SPSSN!F21+CTT!F21+ÚVT!F21+CJV!F21+CZS!F21+RMU!F21</f>
        <v>0</v>
      </c>
      <c r="G41" s="259">
        <f>'Ceitec '!G21+SKM!G21+SUKB!G21+UCT!G21+SPSSN!G21+CTT!G21+ÚVT!G21+CJV!G21+CZS!G21+RMU!G21</f>
        <v>0</v>
      </c>
      <c r="H41" s="259">
        <f t="shared" si="5"/>
        <v>0</v>
      </c>
      <c r="I41" s="259">
        <f>'Ceitec '!I21+SKM!I21+SUKB!I21+UCT!I21+SPSSN!I21+CTT!I21+ÚVT!I21+CJV!I21+CZS!I21+RMU!I21</f>
        <v>0</v>
      </c>
      <c r="J41" s="259">
        <f>'Ceitec '!J21+SKM!J21+SUKB!J21+UCT!J21+SPSSN!J21+CTT!J21+ÚVT!J21+CJV!J21+CZS!J21+RMU!J21</f>
        <v>0</v>
      </c>
      <c r="K41" s="259">
        <f>'Ceitec '!K21+SKM!K21+SUKB!K21+UCT!K21+SPSSN!K21+CTT!K21+ÚVT!K21+CJV!K21+CZS!K21+RMU!K21</f>
        <v>0</v>
      </c>
      <c r="L41" s="266">
        <f t="shared" si="6"/>
        <v>0</v>
      </c>
    </row>
    <row r="42" spans="1:16" s="77" customFormat="1" ht="10.199999999999999" x14ac:dyDescent="0.2">
      <c r="A42" s="76" t="s">
        <v>54</v>
      </c>
      <c r="B42" s="76" t="s">
        <v>24</v>
      </c>
      <c r="C42" s="76"/>
      <c r="D42" s="76"/>
      <c r="E42" s="76"/>
      <c r="F42" s="76"/>
      <c r="G42" s="76"/>
      <c r="H42" s="76"/>
      <c r="I42" s="76"/>
      <c r="J42" s="76"/>
      <c r="K42" s="76"/>
      <c r="L42" s="76"/>
    </row>
    <row r="43" spans="1:16" s="77" customFormat="1" ht="10.199999999999999" x14ac:dyDescent="0.2">
      <c r="A43" s="76"/>
      <c r="B43" s="76" t="s">
        <v>26</v>
      </c>
      <c r="C43" s="76"/>
      <c r="D43" s="76"/>
      <c r="E43" s="76"/>
      <c r="F43" s="76"/>
      <c r="G43" s="76"/>
      <c r="H43" s="76"/>
      <c r="I43" s="76"/>
      <c r="J43" s="76"/>
      <c r="K43" s="76"/>
      <c r="L43" s="76"/>
    </row>
    <row r="44" spans="1:16" s="77" customFormat="1" ht="10.199999999999999" x14ac:dyDescent="0.2">
      <c r="A44" s="76" t="s">
        <v>55</v>
      </c>
      <c r="B44" s="76" t="s">
        <v>58</v>
      </c>
      <c r="C44" s="76"/>
      <c r="D44" s="76"/>
      <c r="E44" s="76"/>
      <c r="F44" s="76"/>
      <c r="G44" s="76"/>
      <c r="H44" s="76"/>
      <c r="I44" s="76"/>
      <c r="J44" s="76"/>
      <c r="K44" s="76"/>
      <c r="L44" s="76"/>
    </row>
    <row r="45" spans="1:16" s="79" customFormat="1" ht="12" x14ac:dyDescent="0.25">
      <c r="A45" s="78" t="s">
        <v>25</v>
      </c>
      <c r="B45" s="78"/>
      <c r="C45" s="78"/>
    </row>
  </sheetData>
  <mergeCells count="5">
    <mergeCell ref="B3:C4"/>
    <mergeCell ref="D23:L23"/>
    <mergeCell ref="B24:C25"/>
    <mergeCell ref="E24:H24"/>
    <mergeCell ref="I24:L24"/>
  </mergeCells>
  <phoneticPr fontId="4" type="noConversion"/>
  <printOptions horizontalCentered="1"/>
  <pageMargins left="0.59055118110236227" right="0.31496062992125984" top="0.5" bottom="0.24" header="0.19685039370078741" footer="0.16"/>
  <pageSetup paperSize="9" scale="75" orientation="landscape" r:id="rId1"/>
  <headerFooter alignWithMargins="0">
    <oddHeader>&amp;L&amp;"Arial CE,kurzíva\&amp;11Osnova rozpočtu</oddHeader>
  </headerFooter>
  <ignoredErrors>
    <ignoredError sqref="H29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O25"/>
  <sheetViews>
    <sheetView showGridLines="0" workbookViewId="0"/>
  </sheetViews>
  <sheetFormatPr defaultColWidth="8.88671875" defaultRowHeight="13.8" x14ac:dyDescent="0.3"/>
  <cols>
    <col min="1" max="1" width="4.44140625" style="1" customWidth="1"/>
    <col min="2" max="2" width="5.44140625" style="1" customWidth="1"/>
    <col min="3" max="3" width="37.109375" style="1" customWidth="1"/>
    <col min="4" max="4" width="10.88671875" style="1" customWidth="1"/>
    <col min="5" max="5" width="10.109375" style="1" customWidth="1"/>
    <col min="6" max="6" width="10" style="2" customWidth="1"/>
    <col min="7" max="7" width="9.44140625" style="2" customWidth="1"/>
    <col min="8" max="8" width="10.109375" style="2" customWidth="1"/>
    <col min="9" max="9" width="8" style="1" customWidth="1"/>
    <col min="10" max="10" width="8.5546875" style="1" customWidth="1"/>
    <col min="11" max="11" width="7.88671875" style="2" customWidth="1"/>
    <col min="12" max="12" width="8.5546875" style="2" customWidth="1"/>
    <col min="13" max="15" width="10.88671875" style="4" customWidth="1"/>
    <col min="16" max="16384" width="8.88671875" style="1"/>
  </cols>
  <sheetData>
    <row r="2" spans="1:12" ht="14.4" thickBot="1" x14ac:dyDescent="0.35">
      <c r="H2" s="3"/>
      <c r="I2" s="2"/>
      <c r="J2" s="2"/>
      <c r="L2" s="3" t="s">
        <v>8</v>
      </c>
    </row>
    <row r="3" spans="1:12" s="26" customFormat="1" ht="15" customHeight="1" x14ac:dyDescent="0.3">
      <c r="A3" s="5"/>
      <c r="B3" s="24"/>
      <c r="C3" s="25"/>
      <c r="D3" s="293" t="s">
        <v>9</v>
      </c>
      <c r="E3" s="274"/>
      <c r="F3" s="274"/>
      <c r="G3" s="274"/>
      <c r="H3" s="274"/>
      <c r="I3" s="274"/>
      <c r="J3" s="274"/>
      <c r="K3" s="274"/>
      <c r="L3" s="275"/>
    </row>
    <row r="4" spans="1:12" s="26" customFormat="1" x14ac:dyDescent="0.3">
      <c r="A4" s="6"/>
      <c r="B4" s="276" t="s">
        <v>76</v>
      </c>
      <c r="C4" s="294"/>
      <c r="D4" s="27"/>
      <c r="E4" s="285" t="s">
        <v>65</v>
      </c>
      <c r="F4" s="286"/>
      <c r="G4" s="286"/>
      <c r="H4" s="287"/>
      <c r="I4" s="295" t="s">
        <v>66</v>
      </c>
      <c r="J4" s="296"/>
      <c r="K4" s="296"/>
      <c r="L4" s="290"/>
    </row>
    <row r="5" spans="1:12" s="26" customFormat="1" x14ac:dyDescent="0.3">
      <c r="A5" s="6"/>
      <c r="B5" s="278"/>
      <c r="C5" s="294"/>
      <c r="D5" s="27" t="s">
        <v>10</v>
      </c>
      <c r="E5" s="89"/>
      <c r="F5" s="90" t="s">
        <v>11</v>
      </c>
      <c r="G5" s="91"/>
      <c r="H5" s="92" t="s">
        <v>12</v>
      </c>
      <c r="I5" s="89"/>
      <c r="J5" s="90" t="s">
        <v>11</v>
      </c>
      <c r="K5" s="91"/>
      <c r="L5" s="93" t="s">
        <v>12</v>
      </c>
    </row>
    <row r="6" spans="1:12" s="30" customFormat="1" ht="15.6" x14ac:dyDescent="0.3">
      <c r="A6" s="8"/>
      <c r="B6" s="28" t="s">
        <v>13</v>
      </c>
      <c r="C6" s="116" t="s">
        <v>29</v>
      </c>
      <c r="D6" s="29" t="s">
        <v>14</v>
      </c>
      <c r="E6" s="94" t="s">
        <v>15</v>
      </c>
      <c r="F6" s="95" t="s">
        <v>16</v>
      </c>
      <c r="G6" s="96" t="s">
        <v>17</v>
      </c>
      <c r="H6" s="97" t="s">
        <v>18</v>
      </c>
      <c r="I6" s="94" t="s">
        <v>15</v>
      </c>
      <c r="J6" s="95" t="s">
        <v>16</v>
      </c>
      <c r="K6" s="96" t="s">
        <v>17</v>
      </c>
      <c r="L6" s="98" t="s">
        <v>19</v>
      </c>
    </row>
    <row r="7" spans="1:12" s="36" customFormat="1" ht="12" x14ac:dyDescent="0.25">
      <c r="A7" s="31"/>
      <c r="B7" s="32"/>
      <c r="C7" s="32"/>
      <c r="D7" s="33">
        <v>1</v>
      </c>
      <c r="E7" s="32">
        <v>2</v>
      </c>
      <c r="F7" s="34">
        <v>3</v>
      </c>
      <c r="G7" s="12">
        <v>4</v>
      </c>
      <c r="H7" s="99">
        <v>5</v>
      </c>
      <c r="I7" s="32">
        <v>6</v>
      </c>
      <c r="J7" s="34">
        <v>7</v>
      </c>
      <c r="K7" s="12">
        <v>8</v>
      </c>
      <c r="L7" s="35">
        <v>9</v>
      </c>
    </row>
    <row r="8" spans="1:12" s="37" customFormat="1" ht="15" customHeight="1" x14ac:dyDescent="0.25">
      <c r="A8" s="197">
        <v>1</v>
      </c>
      <c r="B8" s="198" t="s">
        <v>20</v>
      </c>
      <c r="C8" s="198"/>
      <c r="D8" s="199">
        <f t="shared" ref="D8:L8" si="0">SUM(D15:D21)+D9</f>
        <v>367827.4713918037</v>
      </c>
      <c r="E8" s="200">
        <f t="shared" si="0"/>
        <v>86214.482859999989</v>
      </c>
      <c r="F8" s="201">
        <f t="shared" si="0"/>
        <v>274531.20714801905</v>
      </c>
      <c r="G8" s="202">
        <f t="shared" si="0"/>
        <v>7081.7813837846952</v>
      </c>
      <c r="H8" s="203">
        <f t="shared" si="0"/>
        <v>367827.4713918037</v>
      </c>
      <c r="I8" s="200">
        <f t="shared" si="0"/>
        <v>0</v>
      </c>
      <c r="J8" s="201">
        <f t="shared" si="0"/>
        <v>0</v>
      </c>
      <c r="K8" s="202">
        <f t="shared" si="0"/>
        <v>0</v>
      </c>
      <c r="L8" s="204">
        <f t="shared" si="0"/>
        <v>0</v>
      </c>
    </row>
    <row r="9" spans="1:12" s="37" customFormat="1" ht="15" customHeight="1" x14ac:dyDescent="0.25">
      <c r="A9" s="38">
        <v>2</v>
      </c>
      <c r="B9" s="37" t="s">
        <v>79</v>
      </c>
      <c r="C9" s="39"/>
      <c r="D9" s="40">
        <f t="shared" ref="D9:D21" si="1">H9+L9</f>
        <v>238760.25</v>
      </c>
      <c r="E9" s="41">
        <f>SUM(E10:E14)</f>
        <v>6500</v>
      </c>
      <c r="F9" s="41">
        <f t="shared" ref="F9:G9" si="2">SUM(F10:F14)</f>
        <v>232260.25</v>
      </c>
      <c r="G9" s="41">
        <f t="shared" si="2"/>
        <v>0</v>
      </c>
      <c r="H9" s="102">
        <f t="shared" ref="H9:H21" si="3">SUM(E9:G9)</f>
        <v>238760.25</v>
      </c>
      <c r="I9" s="41">
        <f>SUM(I10:I14)</f>
        <v>0</v>
      </c>
      <c r="J9" s="42">
        <f>SUM(J10:J14)</f>
        <v>0</v>
      </c>
      <c r="K9" s="43">
        <f>SUM(K10:K14)</f>
        <v>0</v>
      </c>
      <c r="L9" s="44">
        <f t="shared" ref="L9:L21" si="4">SUM(I9:K9)</f>
        <v>0</v>
      </c>
    </row>
    <row r="10" spans="1:12" s="52" customFormat="1" ht="15" customHeight="1" x14ac:dyDescent="0.3">
      <c r="A10" s="45">
        <v>3</v>
      </c>
      <c r="B10" s="46"/>
      <c r="C10" s="47" t="s">
        <v>80</v>
      </c>
      <c r="D10" s="124">
        <f t="shared" si="1"/>
        <v>0</v>
      </c>
      <c r="E10" s="48">
        <v>0</v>
      </c>
      <c r="F10" s="49">
        <v>0</v>
      </c>
      <c r="G10" s="50">
        <v>0</v>
      </c>
      <c r="H10" s="125">
        <f t="shared" si="3"/>
        <v>0</v>
      </c>
      <c r="I10" s="48"/>
      <c r="J10" s="49"/>
      <c r="K10" s="50"/>
      <c r="L10" s="51">
        <f t="shared" si="4"/>
        <v>0</v>
      </c>
    </row>
    <row r="11" spans="1:12" s="52" customFormat="1" ht="15" customHeight="1" x14ac:dyDescent="0.3">
      <c r="A11" s="45">
        <v>4</v>
      </c>
      <c r="B11" s="46"/>
      <c r="C11" s="47" t="s">
        <v>81</v>
      </c>
      <c r="D11" s="124">
        <f t="shared" si="1"/>
        <v>12928.942999999999</v>
      </c>
      <c r="E11" s="48">
        <v>6500</v>
      </c>
      <c r="F11" s="49">
        <v>6428.9430000000002</v>
      </c>
      <c r="G11" s="50">
        <v>0</v>
      </c>
      <c r="H11" s="125">
        <f t="shared" si="3"/>
        <v>12928.942999999999</v>
      </c>
      <c r="I11" s="48"/>
      <c r="J11" s="49"/>
      <c r="K11" s="50"/>
      <c r="L11" s="51">
        <f t="shared" si="4"/>
        <v>0</v>
      </c>
    </row>
    <row r="12" spans="1:12" s="52" customFormat="1" ht="15" customHeight="1" x14ac:dyDescent="0.3">
      <c r="A12" s="45">
        <v>5</v>
      </c>
      <c r="B12" s="46"/>
      <c r="C12" s="47" t="s">
        <v>77</v>
      </c>
      <c r="D12" s="124">
        <f t="shared" si="1"/>
        <v>41845.307000000001</v>
      </c>
      <c r="E12" s="48">
        <v>0</v>
      </c>
      <c r="F12" s="49">
        <v>41845.307000000001</v>
      </c>
      <c r="G12" s="50">
        <v>0</v>
      </c>
      <c r="H12" s="125">
        <f t="shared" si="3"/>
        <v>41845.307000000001</v>
      </c>
      <c r="I12" s="48"/>
      <c r="J12" s="49"/>
      <c r="K12" s="50"/>
      <c r="L12" s="51">
        <f t="shared" si="4"/>
        <v>0</v>
      </c>
    </row>
    <row r="13" spans="1:12" s="52" customFormat="1" ht="15" customHeight="1" x14ac:dyDescent="0.3">
      <c r="A13" s="45">
        <v>6</v>
      </c>
      <c r="B13" s="46"/>
      <c r="C13" s="47" t="s">
        <v>78</v>
      </c>
      <c r="D13" s="124">
        <f t="shared" si="1"/>
        <v>183986</v>
      </c>
      <c r="E13" s="48">
        <v>0</v>
      </c>
      <c r="F13" s="49">
        <v>183986</v>
      </c>
      <c r="G13" s="50">
        <v>0</v>
      </c>
      <c r="H13" s="125">
        <f t="shared" si="3"/>
        <v>183986</v>
      </c>
      <c r="I13" s="48"/>
      <c r="J13" s="49"/>
      <c r="K13" s="50"/>
      <c r="L13" s="51">
        <f t="shared" si="4"/>
        <v>0</v>
      </c>
    </row>
    <row r="14" spans="1:12" s="52" customFormat="1" ht="15" customHeight="1" x14ac:dyDescent="0.3">
      <c r="A14" s="53">
        <v>7</v>
      </c>
      <c r="C14" s="54" t="s">
        <v>21</v>
      </c>
      <c r="D14" s="124">
        <f t="shared" si="1"/>
        <v>0</v>
      </c>
      <c r="E14" s="56">
        <v>0</v>
      </c>
      <c r="F14" s="57">
        <v>0</v>
      </c>
      <c r="G14" s="58">
        <v>0</v>
      </c>
      <c r="H14" s="125">
        <f t="shared" si="3"/>
        <v>0</v>
      </c>
      <c r="I14" s="56"/>
      <c r="J14" s="57"/>
      <c r="K14" s="58"/>
      <c r="L14" s="59">
        <f t="shared" si="4"/>
        <v>0</v>
      </c>
    </row>
    <row r="15" spans="1:12" s="37" customFormat="1" ht="15" customHeight="1" x14ac:dyDescent="0.3">
      <c r="A15" s="60">
        <v>8</v>
      </c>
      <c r="B15" s="61" t="s">
        <v>22</v>
      </c>
      <c r="C15" s="62"/>
      <c r="D15" s="63">
        <f t="shared" si="1"/>
        <v>22800</v>
      </c>
      <c r="E15" s="64">
        <v>14500</v>
      </c>
      <c r="F15" s="65">
        <v>6000</v>
      </c>
      <c r="G15" s="66">
        <v>2300</v>
      </c>
      <c r="H15" s="108">
        <f t="shared" si="3"/>
        <v>22800</v>
      </c>
      <c r="I15" s="64"/>
      <c r="J15" s="65"/>
      <c r="K15" s="66"/>
      <c r="L15" s="67">
        <f t="shared" si="4"/>
        <v>0</v>
      </c>
    </row>
    <row r="16" spans="1:12" s="37" customFormat="1" ht="15" customHeight="1" x14ac:dyDescent="0.3">
      <c r="A16" s="60">
        <v>9</v>
      </c>
      <c r="B16" s="61" t="s">
        <v>82</v>
      </c>
      <c r="C16" s="62"/>
      <c r="D16" s="63">
        <f t="shared" si="1"/>
        <v>0</v>
      </c>
      <c r="E16" s="64"/>
      <c r="F16" s="65"/>
      <c r="G16" s="66"/>
      <c r="H16" s="108">
        <f t="shared" si="3"/>
        <v>0</v>
      </c>
      <c r="I16" s="64"/>
      <c r="J16" s="65"/>
      <c r="K16" s="66"/>
      <c r="L16" s="67">
        <f t="shared" si="4"/>
        <v>0</v>
      </c>
    </row>
    <row r="17" spans="1:12" s="37" customFormat="1" ht="15" customHeight="1" x14ac:dyDescent="0.3">
      <c r="A17" s="38">
        <v>10</v>
      </c>
      <c r="B17" s="37" t="s">
        <v>83</v>
      </c>
      <c r="D17" s="63">
        <f t="shared" si="1"/>
        <v>400</v>
      </c>
      <c r="E17" s="69">
        <v>0</v>
      </c>
      <c r="F17" s="70">
        <v>400</v>
      </c>
      <c r="G17" s="68">
        <v>0</v>
      </c>
      <c r="H17" s="117">
        <f t="shared" si="3"/>
        <v>400</v>
      </c>
      <c r="I17" s="69"/>
      <c r="J17" s="70"/>
      <c r="K17" s="68"/>
      <c r="L17" s="71">
        <f t="shared" si="4"/>
        <v>0</v>
      </c>
    </row>
    <row r="18" spans="1:12" s="37" customFormat="1" ht="15" customHeight="1" x14ac:dyDescent="0.3">
      <c r="A18" s="60">
        <v>11</v>
      </c>
      <c r="B18" s="62" t="s">
        <v>56</v>
      </c>
      <c r="C18" s="62"/>
      <c r="D18" s="72">
        <f t="shared" si="1"/>
        <v>105867.22139180373</v>
      </c>
      <c r="E18" s="69">
        <v>65214.482859999996</v>
      </c>
      <c r="F18" s="70">
        <v>35870.957148019035</v>
      </c>
      <c r="G18" s="68">
        <v>4781.7813837846952</v>
      </c>
      <c r="H18" s="117">
        <f t="shared" si="3"/>
        <v>105867.22139180373</v>
      </c>
      <c r="I18" s="69"/>
      <c r="J18" s="70"/>
      <c r="K18" s="68"/>
      <c r="L18" s="71">
        <f t="shared" si="4"/>
        <v>0</v>
      </c>
    </row>
    <row r="19" spans="1:12" s="37" customFormat="1" ht="15" customHeight="1" x14ac:dyDescent="0.3">
      <c r="A19" s="121">
        <v>12</v>
      </c>
      <c r="B19" s="122" t="s">
        <v>57</v>
      </c>
      <c r="C19" s="122"/>
      <c r="D19" s="72">
        <f t="shared" si="1"/>
        <v>0</v>
      </c>
      <c r="E19" s="69"/>
      <c r="F19" s="70"/>
      <c r="G19" s="68"/>
      <c r="H19" s="117">
        <f t="shared" si="3"/>
        <v>0</v>
      </c>
      <c r="I19" s="69"/>
      <c r="J19" s="70"/>
      <c r="K19" s="68"/>
      <c r="L19" s="71">
        <f t="shared" si="4"/>
        <v>0</v>
      </c>
    </row>
    <row r="20" spans="1:12" s="37" customFormat="1" ht="15" customHeight="1" x14ac:dyDescent="0.3">
      <c r="A20" s="60">
        <v>13</v>
      </c>
      <c r="B20" s="62" t="s">
        <v>23</v>
      </c>
      <c r="C20" s="62"/>
      <c r="D20" s="72">
        <f t="shared" si="1"/>
        <v>0</v>
      </c>
      <c r="E20" s="69"/>
      <c r="F20" s="70"/>
      <c r="G20" s="68"/>
      <c r="H20" s="117">
        <f t="shared" si="3"/>
        <v>0</v>
      </c>
      <c r="I20" s="69"/>
      <c r="J20" s="70"/>
      <c r="K20" s="68"/>
      <c r="L20" s="71">
        <f t="shared" si="4"/>
        <v>0</v>
      </c>
    </row>
    <row r="21" spans="1:12" s="37" customFormat="1" ht="15" customHeight="1" thickBot="1" x14ac:dyDescent="0.35">
      <c r="A21" s="73">
        <v>14</v>
      </c>
      <c r="B21" s="74" t="s">
        <v>84</v>
      </c>
      <c r="C21" s="74"/>
      <c r="D21" s="75">
        <f t="shared" si="1"/>
        <v>0</v>
      </c>
      <c r="E21" s="126"/>
      <c r="F21" s="127"/>
      <c r="G21" s="128"/>
      <c r="H21" s="129">
        <f t="shared" si="3"/>
        <v>0</v>
      </c>
      <c r="I21" s="126"/>
      <c r="J21" s="127"/>
      <c r="K21" s="128"/>
      <c r="L21" s="130">
        <f t="shared" si="4"/>
        <v>0</v>
      </c>
    </row>
    <row r="22" spans="1:12" s="77" customFormat="1" ht="10.199999999999999" x14ac:dyDescent="0.2">
      <c r="A22" s="76" t="s">
        <v>54</v>
      </c>
      <c r="B22" s="76" t="s">
        <v>24</v>
      </c>
      <c r="C22" s="76"/>
      <c r="D22" s="76"/>
      <c r="E22" s="76"/>
      <c r="F22" s="76"/>
      <c r="G22" s="76"/>
      <c r="H22" s="76"/>
      <c r="I22" s="76"/>
      <c r="J22" s="76"/>
      <c r="K22" s="76"/>
      <c r="L22" s="76"/>
    </row>
    <row r="23" spans="1:12" s="77" customFormat="1" ht="10.199999999999999" x14ac:dyDescent="0.2">
      <c r="A23" s="76"/>
      <c r="B23" s="76" t="s">
        <v>26</v>
      </c>
      <c r="C23" s="76"/>
      <c r="D23" s="76"/>
      <c r="E23" s="76"/>
      <c r="F23" s="76"/>
      <c r="G23" s="76"/>
      <c r="H23" s="76"/>
      <c r="I23" s="76"/>
      <c r="J23" s="76"/>
      <c r="K23" s="76"/>
      <c r="L23" s="76"/>
    </row>
    <row r="24" spans="1:12" s="77" customFormat="1" ht="10.199999999999999" x14ac:dyDescent="0.2">
      <c r="A24" s="76" t="s">
        <v>55</v>
      </c>
      <c r="B24" s="76" t="s">
        <v>58</v>
      </c>
      <c r="C24" s="76"/>
      <c r="D24" s="76"/>
      <c r="E24" s="76"/>
      <c r="F24" s="76"/>
      <c r="G24" s="76"/>
      <c r="H24" s="76"/>
      <c r="I24" s="76"/>
      <c r="J24" s="76"/>
      <c r="K24" s="76"/>
      <c r="L24" s="76"/>
    </row>
    <row r="25" spans="1:12" s="79" customFormat="1" ht="12" x14ac:dyDescent="0.25">
      <c r="A25" s="78" t="s">
        <v>25</v>
      </c>
      <c r="B25" s="78"/>
      <c r="C25" s="78"/>
    </row>
  </sheetData>
  <mergeCells count="4">
    <mergeCell ref="D3:L3"/>
    <mergeCell ref="B4:C5"/>
    <mergeCell ref="E4:H4"/>
    <mergeCell ref="I4:L4"/>
  </mergeCells>
  <phoneticPr fontId="4" type="noConversion"/>
  <printOptions horizontalCentered="1"/>
  <pageMargins left="0.59055118110236227" right="0.31496062992125984" top="0.51181102362204722" bottom="0.23622047244094491" header="0.19685039370078741" footer="0.15748031496062992"/>
  <pageSetup paperSize="9" orientation="landscape" r:id="rId1"/>
  <headerFooter alignWithMargins="0">
    <oddHeader>&amp;L&amp;"Arial CE,kurzíva\&amp;11Osnova rozpočtu</oddHeader>
  </headerFooter>
  <ignoredErrors>
    <ignoredError sqref="E8:F8" formulaRange="1"/>
    <ignoredError sqref="H9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O25"/>
  <sheetViews>
    <sheetView showGridLines="0" workbookViewId="0"/>
  </sheetViews>
  <sheetFormatPr defaultColWidth="8.88671875" defaultRowHeight="13.8" x14ac:dyDescent="0.3"/>
  <cols>
    <col min="1" max="1" width="4.44140625" style="1" customWidth="1"/>
    <col min="2" max="2" width="5.44140625" style="1" customWidth="1"/>
    <col min="3" max="3" width="37.109375" style="1" customWidth="1"/>
    <col min="4" max="4" width="10.88671875" style="1" customWidth="1"/>
    <col min="5" max="5" width="10.109375" style="1" customWidth="1"/>
    <col min="6" max="6" width="10" style="2" customWidth="1"/>
    <col min="7" max="7" width="9.44140625" style="2" customWidth="1"/>
    <col min="8" max="8" width="10.109375" style="2" customWidth="1"/>
    <col min="9" max="9" width="8" style="1" customWidth="1"/>
    <col min="10" max="10" width="8.5546875" style="1" customWidth="1"/>
    <col min="11" max="11" width="7.88671875" style="2" customWidth="1"/>
    <col min="12" max="12" width="8.5546875" style="2" customWidth="1"/>
    <col min="13" max="15" width="10.88671875" style="4" customWidth="1"/>
    <col min="16" max="16384" width="8.88671875" style="1"/>
  </cols>
  <sheetData>
    <row r="2" spans="1:12" ht="14.4" thickBot="1" x14ac:dyDescent="0.35">
      <c r="H2" s="3"/>
      <c r="I2" s="2"/>
      <c r="J2" s="2"/>
      <c r="L2" s="3" t="s">
        <v>8</v>
      </c>
    </row>
    <row r="3" spans="1:12" s="26" customFormat="1" ht="15" customHeight="1" x14ac:dyDescent="0.3">
      <c r="A3" s="5"/>
      <c r="B3" s="24"/>
      <c r="C3" s="25"/>
      <c r="D3" s="293" t="s">
        <v>9</v>
      </c>
      <c r="E3" s="274"/>
      <c r="F3" s="274"/>
      <c r="G3" s="274"/>
      <c r="H3" s="274"/>
      <c r="I3" s="274"/>
      <c r="J3" s="274"/>
      <c r="K3" s="274"/>
      <c r="L3" s="275"/>
    </row>
    <row r="4" spans="1:12" s="26" customFormat="1" x14ac:dyDescent="0.3">
      <c r="A4" s="6"/>
      <c r="B4" s="276" t="s">
        <v>76</v>
      </c>
      <c r="C4" s="294"/>
      <c r="D4" s="27"/>
      <c r="E4" s="285" t="s">
        <v>65</v>
      </c>
      <c r="F4" s="286"/>
      <c r="G4" s="286"/>
      <c r="H4" s="287"/>
      <c r="I4" s="295" t="s">
        <v>66</v>
      </c>
      <c r="J4" s="296"/>
      <c r="K4" s="296"/>
      <c r="L4" s="290"/>
    </row>
    <row r="5" spans="1:12" s="26" customFormat="1" x14ac:dyDescent="0.3">
      <c r="A5" s="6"/>
      <c r="B5" s="278"/>
      <c r="C5" s="294"/>
      <c r="D5" s="27" t="s">
        <v>10</v>
      </c>
      <c r="E5" s="89"/>
      <c r="F5" s="90" t="s">
        <v>11</v>
      </c>
      <c r="G5" s="91"/>
      <c r="H5" s="92" t="s">
        <v>12</v>
      </c>
      <c r="I5" s="89"/>
      <c r="J5" s="90" t="s">
        <v>11</v>
      </c>
      <c r="K5" s="91"/>
      <c r="L5" s="93" t="s">
        <v>12</v>
      </c>
    </row>
    <row r="6" spans="1:12" s="30" customFormat="1" ht="15.6" x14ac:dyDescent="0.3">
      <c r="A6" s="8"/>
      <c r="B6" s="28" t="s">
        <v>13</v>
      </c>
      <c r="C6" s="116" t="s">
        <v>74</v>
      </c>
      <c r="D6" s="29" t="s">
        <v>14</v>
      </c>
      <c r="E6" s="94" t="s">
        <v>15</v>
      </c>
      <c r="F6" s="95" t="s">
        <v>16</v>
      </c>
      <c r="G6" s="96" t="s">
        <v>17</v>
      </c>
      <c r="H6" s="97" t="s">
        <v>18</v>
      </c>
      <c r="I6" s="94" t="s">
        <v>15</v>
      </c>
      <c r="J6" s="95" t="s">
        <v>16</v>
      </c>
      <c r="K6" s="96" t="s">
        <v>17</v>
      </c>
      <c r="L6" s="98" t="s">
        <v>19</v>
      </c>
    </row>
    <row r="7" spans="1:12" s="36" customFormat="1" ht="12" x14ac:dyDescent="0.25">
      <c r="A7" s="31"/>
      <c r="B7" s="32"/>
      <c r="C7" s="32"/>
      <c r="D7" s="33">
        <v>1</v>
      </c>
      <c r="E7" s="32">
        <v>2</v>
      </c>
      <c r="F7" s="34">
        <v>3</v>
      </c>
      <c r="G7" s="12">
        <v>4</v>
      </c>
      <c r="H7" s="99">
        <v>5</v>
      </c>
      <c r="I7" s="32">
        <v>6</v>
      </c>
      <c r="J7" s="34">
        <v>7</v>
      </c>
      <c r="K7" s="12">
        <v>8</v>
      </c>
      <c r="L7" s="35">
        <v>9</v>
      </c>
    </row>
    <row r="8" spans="1:12" s="37" customFormat="1" ht="15" customHeight="1" x14ac:dyDescent="0.25">
      <c r="A8" s="197">
        <v>1</v>
      </c>
      <c r="B8" s="198" t="s">
        <v>20</v>
      </c>
      <c r="C8" s="198"/>
      <c r="D8" s="199">
        <f t="shared" ref="D8:L8" si="0">SUM(D15:D21)+D9</f>
        <v>57744</v>
      </c>
      <c r="E8" s="200">
        <f t="shared" si="0"/>
        <v>0</v>
      </c>
      <c r="F8" s="201">
        <f t="shared" si="0"/>
        <v>57744</v>
      </c>
      <c r="G8" s="202">
        <f t="shared" si="0"/>
        <v>0</v>
      </c>
      <c r="H8" s="203">
        <f t="shared" si="0"/>
        <v>57744</v>
      </c>
      <c r="I8" s="200">
        <f t="shared" si="0"/>
        <v>0</v>
      </c>
      <c r="J8" s="201">
        <f t="shared" si="0"/>
        <v>0</v>
      </c>
      <c r="K8" s="202">
        <f t="shared" si="0"/>
        <v>0</v>
      </c>
      <c r="L8" s="204">
        <f t="shared" si="0"/>
        <v>0</v>
      </c>
    </row>
    <row r="9" spans="1:12" s="37" customFormat="1" ht="15" customHeight="1" x14ac:dyDescent="0.25">
      <c r="A9" s="38">
        <v>2</v>
      </c>
      <c r="B9" s="37" t="s">
        <v>79</v>
      </c>
      <c r="C9" s="39"/>
      <c r="D9" s="40">
        <f t="shared" ref="D9:D21" si="1">H9+L9</f>
        <v>54524</v>
      </c>
      <c r="E9" s="41">
        <f>SUM(E10:E14)</f>
        <v>0</v>
      </c>
      <c r="F9" s="41">
        <f t="shared" ref="F9:G9" si="2">SUM(F10:F14)</f>
        <v>54524</v>
      </c>
      <c r="G9" s="41">
        <f t="shared" si="2"/>
        <v>0</v>
      </c>
      <c r="H9" s="102">
        <f t="shared" ref="H9:H21" si="3">SUM(E9:G9)</f>
        <v>54524</v>
      </c>
      <c r="I9" s="41">
        <f>SUM(I10:I14)</f>
        <v>0</v>
      </c>
      <c r="J9" s="42">
        <f>SUM(J10:J14)</f>
        <v>0</v>
      </c>
      <c r="K9" s="43">
        <f>SUM(K10:K14)</f>
        <v>0</v>
      </c>
      <c r="L9" s="44">
        <f t="shared" ref="L9:L21" si="4">SUM(I9:K9)</f>
        <v>0</v>
      </c>
    </row>
    <row r="10" spans="1:12" s="52" customFormat="1" ht="15" customHeight="1" x14ac:dyDescent="0.3">
      <c r="A10" s="45">
        <v>3</v>
      </c>
      <c r="B10" s="46"/>
      <c r="C10" s="47" t="s">
        <v>80</v>
      </c>
      <c r="D10" s="124">
        <f t="shared" si="1"/>
        <v>0</v>
      </c>
      <c r="E10" s="48"/>
      <c r="F10" s="49"/>
      <c r="G10" s="50"/>
      <c r="H10" s="125">
        <f t="shared" si="3"/>
        <v>0</v>
      </c>
      <c r="I10" s="48"/>
      <c r="J10" s="49"/>
      <c r="K10" s="50"/>
      <c r="L10" s="51">
        <f t="shared" si="4"/>
        <v>0</v>
      </c>
    </row>
    <row r="11" spans="1:12" s="52" customFormat="1" ht="15" customHeight="1" x14ac:dyDescent="0.3">
      <c r="A11" s="45">
        <v>4</v>
      </c>
      <c r="B11" s="46"/>
      <c r="C11" s="47" t="s">
        <v>81</v>
      </c>
      <c r="D11" s="124">
        <f t="shared" si="1"/>
        <v>7021</v>
      </c>
      <c r="E11" s="48"/>
      <c r="F11" s="49">
        <v>7021</v>
      </c>
      <c r="G11" s="50"/>
      <c r="H11" s="125">
        <f t="shared" si="3"/>
        <v>7021</v>
      </c>
      <c r="I11" s="48"/>
      <c r="J11" s="49"/>
      <c r="K11" s="50"/>
      <c r="L11" s="51">
        <f t="shared" si="4"/>
        <v>0</v>
      </c>
    </row>
    <row r="12" spans="1:12" s="52" customFormat="1" ht="15" customHeight="1" x14ac:dyDescent="0.3">
      <c r="A12" s="45">
        <v>5</v>
      </c>
      <c r="B12" s="46"/>
      <c r="C12" s="47" t="s">
        <v>77</v>
      </c>
      <c r="D12" s="124">
        <f t="shared" si="1"/>
        <v>0</v>
      </c>
      <c r="E12" s="48"/>
      <c r="F12" s="49"/>
      <c r="G12" s="50"/>
      <c r="H12" s="125">
        <f t="shared" si="3"/>
        <v>0</v>
      </c>
      <c r="I12" s="48"/>
      <c r="J12" s="49"/>
      <c r="K12" s="50"/>
      <c r="L12" s="51">
        <f t="shared" si="4"/>
        <v>0</v>
      </c>
    </row>
    <row r="13" spans="1:12" s="52" customFormat="1" ht="15" customHeight="1" x14ac:dyDescent="0.3">
      <c r="A13" s="45">
        <v>6</v>
      </c>
      <c r="B13" s="46"/>
      <c r="C13" s="47" t="s">
        <v>78</v>
      </c>
      <c r="D13" s="124">
        <f t="shared" si="1"/>
        <v>47503</v>
      </c>
      <c r="E13" s="48"/>
      <c r="F13" s="49">
        <v>47503</v>
      </c>
      <c r="G13" s="50"/>
      <c r="H13" s="125">
        <f t="shared" si="3"/>
        <v>47503</v>
      </c>
      <c r="I13" s="48"/>
      <c r="J13" s="49"/>
      <c r="K13" s="50"/>
      <c r="L13" s="51">
        <f t="shared" si="4"/>
        <v>0</v>
      </c>
    </row>
    <row r="14" spans="1:12" s="52" customFormat="1" ht="15" customHeight="1" x14ac:dyDescent="0.3">
      <c r="A14" s="53">
        <v>7</v>
      </c>
      <c r="C14" s="54" t="s">
        <v>21</v>
      </c>
      <c r="D14" s="124">
        <f t="shared" si="1"/>
        <v>0</v>
      </c>
      <c r="E14" s="56"/>
      <c r="F14" s="57"/>
      <c r="G14" s="58"/>
      <c r="H14" s="125">
        <f t="shared" si="3"/>
        <v>0</v>
      </c>
      <c r="I14" s="56"/>
      <c r="J14" s="57"/>
      <c r="K14" s="58"/>
      <c r="L14" s="59">
        <f t="shared" si="4"/>
        <v>0</v>
      </c>
    </row>
    <row r="15" spans="1:12" s="37" customFormat="1" ht="15" customHeight="1" x14ac:dyDescent="0.3">
      <c r="A15" s="60">
        <v>8</v>
      </c>
      <c r="B15" s="61" t="s">
        <v>22</v>
      </c>
      <c r="C15" s="62"/>
      <c r="D15" s="63">
        <f t="shared" si="1"/>
        <v>0</v>
      </c>
      <c r="E15" s="64"/>
      <c r="F15" s="65"/>
      <c r="G15" s="66"/>
      <c r="H15" s="108">
        <f t="shared" si="3"/>
        <v>0</v>
      </c>
      <c r="I15" s="64"/>
      <c r="J15" s="65"/>
      <c r="K15" s="66"/>
      <c r="L15" s="67">
        <f t="shared" si="4"/>
        <v>0</v>
      </c>
    </row>
    <row r="16" spans="1:12" s="37" customFormat="1" ht="15" customHeight="1" x14ac:dyDescent="0.3">
      <c r="A16" s="60">
        <v>9</v>
      </c>
      <c r="B16" s="61" t="s">
        <v>82</v>
      </c>
      <c r="C16" s="62"/>
      <c r="D16" s="63">
        <f t="shared" si="1"/>
        <v>0</v>
      </c>
      <c r="E16" s="64"/>
      <c r="F16" s="65"/>
      <c r="G16" s="66"/>
      <c r="H16" s="108">
        <f t="shared" si="3"/>
        <v>0</v>
      </c>
      <c r="I16" s="64"/>
      <c r="J16" s="65"/>
      <c r="K16" s="66"/>
      <c r="L16" s="67">
        <f t="shared" si="4"/>
        <v>0</v>
      </c>
    </row>
    <row r="17" spans="1:12" s="37" customFormat="1" ht="15" customHeight="1" x14ac:dyDescent="0.3">
      <c r="A17" s="38">
        <v>10</v>
      </c>
      <c r="B17" s="37" t="s">
        <v>83</v>
      </c>
      <c r="D17" s="63">
        <f t="shared" si="1"/>
        <v>0</v>
      </c>
      <c r="E17" s="69"/>
      <c r="F17" s="70"/>
      <c r="G17" s="68"/>
      <c r="H17" s="117">
        <f t="shared" si="3"/>
        <v>0</v>
      </c>
      <c r="I17" s="69"/>
      <c r="J17" s="70"/>
      <c r="K17" s="68"/>
      <c r="L17" s="71">
        <f t="shared" si="4"/>
        <v>0</v>
      </c>
    </row>
    <row r="18" spans="1:12" s="37" customFormat="1" ht="15" customHeight="1" x14ac:dyDescent="0.3">
      <c r="A18" s="60">
        <v>11</v>
      </c>
      <c r="B18" s="62" t="s">
        <v>56</v>
      </c>
      <c r="C18" s="62"/>
      <c r="D18" s="72">
        <f t="shared" si="1"/>
        <v>3220</v>
      </c>
      <c r="E18" s="69"/>
      <c r="F18" s="132">
        <v>3220</v>
      </c>
      <c r="G18" s="68"/>
      <c r="H18" s="117">
        <f t="shared" si="3"/>
        <v>3220</v>
      </c>
      <c r="I18" s="69"/>
      <c r="J18" s="70"/>
      <c r="K18" s="68"/>
      <c r="L18" s="71">
        <f t="shared" si="4"/>
        <v>0</v>
      </c>
    </row>
    <row r="19" spans="1:12" s="37" customFormat="1" ht="15" customHeight="1" x14ac:dyDescent="0.3">
      <c r="A19" s="121">
        <v>12</v>
      </c>
      <c r="B19" s="122" t="s">
        <v>57</v>
      </c>
      <c r="C19" s="122"/>
      <c r="D19" s="72">
        <f t="shared" si="1"/>
        <v>0</v>
      </c>
      <c r="E19" s="69"/>
      <c r="F19" s="70"/>
      <c r="G19" s="68"/>
      <c r="H19" s="117">
        <f t="shared" si="3"/>
        <v>0</v>
      </c>
      <c r="I19" s="69"/>
      <c r="J19" s="70"/>
      <c r="K19" s="68"/>
      <c r="L19" s="71">
        <f t="shared" si="4"/>
        <v>0</v>
      </c>
    </row>
    <row r="20" spans="1:12" s="37" customFormat="1" ht="15" customHeight="1" x14ac:dyDescent="0.3">
      <c r="A20" s="60">
        <v>13</v>
      </c>
      <c r="B20" s="62" t="s">
        <v>23</v>
      </c>
      <c r="C20" s="62"/>
      <c r="D20" s="72">
        <f t="shared" si="1"/>
        <v>0</v>
      </c>
      <c r="E20" s="69"/>
      <c r="F20" s="70"/>
      <c r="G20" s="68"/>
      <c r="H20" s="117">
        <f t="shared" si="3"/>
        <v>0</v>
      </c>
      <c r="I20" s="69"/>
      <c r="J20" s="70"/>
      <c r="K20" s="68"/>
      <c r="L20" s="71">
        <f t="shared" si="4"/>
        <v>0</v>
      </c>
    </row>
    <row r="21" spans="1:12" s="37" customFormat="1" ht="15" customHeight="1" thickBot="1" x14ac:dyDescent="0.35">
      <c r="A21" s="73">
        <v>14</v>
      </c>
      <c r="B21" s="74" t="s">
        <v>84</v>
      </c>
      <c r="C21" s="74"/>
      <c r="D21" s="75">
        <f t="shared" si="1"/>
        <v>0</v>
      </c>
      <c r="E21" s="126"/>
      <c r="F21" s="127"/>
      <c r="G21" s="128"/>
      <c r="H21" s="129">
        <f t="shared" si="3"/>
        <v>0</v>
      </c>
      <c r="I21" s="126"/>
      <c r="J21" s="127"/>
      <c r="K21" s="128"/>
      <c r="L21" s="130">
        <f t="shared" si="4"/>
        <v>0</v>
      </c>
    </row>
    <row r="22" spans="1:12" s="77" customFormat="1" ht="10.199999999999999" x14ac:dyDescent="0.2">
      <c r="A22" s="76" t="s">
        <v>54</v>
      </c>
      <c r="B22" s="76" t="s">
        <v>24</v>
      </c>
      <c r="C22" s="76"/>
      <c r="D22" s="76"/>
      <c r="E22" s="76"/>
      <c r="F22" s="76"/>
      <c r="G22" s="76"/>
      <c r="H22" s="76"/>
      <c r="I22" s="76"/>
      <c r="J22" s="76"/>
      <c r="K22" s="76"/>
      <c r="L22" s="76"/>
    </row>
    <row r="23" spans="1:12" s="77" customFormat="1" ht="10.199999999999999" x14ac:dyDescent="0.2">
      <c r="A23" s="76"/>
      <c r="B23" s="76" t="s">
        <v>26</v>
      </c>
      <c r="C23" s="76"/>
      <c r="D23" s="76"/>
      <c r="E23" s="76"/>
      <c r="F23" s="76"/>
      <c r="G23" s="76"/>
      <c r="H23" s="76"/>
      <c r="I23" s="76"/>
      <c r="J23" s="76"/>
      <c r="K23" s="76"/>
      <c r="L23" s="76"/>
    </row>
    <row r="24" spans="1:12" s="77" customFormat="1" ht="10.199999999999999" x14ac:dyDescent="0.2">
      <c r="A24" s="76" t="s">
        <v>55</v>
      </c>
      <c r="B24" s="76" t="s">
        <v>58</v>
      </c>
      <c r="C24" s="76"/>
      <c r="D24" s="76"/>
      <c r="E24" s="76"/>
      <c r="F24" s="76"/>
      <c r="G24" s="76"/>
      <c r="H24" s="76"/>
      <c r="I24" s="76"/>
      <c r="J24" s="76"/>
      <c r="K24" s="76"/>
      <c r="L24" s="76"/>
    </row>
    <row r="25" spans="1:12" s="79" customFormat="1" ht="12" x14ac:dyDescent="0.25">
      <c r="A25" s="78" t="s">
        <v>25</v>
      </c>
      <c r="B25" s="78"/>
      <c r="C25" s="78"/>
    </row>
  </sheetData>
  <mergeCells count="4">
    <mergeCell ref="D3:L3"/>
    <mergeCell ref="B4:C5"/>
    <mergeCell ref="E4:H4"/>
    <mergeCell ref="I4:L4"/>
  </mergeCells>
  <printOptions horizontalCentered="1"/>
  <pageMargins left="0.59055118110236227" right="0.31496062992125984" top="0.51181102362204722" bottom="0.23622047244094491" header="0.19685039370078741" footer="0.15748031496062992"/>
  <pageSetup paperSize="9" orientation="landscape" r:id="rId1"/>
  <headerFooter alignWithMargins="0">
    <oddHeader>&amp;L&amp;"Arial CE,kurzíva\&amp;11Osnova rozpočtu</oddHeader>
  </headerFooter>
  <ignoredErrors>
    <ignoredError sqref="H9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O25"/>
  <sheetViews>
    <sheetView showGridLines="0" workbookViewId="0"/>
  </sheetViews>
  <sheetFormatPr defaultColWidth="8.88671875" defaultRowHeight="13.8" x14ac:dyDescent="0.3"/>
  <cols>
    <col min="1" max="1" width="4.44140625" style="1" customWidth="1"/>
    <col min="2" max="2" width="5.44140625" style="1" customWidth="1"/>
    <col min="3" max="3" width="37.109375" style="1" customWidth="1"/>
    <col min="4" max="4" width="10.88671875" style="1" customWidth="1"/>
    <col min="5" max="5" width="10.109375" style="1" customWidth="1"/>
    <col min="6" max="6" width="10" style="2" customWidth="1"/>
    <col min="7" max="7" width="9.44140625" style="2" customWidth="1"/>
    <col min="8" max="8" width="10.109375" style="2" customWidth="1"/>
    <col min="9" max="9" width="8" style="1" customWidth="1"/>
    <col min="10" max="10" width="8.5546875" style="1" customWidth="1"/>
    <col min="11" max="11" width="7.88671875" style="2" customWidth="1"/>
    <col min="12" max="12" width="8.5546875" style="2" customWidth="1"/>
    <col min="13" max="15" width="10.88671875" style="4" customWidth="1"/>
    <col min="16" max="16384" width="8.88671875" style="1"/>
  </cols>
  <sheetData>
    <row r="2" spans="1:12" ht="14.4" thickBot="1" x14ac:dyDescent="0.35">
      <c r="H2" s="3"/>
      <c r="I2" s="2"/>
      <c r="J2" s="2"/>
      <c r="L2" s="3" t="s">
        <v>8</v>
      </c>
    </row>
    <row r="3" spans="1:12" s="26" customFormat="1" ht="15" customHeight="1" x14ac:dyDescent="0.3">
      <c r="A3" s="5"/>
      <c r="B3" s="24"/>
      <c r="C3" s="25"/>
      <c r="D3" s="293" t="s">
        <v>9</v>
      </c>
      <c r="E3" s="274"/>
      <c r="F3" s="274"/>
      <c r="G3" s="274"/>
      <c r="H3" s="274"/>
      <c r="I3" s="274"/>
      <c r="J3" s="274"/>
      <c r="K3" s="274"/>
      <c r="L3" s="275"/>
    </row>
    <row r="4" spans="1:12" s="26" customFormat="1" x14ac:dyDescent="0.3">
      <c r="A4" s="6"/>
      <c r="B4" s="276" t="s">
        <v>76</v>
      </c>
      <c r="C4" s="294"/>
      <c r="D4" s="27"/>
      <c r="E4" s="285" t="s">
        <v>65</v>
      </c>
      <c r="F4" s="286"/>
      <c r="G4" s="286"/>
      <c r="H4" s="287"/>
      <c r="I4" s="295" t="s">
        <v>66</v>
      </c>
      <c r="J4" s="296"/>
      <c r="K4" s="296"/>
      <c r="L4" s="290"/>
    </row>
    <row r="5" spans="1:12" s="26" customFormat="1" x14ac:dyDescent="0.3">
      <c r="A5" s="6"/>
      <c r="B5" s="278"/>
      <c r="C5" s="294"/>
      <c r="D5" s="27" t="s">
        <v>10</v>
      </c>
      <c r="E5" s="89"/>
      <c r="F5" s="90" t="s">
        <v>11</v>
      </c>
      <c r="G5" s="91"/>
      <c r="H5" s="92" t="s">
        <v>12</v>
      </c>
      <c r="I5" s="89"/>
      <c r="J5" s="90" t="s">
        <v>11</v>
      </c>
      <c r="K5" s="91"/>
      <c r="L5" s="93" t="s">
        <v>12</v>
      </c>
    </row>
    <row r="6" spans="1:12" s="30" customFormat="1" ht="15.6" x14ac:dyDescent="0.3">
      <c r="A6" s="8"/>
      <c r="B6" s="28" t="s">
        <v>13</v>
      </c>
      <c r="C6" s="116" t="s">
        <v>30</v>
      </c>
      <c r="D6" s="29" t="s">
        <v>14</v>
      </c>
      <c r="E6" s="94" t="s">
        <v>15</v>
      </c>
      <c r="F6" s="95" t="s">
        <v>16</v>
      </c>
      <c r="G6" s="96" t="s">
        <v>17</v>
      </c>
      <c r="H6" s="97" t="s">
        <v>18</v>
      </c>
      <c r="I6" s="94" t="s">
        <v>15</v>
      </c>
      <c r="J6" s="95" t="s">
        <v>16</v>
      </c>
      <c r="K6" s="96" t="s">
        <v>17</v>
      </c>
      <c r="L6" s="98" t="s">
        <v>19</v>
      </c>
    </row>
    <row r="7" spans="1:12" s="36" customFormat="1" ht="12" x14ac:dyDescent="0.25">
      <c r="A7" s="31"/>
      <c r="B7" s="32"/>
      <c r="C7" s="32"/>
      <c r="D7" s="33">
        <v>1</v>
      </c>
      <c r="E7" s="32">
        <v>2</v>
      </c>
      <c r="F7" s="34">
        <v>3</v>
      </c>
      <c r="G7" s="12">
        <v>4</v>
      </c>
      <c r="H7" s="99">
        <v>5</v>
      </c>
      <c r="I7" s="32">
        <v>6</v>
      </c>
      <c r="J7" s="34">
        <v>7</v>
      </c>
      <c r="K7" s="12">
        <v>8</v>
      </c>
      <c r="L7" s="35">
        <v>9</v>
      </c>
    </row>
    <row r="8" spans="1:12" s="37" customFormat="1" ht="15" customHeight="1" x14ac:dyDescent="0.25">
      <c r="A8" s="197">
        <v>1</v>
      </c>
      <c r="B8" s="198" t="s">
        <v>20</v>
      </c>
      <c r="C8" s="198"/>
      <c r="D8" s="199">
        <f t="shared" ref="D8:L8" si="0">SUM(D15:D21)+D9</f>
        <v>63919</v>
      </c>
      <c r="E8" s="200">
        <f t="shared" si="0"/>
        <v>30816</v>
      </c>
      <c r="F8" s="201">
        <f t="shared" si="0"/>
        <v>33103</v>
      </c>
      <c r="G8" s="202">
        <f t="shared" si="0"/>
        <v>0</v>
      </c>
      <c r="H8" s="203">
        <f t="shared" si="0"/>
        <v>63919</v>
      </c>
      <c r="I8" s="200">
        <f t="shared" si="0"/>
        <v>0</v>
      </c>
      <c r="J8" s="201">
        <f t="shared" si="0"/>
        <v>0</v>
      </c>
      <c r="K8" s="202">
        <f t="shared" si="0"/>
        <v>0</v>
      </c>
      <c r="L8" s="204">
        <f t="shared" si="0"/>
        <v>0</v>
      </c>
    </row>
    <row r="9" spans="1:12" s="37" customFormat="1" ht="15" customHeight="1" x14ac:dyDescent="0.25">
      <c r="A9" s="38">
        <v>2</v>
      </c>
      <c r="B9" s="37" t="s">
        <v>79</v>
      </c>
      <c r="C9" s="39"/>
      <c r="D9" s="40">
        <f t="shared" ref="D9:D21" si="1">H9+L9</f>
        <v>54073</v>
      </c>
      <c r="E9" s="41">
        <f>SUM(E10:E14)</f>
        <v>21970</v>
      </c>
      <c r="F9" s="41">
        <f>SUM(F10:F14)</f>
        <v>32103</v>
      </c>
      <c r="G9" s="43">
        <f>SUM(G10:G14)</f>
        <v>0</v>
      </c>
      <c r="H9" s="102">
        <f t="shared" ref="H9:H21" si="2">SUM(E9:G9)</f>
        <v>54073</v>
      </c>
      <c r="I9" s="41">
        <f>SUM(I10:I14)</f>
        <v>0</v>
      </c>
      <c r="J9" s="42">
        <f>SUM(J10:J14)</f>
        <v>0</v>
      </c>
      <c r="K9" s="43">
        <f>SUM(K10:K14)</f>
        <v>0</v>
      </c>
      <c r="L9" s="44">
        <f t="shared" ref="L9:L21" si="3">SUM(I9:K9)</f>
        <v>0</v>
      </c>
    </row>
    <row r="10" spans="1:12" s="52" customFormat="1" ht="15" customHeight="1" x14ac:dyDescent="0.3">
      <c r="A10" s="45">
        <v>3</v>
      </c>
      <c r="B10" s="46"/>
      <c r="C10" s="47" t="s">
        <v>80</v>
      </c>
      <c r="D10" s="124">
        <f t="shared" si="1"/>
        <v>0</v>
      </c>
      <c r="E10" s="48">
        <v>0</v>
      </c>
      <c r="F10" s="49">
        <v>0</v>
      </c>
      <c r="G10" s="50"/>
      <c r="H10" s="125">
        <f t="shared" si="2"/>
        <v>0</v>
      </c>
      <c r="I10" s="48"/>
      <c r="J10" s="49"/>
      <c r="K10" s="50"/>
      <c r="L10" s="51">
        <f t="shared" si="3"/>
        <v>0</v>
      </c>
    </row>
    <row r="11" spans="1:12" s="52" customFormat="1" ht="15" customHeight="1" x14ac:dyDescent="0.3">
      <c r="A11" s="45">
        <v>4</v>
      </c>
      <c r="B11" s="46"/>
      <c r="C11" s="47" t="s">
        <v>81</v>
      </c>
      <c r="D11" s="124">
        <f t="shared" si="1"/>
        <v>5507</v>
      </c>
      <c r="E11" s="48">
        <v>5507</v>
      </c>
      <c r="F11" s="49">
        <v>0</v>
      </c>
      <c r="G11" s="50"/>
      <c r="H11" s="125">
        <f t="shared" si="2"/>
        <v>5507</v>
      </c>
      <c r="I11" s="48"/>
      <c r="J11" s="49"/>
      <c r="K11" s="50"/>
      <c r="L11" s="51">
        <f t="shared" si="3"/>
        <v>0</v>
      </c>
    </row>
    <row r="12" spans="1:12" s="52" customFormat="1" ht="15" customHeight="1" x14ac:dyDescent="0.3">
      <c r="A12" s="45">
        <v>5</v>
      </c>
      <c r="B12" s="46"/>
      <c r="C12" s="47" t="s">
        <v>77</v>
      </c>
      <c r="D12" s="124">
        <f t="shared" si="1"/>
        <v>0</v>
      </c>
      <c r="E12" s="48">
        <v>0</v>
      </c>
      <c r="F12" s="49">
        <v>0</v>
      </c>
      <c r="G12" s="50"/>
      <c r="H12" s="125">
        <f t="shared" si="2"/>
        <v>0</v>
      </c>
      <c r="I12" s="48"/>
      <c r="J12" s="49"/>
      <c r="K12" s="50"/>
      <c r="L12" s="51">
        <f t="shared" si="3"/>
        <v>0</v>
      </c>
    </row>
    <row r="13" spans="1:12" s="52" customFormat="1" ht="15" customHeight="1" x14ac:dyDescent="0.3">
      <c r="A13" s="45">
        <v>6</v>
      </c>
      <c r="B13" s="46"/>
      <c r="C13" s="47" t="s">
        <v>78</v>
      </c>
      <c r="D13" s="124">
        <f t="shared" si="1"/>
        <v>48566</v>
      </c>
      <c r="E13" s="172">
        <v>16463</v>
      </c>
      <c r="F13" s="171">
        <v>32103</v>
      </c>
      <c r="G13" s="50"/>
      <c r="H13" s="125">
        <f t="shared" si="2"/>
        <v>48566</v>
      </c>
      <c r="I13" s="48"/>
      <c r="J13" s="49"/>
      <c r="K13" s="50"/>
      <c r="L13" s="51">
        <f t="shared" si="3"/>
        <v>0</v>
      </c>
    </row>
    <row r="14" spans="1:12" s="52" customFormat="1" ht="15" customHeight="1" x14ac:dyDescent="0.3">
      <c r="A14" s="53">
        <v>7</v>
      </c>
      <c r="C14" s="54" t="s">
        <v>21</v>
      </c>
      <c r="D14" s="124">
        <f t="shared" si="1"/>
        <v>0</v>
      </c>
      <c r="E14" s="172"/>
      <c r="F14" s="171"/>
      <c r="G14" s="58"/>
      <c r="H14" s="125">
        <f t="shared" si="2"/>
        <v>0</v>
      </c>
      <c r="I14" s="56"/>
      <c r="J14" s="57"/>
      <c r="K14" s="58"/>
      <c r="L14" s="59">
        <f t="shared" si="3"/>
        <v>0</v>
      </c>
    </row>
    <row r="15" spans="1:12" s="37" customFormat="1" ht="15" customHeight="1" x14ac:dyDescent="0.3">
      <c r="A15" s="60">
        <v>8</v>
      </c>
      <c r="B15" s="61" t="s">
        <v>22</v>
      </c>
      <c r="C15" s="62"/>
      <c r="D15" s="63">
        <f t="shared" si="1"/>
        <v>0</v>
      </c>
      <c r="E15" s="170"/>
      <c r="F15" s="169"/>
      <c r="G15" s="66"/>
      <c r="H15" s="108">
        <f t="shared" si="2"/>
        <v>0</v>
      </c>
      <c r="I15" s="64"/>
      <c r="J15" s="65"/>
      <c r="K15" s="66"/>
      <c r="L15" s="67">
        <f t="shared" si="3"/>
        <v>0</v>
      </c>
    </row>
    <row r="16" spans="1:12" s="37" customFormat="1" ht="15" customHeight="1" x14ac:dyDescent="0.3">
      <c r="A16" s="60">
        <v>9</v>
      </c>
      <c r="B16" s="61" t="s">
        <v>82</v>
      </c>
      <c r="C16" s="62"/>
      <c r="D16" s="63">
        <f t="shared" si="1"/>
        <v>0</v>
      </c>
      <c r="E16" s="170"/>
      <c r="F16" s="169"/>
      <c r="G16" s="66"/>
      <c r="H16" s="108">
        <f t="shared" si="2"/>
        <v>0</v>
      </c>
      <c r="I16" s="64"/>
      <c r="J16" s="65"/>
      <c r="K16" s="66"/>
      <c r="L16" s="67">
        <f t="shared" si="3"/>
        <v>0</v>
      </c>
    </row>
    <row r="17" spans="1:12" s="37" customFormat="1" ht="15" customHeight="1" x14ac:dyDescent="0.3">
      <c r="A17" s="38">
        <v>10</v>
      </c>
      <c r="B17" s="37" t="s">
        <v>83</v>
      </c>
      <c r="D17" s="63">
        <f t="shared" si="1"/>
        <v>0</v>
      </c>
      <c r="E17" s="168"/>
      <c r="F17" s="167"/>
      <c r="G17" s="68"/>
      <c r="H17" s="117">
        <f t="shared" si="2"/>
        <v>0</v>
      </c>
      <c r="I17" s="69"/>
      <c r="J17" s="70"/>
      <c r="K17" s="68"/>
      <c r="L17" s="71">
        <f t="shared" si="3"/>
        <v>0</v>
      </c>
    </row>
    <row r="18" spans="1:12" s="37" customFormat="1" ht="15" customHeight="1" x14ac:dyDescent="0.3">
      <c r="A18" s="60">
        <v>11</v>
      </c>
      <c r="B18" s="62" t="s">
        <v>56</v>
      </c>
      <c r="C18" s="62"/>
      <c r="D18" s="72">
        <f t="shared" si="1"/>
        <v>9846</v>
      </c>
      <c r="E18" s="168">
        <v>8846</v>
      </c>
      <c r="F18" s="167">
        <v>1000</v>
      </c>
      <c r="G18" s="68"/>
      <c r="H18" s="117">
        <f t="shared" si="2"/>
        <v>9846</v>
      </c>
      <c r="I18" s="69"/>
      <c r="J18" s="70"/>
      <c r="K18" s="68"/>
      <c r="L18" s="71">
        <f t="shared" si="3"/>
        <v>0</v>
      </c>
    </row>
    <row r="19" spans="1:12" s="37" customFormat="1" ht="15" customHeight="1" x14ac:dyDescent="0.3">
      <c r="A19" s="121">
        <v>12</v>
      </c>
      <c r="B19" s="122" t="s">
        <v>57</v>
      </c>
      <c r="C19" s="122"/>
      <c r="D19" s="72">
        <f t="shared" si="1"/>
        <v>0</v>
      </c>
      <c r="E19" s="168"/>
      <c r="F19" s="167"/>
      <c r="G19" s="68"/>
      <c r="H19" s="117">
        <f t="shared" si="2"/>
        <v>0</v>
      </c>
      <c r="I19" s="69"/>
      <c r="J19" s="70"/>
      <c r="K19" s="68"/>
      <c r="L19" s="71">
        <f t="shared" si="3"/>
        <v>0</v>
      </c>
    </row>
    <row r="20" spans="1:12" s="37" customFormat="1" ht="15" customHeight="1" x14ac:dyDescent="0.3">
      <c r="A20" s="60">
        <v>13</v>
      </c>
      <c r="B20" s="62" t="s">
        <v>23</v>
      </c>
      <c r="C20" s="62"/>
      <c r="D20" s="72">
        <f t="shared" si="1"/>
        <v>0</v>
      </c>
      <c r="E20" s="168"/>
      <c r="F20" s="167"/>
      <c r="G20" s="68"/>
      <c r="H20" s="117">
        <f t="shared" si="2"/>
        <v>0</v>
      </c>
      <c r="I20" s="69"/>
      <c r="J20" s="70"/>
      <c r="K20" s="68"/>
      <c r="L20" s="71">
        <f t="shared" si="3"/>
        <v>0</v>
      </c>
    </row>
    <row r="21" spans="1:12" s="37" customFormat="1" ht="15" customHeight="1" thickBot="1" x14ac:dyDescent="0.35">
      <c r="A21" s="73">
        <v>14</v>
      </c>
      <c r="B21" s="74" t="s">
        <v>84</v>
      </c>
      <c r="C21" s="74"/>
      <c r="D21" s="75">
        <f t="shared" si="1"/>
        <v>0</v>
      </c>
      <c r="E21" s="126"/>
      <c r="F21" s="127"/>
      <c r="G21" s="128"/>
      <c r="H21" s="129">
        <f t="shared" si="2"/>
        <v>0</v>
      </c>
      <c r="I21" s="126"/>
      <c r="J21" s="127"/>
      <c r="K21" s="128"/>
      <c r="L21" s="130">
        <f t="shared" si="3"/>
        <v>0</v>
      </c>
    </row>
    <row r="22" spans="1:12" s="77" customFormat="1" ht="10.199999999999999" x14ac:dyDescent="0.2">
      <c r="A22" s="76" t="s">
        <v>54</v>
      </c>
      <c r="B22" s="76" t="s">
        <v>24</v>
      </c>
      <c r="C22" s="76"/>
      <c r="D22" s="76"/>
      <c r="E22" s="76"/>
      <c r="F22" s="76"/>
      <c r="G22" s="76"/>
      <c r="H22" s="76"/>
      <c r="I22" s="76"/>
      <c r="J22" s="76"/>
      <c r="K22" s="76"/>
      <c r="L22" s="76"/>
    </row>
    <row r="23" spans="1:12" s="77" customFormat="1" ht="10.199999999999999" x14ac:dyDescent="0.2">
      <c r="A23" s="76"/>
      <c r="B23" s="76" t="s">
        <v>26</v>
      </c>
      <c r="C23" s="76"/>
      <c r="D23" s="76"/>
      <c r="E23" s="76"/>
      <c r="F23" s="76"/>
      <c r="G23" s="76"/>
      <c r="H23" s="76"/>
      <c r="I23" s="76"/>
      <c r="J23" s="76"/>
      <c r="K23" s="76"/>
      <c r="L23" s="76"/>
    </row>
    <row r="24" spans="1:12" s="77" customFormat="1" ht="10.199999999999999" x14ac:dyDescent="0.2">
      <c r="A24" s="76" t="s">
        <v>55</v>
      </c>
      <c r="B24" s="76" t="s">
        <v>58</v>
      </c>
      <c r="C24" s="76"/>
      <c r="D24" s="76"/>
      <c r="E24" s="76"/>
      <c r="F24" s="76"/>
      <c r="G24" s="76"/>
      <c r="H24" s="76"/>
      <c r="I24" s="76"/>
      <c r="J24" s="76"/>
      <c r="K24" s="76"/>
      <c r="L24" s="76"/>
    </row>
    <row r="25" spans="1:12" s="79" customFormat="1" ht="12" x14ac:dyDescent="0.25">
      <c r="A25" s="78" t="s">
        <v>25</v>
      </c>
      <c r="B25" s="78"/>
      <c r="C25" s="78"/>
    </row>
  </sheetData>
  <mergeCells count="4">
    <mergeCell ref="D3:L3"/>
    <mergeCell ref="B4:C5"/>
    <mergeCell ref="E4:H4"/>
    <mergeCell ref="I4:L4"/>
  </mergeCells>
  <phoneticPr fontId="4" type="noConversion"/>
  <printOptions horizontalCentered="1"/>
  <pageMargins left="0.59055118110236227" right="0.31496062992125984" top="0.51181102362204722" bottom="0.23622047244094491" header="0.19685039370078741" footer="0.15748031496062992"/>
  <pageSetup paperSize="9" orientation="landscape" r:id="rId1"/>
  <headerFooter alignWithMargins="0">
    <oddHeader>&amp;L&amp;"Arial CE,kurzíva\&amp;11Osnova rozpočtu</oddHeader>
  </headerFooter>
  <ignoredErrors>
    <ignoredError sqref="F8" formulaRange="1"/>
    <ignoredError sqref="H9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O25"/>
  <sheetViews>
    <sheetView showGridLines="0" workbookViewId="0"/>
  </sheetViews>
  <sheetFormatPr defaultColWidth="8.88671875" defaultRowHeight="13.8" x14ac:dyDescent="0.3"/>
  <cols>
    <col min="1" max="1" width="4.44140625" style="1" customWidth="1"/>
    <col min="2" max="2" width="5.44140625" style="1" customWidth="1"/>
    <col min="3" max="3" width="37.109375" style="1" customWidth="1"/>
    <col min="4" max="4" width="10.88671875" style="1" customWidth="1"/>
    <col min="5" max="5" width="10.109375" style="1" customWidth="1"/>
    <col min="6" max="6" width="10" style="2" customWidth="1"/>
    <col min="7" max="7" width="9.44140625" style="2" customWidth="1"/>
    <col min="8" max="8" width="10.109375" style="2" customWidth="1"/>
    <col min="9" max="9" width="8" style="1" customWidth="1"/>
    <col min="10" max="10" width="8.5546875" style="1" customWidth="1"/>
    <col min="11" max="11" width="7.88671875" style="2" customWidth="1"/>
    <col min="12" max="12" width="8.5546875" style="2" customWidth="1"/>
    <col min="13" max="15" width="10.88671875" style="4" customWidth="1"/>
    <col min="16" max="16384" width="8.88671875" style="1"/>
  </cols>
  <sheetData>
    <row r="2" spans="1:12" ht="14.4" thickBot="1" x14ac:dyDescent="0.35">
      <c r="H2" s="3"/>
      <c r="I2" s="2"/>
      <c r="J2" s="2"/>
      <c r="L2" s="3" t="s">
        <v>8</v>
      </c>
    </row>
    <row r="3" spans="1:12" s="26" customFormat="1" ht="15" customHeight="1" x14ac:dyDescent="0.3">
      <c r="A3" s="5"/>
      <c r="B3" s="24"/>
      <c r="C3" s="25"/>
      <c r="D3" s="293" t="s">
        <v>9</v>
      </c>
      <c r="E3" s="274"/>
      <c r="F3" s="274"/>
      <c r="G3" s="274"/>
      <c r="H3" s="274"/>
      <c r="I3" s="274"/>
      <c r="J3" s="274"/>
      <c r="K3" s="274"/>
      <c r="L3" s="275"/>
    </row>
    <row r="4" spans="1:12" s="26" customFormat="1" x14ac:dyDescent="0.3">
      <c r="A4" s="6"/>
      <c r="B4" s="276" t="s">
        <v>76</v>
      </c>
      <c r="C4" s="294"/>
      <c r="D4" s="27"/>
      <c r="E4" s="285" t="s">
        <v>65</v>
      </c>
      <c r="F4" s="286"/>
      <c r="G4" s="286"/>
      <c r="H4" s="287"/>
      <c r="I4" s="295" t="s">
        <v>66</v>
      </c>
      <c r="J4" s="296"/>
      <c r="K4" s="296"/>
      <c r="L4" s="290"/>
    </row>
    <row r="5" spans="1:12" s="26" customFormat="1" x14ac:dyDescent="0.3">
      <c r="A5" s="6"/>
      <c r="B5" s="278"/>
      <c r="C5" s="294"/>
      <c r="D5" s="27" t="s">
        <v>10</v>
      </c>
      <c r="E5" s="89"/>
      <c r="F5" s="90" t="s">
        <v>11</v>
      </c>
      <c r="G5" s="91"/>
      <c r="H5" s="92" t="s">
        <v>12</v>
      </c>
      <c r="I5" s="89"/>
      <c r="J5" s="90" t="s">
        <v>11</v>
      </c>
      <c r="K5" s="91"/>
      <c r="L5" s="93" t="s">
        <v>12</v>
      </c>
    </row>
    <row r="6" spans="1:12" s="30" customFormat="1" ht="15.6" x14ac:dyDescent="0.3">
      <c r="A6" s="8"/>
      <c r="B6" s="28" t="s">
        <v>13</v>
      </c>
      <c r="C6" s="116" t="s">
        <v>31</v>
      </c>
      <c r="D6" s="29" t="s">
        <v>14</v>
      </c>
      <c r="E6" s="94" t="s">
        <v>15</v>
      </c>
      <c r="F6" s="95" t="s">
        <v>16</v>
      </c>
      <c r="G6" s="96" t="s">
        <v>17</v>
      </c>
      <c r="H6" s="97" t="s">
        <v>18</v>
      </c>
      <c r="I6" s="94" t="s">
        <v>15</v>
      </c>
      <c r="J6" s="95" t="s">
        <v>16</v>
      </c>
      <c r="K6" s="96" t="s">
        <v>17</v>
      </c>
      <c r="L6" s="98" t="s">
        <v>19</v>
      </c>
    </row>
    <row r="7" spans="1:12" s="36" customFormat="1" ht="12" x14ac:dyDescent="0.25">
      <c r="A7" s="31"/>
      <c r="B7" s="32"/>
      <c r="C7" s="32"/>
      <c r="D7" s="33">
        <v>1</v>
      </c>
      <c r="E7" s="32">
        <v>2</v>
      </c>
      <c r="F7" s="34">
        <v>3</v>
      </c>
      <c r="G7" s="12">
        <v>4</v>
      </c>
      <c r="H7" s="99">
        <v>5</v>
      </c>
      <c r="I7" s="32">
        <v>6</v>
      </c>
      <c r="J7" s="34">
        <v>7</v>
      </c>
      <c r="K7" s="12">
        <v>8</v>
      </c>
      <c r="L7" s="35">
        <v>9</v>
      </c>
    </row>
    <row r="8" spans="1:12" s="37" customFormat="1" ht="15" customHeight="1" x14ac:dyDescent="0.25">
      <c r="A8" s="197">
        <v>1</v>
      </c>
      <c r="B8" s="198" t="s">
        <v>20</v>
      </c>
      <c r="C8" s="198"/>
      <c r="D8" s="199">
        <f t="shared" ref="D8:L8" si="0">SUM(D15:D21)+D9</f>
        <v>21640</v>
      </c>
      <c r="E8" s="200">
        <f t="shared" si="0"/>
        <v>19240</v>
      </c>
      <c r="F8" s="201">
        <f t="shared" si="0"/>
        <v>0</v>
      </c>
      <c r="G8" s="202">
        <f t="shared" si="0"/>
        <v>2400</v>
      </c>
      <c r="H8" s="203">
        <f t="shared" si="0"/>
        <v>21640</v>
      </c>
      <c r="I8" s="200">
        <f t="shared" si="0"/>
        <v>0</v>
      </c>
      <c r="J8" s="201">
        <f t="shared" si="0"/>
        <v>0</v>
      </c>
      <c r="K8" s="202">
        <f t="shared" si="0"/>
        <v>0</v>
      </c>
      <c r="L8" s="204">
        <f t="shared" si="0"/>
        <v>0</v>
      </c>
    </row>
    <row r="9" spans="1:12" s="37" customFormat="1" ht="15" customHeight="1" x14ac:dyDescent="0.25">
      <c r="A9" s="38">
        <v>2</v>
      </c>
      <c r="B9" s="37" t="s">
        <v>79</v>
      </c>
      <c r="C9" s="39"/>
      <c r="D9" s="40">
        <f t="shared" ref="D9:D21" si="1">H9+L9</f>
        <v>15000</v>
      </c>
      <c r="E9" s="41">
        <f>SUM(E10:E14)</f>
        <v>15000</v>
      </c>
      <c r="F9" s="42">
        <f>SUM(F10:F14)</f>
        <v>0</v>
      </c>
      <c r="G9" s="43">
        <f>SUM(G10:G14)</f>
        <v>0</v>
      </c>
      <c r="H9" s="102">
        <f t="shared" ref="H9:H21" si="2">SUM(E9:G9)</f>
        <v>15000</v>
      </c>
      <c r="I9" s="41">
        <f>SUM(I10:I14)</f>
        <v>0</v>
      </c>
      <c r="J9" s="42">
        <f>SUM(J10:J14)</f>
        <v>0</v>
      </c>
      <c r="K9" s="43">
        <f>SUM(K10:K14)</f>
        <v>0</v>
      </c>
      <c r="L9" s="44">
        <f t="shared" ref="L9:L21" si="3">SUM(I9:K9)</f>
        <v>0</v>
      </c>
    </row>
    <row r="10" spans="1:12" s="52" customFormat="1" ht="15" customHeight="1" x14ac:dyDescent="0.3">
      <c r="A10" s="45">
        <v>3</v>
      </c>
      <c r="B10" s="46"/>
      <c r="C10" s="47" t="s">
        <v>80</v>
      </c>
      <c r="D10" s="124">
        <f t="shared" si="1"/>
        <v>0</v>
      </c>
      <c r="E10" s="48"/>
      <c r="F10" s="49"/>
      <c r="G10" s="50"/>
      <c r="H10" s="125">
        <f t="shared" si="2"/>
        <v>0</v>
      </c>
      <c r="I10" s="48"/>
      <c r="J10" s="49"/>
      <c r="K10" s="50"/>
      <c r="L10" s="51">
        <f t="shared" si="3"/>
        <v>0</v>
      </c>
    </row>
    <row r="11" spans="1:12" s="52" customFormat="1" ht="15" customHeight="1" x14ac:dyDescent="0.3">
      <c r="A11" s="45">
        <v>4</v>
      </c>
      <c r="B11" s="46"/>
      <c r="C11" s="47" t="s">
        <v>81</v>
      </c>
      <c r="D11" s="124">
        <f t="shared" si="1"/>
        <v>0</v>
      </c>
      <c r="E11" s="48"/>
      <c r="F11" s="49"/>
      <c r="G11" s="50"/>
      <c r="H11" s="125">
        <f t="shared" si="2"/>
        <v>0</v>
      </c>
      <c r="I11" s="48"/>
      <c r="J11" s="49"/>
      <c r="K11" s="50"/>
      <c r="L11" s="51">
        <f t="shared" si="3"/>
        <v>0</v>
      </c>
    </row>
    <row r="12" spans="1:12" s="52" customFormat="1" ht="15" customHeight="1" x14ac:dyDescent="0.3">
      <c r="A12" s="45">
        <v>5</v>
      </c>
      <c r="B12" s="46"/>
      <c r="C12" s="47" t="s">
        <v>77</v>
      </c>
      <c r="D12" s="124">
        <f t="shared" si="1"/>
        <v>0</v>
      </c>
      <c r="E12" s="48"/>
      <c r="F12" s="49"/>
      <c r="G12" s="50"/>
      <c r="H12" s="125">
        <f t="shared" si="2"/>
        <v>0</v>
      </c>
      <c r="I12" s="48"/>
      <c r="J12" s="49"/>
      <c r="K12" s="50"/>
      <c r="L12" s="51">
        <f t="shared" si="3"/>
        <v>0</v>
      </c>
    </row>
    <row r="13" spans="1:12" s="52" customFormat="1" ht="15" customHeight="1" x14ac:dyDescent="0.3">
      <c r="A13" s="45">
        <v>6</v>
      </c>
      <c r="B13" s="46"/>
      <c r="C13" s="47" t="s">
        <v>78</v>
      </c>
      <c r="D13" s="124">
        <f t="shared" si="1"/>
        <v>15000</v>
      </c>
      <c r="E13" s="48">
        <v>15000</v>
      </c>
      <c r="F13" s="49"/>
      <c r="G13" s="50"/>
      <c r="H13" s="125">
        <f t="shared" si="2"/>
        <v>15000</v>
      </c>
      <c r="I13" s="48"/>
      <c r="J13" s="49"/>
      <c r="K13" s="50"/>
      <c r="L13" s="51">
        <f t="shared" si="3"/>
        <v>0</v>
      </c>
    </row>
    <row r="14" spans="1:12" s="52" customFormat="1" ht="15" customHeight="1" x14ac:dyDescent="0.3">
      <c r="A14" s="53">
        <v>7</v>
      </c>
      <c r="C14" s="54" t="s">
        <v>21</v>
      </c>
      <c r="D14" s="124">
        <f t="shared" si="1"/>
        <v>0</v>
      </c>
      <c r="E14" s="56"/>
      <c r="F14" s="57"/>
      <c r="G14" s="58"/>
      <c r="H14" s="125">
        <f t="shared" si="2"/>
        <v>0</v>
      </c>
      <c r="I14" s="56"/>
      <c r="J14" s="57"/>
      <c r="K14" s="58"/>
      <c r="L14" s="59">
        <f t="shared" si="3"/>
        <v>0</v>
      </c>
    </row>
    <row r="15" spans="1:12" s="37" customFormat="1" ht="15" customHeight="1" x14ac:dyDescent="0.3">
      <c r="A15" s="60">
        <v>8</v>
      </c>
      <c r="B15" s="61" t="s">
        <v>22</v>
      </c>
      <c r="C15" s="62"/>
      <c r="D15" s="63">
        <f t="shared" si="1"/>
        <v>0</v>
      </c>
      <c r="E15" s="64"/>
      <c r="F15" s="65"/>
      <c r="G15" s="66"/>
      <c r="H15" s="108">
        <f t="shared" si="2"/>
        <v>0</v>
      </c>
      <c r="I15" s="64"/>
      <c r="J15" s="65"/>
      <c r="K15" s="66"/>
      <c r="L15" s="67">
        <f t="shared" si="3"/>
        <v>0</v>
      </c>
    </row>
    <row r="16" spans="1:12" s="37" customFormat="1" ht="15" customHeight="1" x14ac:dyDescent="0.3">
      <c r="A16" s="60">
        <v>9</v>
      </c>
      <c r="B16" s="61" t="s">
        <v>82</v>
      </c>
      <c r="C16" s="62"/>
      <c r="D16" s="63">
        <f t="shared" si="1"/>
        <v>0</v>
      </c>
      <c r="E16" s="64"/>
      <c r="F16" s="65"/>
      <c r="G16" s="66"/>
      <c r="H16" s="108">
        <f t="shared" si="2"/>
        <v>0</v>
      </c>
      <c r="I16" s="64"/>
      <c r="J16" s="65"/>
      <c r="K16" s="66"/>
      <c r="L16" s="67">
        <f t="shared" si="3"/>
        <v>0</v>
      </c>
    </row>
    <row r="17" spans="1:12" s="37" customFormat="1" ht="15" customHeight="1" x14ac:dyDescent="0.3">
      <c r="A17" s="38">
        <v>10</v>
      </c>
      <c r="B17" s="37" t="s">
        <v>83</v>
      </c>
      <c r="D17" s="63">
        <f t="shared" si="1"/>
        <v>0</v>
      </c>
      <c r="E17" s="69"/>
      <c r="F17" s="70"/>
      <c r="G17" s="68"/>
      <c r="H17" s="117">
        <f t="shared" si="2"/>
        <v>0</v>
      </c>
      <c r="I17" s="69"/>
      <c r="J17" s="70"/>
      <c r="K17" s="68"/>
      <c r="L17" s="71">
        <f t="shared" si="3"/>
        <v>0</v>
      </c>
    </row>
    <row r="18" spans="1:12" s="37" customFormat="1" ht="15" customHeight="1" x14ac:dyDescent="0.3">
      <c r="A18" s="60">
        <v>11</v>
      </c>
      <c r="B18" s="62" t="s">
        <v>56</v>
      </c>
      <c r="C18" s="62"/>
      <c r="D18" s="72">
        <f t="shared" si="1"/>
        <v>6640</v>
      </c>
      <c r="E18" s="131">
        <v>4240</v>
      </c>
      <c r="F18" s="132"/>
      <c r="G18" s="133">
        <v>2400</v>
      </c>
      <c r="H18" s="117">
        <f t="shared" si="2"/>
        <v>6640</v>
      </c>
      <c r="I18" s="69"/>
      <c r="J18" s="70"/>
      <c r="K18" s="68"/>
      <c r="L18" s="71">
        <f t="shared" si="3"/>
        <v>0</v>
      </c>
    </row>
    <row r="19" spans="1:12" s="37" customFormat="1" ht="15" customHeight="1" x14ac:dyDescent="0.3">
      <c r="A19" s="121">
        <v>12</v>
      </c>
      <c r="B19" s="122" t="s">
        <v>57</v>
      </c>
      <c r="C19" s="122"/>
      <c r="D19" s="72">
        <f t="shared" si="1"/>
        <v>0</v>
      </c>
      <c r="E19" s="69"/>
      <c r="F19" s="70"/>
      <c r="G19" s="68"/>
      <c r="H19" s="117">
        <f t="shared" si="2"/>
        <v>0</v>
      </c>
      <c r="I19" s="69"/>
      <c r="J19" s="70"/>
      <c r="K19" s="68"/>
      <c r="L19" s="71">
        <f t="shared" si="3"/>
        <v>0</v>
      </c>
    </row>
    <row r="20" spans="1:12" s="37" customFormat="1" ht="15" customHeight="1" x14ac:dyDescent="0.3">
      <c r="A20" s="60">
        <v>13</v>
      </c>
      <c r="B20" s="62" t="s">
        <v>23</v>
      </c>
      <c r="C20" s="62"/>
      <c r="D20" s="72">
        <f t="shared" si="1"/>
        <v>0</v>
      </c>
      <c r="E20" s="69"/>
      <c r="F20" s="70"/>
      <c r="G20" s="68"/>
      <c r="H20" s="117">
        <f t="shared" si="2"/>
        <v>0</v>
      </c>
      <c r="I20" s="69"/>
      <c r="J20" s="70"/>
      <c r="K20" s="68"/>
      <c r="L20" s="71">
        <f t="shared" si="3"/>
        <v>0</v>
      </c>
    </row>
    <row r="21" spans="1:12" s="37" customFormat="1" ht="15" customHeight="1" thickBot="1" x14ac:dyDescent="0.35">
      <c r="A21" s="73">
        <v>14</v>
      </c>
      <c r="B21" s="74" t="s">
        <v>84</v>
      </c>
      <c r="C21" s="74"/>
      <c r="D21" s="75">
        <f t="shared" si="1"/>
        <v>0</v>
      </c>
      <c r="E21" s="126"/>
      <c r="F21" s="127"/>
      <c r="G21" s="128"/>
      <c r="H21" s="129">
        <f t="shared" si="2"/>
        <v>0</v>
      </c>
      <c r="I21" s="126"/>
      <c r="J21" s="127"/>
      <c r="K21" s="128"/>
      <c r="L21" s="130">
        <f t="shared" si="3"/>
        <v>0</v>
      </c>
    </row>
    <row r="22" spans="1:12" s="77" customFormat="1" ht="10.199999999999999" x14ac:dyDescent="0.2">
      <c r="A22" s="76" t="s">
        <v>54</v>
      </c>
      <c r="B22" s="76" t="s">
        <v>24</v>
      </c>
      <c r="C22" s="76"/>
      <c r="D22" s="76"/>
      <c r="E22" s="76"/>
      <c r="F22" s="76"/>
      <c r="G22" s="76"/>
      <c r="H22" s="76"/>
      <c r="I22" s="76"/>
      <c r="J22" s="76"/>
      <c r="K22" s="76"/>
      <c r="L22" s="76"/>
    </row>
    <row r="23" spans="1:12" s="77" customFormat="1" ht="10.199999999999999" x14ac:dyDescent="0.2">
      <c r="A23" s="76"/>
      <c r="B23" s="76" t="s">
        <v>26</v>
      </c>
      <c r="C23" s="76"/>
      <c r="D23" s="76"/>
      <c r="E23" s="76"/>
      <c r="F23" s="76"/>
      <c r="G23" s="76"/>
      <c r="H23" s="76"/>
      <c r="I23" s="76"/>
      <c r="J23" s="76"/>
      <c r="K23" s="76"/>
      <c r="L23" s="76"/>
    </row>
    <row r="24" spans="1:12" s="77" customFormat="1" ht="10.199999999999999" x14ac:dyDescent="0.2">
      <c r="A24" s="76" t="s">
        <v>55</v>
      </c>
      <c r="B24" s="76" t="s">
        <v>58</v>
      </c>
      <c r="C24" s="76"/>
      <c r="D24" s="76"/>
      <c r="E24" s="76"/>
      <c r="F24" s="76"/>
      <c r="G24" s="76"/>
      <c r="H24" s="76"/>
      <c r="I24" s="76"/>
      <c r="J24" s="76"/>
      <c r="K24" s="76"/>
      <c r="L24" s="76"/>
    </row>
    <row r="25" spans="1:12" s="79" customFormat="1" ht="12" x14ac:dyDescent="0.25">
      <c r="A25" s="78" t="s">
        <v>25</v>
      </c>
      <c r="B25" s="78"/>
      <c r="C25" s="78"/>
    </row>
  </sheetData>
  <mergeCells count="4">
    <mergeCell ref="D3:L3"/>
    <mergeCell ref="B4:C5"/>
    <mergeCell ref="E4:H4"/>
    <mergeCell ref="I4:L4"/>
  </mergeCells>
  <phoneticPr fontId="4" type="noConversion"/>
  <printOptions horizontalCentered="1"/>
  <pageMargins left="0.59055118110236227" right="0.31496062992125984" top="0.51181102362204722" bottom="0.23622047244094491" header="0.19685039370078741" footer="0.15748031496062992"/>
  <pageSetup paperSize="9" orientation="landscape" r:id="rId1"/>
  <headerFooter alignWithMargins="0">
    <oddHeader>&amp;L&amp;"Arial CE,kurzíva\&amp;11Osnova rozpočtu</oddHeader>
  </headerFooter>
  <ignoredErrors>
    <ignoredError sqref="H9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O25"/>
  <sheetViews>
    <sheetView showGridLines="0" workbookViewId="0"/>
  </sheetViews>
  <sheetFormatPr defaultColWidth="8.88671875" defaultRowHeight="13.8" x14ac:dyDescent="0.3"/>
  <cols>
    <col min="1" max="1" width="4.44140625" style="1" customWidth="1"/>
    <col min="2" max="2" width="5.44140625" style="1" customWidth="1"/>
    <col min="3" max="3" width="37.109375" style="1" customWidth="1"/>
    <col min="4" max="4" width="10.88671875" style="1" customWidth="1"/>
    <col min="5" max="5" width="10.109375" style="1" customWidth="1"/>
    <col min="6" max="6" width="10" style="2" customWidth="1"/>
    <col min="7" max="7" width="9.44140625" style="2" customWidth="1"/>
    <col min="8" max="8" width="10.109375" style="2" customWidth="1"/>
    <col min="9" max="9" width="8" style="1" customWidth="1"/>
    <col min="10" max="10" width="8.5546875" style="1" customWidth="1"/>
    <col min="11" max="11" width="7.88671875" style="2" customWidth="1"/>
    <col min="12" max="12" width="8.5546875" style="2" customWidth="1"/>
    <col min="13" max="15" width="10.88671875" style="4" customWidth="1"/>
    <col min="16" max="16384" width="8.88671875" style="1"/>
  </cols>
  <sheetData>
    <row r="2" spans="1:12" ht="14.4" thickBot="1" x14ac:dyDescent="0.35">
      <c r="H2" s="3"/>
      <c r="I2" s="2"/>
      <c r="J2" s="2"/>
      <c r="L2" s="3" t="s">
        <v>8</v>
      </c>
    </row>
    <row r="3" spans="1:12" s="26" customFormat="1" ht="15" customHeight="1" x14ac:dyDescent="0.3">
      <c r="A3" s="5"/>
      <c r="B3" s="24"/>
      <c r="C3" s="25"/>
      <c r="D3" s="293" t="s">
        <v>9</v>
      </c>
      <c r="E3" s="274"/>
      <c r="F3" s="274"/>
      <c r="G3" s="274"/>
      <c r="H3" s="274"/>
      <c r="I3" s="274"/>
      <c r="J3" s="274"/>
      <c r="K3" s="274"/>
      <c r="L3" s="275"/>
    </row>
    <row r="4" spans="1:12" s="26" customFormat="1" x14ac:dyDescent="0.3">
      <c r="A4" s="6"/>
      <c r="B4" s="276" t="s">
        <v>76</v>
      </c>
      <c r="C4" s="294"/>
      <c r="D4" s="27"/>
      <c r="E4" s="285" t="s">
        <v>65</v>
      </c>
      <c r="F4" s="286"/>
      <c r="G4" s="286"/>
      <c r="H4" s="287"/>
      <c r="I4" s="295" t="s">
        <v>66</v>
      </c>
      <c r="J4" s="296"/>
      <c r="K4" s="296"/>
      <c r="L4" s="290"/>
    </row>
    <row r="5" spans="1:12" s="26" customFormat="1" x14ac:dyDescent="0.3">
      <c r="A5" s="6"/>
      <c r="B5" s="278"/>
      <c r="C5" s="294"/>
      <c r="D5" s="27" t="s">
        <v>10</v>
      </c>
      <c r="E5" s="89"/>
      <c r="F5" s="90" t="s">
        <v>11</v>
      </c>
      <c r="G5" s="91"/>
      <c r="H5" s="92" t="s">
        <v>12</v>
      </c>
      <c r="I5" s="89"/>
      <c r="J5" s="90" t="s">
        <v>11</v>
      </c>
      <c r="K5" s="91"/>
      <c r="L5" s="93" t="s">
        <v>12</v>
      </c>
    </row>
    <row r="6" spans="1:12" s="30" customFormat="1" ht="15.6" x14ac:dyDescent="0.3">
      <c r="A6" s="8"/>
      <c r="B6" s="28" t="s">
        <v>13</v>
      </c>
      <c r="C6" s="116" t="s">
        <v>32</v>
      </c>
      <c r="D6" s="29" t="s">
        <v>14</v>
      </c>
      <c r="E6" s="94" t="s">
        <v>15</v>
      </c>
      <c r="F6" s="95" t="s">
        <v>16</v>
      </c>
      <c r="G6" s="96" t="s">
        <v>17</v>
      </c>
      <c r="H6" s="97" t="s">
        <v>18</v>
      </c>
      <c r="I6" s="94" t="s">
        <v>15</v>
      </c>
      <c r="J6" s="95" t="s">
        <v>16</v>
      </c>
      <c r="K6" s="96" t="s">
        <v>17</v>
      </c>
      <c r="L6" s="98" t="s">
        <v>19</v>
      </c>
    </row>
    <row r="7" spans="1:12" s="36" customFormat="1" ht="12" x14ac:dyDescent="0.25">
      <c r="A7" s="31"/>
      <c r="B7" s="32"/>
      <c r="C7" s="32"/>
      <c r="D7" s="33">
        <v>1</v>
      </c>
      <c r="E7" s="32">
        <v>2</v>
      </c>
      <c r="F7" s="34">
        <v>3</v>
      </c>
      <c r="G7" s="12">
        <v>4</v>
      </c>
      <c r="H7" s="99">
        <v>5</v>
      </c>
      <c r="I7" s="32">
        <v>6</v>
      </c>
      <c r="J7" s="34">
        <v>7</v>
      </c>
      <c r="K7" s="12">
        <v>8</v>
      </c>
      <c r="L7" s="35">
        <v>9</v>
      </c>
    </row>
    <row r="8" spans="1:12" s="37" customFormat="1" ht="15" customHeight="1" x14ac:dyDescent="0.25">
      <c r="A8" s="197">
        <v>1</v>
      </c>
      <c r="B8" s="198" t="s">
        <v>20</v>
      </c>
      <c r="C8" s="198"/>
      <c r="D8" s="199">
        <f t="shared" ref="D8:L8" si="0">SUM(D15:D21)+D9</f>
        <v>12987</v>
      </c>
      <c r="E8" s="200">
        <f t="shared" si="0"/>
        <v>6475</v>
      </c>
      <c r="F8" s="201">
        <f t="shared" si="0"/>
        <v>3686</v>
      </c>
      <c r="G8" s="202">
        <f t="shared" si="0"/>
        <v>2826</v>
      </c>
      <c r="H8" s="203">
        <f t="shared" si="0"/>
        <v>12987</v>
      </c>
      <c r="I8" s="200">
        <f t="shared" si="0"/>
        <v>0</v>
      </c>
      <c r="J8" s="201">
        <f t="shared" si="0"/>
        <v>0</v>
      </c>
      <c r="K8" s="202">
        <f t="shared" si="0"/>
        <v>0</v>
      </c>
      <c r="L8" s="204">
        <f t="shared" si="0"/>
        <v>0</v>
      </c>
    </row>
    <row r="9" spans="1:12" s="37" customFormat="1" ht="15" customHeight="1" x14ac:dyDescent="0.25">
      <c r="A9" s="38">
        <v>2</v>
      </c>
      <c r="B9" s="37" t="s">
        <v>79</v>
      </c>
      <c r="C9" s="39"/>
      <c r="D9" s="40">
        <f t="shared" ref="D9:D21" si="1">H9+L9</f>
        <v>120</v>
      </c>
      <c r="E9" s="41">
        <f>SUM(E10:E14)</f>
        <v>0</v>
      </c>
      <c r="F9" s="42">
        <f>SUM(F10:F14)</f>
        <v>0</v>
      </c>
      <c r="G9" s="43">
        <f>SUM(G10:G14)</f>
        <v>120</v>
      </c>
      <c r="H9" s="102">
        <f t="shared" ref="H9:H21" si="2">SUM(E9:G9)</f>
        <v>120</v>
      </c>
      <c r="I9" s="41">
        <f>SUM(I10:I14)</f>
        <v>0</v>
      </c>
      <c r="J9" s="42">
        <f>SUM(J10:J14)</f>
        <v>0</v>
      </c>
      <c r="K9" s="43">
        <f>SUM(K10:K14)</f>
        <v>0</v>
      </c>
      <c r="L9" s="44">
        <f t="shared" ref="L9:L21" si="3">SUM(I9:K9)</f>
        <v>0</v>
      </c>
    </row>
    <row r="10" spans="1:12" s="52" customFormat="1" ht="15" customHeight="1" x14ac:dyDescent="0.3">
      <c r="A10" s="45">
        <v>3</v>
      </c>
      <c r="B10" s="46"/>
      <c r="C10" s="47" t="s">
        <v>80</v>
      </c>
      <c r="D10" s="124">
        <f t="shared" si="1"/>
        <v>0</v>
      </c>
      <c r="E10" s="48"/>
      <c r="F10" s="49"/>
      <c r="G10" s="50"/>
      <c r="H10" s="125">
        <f t="shared" si="2"/>
        <v>0</v>
      </c>
      <c r="I10" s="48"/>
      <c r="J10" s="49"/>
      <c r="K10" s="50"/>
      <c r="L10" s="51">
        <f t="shared" si="3"/>
        <v>0</v>
      </c>
    </row>
    <row r="11" spans="1:12" s="52" customFormat="1" ht="15" customHeight="1" x14ac:dyDescent="0.3">
      <c r="A11" s="45">
        <v>4</v>
      </c>
      <c r="B11" s="46"/>
      <c r="C11" s="47" t="s">
        <v>81</v>
      </c>
      <c r="D11" s="124">
        <f t="shared" si="1"/>
        <v>0</v>
      </c>
      <c r="E11" s="48"/>
      <c r="F11" s="49"/>
      <c r="G11" s="50"/>
      <c r="H11" s="125">
        <f t="shared" si="2"/>
        <v>0</v>
      </c>
      <c r="I11" s="48"/>
      <c r="J11" s="49"/>
      <c r="K11" s="50"/>
      <c r="L11" s="51">
        <f t="shared" si="3"/>
        <v>0</v>
      </c>
    </row>
    <row r="12" spans="1:12" s="52" customFormat="1" ht="15" customHeight="1" x14ac:dyDescent="0.3">
      <c r="A12" s="45">
        <v>5</v>
      </c>
      <c r="B12" s="46"/>
      <c r="C12" s="47" t="s">
        <v>77</v>
      </c>
      <c r="D12" s="124">
        <f t="shared" si="1"/>
        <v>0</v>
      </c>
      <c r="E12" s="48"/>
      <c r="F12" s="49"/>
      <c r="G12" s="50"/>
      <c r="H12" s="125">
        <f t="shared" si="2"/>
        <v>0</v>
      </c>
      <c r="I12" s="48"/>
      <c r="J12" s="49"/>
      <c r="K12" s="50"/>
      <c r="L12" s="51">
        <f t="shared" si="3"/>
        <v>0</v>
      </c>
    </row>
    <row r="13" spans="1:12" s="52" customFormat="1" ht="15" customHeight="1" x14ac:dyDescent="0.3">
      <c r="A13" s="45">
        <v>6</v>
      </c>
      <c r="B13" s="46"/>
      <c r="C13" s="47" t="s">
        <v>78</v>
      </c>
      <c r="D13" s="124">
        <f t="shared" si="1"/>
        <v>120</v>
      </c>
      <c r="E13" s="173"/>
      <c r="F13" s="174"/>
      <c r="G13" s="175">
        <v>120</v>
      </c>
      <c r="H13" s="125">
        <f t="shared" si="2"/>
        <v>120</v>
      </c>
      <c r="I13" s="48"/>
      <c r="J13" s="49"/>
      <c r="K13" s="50"/>
      <c r="L13" s="51">
        <f t="shared" si="3"/>
        <v>0</v>
      </c>
    </row>
    <row r="14" spans="1:12" s="52" customFormat="1" ht="15" customHeight="1" x14ac:dyDescent="0.3">
      <c r="A14" s="53">
        <v>7</v>
      </c>
      <c r="C14" s="54" t="s">
        <v>21</v>
      </c>
      <c r="D14" s="124">
        <f t="shared" si="1"/>
        <v>0</v>
      </c>
      <c r="E14" s="56"/>
      <c r="F14" s="57"/>
      <c r="G14" s="58"/>
      <c r="H14" s="104">
        <f t="shared" si="2"/>
        <v>0</v>
      </c>
      <c r="I14" s="56"/>
      <c r="J14" s="57"/>
      <c r="K14" s="58"/>
      <c r="L14" s="59">
        <f t="shared" si="3"/>
        <v>0</v>
      </c>
    </row>
    <row r="15" spans="1:12" s="37" customFormat="1" ht="15" customHeight="1" x14ac:dyDescent="0.3">
      <c r="A15" s="60">
        <v>8</v>
      </c>
      <c r="B15" s="61" t="s">
        <v>22</v>
      </c>
      <c r="C15" s="62"/>
      <c r="D15" s="63">
        <f t="shared" si="1"/>
        <v>0</v>
      </c>
      <c r="E15" s="179"/>
      <c r="F15" s="180"/>
      <c r="G15" s="181"/>
      <c r="H15" s="108">
        <f t="shared" si="2"/>
        <v>0</v>
      </c>
      <c r="I15" s="64"/>
      <c r="J15" s="65"/>
      <c r="K15" s="66"/>
      <c r="L15" s="67">
        <f t="shared" si="3"/>
        <v>0</v>
      </c>
    </row>
    <row r="16" spans="1:12" s="37" customFormat="1" ht="15" customHeight="1" x14ac:dyDescent="0.3">
      <c r="A16" s="60">
        <v>9</v>
      </c>
      <c r="B16" s="61" t="s">
        <v>82</v>
      </c>
      <c r="C16" s="62"/>
      <c r="D16" s="63">
        <f t="shared" si="1"/>
        <v>0</v>
      </c>
      <c r="E16" s="179"/>
      <c r="F16" s="180"/>
      <c r="G16" s="181"/>
      <c r="H16" s="108">
        <f t="shared" si="2"/>
        <v>0</v>
      </c>
      <c r="I16" s="64"/>
      <c r="J16" s="65"/>
      <c r="K16" s="66"/>
      <c r="L16" s="67">
        <f t="shared" si="3"/>
        <v>0</v>
      </c>
    </row>
    <row r="17" spans="1:12" s="37" customFormat="1" ht="15" customHeight="1" x14ac:dyDescent="0.3">
      <c r="A17" s="38">
        <v>10</v>
      </c>
      <c r="B17" s="37" t="s">
        <v>83</v>
      </c>
      <c r="D17" s="63">
        <f t="shared" si="1"/>
        <v>0</v>
      </c>
      <c r="E17" s="69"/>
      <c r="F17" s="70"/>
      <c r="G17" s="68"/>
      <c r="H17" s="117">
        <f t="shared" si="2"/>
        <v>0</v>
      </c>
      <c r="I17" s="69"/>
      <c r="J17" s="70"/>
      <c r="K17" s="68"/>
      <c r="L17" s="71">
        <f t="shared" si="3"/>
        <v>0</v>
      </c>
    </row>
    <row r="18" spans="1:12" s="37" customFormat="1" ht="15" customHeight="1" x14ac:dyDescent="0.3">
      <c r="A18" s="60">
        <v>11</v>
      </c>
      <c r="B18" s="62" t="s">
        <v>56</v>
      </c>
      <c r="C18" s="62"/>
      <c r="D18" s="72">
        <f t="shared" si="1"/>
        <v>12867</v>
      </c>
      <c r="E18" s="69">
        <v>6475</v>
      </c>
      <c r="F18" s="70">
        <v>3686</v>
      </c>
      <c r="G18" s="68">
        <v>2706</v>
      </c>
      <c r="H18" s="117">
        <f t="shared" si="2"/>
        <v>12867</v>
      </c>
      <c r="I18" s="69"/>
      <c r="J18" s="70"/>
      <c r="K18" s="68"/>
      <c r="L18" s="71">
        <f t="shared" si="3"/>
        <v>0</v>
      </c>
    </row>
    <row r="19" spans="1:12" s="37" customFormat="1" ht="15" customHeight="1" x14ac:dyDescent="0.3">
      <c r="A19" s="121">
        <v>12</v>
      </c>
      <c r="B19" s="122" t="s">
        <v>57</v>
      </c>
      <c r="C19" s="122"/>
      <c r="D19" s="72">
        <f t="shared" si="1"/>
        <v>0</v>
      </c>
      <c r="E19" s="69"/>
      <c r="F19" s="70"/>
      <c r="G19" s="68"/>
      <c r="H19" s="117">
        <f t="shared" si="2"/>
        <v>0</v>
      </c>
      <c r="I19" s="69"/>
      <c r="J19" s="70"/>
      <c r="K19" s="68"/>
      <c r="L19" s="71">
        <f t="shared" si="3"/>
        <v>0</v>
      </c>
    </row>
    <row r="20" spans="1:12" s="37" customFormat="1" ht="15" customHeight="1" x14ac:dyDescent="0.3">
      <c r="A20" s="60">
        <v>13</v>
      </c>
      <c r="B20" s="62" t="s">
        <v>23</v>
      </c>
      <c r="C20" s="62"/>
      <c r="D20" s="72">
        <f t="shared" si="1"/>
        <v>0</v>
      </c>
      <c r="E20" s="69"/>
      <c r="F20" s="70"/>
      <c r="G20" s="68"/>
      <c r="H20" s="117">
        <f t="shared" si="2"/>
        <v>0</v>
      </c>
      <c r="I20" s="69"/>
      <c r="J20" s="70"/>
      <c r="K20" s="68"/>
      <c r="L20" s="71">
        <f t="shared" si="3"/>
        <v>0</v>
      </c>
    </row>
    <row r="21" spans="1:12" s="37" customFormat="1" ht="15" customHeight="1" thickBot="1" x14ac:dyDescent="0.35">
      <c r="A21" s="73">
        <v>14</v>
      </c>
      <c r="B21" s="74" t="s">
        <v>84</v>
      </c>
      <c r="C21" s="74"/>
      <c r="D21" s="75">
        <f t="shared" si="1"/>
        <v>0</v>
      </c>
      <c r="E21" s="126"/>
      <c r="F21" s="127"/>
      <c r="G21" s="128"/>
      <c r="H21" s="129">
        <f t="shared" si="2"/>
        <v>0</v>
      </c>
      <c r="I21" s="126"/>
      <c r="J21" s="127"/>
      <c r="K21" s="128"/>
      <c r="L21" s="130">
        <f t="shared" si="3"/>
        <v>0</v>
      </c>
    </row>
    <row r="22" spans="1:12" s="77" customFormat="1" ht="10.199999999999999" x14ac:dyDescent="0.2">
      <c r="A22" s="76" t="s">
        <v>54</v>
      </c>
      <c r="B22" s="76" t="s">
        <v>24</v>
      </c>
      <c r="C22" s="76"/>
      <c r="D22" s="76"/>
      <c r="E22" s="76"/>
      <c r="F22" s="76"/>
      <c r="G22" s="76"/>
      <c r="H22" s="76"/>
      <c r="I22" s="76"/>
      <c r="J22" s="76"/>
      <c r="K22" s="76"/>
      <c r="L22" s="76"/>
    </row>
    <row r="23" spans="1:12" s="77" customFormat="1" ht="10.199999999999999" x14ac:dyDescent="0.2">
      <c r="A23" s="76"/>
      <c r="B23" s="76" t="s">
        <v>26</v>
      </c>
      <c r="C23" s="76"/>
      <c r="D23" s="76"/>
      <c r="E23" s="76"/>
      <c r="F23" s="76"/>
      <c r="G23" s="76"/>
      <c r="H23" s="76"/>
      <c r="I23" s="76"/>
      <c r="J23" s="76"/>
      <c r="K23" s="76"/>
      <c r="L23" s="76"/>
    </row>
    <row r="24" spans="1:12" s="77" customFormat="1" ht="10.199999999999999" x14ac:dyDescent="0.2">
      <c r="A24" s="76" t="s">
        <v>55</v>
      </c>
      <c r="B24" s="76" t="s">
        <v>58</v>
      </c>
      <c r="C24" s="76"/>
      <c r="D24" s="76"/>
      <c r="E24" s="76"/>
      <c r="F24" s="76"/>
      <c r="G24" s="76"/>
      <c r="H24" s="76"/>
      <c r="I24" s="76"/>
      <c r="J24" s="76"/>
      <c r="K24" s="76"/>
      <c r="L24" s="76"/>
    </row>
    <row r="25" spans="1:12" s="79" customFormat="1" ht="12" x14ac:dyDescent="0.25">
      <c r="A25" s="78" t="s">
        <v>25</v>
      </c>
      <c r="B25" s="78"/>
      <c r="C25" s="78"/>
    </row>
  </sheetData>
  <mergeCells count="4">
    <mergeCell ref="D3:L3"/>
    <mergeCell ref="B4:C5"/>
    <mergeCell ref="E4:H4"/>
    <mergeCell ref="I4:L4"/>
  </mergeCells>
  <phoneticPr fontId="4" type="noConversion"/>
  <printOptions horizontalCentered="1"/>
  <pageMargins left="0.59055118110236227" right="0.31496062992125984" top="0.51181102362204722" bottom="0.23622047244094491" header="0.19685039370078741" footer="0.15748031496062992"/>
  <pageSetup paperSize="9" orientation="landscape" r:id="rId1"/>
  <headerFooter alignWithMargins="0">
    <oddHeader>&amp;L&amp;"Arial CE,kurzíva\&amp;11Osnova rozpočtu</oddHeader>
  </headerFooter>
  <ignoredErrors>
    <ignoredError sqref="H9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A98976A2EBE6741B875C94B67C526EF" ma:contentTypeVersion="15" ma:contentTypeDescription="Vytvoří nový dokument" ma:contentTypeScope="" ma:versionID="6df0c4ead93a8c1a24a120723d5334c8">
  <xsd:schema xmlns:xsd="http://www.w3.org/2001/XMLSchema" xmlns:xs="http://www.w3.org/2001/XMLSchema" xmlns:p="http://schemas.microsoft.com/office/2006/metadata/properties" xmlns:ns2="0b678d0f-b603-42cf-9f03-06d7c2f3cdd5" xmlns:ns3="3e986b39-0513-4973-b900-5dc2c221c4fc" targetNamespace="http://schemas.microsoft.com/office/2006/metadata/properties" ma:root="true" ma:fieldsID="9c4c5d994eb63e77d3d0f9e8f8987f5e" ns2:_="" ns3:_="">
    <xsd:import namespace="0b678d0f-b603-42cf-9f03-06d7c2f3cdd5"/>
    <xsd:import namespace="3e986b39-0513-4973-b900-5dc2c221c4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678d0f-b603-42cf-9f03-06d7c2f3cd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05144c32-5194-445f-8fa8-b47f4d440b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986b39-0513-4973-b900-5dc2c221c4f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aad1ee7-8756-443f-9fd3-b8c06f53fbd0}" ma:internalName="TaxCatchAll" ma:showField="CatchAllData" ma:web="3e986b39-0513-4973-b900-5dc2c221c4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b678d0f-b603-42cf-9f03-06d7c2f3cdd5">
      <Terms xmlns="http://schemas.microsoft.com/office/infopath/2007/PartnerControls"/>
    </lcf76f155ced4ddcb4097134ff3c332f>
    <TaxCatchAll xmlns="3e986b39-0513-4973-b900-5dc2c221c4fc" xsi:nil="true"/>
  </documentManagement>
</p:properties>
</file>

<file path=customXml/itemProps1.xml><?xml version="1.0" encoding="utf-8"?>
<ds:datastoreItem xmlns:ds="http://schemas.openxmlformats.org/officeDocument/2006/customXml" ds:itemID="{772106EE-53C3-4600-BD35-EEDA2071E9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E70740-A216-4E39-AA8C-AFB58B4D36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678d0f-b603-42cf-9f03-06d7c2f3cdd5"/>
    <ds:schemaRef ds:uri="3e986b39-0513-4973-b900-5dc2c221c4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004BF70-8818-4028-9061-33E8A58E16B9}">
  <ds:schemaRefs>
    <ds:schemaRef ds:uri="http://schemas.microsoft.com/office/2006/metadata/properties"/>
    <ds:schemaRef ds:uri="http://schemas.microsoft.com/office/infopath/2007/PartnerControls"/>
    <ds:schemaRef ds:uri="0b678d0f-b603-42cf-9f03-06d7c2f3cdd5"/>
    <ds:schemaRef ds:uri="3e986b39-0513-4973-b900-5dc2c221c4fc"/>
  </ds:schemaRefs>
</ds:datastoreItem>
</file>

<file path=docMetadata/LabelInfo.xml><?xml version="1.0" encoding="utf-8"?>
<clbl:labelList xmlns:clbl="http://schemas.microsoft.com/office/2020/mipLabelMetadata">
  <clbl:label id="{11904f23-f0db-4cdc-96f7-390bd55fcee8}" enabled="0" method="" siteId="{11904f23-f0db-4cdc-96f7-390bd55fcee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24</vt:i4>
      </vt:variant>
    </vt:vector>
  </HeadingPairs>
  <TitlesOfParts>
    <vt:vector size="24" baseType="lpstr">
      <vt:lpstr>titl</vt:lpstr>
      <vt:lpstr>Celkem</vt:lpstr>
      <vt:lpstr>Fakulty</vt:lpstr>
      <vt:lpstr>Součásti</vt:lpstr>
      <vt:lpstr>LF</vt:lpstr>
      <vt:lpstr>FaF</vt:lpstr>
      <vt:lpstr>FF</vt:lpstr>
      <vt:lpstr>PrF</vt:lpstr>
      <vt:lpstr>FSS</vt:lpstr>
      <vt:lpstr>PřF</vt:lpstr>
      <vt:lpstr>FI</vt:lpstr>
      <vt:lpstr>PdF</vt:lpstr>
      <vt:lpstr>FSpS</vt:lpstr>
      <vt:lpstr>ESF</vt:lpstr>
      <vt:lpstr>Ceitec </vt:lpstr>
      <vt:lpstr>SKM</vt:lpstr>
      <vt:lpstr>SUKB</vt:lpstr>
      <vt:lpstr>UCT</vt:lpstr>
      <vt:lpstr>SPSSN</vt:lpstr>
      <vt:lpstr>CTT</vt:lpstr>
      <vt:lpstr>ÚVT</vt:lpstr>
      <vt:lpstr>CJV</vt:lpstr>
      <vt:lpstr>CZS</vt:lpstr>
      <vt:lpstr>RMU</vt:lpstr>
    </vt:vector>
  </TitlesOfParts>
  <Company>RMU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Lunakova</dc:creator>
  <cp:lastModifiedBy>Aleš Havránek</cp:lastModifiedBy>
  <cp:lastPrinted>2020-03-25T11:55:16Z</cp:lastPrinted>
  <dcterms:created xsi:type="dcterms:W3CDTF">2011-11-23T15:59:22Z</dcterms:created>
  <dcterms:modified xsi:type="dcterms:W3CDTF">2024-05-20T07:43:23Z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0x0101007A98976A2EBE6741B875C94B67C526EF</vt:lpwstr>
  </property>
  <property fmtid="{D5CDD505-2E9C-101B-9397-08002B2CF9AE}" pid="3" name="MediaServiceImageTags">
    <vt:lpwstr/>
  </property>
</Properties>
</file>