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OEF-FINANCOVANI\ROZPOCTY\ROZPOCET_MU\2023\04_Schváleno AS\Konsolidace\"/>
    </mc:Choice>
  </mc:AlternateContent>
  <xr:revisionPtr revIDLastSave="0" documentId="13_ncr:1_{34BD81C0-07D2-40C2-BEE2-F374F378B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účt.HV22" sheetId="1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6" i="1"/>
  <c r="I25" i="1"/>
  <c r="I22" i="1"/>
  <c r="I20" i="1"/>
  <c r="I13" i="1"/>
  <c r="I12" i="1"/>
  <c r="I28" i="1"/>
  <c r="E28" i="1"/>
  <c r="E14" i="1"/>
  <c r="E12" i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J28" i="1"/>
  <c r="J11" i="1" l="1"/>
  <c r="J16" i="1"/>
  <c r="J22" i="1"/>
  <c r="J24" i="1"/>
  <c r="J25" i="1"/>
  <c r="K29" i="1"/>
  <c r="J21" i="1"/>
  <c r="J17" i="1"/>
  <c r="J14" i="1"/>
  <c r="J15" i="1"/>
  <c r="J19" i="1"/>
  <c r="J20" i="1"/>
  <c r="J26" i="1"/>
  <c r="C30" i="1" l="1"/>
  <c r="K11" i="1" l="1"/>
  <c r="K14" i="1"/>
  <c r="K15" i="1"/>
  <c r="K16" i="1"/>
  <c r="K17" i="1"/>
  <c r="K19" i="1"/>
  <c r="K20" i="1"/>
  <c r="K21" i="1"/>
  <c r="K22" i="1"/>
  <c r="K24" i="1"/>
  <c r="K25" i="1"/>
  <c r="K26" i="1"/>
  <c r="K28" i="1"/>
  <c r="J12" i="1" l="1"/>
  <c r="J13" i="1"/>
  <c r="J10" i="1"/>
  <c r="J18" i="1"/>
  <c r="J27" i="1"/>
  <c r="K9" i="1"/>
  <c r="F30" i="1"/>
  <c r="D30" i="1"/>
  <c r="K10" i="1" l="1"/>
  <c r="K18" i="1"/>
  <c r="E30" i="1"/>
  <c r="K13" i="1"/>
  <c r="K27" i="1"/>
  <c r="K12" i="1"/>
  <c r="J23" i="1"/>
  <c r="K23" i="1"/>
  <c r="H30" i="1"/>
  <c r="G30" i="1"/>
  <c r="J9" i="1"/>
  <c r="I30" i="1"/>
  <c r="I31" i="1" l="1"/>
  <c r="J31" i="1" s="1"/>
  <c r="J30" i="1"/>
  <c r="K30" i="1"/>
</calcChain>
</file>

<file path=xl/sharedStrings.xml><?xml version="1.0" encoding="utf-8"?>
<sst xmlns="http://schemas.openxmlformats.org/spreadsheetml/2006/main" count="53" uniqueCount="53">
  <si>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</si>
  <si>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</si>
  <si>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</si>
  <si>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</si>
  <si>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</si>
  <si>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</si>
  <si>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</si>
  <si>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</si>
  <si>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</si>
  <si>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</si>
  <si>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</si>
  <si>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</si>
  <si>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</si>
  <si>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</si>
  <si>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</si>
  <si>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</si>
  <si>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</si>
  <si>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</si>
  <si>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</si>
  <si>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</si>
  <si>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</si>
  <si>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</si>
  <si>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</si>
  <si>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</si>
  <si>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</si>
  <si>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</si>
  <si>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</si>
  <si>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</si>
  <si>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</si>
  <si>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</si>
  <si>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</si>
  <si>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</si>
  <si>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</si>
  <si>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</si>
  <si>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</si>
  <si>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</si>
  <si>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</si>
  <si>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</si>
  <si>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CTT</t>
  </si>
  <si>
    <t>č.č.4729</t>
  </si>
  <si>
    <t>RMU-CP (47*9)</t>
  </si>
  <si>
    <t>do FPP</t>
  </si>
  <si>
    <t xml:space="preserve"> </t>
  </si>
  <si>
    <t>č.č.4761</t>
  </si>
  <si>
    <t>FaF</t>
  </si>
  <si>
    <t>z jiného zdroje</t>
  </si>
  <si>
    <t>Zdroj</t>
  </si>
  <si>
    <t>číslo činnosti</t>
  </si>
  <si>
    <t>9 = 2 - 3</t>
  </si>
  <si>
    <t>8 = 1 - (3 až 7)</t>
  </si>
  <si>
    <t>Návrh HS uvést do sl. 3 až 7 (případně do sl. 10*))</t>
  </si>
  <si>
    <t>Rozdělení HV MU za rok 2022 do finančních fondů</t>
  </si>
  <si>
    <t>za r.2022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</si>
</sst>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3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vertAlign val="superscript"/>
      <sz val="10"/>
      <name val="Arial CE"/>
    </font>
    <font>
      <i/>
      <sz val="8"/>
      <name val="Arial CE"/>
    </font>
    <font>
      <b/>
      <i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i/>
      <vertAlign val="superscript"/>
      <sz val="12"/>
      <color rgb="FFFF0000"/>
      <name val="Arial CE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9">
    <xf numFmtId="0" fontId="0" fillId="0" borderId="0"/>
    <xf numFmtId="0" fontId="37" fillId="0" borderId="0"/>
    <xf numFmtId="0" fontId="8" fillId="0" borderId="0"/>
    <xf numFmtId="0" fontId="7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</cellStyleXfs>
  <cellXfs count="139">
    <xf numFmtId="0" fontId="0" fillId="0" borderId="0" xfId="0"/>
    <xf numFmtId="3" fontId="41" fillId="0" borderId="5" xfId="2" applyNumberFormat="1" applyFont="1" applyBorder="1" applyProtection="1"/>
    <xf numFmtId="3" fontId="41" fillId="0" borderId="10" xfId="2" applyNumberFormat="1" applyFont="1" applyBorder="1" applyProtection="1"/>
    <xf numFmtId="3" fontId="41" fillId="0" borderId="10" xfId="2" applyNumberFormat="1" applyFont="1" applyBorder="1" applyProtection="1">
      <protection locked="0"/>
    </xf>
    <xf numFmtId="0" fontId="9" fillId="0" borderId="0" xfId="2" applyFont="1" applyProtection="1">
      <protection locked="0"/>
    </xf>
    <xf numFmtId="0" fontId="8" fillId="0" borderId="0" xfId="2" applyProtection="1">
      <protection locked="0"/>
    </xf>
    <xf numFmtId="4" fontId="8" fillId="0" borderId="0" xfId="2" applyNumberFormat="1" applyProtection="1">
      <protection locked="0"/>
    </xf>
    <xf numFmtId="4" fontId="10" fillId="0" borderId="0" xfId="2" applyNumberFormat="1" applyFont="1" applyProtection="1">
      <protection locked="0"/>
    </xf>
    <xf numFmtId="0" fontId="11" fillId="0" borderId="0" xfId="2" applyFont="1" applyAlignment="1" applyProtection="1">
      <alignment horizontal="center"/>
      <protection locked="0"/>
    </xf>
    <xf numFmtId="0" fontId="10" fillId="0" borderId="0" xfId="2" applyFont="1" applyProtection="1">
      <protection locked="0"/>
    </xf>
    <xf numFmtId="0" fontId="11" fillId="0" borderId="0" xfId="2" applyFont="1" applyProtection="1">
      <protection locked="0"/>
    </xf>
    <xf numFmtId="4" fontId="11" fillId="0" borderId="0" xfId="2" applyNumberFormat="1" applyFont="1" applyProtection="1">
      <protection locked="0"/>
    </xf>
    <xf numFmtId="4" fontId="12" fillId="0" borderId="0" xfId="2" applyNumberFormat="1" applyFont="1" applyProtection="1">
      <protection locked="0"/>
    </xf>
    <xf numFmtId="0" fontId="13" fillId="0" borderId="0" xfId="2" applyFont="1" applyFill="1" applyAlignment="1" applyProtection="1">
      <alignment horizontal="center"/>
      <protection locked="0"/>
    </xf>
    <xf numFmtId="14" fontId="36" fillId="0" borderId="0" xfId="2" applyNumberFormat="1" applyFont="1" applyFill="1" applyProtection="1">
      <protection locked="0"/>
    </xf>
    <xf numFmtId="0" fontId="12" fillId="0" borderId="0" xfId="2" applyFont="1" applyProtection="1">
      <protection locked="0"/>
    </xf>
    <xf numFmtId="0" fontId="14" fillId="0" borderId="0" xfId="2" applyFont="1" applyFill="1" applyProtection="1">
      <protection locked="0"/>
    </xf>
    <xf numFmtId="0" fontId="11" fillId="0" borderId="0" xfId="2" applyFont="1" applyFill="1" applyProtection="1">
      <protection locked="0"/>
    </xf>
    <xf numFmtId="4" fontId="15" fillId="4" borderId="0" xfId="2" applyNumberFormat="1" applyFont="1" applyFill="1" applyAlignment="1" applyProtection="1">
      <alignment horizontal="center"/>
      <protection locked="0"/>
    </xf>
    <xf numFmtId="0" fontId="10" fillId="0" borderId="0" xfId="2" applyFont="1" applyFill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0" fontId="8" fillId="0" borderId="0" xfId="2" applyAlignment="1" applyProtection="1">
      <alignment horizontal="right"/>
      <protection locked="0"/>
    </xf>
    <xf numFmtId="4" fontId="8" fillId="0" borderId="7" xfId="2" applyNumberFormat="1" applyBorder="1" applyAlignment="1" applyProtection="1">
      <alignment horizontal="center"/>
      <protection locked="0"/>
    </xf>
    <xf numFmtId="0" fontId="10" fillId="0" borderId="7" xfId="2" applyFont="1" applyBorder="1" applyAlignment="1" applyProtection="1">
      <alignment horizontal="center"/>
      <protection locked="0"/>
    </xf>
    <xf numFmtId="0" fontId="16" fillId="0" borderId="7" xfId="2" applyFont="1" applyBorder="1" applyAlignment="1" applyProtection="1">
      <alignment horizontal="center"/>
      <protection locked="0"/>
    </xf>
    <xf numFmtId="4" fontId="8" fillId="0" borderId="2" xfId="2" applyNumberFormat="1" applyFont="1" applyBorder="1" applyAlignment="1" applyProtection="1">
      <alignment horizontal="center"/>
      <protection locked="0"/>
    </xf>
    <xf numFmtId="0" fontId="20" fillId="0" borderId="0" xfId="2" applyFont="1" applyBorder="1" applyAlignment="1" applyProtection="1">
      <alignment horizontal="center"/>
      <protection locked="0"/>
    </xf>
    <xf numFmtId="0" fontId="21" fillId="0" borderId="2" xfId="2" applyFont="1" applyBorder="1" applyAlignment="1" applyProtection="1">
      <alignment horizontal="center"/>
      <protection locked="0"/>
    </xf>
    <xf numFmtId="0" fontId="21" fillId="0" borderId="3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16" fillId="0" borderId="2" xfId="2" applyFont="1" applyBorder="1" applyAlignment="1" applyProtection="1">
      <alignment horizontal="center"/>
      <protection locked="0"/>
    </xf>
    <xf numFmtId="4" fontId="8" fillId="0" borderId="2" xfId="2" applyNumberFormat="1" applyBorder="1" applyAlignment="1" applyProtection="1">
      <alignment horizontal="center"/>
      <protection locked="0"/>
    </xf>
    <xf numFmtId="0" fontId="24" fillId="0" borderId="0" xfId="2" applyFont="1" applyFill="1" applyBorder="1" applyAlignment="1" applyProtection="1">
      <alignment horizontal="center"/>
      <protection locked="0"/>
    </xf>
    <xf numFmtId="0" fontId="25" fillId="0" borderId="2" xfId="2" applyFont="1" applyFill="1" applyBorder="1" applyAlignment="1" applyProtection="1">
      <alignment horizontal="center"/>
      <protection locked="0"/>
    </xf>
    <xf numFmtId="0" fontId="25" fillId="0" borderId="3" xfId="2" applyFont="1" applyFill="1" applyBorder="1" applyAlignment="1" applyProtection="1">
      <alignment horizontal="center"/>
      <protection locked="0"/>
    </xf>
    <xf numFmtId="0" fontId="23" fillId="0" borderId="1" xfId="2" applyFont="1" applyBorder="1" applyAlignment="1" applyProtection="1">
      <alignment horizontal="center"/>
      <protection locked="0"/>
    </xf>
    <xf numFmtId="0" fontId="22" fillId="0" borderId="2" xfId="2" applyFont="1" applyBorder="1" applyAlignment="1" applyProtection="1">
      <alignment horizontal="center"/>
      <protection locked="0"/>
    </xf>
    <xf numFmtId="0" fontId="27" fillId="0" borderId="11" xfId="2" applyFont="1" applyBorder="1" applyAlignment="1" applyProtection="1">
      <alignment horizontal="center"/>
      <protection locked="0"/>
    </xf>
    <xf numFmtId="0" fontId="27" fillId="0" borderId="15" xfId="2" applyFont="1" applyBorder="1" applyAlignment="1" applyProtection="1">
      <alignment horizontal="center"/>
      <protection locked="0"/>
    </xf>
    <xf numFmtId="0" fontId="27" fillId="0" borderId="13" xfId="2" applyFont="1" applyBorder="1" applyAlignment="1" applyProtection="1">
      <alignment horizontal="center"/>
      <protection locked="0"/>
    </xf>
    <xf numFmtId="0" fontId="47" fillId="0" borderId="12" xfId="2" applyFont="1" applyBorder="1" applyAlignment="1" applyProtection="1">
      <alignment horizontal="center"/>
      <protection locked="0"/>
    </xf>
    <xf numFmtId="0" fontId="29" fillId="0" borderId="15" xfId="2" applyFont="1" applyBorder="1" applyAlignment="1" applyProtection="1">
      <alignment horizontal="center"/>
      <protection locked="0"/>
    </xf>
    <xf numFmtId="0" fontId="30" fillId="0" borderId="13" xfId="2" applyFont="1" applyBorder="1" applyAlignment="1" applyProtection="1">
      <alignment horizontal="center"/>
      <protection locked="0"/>
    </xf>
    <xf numFmtId="0" fontId="30" fillId="0" borderId="11" xfId="2" applyFont="1" applyBorder="1" applyAlignment="1" applyProtection="1">
      <alignment horizontal="center"/>
      <protection locked="0"/>
    </xf>
    <xf numFmtId="0" fontId="23" fillId="0" borderId="13" xfId="2" applyFont="1" applyBorder="1" applyAlignment="1" applyProtection="1">
      <alignment horizontal="center"/>
      <protection locked="0"/>
    </xf>
    <xf numFmtId="0" fontId="28" fillId="0" borderId="13" xfId="2" applyFont="1" applyBorder="1" applyAlignment="1" applyProtection="1">
      <alignment horizontal="center"/>
      <protection locked="0"/>
    </xf>
    <xf numFmtId="0" fontId="27" fillId="0" borderId="0" xfId="2" applyFont="1" applyAlignment="1" applyProtection="1">
      <alignment horizontal="center"/>
      <protection locked="0"/>
    </xf>
    <xf numFmtId="4" fontId="42" fillId="0" borderId="5" xfId="2" applyNumberFormat="1" applyFont="1" applyBorder="1" applyProtection="1">
      <protection locked="0"/>
    </xf>
    <xf numFmtId="4" fontId="43" fillId="0" borderId="4" xfId="2" applyNumberFormat="1" applyFont="1" applyFill="1" applyBorder="1" applyProtection="1">
      <protection locked="0"/>
    </xf>
    <xf numFmtId="4" fontId="42" fillId="0" borderId="4" xfId="2" applyNumberFormat="1" applyFont="1" applyBorder="1" applyProtection="1">
      <protection locked="0"/>
    </xf>
    <xf numFmtId="4" fontId="40" fillId="0" borderId="4" xfId="2" applyNumberFormat="1" applyFont="1" applyFill="1" applyBorder="1" applyProtection="1">
      <protection locked="0"/>
    </xf>
    <xf numFmtId="4" fontId="42" fillId="2" borderId="4" xfId="2" applyNumberFormat="1" applyFont="1" applyFill="1" applyBorder="1" applyProtection="1">
      <protection locked="0"/>
    </xf>
    <xf numFmtId="3" fontId="44" fillId="2" borderId="4" xfId="2" applyNumberFormat="1" applyFont="1" applyFill="1" applyBorder="1" applyProtection="1">
      <protection locked="0"/>
    </xf>
    <xf numFmtId="4" fontId="43" fillId="2" borderId="4" xfId="2" applyNumberFormat="1" applyFont="1" applyFill="1" applyBorder="1" applyProtection="1">
      <protection locked="0"/>
    </xf>
    <xf numFmtId="0" fontId="8" fillId="0" borderId="8" xfId="2" applyBorder="1" applyProtection="1">
      <protection locked="0"/>
    </xf>
    <xf numFmtId="0" fontId="8" fillId="0" borderId="16" xfId="2" applyBorder="1" applyProtection="1">
      <protection locked="0"/>
    </xf>
    <xf numFmtId="4" fontId="46" fillId="0" borderId="10" xfId="2" applyNumberFormat="1" applyFont="1" applyBorder="1" applyProtection="1">
      <protection locked="0"/>
    </xf>
    <xf numFmtId="0" fontId="32" fillId="0" borderId="0" xfId="2" applyFont="1" applyBorder="1" applyProtection="1">
      <protection locked="0"/>
    </xf>
    <xf numFmtId="4" fontId="32" fillId="0" borderId="0" xfId="2" applyNumberFormat="1" applyFont="1" applyBorder="1" applyProtection="1">
      <protection locked="0"/>
    </xf>
    <xf numFmtId="4" fontId="23" fillId="0" borderId="0" xfId="2" applyNumberFormat="1" applyFont="1" applyBorder="1" applyProtection="1">
      <protection locked="0"/>
    </xf>
    <xf numFmtId="3" fontId="33" fillId="0" borderId="0" xfId="2" applyNumberFormat="1" applyFont="1" applyBorder="1" applyProtection="1">
      <protection locked="0"/>
    </xf>
    <xf numFmtId="4" fontId="33" fillId="0" borderId="0" xfId="2" applyNumberFormat="1" applyFont="1" applyBorder="1" applyProtection="1">
      <protection locked="0"/>
    </xf>
    <xf numFmtId="3" fontId="32" fillId="0" borderId="0" xfId="2" applyNumberFormat="1" applyFont="1" applyBorder="1" applyProtection="1">
      <protection locked="0"/>
    </xf>
    <xf numFmtId="0" fontId="32" fillId="0" borderId="0" xfId="2" applyFont="1" applyProtection="1">
      <protection locked="0"/>
    </xf>
    <xf numFmtId="0" fontId="34" fillId="0" borderId="0" xfId="2" applyFont="1" applyProtection="1">
      <protection locked="0"/>
    </xf>
    <xf numFmtId="0" fontId="38" fillId="0" borderId="0" xfId="2" applyFont="1" applyProtection="1">
      <protection locked="0"/>
    </xf>
    <xf numFmtId="4" fontId="32" fillId="0" borderId="0" xfId="2" applyNumberFormat="1" applyFont="1" applyProtection="1">
      <protection locked="0"/>
    </xf>
    <xf numFmtId="164" fontId="32" fillId="0" borderId="0" xfId="2" applyNumberFormat="1" applyFont="1" applyProtection="1">
      <protection locked="0"/>
    </xf>
    <xf numFmtId="0" fontId="35" fillId="0" borderId="0" xfId="2" applyFont="1" applyProtection="1">
      <protection locked="0"/>
    </xf>
    <xf numFmtId="4" fontId="35" fillId="0" borderId="0" xfId="2" applyNumberFormat="1" applyFont="1" applyProtection="1">
      <protection locked="0"/>
    </xf>
    <xf numFmtId="4" fontId="23" fillId="0" borderId="0" xfId="2" applyNumberFormat="1" applyFont="1" applyProtection="1">
      <protection locked="0"/>
    </xf>
    <xf numFmtId="164" fontId="35" fillId="0" borderId="0" xfId="2" applyNumberFormat="1" applyFont="1" applyProtection="1">
      <protection locked="0"/>
    </xf>
    <xf numFmtId="0" fontId="23" fillId="0" borderId="0" xfId="2" applyFont="1" applyProtection="1">
      <protection locked="0"/>
    </xf>
    <xf numFmtId="0" fontId="10" fillId="0" borderId="0" xfId="2" applyFont="1" applyFill="1" applyProtection="1">
      <protection locked="0"/>
    </xf>
    <xf numFmtId="0" fontId="35" fillId="0" borderId="0" xfId="2" applyFont="1" applyFill="1" applyProtection="1">
      <protection locked="0"/>
    </xf>
    <xf numFmtId="4" fontId="5" fillId="0" borderId="5" xfId="1" applyNumberFormat="1" applyFont="1" applyBorder="1" applyProtection="1"/>
    <xf numFmtId="4" fontId="5" fillId="0" borderId="4" xfId="1" applyNumberFormat="1" applyFont="1" applyBorder="1" applyProtection="1"/>
    <xf numFmtId="4" fontId="40" fillId="2" borderId="4" xfId="2" applyNumberFormat="1" applyFont="1" applyFill="1" applyBorder="1" applyProtection="1"/>
    <xf numFmtId="4" fontId="40" fillId="0" borderId="14" xfId="2" applyNumberFormat="1" applyFont="1" applyBorder="1" applyProtection="1"/>
    <xf numFmtId="4" fontId="48" fillId="0" borderId="9" xfId="2" applyNumberFormat="1" applyFont="1" applyBorder="1" applyProtection="1"/>
    <xf numFmtId="4" fontId="40" fillId="0" borderId="10" xfId="2" applyNumberFormat="1" applyFont="1" applyBorder="1" applyProtection="1"/>
    <xf numFmtId="0" fontId="8" fillId="0" borderId="5" xfId="2" applyBorder="1" applyAlignment="1" applyProtection="1">
      <alignment horizontal="center"/>
      <protection locked="0"/>
    </xf>
    <xf numFmtId="0" fontId="8" fillId="0" borderId="5" xfId="2" applyFill="1" applyBorder="1" applyProtection="1">
      <protection locked="0"/>
    </xf>
    <xf numFmtId="4" fontId="48" fillId="0" borderId="5" xfId="2" applyNumberFormat="1" applyFont="1" applyBorder="1" applyProtection="1"/>
    <xf numFmtId="0" fontId="8" fillId="0" borderId="4" xfId="2" applyBorder="1" applyAlignment="1" applyProtection="1">
      <alignment horizontal="center"/>
      <protection locked="0"/>
    </xf>
    <xf numFmtId="0" fontId="8" fillId="0" borderId="4" xfId="2" applyFill="1" applyBorder="1" applyProtection="1">
      <protection locked="0"/>
    </xf>
    <xf numFmtId="4" fontId="48" fillId="0" borderId="4" xfId="2" applyNumberFormat="1" applyFont="1" applyBorder="1" applyProtection="1"/>
    <xf numFmtId="3" fontId="41" fillId="0" borderId="4" xfId="2" applyNumberFormat="1" applyFont="1" applyBorder="1" applyProtection="1"/>
    <xf numFmtId="0" fontId="8" fillId="2" borderId="4" xfId="2" applyFill="1" applyBorder="1" applyAlignment="1" applyProtection="1">
      <alignment horizontal="center"/>
      <protection locked="0"/>
    </xf>
    <xf numFmtId="0" fontId="8" fillId="2" borderId="4" xfId="2" applyFont="1" applyFill="1" applyBorder="1" applyProtection="1">
      <protection locked="0"/>
    </xf>
    <xf numFmtId="4" fontId="49" fillId="2" borderId="4" xfId="2" applyNumberFormat="1" applyFont="1" applyFill="1" applyBorder="1" applyProtection="1"/>
    <xf numFmtId="0" fontId="10" fillId="0" borderId="14" xfId="2" applyFont="1" applyBorder="1" applyAlignment="1" applyProtection="1">
      <alignment horizontal="center"/>
      <protection locked="0"/>
    </xf>
    <xf numFmtId="0" fontId="10" fillId="5" borderId="14" xfId="2" applyFont="1" applyFill="1" applyBorder="1" applyProtection="1">
      <protection locked="0"/>
    </xf>
    <xf numFmtId="4" fontId="48" fillId="0" borderId="14" xfId="2" applyNumberFormat="1" applyFont="1" applyBorder="1" applyProtection="1"/>
    <xf numFmtId="3" fontId="42" fillId="5" borderId="14" xfId="2" applyNumberFormat="1" applyFont="1" applyFill="1" applyBorder="1" applyProtection="1">
      <protection locked="0"/>
    </xf>
    <xf numFmtId="3" fontId="45" fillId="5" borderId="14" xfId="2" applyNumberFormat="1" applyFont="1" applyFill="1" applyBorder="1" applyProtection="1">
      <protection locked="0"/>
    </xf>
    <xf numFmtId="4" fontId="45" fillId="5" borderId="14" xfId="2" applyNumberFormat="1" applyFont="1" applyFill="1" applyBorder="1" applyProtection="1">
      <protection locked="0"/>
    </xf>
    <xf numFmtId="4" fontId="43" fillId="3" borderId="14" xfId="2" applyNumberFormat="1" applyFont="1" applyFill="1" applyBorder="1" applyProtection="1">
      <protection locked="0"/>
    </xf>
    <xf numFmtId="3" fontId="41" fillId="0" borderId="14" xfId="2" applyNumberFormat="1" applyFont="1" applyBorder="1" applyProtection="1"/>
    <xf numFmtId="0" fontId="11" fillId="0" borderId="0" xfId="2" applyFont="1" applyAlignment="1" applyProtection="1">
      <alignment horizontal="left"/>
      <protection locked="0"/>
    </xf>
    <xf numFmtId="0" fontId="13" fillId="0" borderId="0" xfId="2" applyFont="1" applyFill="1" applyAlignment="1" applyProtection="1">
      <alignment horizontal="left"/>
      <protection locked="0"/>
    </xf>
    <xf numFmtId="4" fontId="40" fillId="0" borderId="5" xfId="2" applyNumberFormat="1" applyFont="1" applyBorder="1" applyProtection="1">
      <protection locked="0"/>
    </xf>
    <xf numFmtId="4" fontId="43" fillId="0" borderId="5" xfId="2" applyNumberFormat="1" applyFont="1" applyBorder="1" applyProtection="1">
      <protection locked="0"/>
    </xf>
    <xf numFmtId="4" fontId="40" fillId="0" borderId="4" xfId="2" applyNumberFormat="1" applyFont="1" applyBorder="1" applyProtection="1">
      <protection locked="0"/>
    </xf>
    <xf numFmtId="4" fontId="43" fillId="0" borderId="4" xfId="2" applyNumberFormat="1" applyFont="1" applyBorder="1" applyProtection="1">
      <protection locked="0"/>
    </xf>
    <xf numFmtId="4" fontId="43" fillId="0" borderId="4" xfId="2" applyNumberFormat="1" applyFont="1" applyFill="1" applyBorder="1" applyProtection="1">
      <protection locked="0"/>
    </xf>
    <xf numFmtId="4" fontId="42" fillId="0" borderId="4" xfId="2" applyNumberFormat="1" applyFont="1" applyBorder="1" applyProtection="1">
      <protection locked="0"/>
    </xf>
    <xf numFmtId="4" fontId="40" fillId="0" borderId="4" xfId="2" applyNumberFormat="1" applyFont="1" applyFill="1" applyBorder="1" applyProtection="1">
      <protection locked="0"/>
    </xf>
    <xf numFmtId="4" fontId="51" fillId="0" borderId="18" xfId="48" applyNumberFormat="1" applyFont="1" applyBorder="1" applyAlignment="1"/>
    <xf numFmtId="4" fontId="42" fillId="0" borderId="4" xfId="2" applyNumberFormat="1" applyFont="1" applyFill="1" applyBorder="1" applyProtection="1">
      <protection locked="0"/>
    </xf>
    <xf numFmtId="4" fontId="42" fillId="0" borderId="4" xfId="2" applyNumberFormat="1" applyFont="1" applyBorder="1" applyProtection="1">
      <protection locked="0"/>
    </xf>
    <xf numFmtId="4" fontId="40" fillId="0" borderId="4" xfId="2" applyNumberFormat="1" applyFont="1" applyFill="1" applyBorder="1" applyProtection="1">
      <protection locked="0"/>
    </xf>
    <xf numFmtId="4" fontId="43" fillId="0" borderId="4" xfId="2" applyNumberFormat="1" applyFont="1" applyFill="1" applyBorder="1" applyProtection="1">
      <protection locked="0"/>
    </xf>
    <xf numFmtId="4" fontId="42" fillId="0" borderId="4" xfId="2" applyNumberFormat="1" applyFont="1" applyBorder="1" applyProtection="1">
      <protection locked="0"/>
    </xf>
    <xf numFmtId="4" fontId="40" fillId="0" borderId="4" xfId="2" applyNumberFormat="1" applyFont="1" applyFill="1" applyBorder="1" applyProtection="1">
      <protection locked="0"/>
    </xf>
    <xf numFmtId="4" fontId="40" fillId="4" borderId="4" xfId="2" applyNumberFormat="1" applyFont="1" applyFill="1" applyBorder="1" applyProtection="1">
      <protection locked="0"/>
    </xf>
    <xf numFmtId="1" fontId="41" fillId="0" borderId="5" xfId="2" applyNumberFormat="1" applyFont="1" applyBorder="1" applyProtection="1">
      <protection locked="0"/>
    </xf>
    <xf numFmtId="1" fontId="41" fillId="0" borderId="4" xfId="2" applyNumberFormat="1" applyFont="1" applyBorder="1" applyProtection="1">
      <protection locked="0"/>
    </xf>
    <xf numFmtId="1" fontId="41" fillId="0" borderId="14" xfId="2" applyNumberFormat="1" applyFont="1" applyBorder="1" applyProtection="1">
      <protection locked="0"/>
    </xf>
    <xf numFmtId="4" fontId="42" fillId="0" borderId="9" xfId="2" applyNumberFormat="1" applyFont="1" applyBorder="1" applyProtection="1">
      <protection locked="0"/>
    </xf>
    <xf numFmtId="3" fontId="40" fillId="0" borderId="4" xfId="2" applyNumberFormat="1" applyFont="1" applyBorder="1" applyProtection="1"/>
    <xf numFmtId="3" fontId="40" fillId="0" borderId="5" xfId="2" applyNumberFormat="1" applyFont="1" applyBorder="1" applyProtection="1"/>
    <xf numFmtId="3" fontId="43" fillId="2" borderId="4" xfId="2" applyNumberFormat="1" applyFont="1" applyFill="1" applyBorder="1" applyProtection="1"/>
    <xf numFmtId="3" fontId="43" fillId="3" borderId="14" xfId="2" applyNumberFormat="1" applyFont="1" applyFill="1" applyBorder="1" applyProtection="1"/>
    <xf numFmtId="3" fontId="40" fillId="0" borderId="9" xfId="2" applyNumberFormat="1" applyFont="1" applyBorder="1" applyProtection="1"/>
    <xf numFmtId="0" fontId="17" fillId="0" borderId="15" xfId="2" applyFont="1" applyBorder="1" applyAlignment="1" applyProtection="1">
      <alignment horizontal="center" vertical="center"/>
      <protection locked="0"/>
    </xf>
    <xf numFmtId="0" fontId="8" fillId="0" borderId="15" xfId="2" applyBorder="1" applyAlignment="1" applyProtection="1">
      <alignment horizontal="center" vertical="center"/>
      <protection locked="0"/>
    </xf>
    <xf numFmtId="0" fontId="8" fillId="0" borderId="12" xfId="2" applyBorder="1" applyAlignment="1" applyProtection="1">
      <alignment horizontal="center" vertical="center"/>
      <protection locked="0"/>
    </xf>
    <xf numFmtId="4" fontId="47" fillId="0" borderId="7" xfId="2" applyNumberFormat="1" applyFont="1" applyBorder="1" applyAlignment="1" applyProtection="1">
      <alignment horizontal="center" vertical="center"/>
      <protection locked="0"/>
    </xf>
    <xf numFmtId="4" fontId="47" fillId="0" borderId="2" xfId="2" applyNumberFormat="1" applyFont="1" applyBorder="1" applyAlignment="1" applyProtection="1">
      <alignment horizontal="center" vertical="center"/>
      <protection locked="0"/>
    </xf>
    <xf numFmtId="4" fontId="47" fillId="0" borderId="10" xfId="2" applyNumberFormat="1" applyFont="1" applyBorder="1" applyAlignment="1" applyProtection="1">
      <alignment horizontal="center" vertical="center"/>
      <protection locked="0"/>
    </xf>
    <xf numFmtId="0" fontId="8" fillId="0" borderId="6" xfId="2" applyBorder="1" applyAlignment="1" applyProtection="1">
      <alignment horizontal="center" vertical="center"/>
      <protection locked="0"/>
    </xf>
    <xf numFmtId="0" fontId="8" fillId="0" borderId="17" xfId="2" applyBorder="1" applyAlignment="1" applyProtection="1">
      <alignment horizontal="center" vertical="center"/>
      <protection locked="0"/>
    </xf>
    <xf numFmtId="0" fontId="8" fillId="0" borderId="3" xfId="2" applyBorder="1" applyAlignment="1" applyProtection="1">
      <alignment horizontal="center" vertical="center"/>
      <protection locked="0"/>
    </xf>
    <xf numFmtId="0" fontId="8" fillId="0" borderId="1" xfId="2" applyBorder="1" applyAlignment="1" applyProtection="1">
      <alignment horizontal="center" vertical="center"/>
      <protection locked="0"/>
    </xf>
    <xf numFmtId="0" fontId="8" fillId="0" borderId="8" xfId="2" applyBorder="1" applyAlignment="1" applyProtection="1">
      <alignment horizontal="center" vertical="center"/>
      <protection locked="0"/>
    </xf>
    <xf numFmtId="0" fontId="8" fillId="0" borderId="9" xfId="2" applyBorder="1" applyAlignment="1" applyProtection="1">
      <alignment horizontal="center" vertical="center"/>
      <protection locked="0"/>
    </xf>
    <xf numFmtId="0" fontId="50" fillId="0" borderId="0" xfId="2" applyFont="1" applyAlignment="1" applyProtection="1">
      <alignment horizontal="left" vertical="top" wrapText="1"/>
      <protection locked="0"/>
    </xf>
  </cellXfs>
  <cellStyles count="49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2 2 2" xfId="7" xr:uid="{00000000-0005-0000-0000-000003000000}"/>
    <cellStyle name="Normální 2 2 2 2" xfId="12" xr:uid="{00000000-0005-0000-0000-000004000000}"/>
    <cellStyle name="Normální 2 2 2 2 2" xfId="27" xr:uid="{00000000-0005-0000-0000-000005000000}"/>
    <cellStyle name="Normální 2 2 2 2 3" xfId="42" xr:uid="{00000000-0005-0000-0000-000006000000}"/>
    <cellStyle name="Normální 2 2 2 3" xfId="17" xr:uid="{00000000-0005-0000-0000-000007000000}"/>
    <cellStyle name="Normální 2 2 2 3 2" xfId="32" xr:uid="{00000000-0005-0000-0000-000008000000}"/>
    <cellStyle name="Normální 2 2 2 3 3" xfId="47" xr:uid="{00000000-0005-0000-0000-000009000000}"/>
    <cellStyle name="Normální 2 2 2 4" xfId="22" xr:uid="{00000000-0005-0000-0000-00000A000000}"/>
    <cellStyle name="Normální 2 2 2 5" xfId="37" xr:uid="{00000000-0005-0000-0000-00000B000000}"/>
    <cellStyle name="Normální 2 2 3" xfId="9" xr:uid="{00000000-0005-0000-0000-00000C000000}"/>
    <cellStyle name="Normální 2 2 3 2" xfId="24" xr:uid="{00000000-0005-0000-0000-00000D000000}"/>
    <cellStyle name="Normální 2 2 3 3" xfId="39" xr:uid="{00000000-0005-0000-0000-00000E000000}"/>
    <cellStyle name="Normální 2 2 4" xfId="14" xr:uid="{00000000-0005-0000-0000-00000F000000}"/>
    <cellStyle name="Normální 2 2 4 2" xfId="29" xr:uid="{00000000-0005-0000-0000-000010000000}"/>
    <cellStyle name="Normální 2 2 4 3" xfId="44" xr:uid="{00000000-0005-0000-0000-000011000000}"/>
    <cellStyle name="Normální 2 2 5" xfId="19" xr:uid="{00000000-0005-0000-0000-000012000000}"/>
    <cellStyle name="Normální 2 2 6" xfId="34" xr:uid="{00000000-0005-0000-0000-000013000000}"/>
    <cellStyle name="Normální 2 3" xfId="6" xr:uid="{00000000-0005-0000-0000-000014000000}"/>
    <cellStyle name="Normální 2 3 2" xfId="11" xr:uid="{00000000-0005-0000-0000-000015000000}"/>
    <cellStyle name="Normální 2 3 2 2" xfId="26" xr:uid="{00000000-0005-0000-0000-000016000000}"/>
    <cellStyle name="Normální 2 3 2 3" xfId="41" xr:uid="{00000000-0005-0000-0000-000017000000}"/>
    <cellStyle name="Normální 2 3 3" xfId="16" xr:uid="{00000000-0005-0000-0000-000018000000}"/>
    <cellStyle name="Normální 2 3 3 2" xfId="31" xr:uid="{00000000-0005-0000-0000-000019000000}"/>
    <cellStyle name="Normální 2 3 3 3" xfId="46" xr:uid="{00000000-0005-0000-0000-00001A000000}"/>
    <cellStyle name="Normální 2 3 4" xfId="21" xr:uid="{00000000-0005-0000-0000-00001B000000}"/>
    <cellStyle name="Normální 2 3 5" xfId="36" xr:uid="{00000000-0005-0000-0000-00001C000000}"/>
    <cellStyle name="Normální 2 4" xfId="8" xr:uid="{00000000-0005-0000-0000-00001D000000}"/>
    <cellStyle name="Normální 2 4 2" xfId="23" xr:uid="{00000000-0005-0000-0000-00001E000000}"/>
    <cellStyle name="Normální 2 4 3" xfId="38" xr:uid="{00000000-0005-0000-0000-00001F000000}"/>
    <cellStyle name="Normální 2 5" xfId="13" xr:uid="{00000000-0005-0000-0000-000020000000}"/>
    <cellStyle name="Normální 2 5 2" xfId="28" xr:uid="{00000000-0005-0000-0000-000021000000}"/>
    <cellStyle name="Normální 2 5 3" xfId="43" xr:uid="{00000000-0005-0000-0000-000022000000}"/>
    <cellStyle name="Normální 2 6" xfId="18" xr:uid="{00000000-0005-0000-0000-000023000000}"/>
    <cellStyle name="Normální 2 7" xfId="33" xr:uid="{00000000-0005-0000-0000-000024000000}"/>
    <cellStyle name="Normální 3" xfId="5" xr:uid="{00000000-0005-0000-0000-000025000000}"/>
    <cellStyle name="Normální 4" xfId="4" xr:uid="{00000000-0005-0000-0000-000026000000}"/>
    <cellStyle name="Normální 4 2" xfId="10" xr:uid="{00000000-0005-0000-0000-000027000000}"/>
    <cellStyle name="Normální 4 2 2" xfId="25" xr:uid="{00000000-0005-0000-0000-000028000000}"/>
    <cellStyle name="Normální 4 2 3" xfId="40" xr:uid="{00000000-0005-0000-0000-000029000000}"/>
    <cellStyle name="Normální 4 3" xfId="15" xr:uid="{00000000-0005-0000-0000-00002A000000}"/>
    <cellStyle name="Normální 4 3 2" xfId="30" xr:uid="{00000000-0005-0000-0000-00002B000000}"/>
    <cellStyle name="Normální 4 3 3" xfId="45" xr:uid="{00000000-0005-0000-0000-00002C000000}"/>
    <cellStyle name="Normální 4 4" xfId="20" xr:uid="{00000000-0005-0000-0000-00002D000000}"/>
    <cellStyle name="Normální 4 5" xfId="35" xr:uid="{00000000-0005-0000-0000-00002E000000}"/>
    <cellStyle name="Normální 5" xfId="48" xr:uid="{00000000-0005-0000-0000-00002F000000}"/>
    <cellStyle name="normální_proúčt.HV06_navrh" xfId="2" xr:uid="{00000000-0005-0000-0000-000030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36"/>
  <sheetViews>
    <sheetView showGridLines="0" tabSelected="1" zoomScaleNormal="100" workbookViewId="0"/>
  </sheetViews>
  <sheetFormatPr defaultColWidth="11.44140625" defaultRowHeight="13.2" x14ac:dyDescent="0.25"/>
  <cols>
    <col min="1" max="1" width="4.88671875" style="5" customWidth="1"/>
    <col min="2" max="2" width="14.109375" style="5" customWidth="1"/>
    <col min="3" max="3" width="15.109375" style="6" customWidth="1"/>
    <col min="4" max="4" width="15.33203125" style="7" customWidth="1"/>
    <col min="5" max="5" width="12.44140625" style="5" customWidth="1"/>
    <col min="6" max="6" width="12.109375" style="5" customWidth="1"/>
    <col min="7" max="8" width="13.6640625" style="5" customWidth="1"/>
    <col min="9" max="9" width="14" style="5" customWidth="1"/>
    <col min="10" max="10" width="14.44140625" style="9" customWidth="1"/>
    <col min="11" max="12" width="14" style="5" customWidth="1"/>
    <col min="13" max="17" width="11.44140625" style="5"/>
    <col min="18" max="18" width="14.44140625" style="5" customWidth="1"/>
    <col min="19" max="16384" width="11.44140625" style="5"/>
  </cols>
  <sheetData>
    <row r="1" spans="1:18" ht="15.6" x14ac:dyDescent="0.3">
      <c r="A1" s="4" t="s">
        <v>51</v>
      </c>
      <c r="E1" s="8"/>
    </row>
    <row r="2" spans="1:18" s="10" customFormat="1" x14ac:dyDescent="0.25">
      <c r="A2" s="100"/>
      <c r="B2" s="101" t="s">
        <v>50</v>
      </c>
      <c r="C2" s="101"/>
      <c r="D2" s="12"/>
      <c r="H2" s="13"/>
      <c r="I2" s="14"/>
      <c r="J2" s="15"/>
    </row>
    <row r="3" spans="1:18" s="10" customFormat="1" ht="11.25" customHeight="1" x14ac:dyDescent="0.25">
      <c r="C3" s="11"/>
      <c r="D3" s="12"/>
      <c r="F3" s="16"/>
      <c r="G3" s="16"/>
      <c r="H3" s="16"/>
      <c r="I3" s="17"/>
      <c r="J3" s="15"/>
    </row>
    <row r="4" spans="1:18" x14ac:dyDescent="0.25">
      <c r="C4" s="18" t="s">
        <v>42</v>
      </c>
      <c r="F4" s="19" t="s">
        <v>0</v>
      </c>
      <c r="G4" s="20"/>
      <c r="H4" s="20"/>
      <c r="I4" s="21" t="s">
        <v>1</v>
      </c>
    </row>
    <row r="5" spans="1:18" x14ac:dyDescent="0.25">
      <c r="A5" s="132" t="s">
        <v>9</v>
      </c>
      <c r="B5" s="133"/>
      <c r="C5" s="22" t="s">
        <v>2</v>
      </c>
      <c r="D5" s="129" t="s">
        <v>11</v>
      </c>
      <c r="E5" s="126" t="s">
        <v>4</v>
      </c>
      <c r="F5" s="127"/>
      <c r="G5" s="127"/>
      <c r="H5" s="127"/>
      <c r="I5" s="128"/>
      <c r="J5" s="23"/>
      <c r="K5" s="24" t="s">
        <v>3</v>
      </c>
      <c r="L5" s="24" t="s">
        <v>46</v>
      </c>
    </row>
    <row r="6" spans="1:18" ht="15.6" x14ac:dyDescent="0.25">
      <c r="A6" s="134"/>
      <c r="B6" s="135"/>
      <c r="C6" s="25" t="s">
        <v>52</v>
      </c>
      <c r="D6" s="130"/>
      <c r="E6" s="26" t="s">
        <v>34</v>
      </c>
      <c r="F6" s="27" t="s">
        <v>6</v>
      </c>
      <c r="G6" s="28" t="s">
        <v>7</v>
      </c>
      <c r="H6" s="28" t="s">
        <v>41</v>
      </c>
      <c r="I6" s="29" t="s">
        <v>8</v>
      </c>
      <c r="J6" s="30" t="s">
        <v>5</v>
      </c>
      <c r="K6" s="31" t="s">
        <v>33</v>
      </c>
      <c r="L6" s="31" t="s">
        <v>47</v>
      </c>
    </row>
    <row r="7" spans="1:18" x14ac:dyDescent="0.25">
      <c r="A7" s="136"/>
      <c r="B7" s="137"/>
      <c r="C7" s="32" t="s">
        <v>10</v>
      </c>
      <c r="D7" s="131"/>
      <c r="E7" s="33" t="s">
        <v>39</v>
      </c>
      <c r="F7" s="34" t="s">
        <v>13</v>
      </c>
      <c r="G7" s="35" t="s">
        <v>14</v>
      </c>
      <c r="H7" s="35" t="s">
        <v>43</v>
      </c>
      <c r="I7" s="34" t="s">
        <v>35</v>
      </c>
      <c r="J7" s="36" t="s">
        <v>12</v>
      </c>
      <c r="K7" s="37" t="s">
        <v>45</v>
      </c>
      <c r="L7" s="37"/>
    </row>
    <row r="8" spans="1:18" s="47" customFormat="1" x14ac:dyDescent="0.25">
      <c r="A8" s="38"/>
      <c r="B8" s="39"/>
      <c r="C8" s="40">
        <v>1</v>
      </c>
      <c r="D8" s="41">
        <v>2</v>
      </c>
      <c r="E8" s="42">
        <v>3</v>
      </c>
      <c r="F8" s="43">
        <v>4</v>
      </c>
      <c r="G8" s="44">
        <v>5</v>
      </c>
      <c r="H8" s="44">
        <v>6</v>
      </c>
      <c r="I8" s="43">
        <v>7</v>
      </c>
      <c r="J8" s="45" t="s">
        <v>49</v>
      </c>
      <c r="K8" s="46" t="s">
        <v>48</v>
      </c>
      <c r="L8" s="46">
        <v>10</v>
      </c>
      <c r="R8" s="5"/>
    </row>
    <row r="9" spans="1:18" ht="18" customHeight="1" x14ac:dyDescent="0.3">
      <c r="A9" s="82">
        <v>11</v>
      </c>
      <c r="B9" s="83" t="s">
        <v>15</v>
      </c>
      <c r="C9" s="76">
        <v>22801327.899997473</v>
      </c>
      <c r="D9" s="84">
        <f>ROUND(0.1*C9,2)</f>
        <v>2280132.79</v>
      </c>
      <c r="E9" s="48"/>
      <c r="F9" s="102"/>
      <c r="G9" s="102">
        <v>2280132.79</v>
      </c>
      <c r="H9" s="102"/>
      <c r="I9" s="103">
        <v>20521195.109999999</v>
      </c>
      <c r="J9" s="122">
        <f>C9-E9-F9-G9-H9-I9</f>
        <v>-2.5257468223571777E-6</v>
      </c>
      <c r="K9" s="1">
        <f>D9-E9</f>
        <v>2280132.79</v>
      </c>
      <c r="L9" s="117">
        <v>4760</v>
      </c>
    </row>
    <row r="10" spans="1:18" ht="18" customHeight="1" x14ac:dyDescent="0.3">
      <c r="A10" s="85">
        <v>16</v>
      </c>
      <c r="B10" s="86" t="s">
        <v>44</v>
      </c>
      <c r="C10" s="77">
        <v>952490.78000000119</v>
      </c>
      <c r="D10" s="87">
        <f t="shared" ref="D10:D29" si="0">ROUND(0.1*C10,2)</f>
        <v>95249.08</v>
      </c>
      <c r="E10" s="110">
        <v>95249.08</v>
      </c>
      <c r="F10" s="115">
        <v>85724.17</v>
      </c>
      <c r="G10" s="115">
        <v>771517.53</v>
      </c>
      <c r="H10" s="51"/>
      <c r="I10" s="49"/>
      <c r="J10" s="121">
        <f t="shared" ref="J10:J27" si="1">C10-E10-F10-G10-H10-I10</f>
        <v>1.1641532182693481E-9</v>
      </c>
      <c r="K10" s="88">
        <f t="shared" ref="K10:K29" si="2">D10-E10</f>
        <v>0</v>
      </c>
      <c r="L10" s="118"/>
    </row>
    <row r="11" spans="1:18" ht="18" customHeight="1" x14ac:dyDescent="0.3">
      <c r="A11" s="85">
        <v>21</v>
      </c>
      <c r="B11" s="86" t="s">
        <v>16</v>
      </c>
      <c r="C11" s="77">
        <v>1400200.6200000048</v>
      </c>
      <c r="D11" s="87">
        <f t="shared" si="0"/>
        <v>140020.06</v>
      </c>
      <c r="E11" s="114">
        <v>140020.06</v>
      </c>
      <c r="F11" s="115"/>
      <c r="G11" s="115">
        <v>559979.56000000006</v>
      </c>
      <c r="H11" s="115"/>
      <c r="I11" s="113">
        <v>700201</v>
      </c>
      <c r="J11" s="121">
        <f t="shared" si="1"/>
        <v>4.6566128730773926E-9</v>
      </c>
      <c r="K11" s="88">
        <f t="shared" si="2"/>
        <v>0</v>
      </c>
      <c r="L11" s="118"/>
    </row>
    <row r="12" spans="1:18" ht="18" customHeight="1" x14ac:dyDescent="0.3">
      <c r="A12" s="85">
        <v>22</v>
      </c>
      <c r="B12" s="86" t="s">
        <v>17</v>
      </c>
      <c r="C12" s="77">
        <v>613937.21000012755</v>
      </c>
      <c r="D12" s="87">
        <f t="shared" si="0"/>
        <v>61393.72</v>
      </c>
      <c r="E12" s="110">
        <f>D12</f>
        <v>61393.72</v>
      </c>
      <c r="F12" s="104">
        <v>61394</v>
      </c>
      <c r="G12" s="104"/>
      <c r="H12" s="104"/>
      <c r="I12" s="105">
        <f>C12-E12-F12</f>
        <v>491149.49000012758</v>
      </c>
      <c r="J12" s="121">
        <f t="shared" si="1"/>
        <v>0</v>
      </c>
      <c r="K12" s="88">
        <f t="shared" si="2"/>
        <v>0</v>
      </c>
      <c r="L12" s="118"/>
    </row>
    <row r="13" spans="1:18" ht="18" customHeight="1" x14ac:dyDescent="0.3">
      <c r="A13" s="85">
        <v>23</v>
      </c>
      <c r="B13" s="86" t="s">
        <v>18</v>
      </c>
      <c r="C13" s="77">
        <v>2177026.8699997663</v>
      </c>
      <c r="D13" s="87">
        <f t="shared" si="0"/>
        <v>217702.69</v>
      </c>
      <c r="E13" s="114">
        <v>217702.69</v>
      </c>
      <c r="F13" s="115"/>
      <c r="G13" s="115"/>
      <c r="H13" s="115"/>
      <c r="I13" s="113">
        <f>C13-E13</f>
        <v>1959324.1799997664</v>
      </c>
      <c r="J13" s="121">
        <f t="shared" si="1"/>
        <v>0</v>
      </c>
      <c r="K13" s="88">
        <f t="shared" si="2"/>
        <v>0</v>
      </c>
      <c r="L13" s="118"/>
    </row>
    <row r="14" spans="1:18" ht="18" customHeight="1" x14ac:dyDescent="0.3">
      <c r="A14" s="85">
        <v>31</v>
      </c>
      <c r="B14" s="86" t="s">
        <v>19</v>
      </c>
      <c r="C14" s="77">
        <v>5403867.2300007343</v>
      </c>
      <c r="D14" s="87">
        <f t="shared" si="0"/>
        <v>540386.72</v>
      </c>
      <c r="E14" s="114">
        <f>D14</f>
        <v>540386.72</v>
      </c>
      <c r="F14" s="115"/>
      <c r="G14" s="115"/>
      <c r="H14" s="115">
        <v>4863480.51</v>
      </c>
      <c r="I14" s="49"/>
      <c r="J14" s="121">
        <f t="shared" si="1"/>
        <v>7.3481351137161255E-7</v>
      </c>
      <c r="K14" s="88">
        <f t="shared" si="2"/>
        <v>0</v>
      </c>
      <c r="L14" s="118"/>
    </row>
    <row r="15" spans="1:18" ht="18" customHeight="1" x14ac:dyDescent="0.3">
      <c r="A15" s="85">
        <v>33</v>
      </c>
      <c r="B15" s="86" t="s">
        <v>20</v>
      </c>
      <c r="C15" s="77">
        <v>2972218.8799995184</v>
      </c>
      <c r="D15" s="87">
        <f t="shared" si="0"/>
        <v>297221.89</v>
      </c>
      <c r="E15" s="114">
        <v>297221.89</v>
      </c>
      <c r="F15" s="104"/>
      <c r="G15" s="104"/>
      <c r="H15" s="104"/>
      <c r="I15" s="105">
        <v>2674996.9900000002</v>
      </c>
      <c r="J15" s="121">
        <f t="shared" si="1"/>
        <v>-4.8195943236351013E-7</v>
      </c>
      <c r="K15" s="88">
        <f t="shared" si="2"/>
        <v>0</v>
      </c>
      <c r="L15" s="118"/>
    </row>
    <row r="16" spans="1:18" ht="18" customHeight="1" x14ac:dyDescent="0.3">
      <c r="A16" s="85">
        <v>41</v>
      </c>
      <c r="B16" s="86" t="s">
        <v>21</v>
      </c>
      <c r="C16" s="77">
        <v>1285022.0600001216</v>
      </c>
      <c r="D16" s="87">
        <f t="shared" si="0"/>
        <v>128502.21</v>
      </c>
      <c r="E16" s="50"/>
      <c r="F16" s="51"/>
      <c r="G16" s="51"/>
      <c r="H16" s="51"/>
      <c r="I16" s="105">
        <v>1285022.06</v>
      </c>
      <c r="J16" s="121">
        <f t="shared" si="1"/>
        <v>1.2153759598731995E-7</v>
      </c>
      <c r="K16" s="88">
        <f t="shared" si="2"/>
        <v>128502.21</v>
      </c>
      <c r="L16" s="118">
        <v>4760</v>
      </c>
    </row>
    <row r="17" spans="1:18" ht="18" customHeight="1" x14ac:dyDescent="0.3">
      <c r="A17" s="85">
        <v>51</v>
      </c>
      <c r="B17" s="86" t="s">
        <v>22</v>
      </c>
      <c r="C17" s="77">
        <v>4593071.7699999511</v>
      </c>
      <c r="D17" s="87">
        <f t="shared" si="0"/>
        <v>459307.18</v>
      </c>
      <c r="E17" s="50"/>
      <c r="F17" s="51"/>
      <c r="G17" s="51"/>
      <c r="H17" s="51"/>
      <c r="I17" s="113">
        <v>4593071.7699999996</v>
      </c>
      <c r="J17" s="121">
        <f t="shared" si="1"/>
        <v>-4.8428773880004883E-8</v>
      </c>
      <c r="K17" s="88">
        <f t="shared" si="2"/>
        <v>459307.18</v>
      </c>
      <c r="L17" s="118">
        <v>4760</v>
      </c>
    </row>
    <row r="18" spans="1:18" ht="18" customHeight="1" x14ac:dyDescent="0.3">
      <c r="A18" s="85">
        <v>56</v>
      </c>
      <c r="B18" s="86" t="s">
        <v>23</v>
      </c>
      <c r="C18" s="77">
        <v>4519250.8900002241</v>
      </c>
      <c r="D18" s="87">
        <f t="shared" si="0"/>
        <v>451925.09</v>
      </c>
      <c r="E18" s="114">
        <v>451925.09</v>
      </c>
      <c r="F18" s="115">
        <v>170387.53</v>
      </c>
      <c r="G18" s="115">
        <v>0</v>
      </c>
      <c r="H18" s="115">
        <v>2463740.7000000002</v>
      </c>
      <c r="I18" s="113">
        <v>1433197.57</v>
      </c>
      <c r="J18" s="121">
        <f t="shared" si="1"/>
        <v>2.2421590983867645E-7</v>
      </c>
      <c r="K18" s="88">
        <f t="shared" si="2"/>
        <v>0</v>
      </c>
      <c r="L18" s="118"/>
    </row>
    <row r="19" spans="1:18" ht="18" customHeight="1" x14ac:dyDescent="0.3">
      <c r="A19" s="85">
        <v>71</v>
      </c>
      <c r="B19" s="86" t="s">
        <v>37</v>
      </c>
      <c r="C19" s="77">
        <v>8776692.4100005627</v>
      </c>
      <c r="D19" s="87">
        <f t="shared" si="0"/>
        <v>877669.24</v>
      </c>
      <c r="E19" s="114">
        <v>877669.24</v>
      </c>
      <c r="F19" s="115"/>
      <c r="G19" s="115">
        <v>7899023.1699999999</v>
      </c>
      <c r="H19" s="51"/>
      <c r="I19" s="49"/>
      <c r="J19" s="121">
        <f t="shared" si="1"/>
        <v>5.6251883506774902E-7</v>
      </c>
      <c r="K19" s="88">
        <f t="shared" si="2"/>
        <v>0</v>
      </c>
      <c r="L19" s="118"/>
    </row>
    <row r="20" spans="1:18" ht="18" customHeight="1" x14ac:dyDescent="0.3">
      <c r="A20" s="85">
        <v>81</v>
      </c>
      <c r="B20" s="86" t="s">
        <v>24</v>
      </c>
      <c r="C20" s="77">
        <v>14202709.900000036</v>
      </c>
      <c r="D20" s="87">
        <f t="shared" si="0"/>
        <v>1420270.99</v>
      </c>
      <c r="E20" s="114">
        <v>1420270.99</v>
      </c>
      <c r="F20" s="115"/>
      <c r="G20" s="115"/>
      <c r="H20" s="115"/>
      <c r="I20" s="113">
        <f>C20-E20</f>
        <v>12782438.910000036</v>
      </c>
      <c r="J20" s="121">
        <f t="shared" si="1"/>
        <v>0</v>
      </c>
      <c r="K20" s="88">
        <f t="shared" si="2"/>
        <v>0</v>
      </c>
      <c r="L20" s="118"/>
    </row>
    <row r="21" spans="1:18" ht="18" customHeight="1" x14ac:dyDescent="0.3">
      <c r="A21" s="85">
        <v>82</v>
      </c>
      <c r="B21" s="86" t="s">
        <v>25</v>
      </c>
      <c r="C21" s="77">
        <v>141588.52000002563</v>
      </c>
      <c r="D21" s="87">
        <f t="shared" si="0"/>
        <v>14158.85</v>
      </c>
      <c r="E21" s="114"/>
      <c r="F21" s="115">
        <v>14158.85</v>
      </c>
      <c r="G21" s="115"/>
      <c r="H21" s="115"/>
      <c r="I21" s="113">
        <v>127429.67</v>
      </c>
      <c r="J21" s="121">
        <f t="shared" si="1"/>
        <v>2.5625922717154026E-8</v>
      </c>
      <c r="K21" s="88">
        <f t="shared" si="2"/>
        <v>14158.85</v>
      </c>
      <c r="L21" s="118">
        <v>4761</v>
      </c>
    </row>
    <row r="22" spans="1:18" ht="18" customHeight="1" x14ac:dyDescent="0.3">
      <c r="A22" s="85">
        <v>83</v>
      </c>
      <c r="B22" s="86" t="s">
        <v>26</v>
      </c>
      <c r="C22" s="77">
        <v>1688865.4600000046</v>
      </c>
      <c r="D22" s="87">
        <f t="shared" si="0"/>
        <v>168886.55</v>
      </c>
      <c r="E22" s="107">
        <v>168886.55</v>
      </c>
      <c r="F22" s="108"/>
      <c r="G22" s="108"/>
      <c r="H22" s="108"/>
      <c r="I22" s="106">
        <f>C22-D22</f>
        <v>1519978.9100000046</v>
      </c>
      <c r="J22" s="121">
        <f t="shared" si="1"/>
        <v>0</v>
      </c>
      <c r="K22" s="88">
        <f t="shared" si="2"/>
        <v>0</v>
      </c>
      <c r="L22" s="118"/>
    </row>
    <row r="23" spans="1:18" ht="18" customHeight="1" x14ac:dyDescent="0.3">
      <c r="A23" s="85">
        <v>84</v>
      </c>
      <c r="B23" s="86" t="s">
        <v>27</v>
      </c>
      <c r="C23" s="77">
        <v>129013.6099999994</v>
      </c>
      <c r="D23" s="87">
        <f t="shared" si="0"/>
        <v>12901.36</v>
      </c>
      <c r="E23" s="114">
        <v>12901.36</v>
      </c>
      <c r="F23" s="115"/>
      <c r="G23" s="115"/>
      <c r="H23" s="115"/>
      <c r="I23" s="109">
        <v>116112.25</v>
      </c>
      <c r="J23" s="121">
        <f t="shared" si="1"/>
        <v>-5.9662852436304092E-10</v>
      </c>
      <c r="K23" s="88">
        <f t="shared" si="2"/>
        <v>0</v>
      </c>
      <c r="L23" s="118"/>
    </row>
    <row r="24" spans="1:18" ht="18" customHeight="1" x14ac:dyDescent="0.3">
      <c r="A24" s="85">
        <v>87</v>
      </c>
      <c r="B24" s="86" t="s">
        <v>38</v>
      </c>
      <c r="C24" s="77">
        <v>6734864.4200000018</v>
      </c>
      <c r="D24" s="87">
        <f t="shared" si="0"/>
        <v>673486.44</v>
      </c>
      <c r="E24" s="114">
        <v>673486.44</v>
      </c>
      <c r="F24" s="115">
        <v>120000</v>
      </c>
      <c r="G24" s="115">
        <v>0</v>
      </c>
      <c r="H24" s="116">
        <v>5941377.9800000004</v>
      </c>
      <c r="I24" s="49"/>
      <c r="J24" s="121">
        <f t="shared" si="1"/>
        <v>1.862645149230957E-9</v>
      </c>
      <c r="K24" s="88">
        <f t="shared" si="2"/>
        <v>0</v>
      </c>
      <c r="L24" s="118"/>
    </row>
    <row r="25" spans="1:18" ht="18" customHeight="1" x14ac:dyDescent="0.3">
      <c r="A25" s="85">
        <v>92</v>
      </c>
      <c r="B25" s="86" t="s">
        <v>28</v>
      </c>
      <c r="C25" s="77">
        <v>3305416.130000174</v>
      </c>
      <c r="D25" s="87">
        <f t="shared" si="0"/>
        <v>330541.61</v>
      </c>
      <c r="E25" s="111"/>
      <c r="F25" s="112"/>
      <c r="G25" s="112"/>
      <c r="H25" s="116">
        <v>3090416</v>
      </c>
      <c r="I25" s="113">
        <f>C25-H25</f>
        <v>215000.13000017405</v>
      </c>
      <c r="J25" s="121">
        <f t="shared" si="1"/>
        <v>0</v>
      </c>
      <c r="K25" s="88">
        <f t="shared" si="2"/>
        <v>330541.61</v>
      </c>
      <c r="L25" s="118">
        <v>4741</v>
      </c>
    </row>
    <row r="26" spans="1:18" ht="18" customHeight="1" x14ac:dyDescent="0.3">
      <c r="A26" s="85">
        <v>96</v>
      </c>
      <c r="B26" s="86" t="s">
        <v>29</v>
      </c>
      <c r="C26" s="77">
        <v>876315.57999993861</v>
      </c>
      <c r="D26" s="87">
        <f t="shared" si="0"/>
        <v>87631.56</v>
      </c>
      <c r="E26" s="114">
        <v>87631.56</v>
      </c>
      <c r="F26" s="116">
        <v>87631.56</v>
      </c>
      <c r="G26" s="104"/>
      <c r="H26" s="116">
        <f>C26-D26-F26</f>
        <v>701052.4599999385</v>
      </c>
      <c r="I26" s="49"/>
      <c r="J26" s="121">
        <f t="shared" si="1"/>
        <v>0</v>
      </c>
      <c r="K26" s="88">
        <f t="shared" si="2"/>
        <v>0</v>
      </c>
      <c r="L26" s="118"/>
    </row>
    <row r="27" spans="1:18" ht="18" customHeight="1" x14ac:dyDescent="0.3">
      <c r="A27" s="85">
        <v>97</v>
      </c>
      <c r="B27" s="86" t="s">
        <v>30</v>
      </c>
      <c r="C27" s="77">
        <v>1456015.9299999774</v>
      </c>
      <c r="D27" s="87">
        <f t="shared" si="0"/>
        <v>145601.59</v>
      </c>
      <c r="E27" s="114">
        <v>145601.59</v>
      </c>
      <c r="F27" s="115">
        <v>100000</v>
      </c>
      <c r="G27" s="115">
        <v>400000</v>
      </c>
      <c r="H27" s="116">
        <v>400000</v>
      </c>
      <c r="I27" s="113">
        <f>C27-D27-F27-G27-H27</f>
        <v>410414.33999997727</v>
      </c>
      <c r="J27" s="121">
        <f t="shared" si="1"/>
        <v>0</v>
      </c>
      <c r="K27" s="88">
        <f t="shared" si="2"/>
        <v>0</v>
      </c>
      <c r="L27" s="118"/>
    </row>
    <row r="28" spans="1:18" ht="18" customHeight="1" x14ac:dyDescent="0.3">
      <c r="A28" s="89">
        <v>99</v>
      </c>
      <c r="B28" s="90" t="s">
        <v>36</v>
      </c>
      <c r="C28" s="78">
        <v>6134410.2099999189</v>
      </c>
      <c r="D28" s="91">
        <f t="shared" si="0"/>
        <v>613441.02</v>
      </c>
      <c r="E28" s="52">
        <f>D28</f>
        <v>613441.02</v>
      </c>
      <c r="F28" s="53"/>
      <c r="G28" s="53"/>
      <c r="H28" s="53"/>
      <c r="I28" s="54">
        <f>C28-D28</f>
        <v>5520969.1899999194</v>
      </c>
      <c r="J28" s="123">
        <f>C28-E28-F28-G28-H28-I28</f>
        <v>0</v>
      </c>
      <c r="K28" s="88">
        <f t="shared" si="2"/>
        <v>0</v>
      </c>
      <c r="L28" s="118"/>
    </row>
    <row r="29" spans="1:18" s="9" customFormat="1" ht="18" hidden="1" customHeight="1" x14ac:dyDescent="0.3">
      <c r="A29" s="92"/>
      <c r="B29" s="93" t="s">
        <v>40</v>
      </c>
      <c r="C29" s="79">
        <v>90164306.379998565</v>
      </c>
      <c r="D29" s="94">
        <f t="shared" si="0"/>
        <v>9016430.6400000006</v>
      </c>
      <c r="E29" s="95"/>
      <c r="F29" s="96"/>
      <c r="G29" s="97"/>
      <c r="H29" s="96"/>
      <c r="I29" s="98"/>
      <c r="J29" s="124"/>
      <c r="K29" s="99">
        <f t="shared" si="2"/>
        <v>9016430.6400000006</v>
      </c>
      <c r="L29" s="119"/>
      <c r="R29" s="5"/>
    </row>
    <row r="30" spans="1:18" ht="20.100000000000001" customHeight="1" x14ac:dyDescent="0.3">
      <c r="A30" s="55"/>
      <c r="B30" s="56" t="s">
        <v>31</v>
      </c>
      <c r="C30" s="81">
        <f>SUM(C9:C28)</f>
        <v>90164306.379998565</v>
      </c>
      <c r="D30" s="80">
        <f>SUM(D9:D28)</f>
        <v>9016430.6400000006</v>
      </c>
      <c r="E30" s="120">
        <f>SUM(E9:E29)</f>
        <v>5803788</v>
      </c>
      <c r="F30" s="57">
        <f>SUM(F9:F29)</f>
        <v>639296.10999999987</v>
      </c>
      <c r="G30" s="57">
        <f>SUM(G9:G29)</f>
        <v>11910653.050000001</v>
      </c>
      <c r="H30" s="57">
        <f>SUM(H9:H29)</f>
        <v>17460067.649999939</v>
      </c>
      <c r="I30" s="57">
        <f>SUM(I9:I29)</f>
        <v>54350501.569999993</v>
      </c>
      <c r="J30" s="125">
        <f>SUM(J9:J28)</f>
        <v>-1.3803364709019661E-6</v>
      </c>
      <c r="K30" s="2">
        <f>SUM(K9:K28)</f>
        <v>3212642.64</v>
      </c>
      <c r="L30" s="3"/>
    </row>
    <row r="31" spans="1:18" s="64" customFormat="1" ht="13.5" customHeight="1" x14ac:dyDescent="0.25">
      <c r="A31" s="58"/>
      <c r="B31" s="58" t="s">
        <v>32</v>
      </c>
      <c r="C31" s="59"/>
      <c r="D31" s="60"/>
      <c r="E31" s="61"/>
      <c r="F31" s="62"/>
      <c r="G31" s="62"/>
      <c r="H31" s="62"/>
      <c r="I31" s="59">
        <f>SUM(E30:I30)</f>
        <v>90164306.379999936</v>
      </c>
      <c r="J31" s="59">
        <f>C30-I31</f>
        <v>-1.3709068298339844E-6</v>
      </c>
      <c r="K31" s="63"/>
      <c r="L31" s="63"/>
      <c r="R31" s="5"/>
    </row>
    <row r="32" spans="1:18" s="65" customFormat="1" ht="49.5" customHeight="1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</row>
    <row r="33" spans="1:10" s="64" customFormat="1" ht="10.199999999999999" x14ac:dyDescent="0.2">
      <c r="A33" s="66"/>
      <c r="C33" s="67"/>
      <c r="D33" s="67"/>
      <c r="I33" s="68"/>
    </row>
    <row r="34" spans="1:10" s="69" customFormat="1" x14ac:dyDescent="0.25">
      <c r="C34" s="70"/>
      <c r="D34" s="71"/>
      <c r="I34" s="72"/>
      <c r="J34" s="73"/>
    </row>
    <row r="35" spans="1:10" s="69" customFormat="1" x14ac:dyDescent="0.25">
      <c r="A35" s="74"/>
      <c r="B35" s="75"/>
      <c r="C35" s="70"/>
      <c r="D35" s="71"/>
      <c r="I35" s="72"/>
      <c r="J35" s="73"/>
    </row>
    <row r="36" spans="1:10" x14ac:dyDescent="0.25">
      <c r="A36" s="9"/>
    </row>
  </sheetData>
  <mergeCells count="4">
    <mergeCell ref="E5:I5"/>
    <mergeCell ref="D5:D7"/>
    <mergeCell ref="A5:B7"/>
    <mergeCell ref="A32:L32"/>
  </mergeCells>
  <phoneticPr fontId="8" type="noConversion"/>
  <conditionalFormatting sqref="E14 E27 E16:E19 E21:E25">
    <cfRule type="cellIs" dxfId="6" priority="10" operator="greaterThan">
      <formula>D14</formula>
    </cfRule>
  </conditionalFormatting>
  <conditionalFormatting sqref="E9">
    <cfRule type="cellIs" dxfId="5" priority="9" operator="greaterThan">
      <formula>D9</formula>
    </cfRule>
  </conditionalFormatting>
  <conditionalFormatting sqref="E15">
    <cfRule type="cellIs" dxfId="4" priority="7" operator="greaterThan">
      <formula>D15</formula>
    </cfRule>
  </conditionalFormatting>
  <conditionalFormatting sqref="E10:E12">
    <cfRule type="cellIs" dxfId="3" priority="6" operator="greaterThan">
      <formula>D10</formula>
    </cfRule>
  </conditionalFormatting>
  <conditionalFormatting sqref="E13">
    <cfRule type="cellIs" dxfId="2" priority="3" operator="greaterThan">
      <formula>D13</formula>
    </cfRule>
  </conditionalFormatting>
  <conditionalFormatting sqref="E26">
    <cfRule type="cellIs" dxfId="1" priority="2" operator="greaterThan">
      <formula>D26</formula>
    </cfRule>
  </conditionalFormatting>
  <conditionalFormatting sqref="E20">
    <cfRule type="cellIs" dxfId="0" priority="1" operator="greaterThan">
      <formula>D20</formula>
    </cfRule>
  </conditionalFormatting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  <ignoredErrors>
    <ignoredError sqref="I31:J31 E12 E14 E28 E30:F30 H30:I30 H26 I12:I13 I20 I22 I25 I27:I28" unlockedFormula="1"/>
    <ignoredError sqref="C30" formulaRange="1"/>
    <ignoredError sqref="G30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proúčt.HV22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Aleš Havránek</cp:lastModifiedBy>
  <cp:lastPrinted>2014-03-03T12:18:36Z</cp:lastPrinted>
  <dcterms:created xsi:type="dcterms:W3CDTF">2011-02-05T12:56:33Z</dcterms:created>
  <dcterms:modified xsi:type="dcterms:W3CDTF">2023-04-14T06:46:36Z</dcterms:modified>
</cp:coreProperties>
</file>