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Odborvzkumu478/Sdilene dokumenty/Grant Office/3. SV/SV 2023/07_ ukončení soutěže - soUbory na MŠMT/"/>
    </mc:Choice>
  </mc:AlternateContent>
  <xr:revisionPtr revIDLastSave="4" documentId="8_{ABD5961F-BB61-489F-A003-D16C995B3D08}" xr6:coauthVersionLast="47" xr6:coauthVersionMax="47" xr10:uidLastSave="{AC9EBB27-34A4-4B23-B66E-212F967E7D52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28680" yWindow="-120" windowWidth="29040" windowHeight="1752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<sst xmlns="http://schemas.openxmlformats.org/spreadsheetml/2006/main" count="38" uniqueCount="35">
  <si>
    <t>Výkaz o čerpání prostředků na specifický vysokoškolský výzkum v r. 2023</t>
  </si>
  <si>
    <t>Vysoká škola</t>
  </si>
  <si>
    <t>Masarykova univerzita</t>
  </si>
  <si>
    <t>1.  Z D R O J E    (Kč)</t>
  </si>
  <si>
    <t xml:space="preserve">Podpora na specifický vysokoškolský výzkum poskytnutá v r. 2023  (SVV) </t>
  </si>
  <si>
    <t>Prostředky ve fondu účelově určených prostředků k 1. 1. 2023 (FÚUP)</t>
  </si>
  <si>
    <t>Zdroje celkem</t>
  </si>
  <si>
    <t>2.   Ú H R A D A   Z P Ů S O B I L Ý C H   N Á K L A D Ů    (Kč)</t>
  </si>
  <si>
    <t>Položka</t>
  </si>
  <si>
    <t>Čerpání podle zdroje</t>
  </si>
  <si>
    <t>z podpory SVV 2023</t>
  </si>
  <si>
    <t>z FÚUP</t>
  </si>
  <si>
    <t>Kč</t>
  </si>
  <si>
    <t>%</t>
  </si>
  <si>
    <t>Studentské projekty</t>
  </si>
  <si>
    <t>Studentské vědecké konference</t>
  </si>
  <si>
    <t>Organizace studentské grantové soutěže</t>
  </si>
  <si>
    <t>Celkem</t>
  </si>
  <si>
    <t>3.   P Ř E V O D   D O   F Ú U P   A   V R A T K A   (Kč)</t>
  </si>
  <si>
    <t>Z podpory SVV 2023</t>
  </si>
  <si>
    <t xml:space="preserve">                                  převedeno do FÚUP</t>
  </si>
  <si>
    <t xml:space="preserve">                                  vráceno poskytovateli</t>
  </si>
  <si>
    <t>4.   S T A V   F Ú U P   (Kč)</t>
  </si>
  <si>
    <t>Nečerpané prostředky z předchozích let</t>
  </si>
  <si>
    <t>Převedeno v r. 2023</t>
  </si>
  <si>
    <t>Stav k 31. 12. 2023</t>
  </si>
  <si>
    <t>Vypracoval/a:</t>
  </si>
  <si>
    <t>Jméno:</t>
  </si>
  <si>
    <t>Pavla Pospíšilová</t>
  </si>
  <si>
    <t>Pracovní zařazení:</t>
  </si>
  <si>
    <t>Odbor výzkumu, RMU</t>
  </si>
  <si>
    <t>Telefon:</t>
  </si>
  <si>
    <t>549 49 4747</t>
  </si>
  <si>
    <t>E-mail:</t>
  </si>
  <si>
    <t>pavla.pospisilova@rect.muni.cz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</si>
</sst>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4" fontId="4" fillId="2" borderId="16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3" borderId="13" xfId="0" applyNumberFormat="1" applyFill="1" applyBorder="1" applyAlignment="1">
      <alignment vertical="top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4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0" borderId="0" xfId="0" applyAlignment="1"/>
    <xf numFmtId="4" fontId="0" fillId="2" borderId="21" xfId="0" applyNumberFormat="1" applyFill="1" applyBorder="1" applyAlignment="1" applyProtection="1"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4" xfId="0" applyNumberFormat="1" applyFill="1" applyBorder="1" applyAlignment="1"/>
    <xf numFmtId="3" fontId="1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topLeftCell="A2" zoomScaleNormal="100" workbookViewId="0">
      <selection activeCell="B32" sqref="B32:D32"/>
    </sheetView>
  </sheetViews>
  <sheetFormatPr defaultRowHeight="12.75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>
      <c r="A2" s="43" t="s">
        <v>0</v>
      </c>
      <c r="B2" s="43"/>
      <c r="C2" s="43"/>
      <c r="D2" s="43"/>
      <c r="F2" s="1"/>
    </row>
    <row r="3" spans="1:6" ht="13.5" thickBot="1"/>
    <row r="4" spans="1:6" ht="13.5" thickBot="1">
      <c r="A4" s="6" t="s">
        <v>1</v>
      </c>
      <c r="B4" s="57" t="s">
        <v>2</v>
      </c>
      <c r="C4" s="58"/>
      <c r="D4" s="79"/>
    </row>
    <row r="5" spans="1:6">
      <c r="A5" s="31"/>
      <c r="B5" s="32"/>
      <c r="C5" s="33"/>
      <c r="D5" s="34"/>
    </row>
    <row r="6" spans="1:6" ht="13.5" thickBot="1">
      <c r="A6" s="54" t="s">
        <v>3</v>
      </c>
      <c r="B6" s="80"/>
      <c r="C6" s="80"/>
      <c r="D6" s="80"/>
    </row>
    <row r="7" spans="1:6" ht="26.65" customHeight="1">
      <c r="A7" s="8" t="s">
        <v>4</v>
      </c>
      <c r="B7" s="59">
        <v>148358685</v>
      </c>
      <c r="C7" s="59"/>
      <c r="D7" s="81"/>
    </row>
    <row r="8" spans="1:6" ht="28.15" customHeight="1" thickBot="1">
      <c r="A8" s="9" t="s">
        <v>5</v>
      </c>
      <c r="B8" s="60">
        <v>333954.14</v>
      </c>
      <c r="C8" s="60"/>
      <c r="D8" s="82"/>
    </row>
    <row r="9" spans="1:6" ht="14.25" thickTop="1" thickBot="1">
      <c r="A9" s="10" t="s">
        <v>6</v>
      </c>
      <c r="B9" s="61">
        <f>B7+B8</f>
        <v>148692639.13999999</v>
      </c>
      <c r="C9" s="61"/>
      <c r="D9" s="83"/>
    </row>
    <row r="10" spans="1:6">
      <c r="A10" s="7"/>
      <c r="B10" s="11"/>
      <c r="C10" s="11"/>
    </row>
    <row r="11" spans="1:6" ht="13.5" thickBot="1">
      <c r="A11" s="54" t="s">
        <v>7</v>
      </c>
      <c r="B11" s="55"/>
      <c r="C11" s="55"/>
      <c r="D11" s="80"/>
    </row>
    <row r="12" spans="1:6">
      <c r="A12" s="68" t="s">
        <v>8</v>
      </c>
      <c r="B12" s="64" t="s">
        <v>9</v>
      </c>
      <c r="C12" s="65"/>
      <c r="D12" s="66"/>
    </row>
    <row r="13" spans="1:6">
      <c r="A13" s="69"/>
      <c r="B13" s="62" t="s">
        <v>10</v>
      </c>
      <c r="C13" s="63"/>
      <c r="D13" s="12" t="s">
        <v>11</v>
      </c>
    </row>
    <row r="14" spans="1:6" ht="13.5" thickBot="1">
      <c r="A14" s="70"/>
      <c r="B14" s="84" t="s">
        <v>12</v>
      </c>
      <c r="C14" s="85" t="s">
        <v>13</v>
      </c>
      <c r="D14" s="13" t="s">
        <v>12</v>
      </c>
    </row>
    <row r="15" spans="1:6">
      <c r="A15" s="14" t="s">
        <v>14</v>
      </c>
      <c r="B15" s="2">
        <v>145571440.73999998</v>
      </c>
      <c r="C15" s="35">
        <f>IF(B7=0,0,B15/B7*100)</f>
        <v>98.121280018085884</v>
      </c>
      <c r="D15" s="42">
        <v>194419.02</v>
      </c>
    </row>
    <row r="16" spans="1:6">
      <c r="A16" s="15" t="s">
        <v>15</v>
      </c>
      <c r="B16" s="3">
        <v>1749200.5</v>
      </c>
      <c r="C16" s="36">
        <f>IF(B7=0,0,B16/B7*100)</f>
        <v>1.1790347831675645</v>
      </c>
      <c r="D16" s="29"/>
    </row>
    <row r="17" spans="1:4" ht="13.5" thickBot="1">
      <c r="A17" s="16" t="s">
        <v>16</v>
      </c>
      <c r="B17" s="4">
        <v>985000</v>
      </c>
      <c r="C17" s="37">
        <f>IF(B7=0,0,B17/B7*100)</f>
        <v>0.66393147121787977</v>
      </c>
      <c r="D17" s="30">
        <v>139535.12</v>
      </c>
    </row>
    <row r="18" spans="1:4" ht="14.25" thickTop="1" thickBot="1">
      <c r="A18" s="17" t="s">
        <v>17</v>
      </c>
      <c r="B18" s="38">
        <f>SUM(B15:B17)</f>
        <v>148305641.23999998</v>
      </c>
      <c r="C18" s="38">
        <f>IF(B7=0,0,B18/B7*100)</f>
        <v>99.964246272471328</v>
      </c>
      <c r="D18" s="39">
        <f>SUM(D15:D17)</f>
        <v>333954.14</v>
      </c>
    </row>
    <row r="19" spans="1:4" ht="15.6" customHeight="1">
      <c r="A19" s="71"/>
      <c r="B19" s="71"/>
      <c r="C19" s="71"/>
    </row>
    <row r="20" spans="1:4" ht="13.5" thickBot="1">
      <c r="A20" s="54" t="s">
        <v>18</v>
      </c>
      <c r="B20" s="55"/>
      <c r="C20" s="55"/>
      <c r="D20" s="80"/>
    </row>
    <row r="21" spans="1:4" ht="13.5" thickBot="1">
      <c r="A21" s="18" t="s">
        <v>19</v>
      </c>
      <c r="B21" s="72" t="s">
        <v>12</v>
      </c>
      <c r="C21" s="73"/>
      <c r="D21" s="19" t="s">
        <v>13</v>
      </c>
    </row>
    <row r="22" spans="1:4">
      <c r="A22" s="20" t="s">
        <v>20</v>
      </c>
      <c r="B22" s="56">
        <v>53043.76</v>
      </c>
      <c r="C22" s="56"/>
      <c r="D22" s="40">
        <f>IF(B7=0,0,B22/B7*100)</f>
        <v>3.5753727528657998E-2</v>
      </c>
    </row>
    <row r="23" spans="1:4" ht="13.5" thickBot="1">
      <c r="A23" s="21" t="s">
        <v>21</v>
      </c>
      <c r="B23" s="67">
        <v>0</v>
      </c>
      <c r="C23" s="67"/>
      <c r="D23" s="41">
        <f>IF(B7=0,0,B23/B7*100)</f>
        <v>0</v>
      </c>
    </row>
    <row r="24" spans="1:4">
      <c r="A24" s="22"/>
      <c r="B24" s="74"/>
      <c r="C24" s="74"/>
    </row>
    <row r="25" spans="1:4" ht="13.5" thickBot="1">
      <c r="A25" s="75" t="s">
        <v>22</v>
      </c>
      <c r="B25" s="76"/>
      <c r="C25" s="76"/>
      <c r="D25" s="80"/>
    </row>
    <row r="26" spans="1:4" ht="13.15" customHeight="1">
      <c r="A26" s="23" t="s">
        <v>23</v>
      </c>
      <c r="B26" s="44">
        <f>B8-D18</f>
        <v>0</v>
      </c>
      <c r="C26" s="44"/>
      <c r="D26" s="45"/>
    </row>
    <row r="27" spans="1:4">
      <c r="A27" s="24" t="s">
        <v>24</v>
      </c>
      <c r="B27" s="46">
        <f>B22</f>
        <v>53043.76</v>
      </c>
      <c r="C27" s="47"/>
      <c r="D27" s="48"/>
    </row>
    <row r="28" spans="1:4" ht="13.5" thickBot="1">
      <c r="A28" s="25" t="s">
        <v>25</v>
      </c>
      <c r="B28" s="49">
        <f>B26+B27</f>
        <v>53043.76</v>
      </c>
      <c r="C28" s="50"/>
      <c r="D28" s="51"/>
    </row>
    <row r="29" spans="1:4">
      <c r="A29" s="5"/>
      <c r="B29" s="26"/>
      <c r="C29" s="27"/>
      <c r="D29" s="27"/>
    </row>
    <row r="30" spans="1:4">
      <c r="A30" s="52" t="s">
        <v>26</v>
      </c>
      <c r="B30" s="53"/>
      <c r="C30" s="53"/>
      <c r="D30" s="53"/>
    </row>
    <row r="31" spans="1:4">
      <c r="A31" s="28" t="s">
        <v>27</v>
      </c>
      <c r="B31" s="86" t="s">
        <v>28</v>
      </c>
      <c r="C31" s="87"/>
      <c r="D31" s="87"/>
    </row>
    <row r="32" spans="1:4">
      <c r="A32" s="28" t="s">
        <v>29</v>
      </c>
      <c r="B32" s="77" t="s">
        <v>30</v>
      </c>
      <c r="C32" s="78"/>
      <c r="D32" s="87"/>
    </row>
    <row r="33" spans="1:4">
      <c r="A33" s="28" t="s">
        <v>31</v>
      </c>
      <c r="B33" s="88" t="s">
        <v>32</v>
      </c>
      <c r="C33" s="87"/>
      <c r="D33" s="87"/>
    </row>
    <row r="34" spans="1:4">
      <c r="A34" s="28" t="s">
        <v>33</v>
      </c>
      <c r="B34" s="88" t="s">
        <v>34</v>
      </c>
      <c r="C34" s="87"/>
      <c r="D34" s="87"/>
    </row>
    <row r="36" spans="1:4">
      <c r="A36" s="5"/>
      <c r="B36" s="1"/>
    </row>
  </sheetData>
  <sheetProtection algorithmName="SHA-512" hashValue="XXQ7Y5GqjSSCwsXFgeZs/QX7giMvDujr2QqvxFqj0HJpkuSrFG5BgUCFYokNsCLJ3nCDBpZGX5Wuz765josloA==" saltValue="jgiga37smBO1P+3PgpM/qQ==" spinCount="100000"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5" ma:contentTypeDescription="Vytvoří nový dokument" ma:contentTypeScope="" ma:versionID="2b2aef4df8549336b9543d0dcd9b688c">
  <xsd:schema xmlns:xsd="http://www.w3.org/2001/XMLSchema" xmlns:xs="http://www.w3.org/2001/XMLSchema" xmlns:p="http://schemas.microsoft.com/office/2006/metadata/properties" xmlns:ns2="3e986b39-0513-4973-b900-5dc2c221c4fc" xmlns:ns3="0b678d0f-b603-42cf-9f03-06d7c2f3cdd5" targetNamespace="http://schemas.microsoft.com/office/2006/metadata/properties" ma:root="true" ma:fieldsID="d00f3aef104c9b482a37cf0c898c7f23" ns2:_="" ns3:_="">
    <xsd:import namespace="3e986b39-0513-4973-b900-5dc2c221c4fc"/>
    <xsd:import namespace="0b678d0f-b603-42cf-9f03-06d7c2f3cd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9b967e1-730c-48a3-91e4-405632cdcf06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06DF02-248A-44F6-AA1B-54FCB9395C52}"/>
</file>

<file path=customXml/itemProps2.xml><?xml version="1.0" encoding="utf-8"?>
<ds:datastoreItem xmlns:ds="http://schemas.openxmlformats.org/officeDocument/2006/customXml" ds:itemID="{D1868007-D244-4F13-B15A-EA9A10AAA50A}"/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MŠMT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fryzek</dc:creator>
  <cp:keywords/>
  <dc:description/>
  <cp:lastModifiedBy>Pavla Pospíšilová</cp:lastModifiedBy>
  <cp:revision/>
  <dcterms:created xsi:type="dcterms:W3CDTF">2006-01-02T09:22:32Z</dcterms:created>
  <dcterms:modified xsi:type="dcterms:W3CDTF">2024-03-27T06:59:39Z</dcterms:modified>
  <cp:category/>
  <cp:contentStatus/>
</cp:coreProperties>
</file>