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activeTab="1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J85" i="2" l="1"/>
  <c r="I71" i="2"/>
  <c r="J86" i="2"/>
  <c r="I85" i="2"/>
  <c r="H88" i="2" s="1"/>
  <c r="I82" i="2"/>
  <c r="J82" i="2"/>
  <c r="K82" i="2"/>
  <c r="L82" i="2"/>
  <c r="H82" i="2"/>
  <c r="H83" i="2" s="1"/>
  <c r="F78" i="2"/>
  <c r="G78" i="2"/>
  <c r="H78" i="2"/>
  <c r="I78" i="2"/>
  <c r="J78" i="2"/>
  <c r="K78" i="2"/>
  <c r="L78" i="2"/>
  <c r="M78" i="2"/>
  <c r="N78" i="2"/>
  <c r="E78" i="2"/>
  <c r="AA65" i="2"/>
  <c r="AB65" i="2"/>
  <c r="AC65" i="2"/>
  <c r="AD65" i="2"/>
  <c r="AE65" i="2"/>
  <c r="AF65" i="2"/>
  <c r="AG65" i="2"/>
  <c r="AH65" i="2"/>
  <c r="AI65" i="2"/>
  <c r="Z65" i="2"/>
  <c r="AI61" i="2"/>
  <c r="AH61" i="2"/>
  <c r="AG61" i="2"/>
  <c r="AF61" i="2"/>
  <c r="AE61" i="2"/>
  <c r="AD61" i="2"/>
  <c r="AC61" i="2"/>
  <c r="AB61" i="2"/>
  <c r="AA61" i="2"/>
  <c r="Z61" i="2"/>
  <c r="AI60" i="2"/>
  <c r="AH60" i="2"/>
  <c r="AG60" i="2"/>
  <c r="AF60" i="2"/>
  <c r="AE60" i="2"/>
  <c r="AD60" i="2"/>
  <c r="AC60" i="2"/>
  <c r="AB60" i="2"/>
  <c r="AA60" i="2"/>
  <c r="Z60" i="2"/>
  <c r="AI59" i="2"/>
  <c r="AH59" i="2"/>
  <c r="AG59" i="2"/>
  <c r="AF59" i="2"/>
  <c r="AE59" i="2"/>
  <c r="AD59" i="2"/>
  <c r="AC59" i="2"/>
  <c r="AB59" i="2"/>
  <c r="AA59" i="2"/>
  <c r="Z59" i="2"/>
  <c r="AI58" i="2"/>
  <c r="AH58" i="2"/>
  <c r="AG58" i="2"/>
  <c r="AF58" i="2"/>
  <c r="AE58" i="2"/>
  <c r="AD58" i="2"/>
  <c r="AC58" i="2"/>
  <c r="AB58" i="2"/>
  <c r="AA58" i="2"/>
  <c r="Z58" i="2"/>
  <c r="AI57" i="2"/>
  <c r="AH57" i="2"/>
  <c r="AG57" i="2"/>
  <c r="AF57" i="2"/>
  <c r="AE57" i="2"/>
  <c r="AD57" i="2"/>
  <c r="AC57" i="2"/>
  <c r="AB57" i="2"/>
  <c r="AA57" i="2"/>
  <c r="Z57" i="2"/>
  <c r="AI56" i="2"/>
  <c r="AH56" i="2"/>
  <c r="AG56" i="2"/>
  <c r="AF56" i="2"/>
  <c r="AE56" i="2"/>
  <c r="AD56" i="2"/>
  <c r="AC56" i="2"/>
  <c r="AB56" i="2"/>
  <c r="AA56" i="2"/>
  <c r="Z56" i="2"/>
  <c r="AI55" i="2"/>
  <c r="AH55" i="2"/>
  <c r="AG55" i="2"/>
  <c r="AF55" i="2"/>
  <c r="AE55" i="2"/>
  <c r="AD55" i="2"/>
  <c r="AC55" i="2"/>
  <c r="AB55" i="2"/>
  <c r="AA55" i="2"/>
  <c r="Z55" i="2"/>
  <c r="AI54" i="2"/>
  <c r="AH54" i="2"/>
  <c r="AG54" i="2"/>
  <c r="AF54" i="2"/>
  <c r="AE54" i="2"/>
  <c r="AD54" i="2"/>
  <c r="AC54" i="2"/>
  <c r="AB54" i="2"/>
  <c r="AA54" i="2"/>
  <c r="Z54" i="2"/>
  <c r="AI53" i="2"/>
  <c r="AH53" i="2"/>
  <c r="AG53" i="2"/>
  <c r="AF53" i="2"/>
  <c r="AE53" i="2"/>
  <c r="AD53" i="2"/>
  <c r="AC53" i="2"/>
  <c r="AB53" i="2"/>
  <c r="AA53" i="2"/>
  <c r="Z53" i="2"/>
  <c r="AI52" i="2"/>
  <c r="AH52" i="2"/>
  <c r="AG52" i="2"/>
  <c r="AF52" i="2"/>
  <c r="AE52" i="2"/>
  <c r="AD52" i="2"/>
  <c r="AC52" i="2"/>
  <c r="AB52" i="2"/>
  <c r="AA52" i="2"/>
  <c r="Z52" i="2"/>
  <c r="AI51" i="2"/>
  <c r="AH51" i="2"/>
  <c r="AG51" i="2"/>
  <c r="AF51" i="2"/>
  <c r="AE51" i="2"/>
  <c r="AD51" i="2"/>
  <c r="AC51" i="2"/>
  <c r="AB51" i="2"/>
  <c r="AA51" i="2"/>
  <c r="Z51" i="2"/>
  <c r="AI50" i="2"/>
  <c r="AH50" i="2"/>
  <c r="AG50" i="2"/>
  <c r="AF50" i="2"/>
  <c r="AE50" i="2"/>
  <c r="AD50" i="2"/>
  <c r="AC50" i="2"/>
  <c r="AB50" i="2"/>
  <c r="AA50" i="2"/>
  <c r="Z50" i="2"/>
  <c r="AI49" i="2"/>
  <c r="AH49" i="2"/>
  <c r="AG49" i="2"/>
  <c r="AF49" i="2"/>
  <c r="AE49" i="2"/>
  <c r="AD49" i="2"/>
  <c r="AC49" i="2"/>
  <c r="AB49" i="2"/>
  <c r="AA49" i="2"/>
  <c r="Z49" i="2"/>
  <c r="AI48" i="2"/>
  <c r="AH48" i="2"/>
  <c r="AG48" i="2"/>
  <c r="AF48" i="2"/>
  <c r="AE48" i="2"/>
  <c r="AD48" i="2"/>
  <c r="AC48" i="2"/>
  <c r="AB48" i="2"/>
  <c r="AA48" i="2"/>
  <c r="Z48" i="2"/>
  <c r="AI47" i="2"/>
  <c r="AH47" i="2"/>
  <c r="AG47" i="2"/>
  <c r="AF47" i="2"/>
  <c r="AE47" i="2"/>
  <c r="AD47" i="2"/>
  <c r="AC47" i="2"/>
  <c r="AB47" i="2"/>
  <c r="AA47" i="2"/>
  <c r="Z47" i="2"/>
  <c r="AI46" i="2"/>
  <c r="AH46" i="2"/>
  <c r="AG46" i="2"/>
  <c r="AF46" i="2"/>
  <c r="AE46" i="2"/>
  <c r="AD46" i="2"/>
  <c r="AC46" i="2"/>
  <c r="AB46" i="2"/>
  <c r="AA46" i="2"/>
  <c r="Z46" i="2"/>
  <c r="AI45" i="2"/>
  <c r="AH45" i="2"/>
  <c r="AG45" i="2"/>
  <c r="AF45" i="2"/>
  <c r="AE45" i="2"/>
  <c r="AD45" i="2"/>
  <c r="AC45" i="2"/>
  <c r="AB45" i="2"/>
  <c r="AA45" i="2"/>
  <c r="Z45" i="2"/>
  <c r="AI44" i="2"/>
  <c r="AH44" i="2"/>
  <c r="AG44" i="2"/>
  <c r="AF44" i="2"/>
  <c r="AE44" i="2"/>
  <c r="AD44" i="2"/>
  <c r="AC44" i="2"/>
  <c r="AB44" i="2"/>
  <c r="AA44" i="2"/>
  <c r="Z44" i="2"/>
  <c r="AI43" i="2"/>
  <c r="AH43" i="2"/>
  <c r="AG43" i="2"/>
  <c r="AF43" i="2"/>
  <c r="AE43" i="2"/>
  <c r="AD43" i="2"/>
  <c r="AC43" i="2"/>
  <c r="AB43" i="2"/>
  <c r="AA43" i="2"/>
  <c r="Z43" i="2"/>
  <c r="AI42" i="2"/>
  <c r="AH42" i="2"/>
  <c r="AG42" i="2"/>
  <c r="AF42" i="2"/>
  <c r="AE42" i="2"/>
  <c r="AD42" i="2"/>
  <c r="AC42" i="2"/>
  <c r="AB42" i="2"/>
  <c r="AA42" i="2"/>
  <c r="Z42" i="2"/>
  <c r="AI41" i="2"/>
  <c r="AH41" i="2"/>
  <c r="AG41" i="2"/>
  <c r="AF41" i="2"/>
  <c r="AE41" i="2"/>
  <c r="AD41" i="2"/>
  <c r="AC41" i="2"/>
  <c r="AB41" i="2"/>
  <c r="AA41" i="2"/>
  <c r="Z41" i="2"/>
  <c r="AI40" i="2"/>
  <c r="AH40" i="2"/>
  <c r="AG40" i="2"/>
  <c r="AF40" i="2"/>
  <c r="AE40" i="2"/>
  <c r="AD40" i="2"/>
  <c r="AC40" i="2"/>
  <c r="AB40" i="2"/>
  <c r="AA40" i="2"/>
  <c r="Z40" i="2"/>
  <c r="AI39" i="2"/>
  <c r="AH39" i="2"/>
  <c r="AG39" i="2"/>
  <c r="AF39" i="2"/>
  <c r="AE39" i="2"/>
  <c r="AD39" i="2"/>
  <c r="AC39" i="2"/>
  <c r="AB39" i="2"/>
  <c r="AA39" i="2"/>
  <c r="Z39" i="2"/>
  <c r="AI38" i="2"/>
  <c r="AH38" i="2"/>
  <c r="AG38" i="2"/>
  <c r="AF38" i="2"/>
  <c r="AE38" i="2"/>
  <c r="AD38" i="2"/>
  <c r="AC38" i="2"/>
  <c r="AB38" i="2"/>
  <c r="AA38" i="2"/>
  <c r="Z38" i="2"/>
  <c r="AI37" i="2"/>
  <c r="AH37" i="2"/>
  <c r="AG37" i="2"/>
  <c r="AF37" i="2"/>
  <c r="AE37" i="2"/>
  <c r="AD37" i="2"/>
  <c r="AC37" i="2"/>
  <c r="AB37" i="2"/>
  <c r="AA37" i="2"/>
  <c r="Z37" i="2"/>
  <c r="AI36" i="2"/>
  <c r="AH36" i="2"/>
  <c r="AG36" i="2"/>
  <c r="AF36" i="2"/>
  <c r="AE36" i="2"/>
  <c r="AD36" i="2"/>
  <c r="AC36" i="2"/>
  <c r="AB36" i="2"/>
  <c r="AA36" i="2"/>
  <c r="Z36" i="2"/>
  <c r="AI35" i="2"/>
  <c r="AH35" i="2"/>
  <c r="AG35" i="2"/>
  <c r="AF35" i="2"/>
  <c r="AE35" i="2"/>
  <c r="AD35" i="2"/>
  <c r="AC35" i="2"/>
  <c r="AB35" i="2"/>
  <c r="AA35" i="2"/>
  <c r="Z35" i="2"/>
  <c r="AI34" i="2"/>
  <c r="AH34" i="2"/>
  <c r="AG34" i="2"/>
  <c r="AF34" i="2"/>
  <c r="AE34" i="2"/>
  <c r="AD34" i="2"/>
  <c r="AC34" i="2"/>
  <c r="AB34" i="2"/>
  <c r="AA34" i="2"/>
  <c r="Z34" i="2"/>
  <c r="AI33" i="2"/>
  <c r="AH33" i="2"/>
  <c r="AG33" i="2"/>
  <c r="AF33" i="2"/>
  <c r="AE33" i="2"/>
  <c r="AD33" i="2"/>
  <c r="AC33" i="2"/>
  <c r="AB33" i="2"/>
  <c r="AA33" i="2"/>
  <c r="Z33" i="2"/>
  <c r="AI32" i="2"/>
  <c r="AH32" i="2"/>
  <c r="AG32" i="2"/>
  <c r="AF32" i="2"/>
  <c r="AE32" i="2"/>
  <c r="AD32" i="2"/>
  <c r="AC32" i="2"/>
  <c r="AB32" i="2"/>
  <c r="AA32" i="2"/>
  <c r="Z32" i="2"/>
  <c r="AI31" i="2"/>
  <c r="AH31" i="2"/>
  <c r="AG31" i="2"/>
  <c r="AF31" i="2"/>
  <c r="AE31" i="2"/>
  <c r="AD31" i="2"/>
  <c r="AC31" i="2"/>
  <c r="AB31" i="2"/>
  <c r="AA31" i="2"/>
  <c r="Z31" i="2"/>
  <c r="AI30" i="2"/>
  <c r="AH30" i="2"/>
  <c r="AG30" i="2"/>
  <c r="AF30" i="2"/>
  <c r="AE30" i="2"/>
  <c r="AD30" i="2"/>
  <c r="AC30" i="2"/>
  <c r="AB30" i="2"/>
  <c r="AA30" i="2"/>
  <c r="Z30" i="2"/>
  <c r="AI29" i="2"/>
  <c r="AH29" i="2"/>
  <c r="AG29" i="2"/>
  <c r="AF29" i="2"/>
  <c r="AE29" i="2"/>
  <c r="AD29" i="2"/>
  <c r="AC29" i="2"/>
  <c r="AB29" i="2"/>
  <c r="AA29" i="2"/>
  <c r="Z29" i="2"/>
  <c r="AI28" i="2"/>
  <c r="AH28" i="2"/>
  <c r="AG28" i="2"/>
  <c r="AF28" i="2"/>
  <c r="AE28" i="2"/>
  <c r="AD28" i="2"/>
  <c r="AC28" i="2"/>
  <c r="AB28" i="2"/>
  <c r="AA28" i="2"/>
  <c r="Z28" i="2"/>
  <c r="AI27" i="2"/>
  <c r="AH27" i="2"/>
  <c r="AG27" i="2"/>
  <c r="AF27" i="2"/>
  <c r="AE27" i="2"/>
  <c r="AD27" i="2"/>
  <c r="AC27" i="2"/>
  <c r="AB27" i="2"/>
  <c r="AA27" i="2"/>
  <c r="Z27" i="2"/>
  <c r="AI26" i="2"/>
  <c r="AH26" i="2"/>
  <c r="AG26" i="2"/>
  <c r="AF26" i="2"/>
  <c r="AE26" i="2"/>
  <c r="AD26" i="2"/>
  <c r="AC26" i="2"/>
  <c r="AB26" i="2"/>
  <c r="AA26" i="2"/>
  <c r="Z26" i="2"/>
  <c r="AI25" i="2"/>
  <c r="AH25" i="2"/>
  <c r="AG25" i="2"/>
  <c r="AF25" i="2"/>
  <c r="AE25" i="2"/>
  <c r="AD25" i="2"/>
  <c r="AC25" i="2"/>
  <c r="AB25" i="2"/>
  <c r="AA25" i="2"/>
  <c r="Z25" i="2"/>
  <c r="AI24" i="2"/>
  <c r="AH24" i="2"/>
  <c r="AG24" i="2"/>
  <c r="AF24" i="2"/>
  <c r="AE24" i="2"/>
  <c r="AD24" i="2"/>
  <c r="AC24" i="2"/>
  <c r="AB24" i="2"/>
  <c r="AA24" i="2"/>
  <c r="Z24" i="2"/>
  <c r="AI23" i="2"/>
  <c r="AH23" i="2"/>
  <c r="AG23" i="2"/>
  <c r="AF23" i="2"/>
  <c r="AE23" i="2"/>
  <c r="AD23" i="2"/>
  <c r="AC23" i="2"/>
  <c r="AB23" i="2"/>
  <c r="AA23" i="2"/>
  <c r="Z23" i="2"/>
  <c r="AI22" i="2"/>
  <c r="AH22" i="2"/>
  <c r="AG22" i="2"/>
  <c r="AF22" i="2"/>
  <c r="AE22" i="2"/>
  <c r="AD22" i="2"/>
  <c r="AC22" i="2"/>
  <c r="AB22" i="2"/>
  <c r="AA22" i="2"/>
  <c r="Z22" i="2"/>
  <c r="AI21" i="2"/>
  <c r="AH21" i="2"/>
  <c r="AG21" i="2"/>
  <c r="AF21" i="2"/>
  <c r="AE21" i="2"/>
  <c r="AD21" i="2"/>
  <c r="AC21" i="2"/>
  <c r="AB21" i="2"/>
  <c r="AA21" i="2"/>
  <c r="Z21" i="2"/>
  <c r="AI20" i="2"/>
  <c r="AH20" i="2"/>
  <c r="AG20" i="2"/>
  <c r="AF20" i="2"/>
  <c r="AE20" i="2"/>
  <c r="AD20" i="2"/>
  <c r="AC20" i="2"/>
  <c r="AB20" i="2"/>
  <c r="AA20" i="2"/>
  <c r="Z20" i="2"/>
  <c r="AI19" i="2"/>
  <c r="AH19" i="2"/>
  <c r="AG19" i="2"/>
  <c r="AF19" i="2"/>
  <c r="AE19" i="2"/>
  <c r="AD19" i="2"/>
  <c r="AC19" i="2"/>
  <c r="AB19" i="2"/>
  <c r="AA19" i="2"/>
  <c r="Z19" i="2"/>
  <c r="AI18" i="2"/>
  <c r="AH18" i="2"/>
  <c r="AG18" i="2"/>
  <c r="AF18" i="2"/>
  <c r="AE18" i="2"/>
  <c r="AD18" i="2"/>
  <c r="AC18" i="2"/>
  <c r="AB18" i="2"/>
  <c r="AA18" i="2"/>
  <c r="Z18" i="2"/>
  <c r="AI17" i="2"/>
  <c r="AH17" i="2"/>
  <c r="AG17" i="2"/>
  <c r="AF17" i="2"/>
  <c r="AE17" i="2"/>
  <c r="AD17" i="2"/>
  <c r="AC17" i="2"/>
  <c r="AB17" i="2"/>
  <c r="AA17" i="2"/>
  <c r="Z17" i="2"/>
  <c r="AI16" i="2"/>
  <c r="AH16" i="2"/>
  <c r="AG16" i="2"/>
  <c r="AF16" i="2"/>
  <c r="AE16" i="2"/>
  <c r="AD16" i="2"/>
  <c r="AC16" i="2"/>
  <c r="AB16" i="2"/>
  <c r="AA16" i="2"/>
  <c r="Z16" i="2"/>
  <c r="AI15" i="2"/>
  <c r="AH15" i="2"/>
  <c r="AG15" i="2"/>
  <c r="AF15" i="2"/>
  <c r="AE15" i="2"/>
  <c r="AD15" i="2"/>
  <c r="AC15" i="2"/>
  <c r="AB15" i="2"/>
  <c r="AA15" i="2"/>
  <c r="Z15" i="2"/>
  <c r="AI14" i="2"/>
  <c r="AH14" i="2"/>
  <c r="AG14" i="2"/>
  <c r="AF14" i="2"/>
  <c r="AE14" i="2"/>
  <c r="AD14" i="2"/>
  <c r="AC14" i="2"/>
  <c r="AB14" i="2"/>
  <c r="AA14" i="2"/>
  <c r="Z14" i="2"/>
  <c r="AI13" i="2"/>
  <c r="AH13" i="2"/>
  <c r="AG13" i="2"/>
  <c r="AF13" i="2"/>
  <c r="AE13" i="2"/>
  <c r="AD13" i="2"/>
  <c r="AC13" i="2"/>
  <c r="AB13" i="2"/>
  <c r="AA13" i="2"/>
  <c r="Z13" i="2"/>
  <c r="AI12" i="2"/>
  <c r="AH12" i="2"/>
  <c r="AG12" i="2"/>
  <c r="AF12" i="2"/>
  <c r="AE12" i="2"/>
  <c r="AD12" i="2"/>
  <c r="AC12" i="2"/>
  <c r="AB12" i="2"/>
  <c r="AA12" i="2"/>
  <c r="Z12" i="2"/>
  <c r="AI11" i="2"/>
  <c r="AH11" i="2"/>
  <c r="AG11" i="2"/>
  <c r="AF11" i="2"/>
  <c r="AE11" i="2"/>
  <c r="AD11" i="2"/>
  <c r="AC11" i="2"/>
  <c r="AB11" i="2"/>
  <c r="AA11" i="2"/>
  <c r="Z11" i="2"/>
  <c r="AI10" i="2"/>
  <c r="AH10" i="2"/>
  <c r="AG10" i="2"/>
  <c r="AF10" i="2"/>
  <c r="AE10" i="2"/>
  <c r="AD10" i="2"/>
  <c r="AC10" i="2"/>
  <c r="AB10" i="2"/>
  <c r="AA10" i="2"/>
  <c r="Z10" i="2"/>
  <c r="AI9" i="2"/>
  <c r="AH9" i="2"/>
  <c r="AG9" i="2"/>
  <c r="AF9" i="2"/>
  <c r="AE9" i="2"/>
  <c r="AD9" i="2"/>
  <c r="AC9" i="2"/>
  <c r="AB9" i="2"/>
  <c r="AA9" i="2"/>
  <c r="Z9" i="2"/>
  <c r="AI8" i="2"/>
  <c r="AH8" i="2"/>
  <c r="AG8" i="2"/>
  <c r="AF8" i="2"/>
  <c r="AE8" i="2"/>
  <c r="AD8" i="2"/>
  <c r="AC8" i="2"/>
  <c r="AB8" i="2"/>
  <c r="AA8" i="2"/>
  <c r="Z8" i="2"/>
  <c r="AI7" i="2"/>
  <c r="AH7" i="2"/>
  <c r="AG7" i="2"/>
  <c r="AF7" i="2"/>
  <c r="AE7" i="2"/>
  <c r="AD7" i="2"/>
  <c r="AC7" i="2"/>
  <c r="AB7" i="2"/>
  <c r="AA7" i="2"/>
  <c r="Z7" i="2"/>
  <c r="AI6" i="2"/>
  <c r="AH6" i="2"/>
  <c r="AG6" i="2"/>
  <c r="AF6" i="2"/>
  <c r="AE6" i="2"/>
  <c r="AD6" i="2"/>
  <c r="AC6" i="2"/>
  <c r="AB6" i="2"/>
  <c r="AA6" i="2"/>
  <c r="Z6" i="2"/>
  <c r="AI5" i="2"/>
  <c r="AH5" i="2"/>
  <c r="AG5" i="2"/>
  <c r="AF5" i="2"/>
  <c r="AE5" i="2"/>
  <c r="AD5" i="2"/>
  <c r="AC5" i="2"/>
  <c r="AB5" i="2"/>
  <c r="AA5" i="2"/>
  <c r="Z5" i="2"/>
  <c r="AI4" i="2"/>
  <c r="AH4" i="2"/>
  <c r="AG4" i="2"/>
  <c r="AF4" i="2"/>
  <c r="AE4" i="2"/>
  <c r="AD4" i="2"/>
  <c r="AC4" i="2"/>
  <c r="AB4" i="2"/>
  <c r="AA4" i="2"/>
  <c r="Z4" i="2"/>
  <c r="AI3" i="2"/>
  <c r="AH3" i="2"/>
  <c r="AG3" i="2"/>
  <c r="AF3" i="2"/>
  <c r="AE3" i="2"/>
  <c r="AD3" i="2"/>
  <c r="AC3" i="2"/>
  <c r="AB3" i="2"/>
  <c r="AA3" i="2"/>
  <c r="Z3" i="2"/>
  <c r="AI2" i="2"/>
  <c r="AH2" i="2"/>
  <c r="AG2" i="2"/>
  <c r="AE2" i="2"/>
  <c r="AF2" i="2"/>
  <c r="AD2" i="2"/>
  <c r="AC2" i="2"/>
  <c r="AA2" i="2"/>
  <c r="AB2" i="2"/>
  <c r="Z2" i="2"/>
  <c r="X61" i="2"/>
  <c r="W61" i="2"/>
  <c r="V61" i="2"/>
  <c r="U61" i="2"/>
  <c r="T61" i="2"/>
  <c r="X60" i="2"/>
  <c r="W60" i="2"/>
  <c r="V60" i="2"/>
  <c r="U60" i="2"/>
  <c r="T60" i="2"/>
  <c r="X59" i="2"/>
  <c r="W59" i="2"/>
  <c r="V59" i="2"/>
  <c r="U59" i="2"/>
  <c r="T59" i="2"/>
  <c r="X58" i="2"/>
  <c r="W58" i="2"/>
  <c r="V58" i="2"/>
  <c r="U58" i="2"/>
  <c r="T58" i="2"/>
  <c r="X57" i="2"/>
  <c r="W57" i="2"/>
  <c r="V57" i="2"/>
  <c r="U57" i="2"/>
  <c r="T57" i="2"/>
  <c r="X56" i="2"/>
  <c r="W56" i="2"/>
  <c r="V56" i="2"/>
  <c r="U56" i="2"/>
  <c r="T56" i="2"/>
  <c r="X55" i="2"/>
  <c r="W55" i="2"/>
  <c r="V55" i="2"/>
  <c r="U55" i="2"/>
  <c r="T55" i="2"/>
  <c r="X54" i="2"/>
  <c r="W54" i="2"/>
  <c r="V54" i="2"/>
  <c r="U54" i="2"/>
  <c r="T54" i="2"/>
  <c r="X53" i="2"/>
  <c r="W53" i="2"/>
  <c r="V53" i="2"/>
  <c r="U53" i="2"/>
  <c r="T53" i="2"/>
  <c r="X52" i="2"/>
  <c r="W52" i="2"/>
  <c r="V52" i="2"/>
  <c r="U52" i="2"/>
  <c r="T52" i="2"/>
  <c r="X51" i="2"/>
  <c r="W51" i="2"/>
  <c r="V51" i="2"/>
  <c r="U51" i="2"/>
  <c r="T51" i="2"/>
  <c r="X50" i="2"/>
  <c r="W50" i="2"/>
  <c r="V50" i="2"/>
  <c r="U50" i="2"/>
  <c r="T50" i="2"/>
  <c r="X49" i="2"/>
  <c r="W49" i="2"/>
  <c r="V49" i="2"/>
  <c r="U49" i="2"/>
  <c r="T49" i="2"/>
  <c r="X48" i="2"/>
  <c r="W48" i="2"/>
  <c r="V48" i="2"/>
  <c r="U48" i="2"/>
  <c r="T48" i="2"/>
  <c r="X47" i="2"/>
  <c r="W47" i="2"/>
  <c r="V47" i="2"/>
  <c r="U47" i="2"/>
  <c r="T47" i="2"/>
  <c r="X46" i="2"/>
  <c r="W46" i="2"/>
  <c r="V46" i="2"/>
  <c r="U46" i="2"/>
  <c r="T46" i="2"/>
  <c r="X45" i="2"/>
  <c r="W45" i="2"/>
  <c r="V45" i="2"/>
  <c r="U45" i="2"/>
  <c r="T45" i="2"/>
  <c r="X44" i="2"/>
  <c r="W44" i="2"/>
  <c r="V44" i="2"/>
  <c r="U44" i="2"/>
  <c r="T44" i="2"/>
  <c r="X43" i="2"/>
  <c r="W43" i="2"/>
  <c r="V43" i="2"/>
  <c r="U43" i="2"/>
  <c r="T43" i="2"/>
  <c r="X42" i="2"/>
  <c r="W42" i="2"/>
  <c r="V42" i="2"/>
  <c r="U42" i="2"/>
  <c r="T42" i="2"/>
  <c r="X41" i="2"/>
  <c r="W41" i="2"/>
  <c r="V41" i="2"/>
  <c r="U41" i="2"/>
  <c r="T41" i="2"/>
  <c r="X40" i="2"/>
  <c r="W40" i="2"/>
  <c r="V40" i="2"/>
  <c r="U40" i="2"/>
  <c r="T40" i="2"/>
  <c r="X39" i="2"/>
  <c r="W39" i="2"/>
  <c r="V39" i="2"/>
  <c r="U39" i="2"/>
  <c r="T39" i="2"/>
  <c r="X38" i="2"/>
  <c r="W38" i="2"/>
  <c r="V38" i="2"/>
  <c r="U38" i="2"/>
  <c r="T38" i="2"/>
  <c r="X37" i="2"/>
  <c r="W37" i="2"/>
  <c r="V37" i="2"/>
  <c r="U37" i="2"/>
  <c r="T37" i="2"/>
  <c r="X36" i="2"/>
  <c r="W36" i="2"/>
  <c r="V36" i="2"/>
  <c r="U36" i="2"/>
  <c r="T36" i="2"/>
  <c r="X35" i="2"/>
  <c r="W35" i="2"/>
  <c r="V35" i="2"/>
  <c r="U35" i="2"/>
  <c r="T35" i="2"/>
  <c r="X34" i="2"/>
  <c r="W34" i="2"/>
  <c r="V34" i="2"/>
  <c r="U34" i="2"/>
  <c r="T34" i="2"/>
  <c r="X33" i="2"/>
  <c r="W33" i="2"/>
  <c r="V33" i="2"/>
  <c r="U33" i="2"/>
  <c r="T33" i="2"/>
  <c r="X32" i="2"/>
  <c r="W32" i="2"/>
  <c r="V32" i="2"/>
  <c r="U32" i="2"/>
  <c r="T32" i="2"/>
  <c r="X31" i="2"/>
  <c r="W31" i="2"/>
  <c r="V31" i="2"/>
  <c r="U31" i="2"/>
  <c r="T31" i="2"/>
  <c r="X30" i="2"/>
  <c r="W30" i="2"/>
  <c r="V30" i="2"/>
  <c r="U30" i="2"/>
  <c r="T30" i="2"/>
  <c r="X29" i="2"/>
  <c r="W29" i="2"/>
  <c r="V29" i="2"/>
  <c r="U29" i="2"/>
  <c r="T29" i="2"/>
  <c r="X28" i="2"/>
  <c r="W28" i="2"/>
  <c r="V28" i="2"/>
  <c r="U28" i="2"/>
  <c r="T28" i="2"/>
  <c r="X27" i="2"/>
  <c r="W27" i="2"/>
  <c r="V27" i="2"/>
  <c r="U27" i="2"/>
  <c r="T27" i="2"/>
  <c r="X26" i="2"/>
  <c r="W26" i="2"/>
  <c r="V26" i="2"/>
  <c r="U26" i="2"/>
  <c r="T26" i="2"/>
  <c r="X25" i="2"/>
  <c r="W25" i="2"/>
  <c r="V25" i="2"/>
  <c r="U25" i="2"/>
  <c r="T25" i="2"/>
  <c r="X24" i="2"/>
  <c r="W24" i="2"/>
  <c r="V24" i="2"/>
  <c r="U24" i="2"/>
  <c r="T24" i="2"/>
  <c r="X23" i="2"/>
  <c r="W23" i="2"/>
  <c r="V23" i="2"/>
  <c r="U23" i="2"/>
  <c r="T23" i="2"/>
  <c r="X22" i="2"/>
  <c r="W22" i="2"/>
  <c r="V22" i="2"/>
  <c r="U22" i="2"/>
  <c r="T22" i="2"/>
  <c r="X21" i="2"/>
  <c r="W21" i="2"/>
  <c r="V21" i="2"/>
  <c r="U21" i="2"/>
  <c r="T21" i="2"/>
  <c r="X20" i="2"/>
  <c r="W20" i="2"/>
  <c r="V20" i="2"/>
  <c r="U20" i="2"/>
  <c r="T20" i="2"/>
  <c r="X19" i="2"/>
  <c r="W19" i="2"/>
  <c r="V19" i="2"/>
  <c r="U19" i="2"/>
  <c r="T19" i="2"/>
  <c r="X18" i="2"/>
  <c r="W18" i="2"/>
  <c r="V18" i="2"/>
  <c r="U18" i="2"/>
  <c r="T18" i="2"/>
  <c r="X17" i="2"/>
  <c r="W17" i="2"/>
  <c r="V17" i="2"/>
  <c r="U17" i="2"/>
  <c r="T17" i="2"/>
  <c r="X16" i="2"/>
  <c r="W16" i="2"/>
  <c r="V16" i="2"/>
  <c r="U16" i="2"/>
  <c r="T16" i="2"/>
  <c r="X15" i="2"/>
  <c r="W15" i="2"/>
  <c r="V15" i="2"/>
  <c r="U15" i="2"/>
  <c r="T15" i="2"/>
  <c r="X14" i="2"/>
  <c r="W14" i="2"/>
  <c r="V14" i="2"/>
  <c r="U14" i="2"/>
  <c r="T14" i="2"/>
  <c r="X13" i="2"/>
  <c r="W13" i="2"/>
  <c r="V13" i="2"/>
  <c r="U13" i="2"/>
  <c r="T13" i="2"/>
  <c r="X12" i="2"/>
  <c r="W12" i="2"/>
  <c r="V12" i="2"/>
  <c r="U12" i="2"/>
  <c r="T12" i="2"/>
  <c r="X11" i="2"/>
  <c r="W11" i="2"/>
  <c r="V11" i="2"/>
  <c r="U11" i="2"/>
  <c r="T11" i="2"/>
  <c r="X10" i="2"/>
  <c r="W10" i="2"/>
  <c r="V10" i="2"/>
  <c r="U10" i="2"/>
  <c r="T10" i="2"/>
  <c r="X9" i="2"/>
  <c r="W9" i="2"/>
  <c r="V9" i="2"/>
  <c r="U9" i="2"/>
  <c r="T9" i="2"/>
  <c r="X8" i="2"/>
  <c r="W8" i="2"/>
  <c r="V8" i="2"/>
  <c r="U8" i="2"/>
  <c r="T8" i="2"/>
  <c r="X7" i="2"/>
  <c r="W7" i="2"/>
  <c r="V7" i="2"/>
  <c r="U7" i="2"/>
  <c r="T7" i="2"/>
  <c r="X6" i="2"/>
  <c r="W6" i="2"/>
  <c r="V6" i="2"/>
  <c r="U6" i="2"/>
  <c r="T6" i="2"/>
  <c r="X5" i="2"/>
  <c r="W5" i="2"/>
  <c r="V5" i="2"/>
  <c r="U5" i="2"/>
  <c r="T5" i="2"/>
  <c r="X4" i="2"/>
  <c r="W4" i="2"/>
  <c r="V4" i="2"/>
  <c r="U4" i="2"/>
  <c r="T4" i="2"/>
  <c r="X3" i="2"/>
  <c r="W3" i="2"/>
  <c r="V3" i="2"/>
  <c r="U3" i="2"/>
  <c r="T3" i="2"/>
  <c r="U2" i="2"/>
  <c r="V2" i="2"/>
  <c r="W2" i="2"/>
  <c r="X2" i="2"/>
  <c r="T2" i="2"/>
  <c r="H75" i="2"/>
  <c r="I75" i="2"/>
  <c r="J75" i="2"/>
  <c r="K75" i="2"/>
  <c r="L75" i="2"/>
  <c r="H74" i="2"/>
  <c r="I74" i="2"/>
  <c r="J74" i="2"/>
  <c r="L74" i="2"/>
  <c r="K74" i="2"/>
  <c r="H73" i="2"/>
  <c r="I73" i="2"/>
  <c r="K73" i="2"/>
  <c r="L73" i="2"/>
  <c r="J73" i="2"/>
  <c r="J72" i="2"/>
  <c r="K72" i="2"/>
  <c r="L72" i="2"/>
  <c r="H72" i="2"/>
  <c r="I72" i="2"/>
  <c r="J71" i="2"/>
  <c r="K71" i="2"/>
  <c r="L71" i="2"/>
  <c r="H71" i="2"/>
  <c r="N65" i="2"/>
  <c r="O65" i="2"/>
  <c r="P65" i="2"/>
  <c r="Q65" i="2"/>
  <c r="R65" i="2"/>
  <c r="R60" i="2"/>
  <c r="Q60" i="2"/>
  <c r="P60" i="2"/>
  <c r="O60" i="2"/>
  <c r="N60" i="2"/>
  <c r="R59" i="2"/>
  <c r="Q59" i="2"/>
  <c r="P59" i="2"/>
  <c r="O59" i="2"/>
  <c r="N59" i="2"/>
  <c r="R58" i="2"/>
  <c r="Q58" i="2"/>
  <c r="P58" i="2"/>
  <c r="O58" i="2"/>
  <c r="N58" i="2"/>
  <c r="R57" i="2"/>
  <c r="Q57" i="2"/>
  <c r="P57" i="2"/>
  <c r="O57" i="2"/>
  <c r="N57" i="2"/>
  <c r="R56" i="2"/>
  <c r="Q56" i="2"/>
  <c r="P56" i="2"/>
  <c r="O56" i="2"/>
  <c r="N56" i="2"/>
  <c r="R55" i="2"/>
  <c r="Q55" i="2"/>
  <c r="P55" i="2"/>
  <c r="O55" i="2"/>
  <c r="N55" i="2"/>
  <c r="R54" i="2"/>
  <c r="Q54" i="2"/>
  <c r="P54" i="2"/>
  <c r="O54" i="2"/>
  <c r="N54" i="2"/>
  <c r="R53" i="2"/>
  <c r="Q53" i="2"/>
  <c r="P53" i="2"/>
  <c r="O53" i="2"/>
  <c r="N53" i="2"/>
  <c r="R52" i="2"/>
  <c r="Q52" i="2"/>
  <c r="P52" i="2"/>
  <c r="O52" i="2"/>
  <c r="N52" i="2"/>
  <c r="R51" i="2"/>
  <c r="Q51" i="2"/>
  <c r="P51" i="2"/>
  <c r="O51" i="2"/>
  <c r="N51" i="2"/>
  <c r="R50" i="2"/>
  <c r="Q50" i="2"/>
  <c r="P50" i="2"/>
  <c r="O50" i="2"/>
  <c r="N50" i="2"/>
  <c r="R49" i="2"/>
  <c r="Q49" i="2"/>
  <c r="P49" i="2"/>
  <c r="O49" i="2"/>
  <c r="N49" i="2"/>
  <c r="R48" i="2"/>
  <c r="Q48" i="2"/>
  <c r="P48" i="2"/>
  <c r="O48" i="2"/>
  <c r="N48" i="2"/>
  <c r="R47" i="2"/>
  <c r="Q47" i="2"/>
  <c r="P47" i="2"/>
  <c r="O47" i="2"/>
  <c r="N47" i="2"/>
  <c r="R46" i="2"/>
  <c r="Q46" i="2"/>
  <c r="P46" i="2"/>
  <c r="O46" i="2"/>
  <c r="N46" i="2"/>
  <c r="R45" i="2"/>
  <c r="Q45" i="2"/>
  <c r="P45" i="2"/>
  <c r="O45" i="2"/>
  <c r="N45" i="2"/>
  <c r="R44" i="2"/>
  <c r="Q44" i="2"/>
  <c r="P44" i="2"/>
  <c r="O44" i="2"/>
  <c r="N44" i="2"/>
  <c r="R43" i="2"/>
  <c r="Q43" i="2"/>
  <c r="P43" i="2"/>
  <c r="O43" i="2"/>
  <c r="N43" i="2"/>
  <c r="R42" i="2"/>
  <c r="Q42" i="2"/>
  <c r="P42" i="2"/>
  <c r="O42" i="2"/>
  <c r="N42" i="2"/>
  <c r="R41" i="2"/>
  <c r="Q41" i="2"/>
  <c r="P41" i="2"/>
  <c r="O41" i="2"/>
  <c r="N41" i="2"/>
  <c r="R40" i="2"/>
  <c r="Q40" i="2"/>
  <c r="P40" i="2"/>
  <c r="O40" i="2"/>
  <c r="N40" i="2"/>
  <c r="R39" i="2"/>
  <c r="Q39" i="2"/>
  <c r="P39" i="2"/>
  <c r="O39" i="2"/>
  <c r="N39" i="2"/>
  <c r="R38" i="2"/>
  <c r="Q38" i="2"/>
  <c r="P38" i="2"/>
  <c r="O38" i="2"/>
  <c r="N38" i="2"/>
  <c r="R37" i="2"/>
  <c r="Q37" i="2"/>
  <c r="P37" i="2"/>
  <c r="O37" i="2"/>
  <c r="N37" i="2"/>
  <c r="R36" i="2"/>
  <c r="Q36" i="2"/>
  <c r="P36" i="2"/>
  <c r="O36" i="2"/>
  <c r="N36" i="2"/>
  <c r="R35" i="2"/>
  <c r="Q35" i="2"/>
  <c r="P35" i="2"/>
  <c r="O35" i="2"/>
  <c r="N35" i="2"/>
  <c r="R34" i="2"/>
  <c r="Q34" i="2"/>
  <c r="P34" i="2"/>
  <c r="O34" i="2"/>
  <c r="N34" i="2"/>
  <c r="R33" i="2"/>
  <c r="Q33" i="2"/>
  <c r="P33" i="2"/>
  <c r="O33" i="2"/>
  <c r="N33" i="2"/>
  <c r="R32" i="2"/>
  <c r="Q32" i="2"/>
  <c r="P32" i="2"/>
  <c r="O32" i="2"/>
  <c r="N32" i="2"/>
  <c r="R31" i="2"/>
  <c r="Q31" i="2"/>
  <c r="P31" i="2"/>
  <c r="O31" i="2"/>
  <c r="N31" i="2"/>
  <c r="R30" i="2"/>
  <c r="Q30" i="2"/>
  <c r="P30" i="2"/>
  <c r="O30" i="2"/>
  <c r="N30" i="2"/>
  <c r="R29" i="2"/>
  <c r="Q29" i="2"/>
  <c r="P29" i="2"/>
  <c r="O29" i="2"/>
  <c r="N29" i="2"/>
  <c r="R28" i="2"/>
  <c r="Q28" i="2"/>
  <c r="P28" i="2"/>
  <c r="O28" i="2"/>
  <c r="N28" i="2"/>
  <c r="R27" i="2"/>
  <c r="Q27" i="2"/>
  <c r="P27" i="2"/>
  <c r="O27" i="2"/>
  <c r="N27" i="2"/>
  <c r="R26" i="2"/>
  <c r="Q26" i="2"/>
  <c r="P26" i="2"/>
  <c r="O26" i="2"/>
  <c r="N26" i="2"/>
  <c r="R25" i="2"/>
  <c r="Q25" i="2"/>
  <c r="P25" i="2"/>
  <c r="O25" i="2"/>
  <c r="N25" i="2"/>
  <c r="R24" i="2"/>
  <c r="Q24" i="2"/>
  <c r="P24" i="2"/>
  <c r="O24" i="2"/>
  <c r="N24" i="2"/>
  <c r="R23" i="2"/>
  <c r="Q23" i="2"/>
  <c r="P23" i="2"/>
  <c r="O23" i="2"/>
  <c r="N23" i="2"/>
  <c r="R22" i="2"/>
  <c r="Q22" i="2"/>
  <c r="P22" i="2"/>
  <c r="O22" i="2"/>
  <c r="N22" i="2"/>
  <c r="R21" i="2"/>
  <c r="Q21" i="2"/>
  <c r="P21" i="2"/>
  <c r="O21" i="2"/>
  <c r="N21" i="2"/>
  <c r="R20" i="2"/>
  <c r="Q20" i="2"/>
  <c r="P20" i="2"/>
  <c r="O20" i="2"/>
  <c r="N20" i="2"/>
  <c r="R19" i="2"/>
  <c r="Q19" i="2"/>
  <c r="P19" i="2"/>
  <c r="O19" i="2"/>
  <c r="N19" i="2"/>
  <c r="R18" i="2"/>
  <c r="Q18" i="2"/>
  <c r="P18" i="2"/>
  <c r="O18" i="2"/>
  <c r="N18" i="2"/>
  <c r="R17" i="2"/>
  <c r="Q17" i="2"/>
  <c r="P17" i="2"/>
  <c r="O17" i="2"/>
  <c r="N17" i="2"/>
  <c r="R16" i="2"/>
  <c r="Q16" i="2"/>
  <c r="P16" i="2"/>
  <c r="O16" i="2"/>
  <c r="N16" i="2"/>
  <c r="R15" i="2"/>
  <c r="Q15" i="2"/>
  <c r="P15" i="2"/>
  <c r="O15" i="2"/>
  <c r="N15" i="2"/>
  <c r="R14" i="2"/>
  <c r="Q14" i="2"/>
  <c r="P14" i="2"/>
  <c r="O14" i="2"/>
  <c r="N14" i="2"/>
  <c r="R13" i="2"/>
  <c r="Q13" i="2"/>
  <c r="P13" i="2"/>
  <c r="O13" i="2"/>
  <c r="N13" i="2"/>
  <c r="R12" i="2"/>
  <c r="Q12" i="2"/>
  <c r="P12" i="2"/>
  <c r="O12" i="2"/>
  <c r="N12" i="2"/>
  <c r="R11" i="2"/>
  <c r="Q11" i="2"/>
  <c r="P11" i="2"/>
  <c r="O11" i="2"/>
  <c r="N11" i="2"/>
  <c r="R10" i="2"/>
  <c r="Q10" i="2"/>
  <c r="P10" i="2"/>
  <c r="O10" i="2"/>
  <c r="N10" i="2"/>
  <c r="R9" i="2"/>
  <c r="Q9" i="2"/>
  <c r="P9" i="2"/>
  <c r="O9" i="2"/>
  <c r="N9" i="2"/>
  <c r="R8" i="2"/>
  <c r="Q8" i="2"/>
  <c r="P8" i="2"/>
  <c r="O8" i="2"/>
  <c r="N8" i="2"/>
  <c r="R7" i="2"/>
  <c r="Q7" i="2"/>
  <c r="P7" i="2"/>
  <c r="O7" i="2"/>
  <c r="N7" i="2"/>
  <c r="R6" i="2"/>
  <c r="Q6" i="2"/>
  <c r="P6" i="2"/>
  <c r="O6" i="2"/>
  <c r="N6" i="2"/>
  <c r="R5" i="2"/>
  <c r="Q5" i="2"/>
  <c r="P5" i="2"/>
  <c r="O5" i="2"/>
  <c r="N5" i="2"/>
  <c r="R4" i="2"/>
  <c r="Q4" i="2"/>
  <c r="P4" i="2"/>
  <c r="O4" i="2"/>
  <c r="N4" i="2"/>
  <c r="R3" i="2"/>
  <c r="Q3" i="2"/>
  <c r="P3" i="2"/>
  <c r="O3" i="2"/>
  <c r="N3" i="2"/>
  <c r="R2" i="2"/>
  <c r="Q2" i="2"/>
  <c r="P2" i="2"/>
  <c r="O2" i="2"/>
  <c r="N2" i="2"/>
  <c r="O61" i="2"/>
  <c r="P61" i="2"/>
  <c r="Q61" i="2"/>
  <c r="R61" i="2"/>
  <c r="N61" i="2"/>
  <c r="I67" i="2"/>
  <c r="J67" i="2"/>
  <c r="K67" i="2"/>
  <c r="L67" i="2"/>
  <c r="H67" i="2"/>
  <c r="I66" i="2"/>
  <c r="J66" i="2"/>
  <c r="K66" i="2"/>
  <c r="L66" i="2"/>
  <c r="H66" i="2"/>
  <c r="I65" i="2"/>
  <c r="J65" i="2"/>
  <c r="K65" i="2"/>
  <c r="L65" i="2"/>
  <c r="H65" i="2"/>
  <c r="I64" i="2"/>
  <c r="J64" i="2"/>
  <c r="K64" i="2"/>
  <c r="L64" i="2"/>
  <c r="H64" i="2"/>
  <c r="G63" i="2"/>
  <c r="L61" i="2"/>
  <c r="K61" i="2"/>
  <c r="J61" i="2"/>
  <c r="I61" i="2"/>
  <c r="H61" i="2"/>
  <c r="L60" i="2"/>
  <c r="K60" i="2"/>
  <c r="J60" i="2"/>
  <c r="I60" i="2"/>
  <c r="H60" i="2"/>
  <c r="L59" i="2"/>
  <c r="K59" i="2"/>
  <c r="J59" i="2"/>
  <c r="I59" i="2"/>
  <c r="H59" i="2"/>
  <c r="L58" i="2"/>
  <c r="K58" i="2"/>
  <c r="J58" i="2"/>
  <c r="I58" i="2"/>
  <c r="H58" i="2"/>
  <c r="L57" i="2"/>
  <c r="K57" i="2"/>
  <c r="J57" i="2"/>
  <c r="I57" i="2"/>
  <c r="H57" i="2"/>
  <c r="L56" i="2"/>
  <c r="K56" i="2"/>
  <c r="J56" i="2"/>
  <c r="I56" i="2"/>
  <c r="H56" i="2"/>
  <c r="L55" i="2"/>
  <c r="K55" i="2"/>
  <c r="J55" i="2"/>
  <c r="I55" i="2"/>
  <c r="H55" i="2"/>
  <c r="L54" i="2"/>
  <c r="K54" i="2"/>
  <c r="J54" i="2"/>
  <c r="I54" i="2"/>
  <c r="H54" i="2"/>
  <c r="L53" i="2"/>
  <c r="K53" i="2"/>
  <c r="J53" i="2"/>
  <c r="I53" i="2"/>
  <c r="H53" i="2"/>
  <c r="L52" i="2"/>
  <c r="K52" i="2"/>
  <c r="J52" i="2"/>
  <c r="I52" i="2"/>
  <c r="H52" i="2"/>
  <c r="L51" i="2"/>
  <c r="K51" i="2"/>
  <c r="J51" i="2"/>
  <c r="I51" i="2"/>
  <c r="H51" i="2"/>
  <c r="L50" i="2"/>
  <c r="K50" i="2"/>
  <c r="J50" i="2"/>
  <c r="I50" i="2"/>
  <c r="H50" i="2"/>
  <c r="L49" i="2"/>
  <c r="K49" i="2"/>
  <c r="J49" i="2"/>
  <c r="I49" i="2"/>
  <c r="H49" i="2"/>
  <c r="L48" i="2"/>
  <c r="K48" i="2"/>
  <c r="J48" i="2"/>
  <c r="I48" i="2"/>
  <c r="H48" i="2"/>
  <c r="L47" i="2"/>
  <c r="K47" i="2"/>
  <c r="J47" i="2"/>
  <c r="I47" i="2"/>
  <c r="H47" i="2"/>
  <c r="L46" i="2"/>
  <c r="K46" i="2"/>
  <c r="J46" i="2"/>
  <c r="I46" i="2"/>
  <c r="H46" i="2"/>
  <c r="L45" i="2"/>
  <c r="K45" i="2"/>
  <c r="J45" i="2"/>
  <c r="I45" i="2"/>
  <c r="H45" i="2"/>
  <c r="L44" i="2"/>
  <c r="K44" i="2"/>
  <c r="J44" i="2"/>
  <c r="I44" i="2"/>
  <c r="H44" i="2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K24" i="2"/>
  <c r="J24" i="2"/>
  <c r="I24" i="2"/>
  <c r="H24" i="2"/>
  <c r="L23" i="2"/>
  <c r="K23" i="2"/>
  <c r="J23" i="2"/>
  <c r="I23" i="2"/>
  <c r="H23" i="2"/>
  <c r="L22" i="2"/>
  <c r="K22" i="2"/>
  <c r="J22" i="2"/>
  <c r="I22" i="2"/>
  <c r="H22" i="2"/>
  <c r="L21" i="2"/>
  <c r="K21" i="2"/>
  <c r="J21" i="2"/>
  <c r="I21" i="2"/>
  <c r="H21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L16" i="2"/>
  <c r="K16" i="2"/>
  <c r="J16" i="2"/>
  <c r="I16" i="2"/>
  <c r="H16" i="2"/>
  <c r="L15" i="2"/>
  <c r="K15" i="2"/>
  <c r="J15" i="2"/>
  <c r="I15" i="2"/>
  <c r="H15" i="2"/>
  <c r="L14" i="2"/>
  <c r="K14" i="2"/>
  <c r="J14" i="2"/>
  <c r="I14" i="2"/>
  <c r="H14" i="2"/>
  <c r="L13" i="2"/>
  <c r="K13" i="2"/>
  <c r="J13" i="2"/>
  <c r="I13" i="2"/>
  <c r="H13" i="2"/>
  <c r="L12" i="2"/>
  <c r="K12" i="2"/>
  <c r="J12" i="2"/>
  <c r="I12" i="2"/>
  <c r="H12" i="2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L4" i="2"/>
  <c r="K4" i="2"/>
  <c r="J4" i="2"/>
  <c r="I4" i="2"/>
  <c r="H4" i="2"/>
  <c r="L3" i="2"/>
  <c r="K3" i="2"/>
  <c r="J3" i="2"/>
  <c r="I3" i="2"/>
  <c r="H3" i="2"/>
  <c r="I2" i="2"/>
  <c r="J2" i="2"/>
  <c r="K2" i="2"/>
  <c r="L2" i="2"/>
  <c r="H2" i="2"/>
  <c r="H265" i="1"/>
  <c r="K261" i="1"/>
  <c r="L261" i="1"/>
  <c r="J261" i="1"/>
  <c r="F265" i="1"/>
  <c r="G262" i="1"/>
  <c r="H262" i="1"/>
  <c r="F262" i="1"/>
  <c r="S259" i="1"/>
  <c r="T259" i="1"/>
  <c r="R259" i="1"/>
  <c r="S257" i="1"/>
  <c r="T257" i="1"/>
  <c r="R257" i="1"/>
  <c r="T254" i="1"/>
  <c r="S254" i="1"/>
  <c r="R254" i="1"/>
  <c r="T253" i="1"/>
  <c r="S253" i="1"/>
  <c r="R253" i="1"/>
  <c r="T252" i="1"/>
  <c r="S252" i="1"/>
  <c r="R252" i="1"/>
  <c r="T251" i="1"/>
  <c r="S251" i="1"/>
  <c r="R251" i="1"/>
  <c r="T250" i="1"/>
  <c r="S250" i="1"/>
  <c r="R250" i="1"/>
  <c r="T249" i="1"/>
  <c r="S249" i="1"/>
  <c r="R249" i="1"/>
  <c r="T248" i="1"/>
  <c r="S248" i="1"/>
  <c r="R248" i="1"/>
  <c r="T247" i="1"/>
  <c r="S247" i="1"/>
  <c r="R247" i="1"/>
  <c r="T246" i="1"/>
  <c r="S246" i="1"/>
  <c r="R246" i="1"/>
  <c r="T245" i="1"/>
  <c r="S245" i="1"/>
  <c r="R245" i="1"/>
  <c r="T244" i="1"/>
  <c r="S244" i="1"/>
  <c r="R244" i="1"/>
  <c r="T243" i="1"/>
  <c r="S243" i="1"/>
  <c r="R243" i="1"/>
  <c r="T242" i="1"/>
  <c r="S242" i="1"/>
  <c r="R242" i="1"/>
  <c r="T241" i="1"/>
  <c r="S241" i="1"/>
  <c r="R241" i="1"/>
  <c r="T240" i="1"/>
  <c r="S240" i="1"/>
  <c r="R240" i="1"/>
  <c r="T239" i="1"/>
  <c r="S239" i="1"/>
  <c r="R239" i="1"/>
  <c r="T238" i="1"/>
  <c r="S238" i="1"/>
  <c r="R238" i="1"/>
  <c r="T237" i="1"/>
  <c r="S237" i="1"/>
  <c r="R237" i="1"/>
  <c r="T236" i="1"/>
  <c r="S236" i="1"/>
  <c r="R236" i="1"/>
  <c r="T235" i="1"/>
  <c r="S235" i="1"/>
  <c r="R235" i="1"/>
  <c r="T234" i="1"/>
  <c r="S234" i="1"/>
  <c r="R234" i="1"/>
  <c r="T233" i="1"/>
  <c r="S233" i="1"/>
  <c r="R233" i="1"/>
  <c r="T232" i="1"/>
  <c r="S232" i="1"/>
  <c r="R232" i="1"/>
  <c r="T231" i="1"/>
  <c r="S231" i="1"/>
  <c r="R231" i="1"/>
  <c r="T230" i="1"/>
  <c r="S230" i="1"/>
  <c r="R230" i="1"/>
  <c r="T229" i="1"/>
  <c r="S229" i="1"/>
  <c r="R229" i="1"/>
  <c r="T228" i="1"/>
  <c r="S228" i="1"/>
  <c r="R228" i="1"/>
  <c r="T227" i="1"/>
  <c r="S227" i="1"/>
  <c r="R227" i="1"/>
  <c r="T226" i="1"/>
  <c r="S226" i="1"/>
  <c r="R226" i="1"/>
  <c r="T225" i="1"/>
  <c r="S225" i="1"/>
  <c r="R225" i="1"/>
  <c r="T224" i="1"/>
  <c r="S224" i="1"/>
  <c r="R224" i="1"/>
  <c r="T223" i="1"/>
  <c r="S223" i="1"/>
  <c r="R223" i="1"/>
  <c r="T222" i="1"/>
  <c r="S222" i="1"/>
  <c r="R222" i="1"/>
  <c r="T221" i="1"/>
  <c r="S221" i="1"/>
  <c r="R221" i="1"/>
  <c r="T220" i="1"/>
  <c r="S220" i="1"/>
  <c r="R220" i="1"/>
  <c r="T219" i="1"/>
  <c r="S219" i="1"/>
  <c r="R219" i="1"/>
  <c r="T218" i="1"/>
  <c r="S218" i="1"/>
  <c r="R218" i="1"/>
  <c r="T217" i="1"/>
  <c r="S217" i="1"/>
  <c r="R217" i="1"/>
  <c r="T216" i="1"/>
  <c r="S216" i="1"/>
  <c r="R216" i="1"/>
  <c r="T215" i="1"/>
  <c r="S215" i="1"/>
  <c r="R215" i="1"/>
  <c r="T214" i="1"/>
  <c r="S214" i="1"/>
  <c r="R214" i="1"/>
  <c r="T213" i="1"/>
  <c r="S213" i="1"/>
  <c r="R213" i="1"/>
  <c r="T212" i="1"/>
  <c r="S212" i="1"/>
  <c r="R212" i="1"/>
  <c r="T211" i="1"/>
  <c r="S211" i="1"/>
  <c r="R211" i="1"/>
  <c r="T210" i="1"/>
  <c r="S210" i="1"/>
  <c r="R210" i="1"/>
  <c r="T209" i="1"/>
  <c r="S209" i="1"/>
  <c r="R209" i="1"/>
  <c r="T208" i="1"/>
  <c r="S208" i="1"/>
  <c r="R208" i="1"/>
  <c r="T207" i="1"/>
  <c r="S207" i="1"/>
  <c r="R207" i="1"/>
  <c r="T206" i="1"/>
  <c r="S206" i="1"/>
  <c r="R206" i="1"/>
  <c r="T205" i="1"/>
  <c r="S205" i="1"/>
  <c r="R205" i="1"/>
  <c r="T204" i="1"/>
  <c r="S204" i="1"/>
  <c r="R204" i="1"/>
  <c r="T203" i="1"/>
  <c r="S203" i="1"/>
  <c r="R203" i="1"/>
  <c r="T202" i="1"/>
  <c r="S202" i="1"/>
  <c r="R202" i="1"/>
  <c r="T201" i="1"/>
  <c r="S201" i="1"/>
  <c r="R201" i="1"/>
  <c r="T200" i="1"/>
  <c r="S200" i="1"/>
  <c r="R200" i="1"/>
  <c r="T199" i="1"/>
  <c r="S199" i="1"/>
  <c r="R199" i="1"/>
  <c r="T198" i="1"/>
  <c r="S198" i="1"/>
  <c r="R198" i="1"/>
  <c r="T197" i="1"/>
  <c r="S197" i="1"/>
  <c r="R197" i="1"/>
  <c r="T196" i="1"/>
  <c r="S196" i="1"/>
  <c r="R196" i="1"/>
  <c r="T195" i="1"/>
  <c r="S195" i="1"/>
  <c r="R195" i="1"/>
  <c r="T194" i="1"/>
  <c r="S194" i="1"/>
  <c r="R194" i="1"/>
  <c r="T193" i="1"/>
  <c r="S193" i="1"/>
  <c r="R193" i="1"/>
  <c r="T192" i="1"/>
  <c r="S192" i="1"/>
  <c r="R192" i="1"/>
  <c r="T191" i="1"/>
  <c r="S191" i="1"/>
  <c r="R191" i="1"/>
  <c r="T190" i="1"/>
  <c r="S190" i="1"/>
  <c r="R190" i="1"/>
  <c r="T189" i="1"/>
  <c r="S189" i="1"/>
  <c r="R189" i="1"/>
  <c r="T188" i="1"/>
  <c r="S188" i="1"/>
  <c r="R188" i="1"/>
  <c r="T187" i="1"/>
  <c r="S187" i="1"/>
  <c r="R187" i="1"/>
  <c r="T186" i="1"/>
  <c r="S186" i="1"/>
  <c r="R186" i="1"/>
  <c r="T185" i="1"/>
  <c r="S185" i="1"/>
  <c r="R185" i="1"/>
  <c r="T184" i="1"/>
  <c r="S184" i="1"/>
  <c r="R184" i="1"/>
  <c r="T183" i="1"/>
  <c r="S183" i="1"/>
  <c r="R183" i="1"/>
  <c r="T182" i="1"/>
  <c r="S182" i="1"/>
  <c r="R182" i="1"/>
  <c r="T181" i="1"/>
  <c r="S181" i="1"/>
  <c r="R181" i="1"/>
  <c r="T180" i="1"/>
  <c r="S180" i="1"/>
  <c r="R180" i="1"/>
  <c r="T179" i="1"/>
  <c r="S179" i="1"/>
  <c r="R179" i="1"/>
  <c r="T178" i="1"/>
  <c r="S178" i="1"/>
  <c r="R178" i="1"/>
  <c r="T177" i="1"/>
  <c r="S177" i="1"/>
  <c r="R177" i="1"/>
  <c r="T176" i="1"/>
  <c r="S176" i="1"/>
  <c r="R176" i="1"/>
  <c r="T175" i="1"/>
  <c r="S175" i="1"/>
  <c r="R175" i="1"/>
  <c r="T174" i="1"/>
  <c r="S174" i="1"/>
  <c r="R174" i="1"/>
  <c r="T173" i="1"/>
  <c r="S173" i="1"/>
  <c r="R173" i="1"/>
  <c r="T172" i="1"/>
  <c r="S172" i="1"/>
  <c r="R172" i="1"/>
  <c r="T171" i="1"/>
  <c r="S171" i="1"/>
  <c r="R171" i="1"/>
  <c r="T170" i="1"/>
  <c r="S170" i="1"/>
  <c r="R170" i="1"/>
  <c r="T169" i="1"/>
  <c r="S169" i="1"/>
  <c r="R169" i="1"/>
  <c r="T168" i="1"/>
  <c r="S168" i="1"/>
  <c r="R168" i="1"/>
  <c r="T167" i="1"/>
  <c r="S167" i="1"/>
  <c r="R167" i="1"/>
  <c r="T166" i="1"/>
  <c r="S166" i="1"/>
  <c r="R166" i="1"/>
  <c r="T165" i="1"/>
  <c r="S165" i="1"/>
  <c r="R165" i="1"/>
  <c r="T164" i="1"/>
  <c r="S164" i="1"/>
  <c r="R164" i="1"/>
  <c r="T163" i="1"/>
  <c r="S163" i="1"/>
  <c r="R163" i="1"/>
  <c r="T162" i="1"/>
  <c r="S162" i="1"/>
  <c r="R162" i="1"/>
  <c r="T161" i="1"/>
  <c r="S161" i="1"/>
  <c r="R161" i="1"/>
  <c r="T160" i="1"/>
  <c r="S160" i="1"/>
  <c r="R160" i="1"/>
  <c r="T159" i="1"/>
  <c r="S159" i="1"/>
  <c r="R159" i="1"/>
  <c r="T158" i="1"/>
  <c r="S158" i="1"/>
  <c r="R158" i="1"/>
  <c r="T157" i="1"/>
  <c r="S157" i="1"/>
  <c r="R157" i="1"/>
  <c r="T156" i="1"/>
  <c r="S156" i="1"/>
  <c r="R156" i="1"/>
  <c r="T155" i="1"/>
  <c r="S155" i="1"/>
  <c r="R155" i="1"/>
  <c r="T154" i="1"/>
  <c r="S154" i="1"/>
  <c r="R154" i="1"/>
  <c r="T153" i="1"/>
  <c r="S153" i="1"/>
  <c r="R153" i="1"/>
  <c r="T152" i="1"/>
  <c r="S152" i="1"/>
  <c r="R152" i="1"/>
  <c r="T151" i="1"/>
  <c r="S151" i="1"/>
  <c r="R151" i="1"/>
  <c r="T150" i="1"/>
  <c r="S150" i="1"/>
  <c r="R150" i="1"/>
  <c r="T149" i="1"/>
  <c r="S149" i="1"/>
  <c r="R149" i="1"/>
  <c r="T148" i="1"/>
  <c r="S148" i="1"/>
  <c r="R148" i="1"/>
  <c r="T147" i="1"/>
  <c r="S147" i="1"/>
  <c r="R147" i="1"/>
  <c r="T146" i="1"/>
  <c r="S146" i="1"/>
  <c r="R146" i="1"/>
  <c r="T145" i="1"/>
  <c r="S145" i="1"/>
  <c r="R145" i="1"/>
  <c r="T144" i="1"/>
  <c r="S144" i="1"/>
  <c r="R144" i="1"/>
  <c r="T143" i="1"/>
  <c r="S143" i="1"/>
  <c r="R143" i="1"/>
  <c r="T142" i="1"/>
  <c r="S142" i="1"/>
  <c r="R142" i="1"/>
  <c r="T141" i="1"/>
  <c r="S141" i="1"/>
  <c r="R141" i="1"/>
  <c r="T140" i="1"/>
  <c r="S140" i="1"/>
  <c r="R140" i="1"/>
  <c r="T139" i="1"/>
  <c r="S139" i="1"/>
  <c r="R139" i="1"/>
  <c r="T138" i="1"/>
  <c r="S138" i="1"/>
  <c r="R138" i="1"/>
  <c r="T137" i="1"/>
  <c r="S137" i="1"/>
  <c r="R137" i="1"/>
  <c r="T136" i="1"/>
  <c r="S136" i="1"/>
  <c r="R136" i="1"/>
  <c r="T135" i="1"/>
  <c r="S135" i="1"/>
  <c r="R135" i="1"/>
  <c r="T134" i="1"/>
  <c r="S134" i="1"/>
  <c r="R134" i="1"/>
  <c r="T133" i="1"/>
  <c r="S133" i="1"/>
  <c r="R133" i="1"/>
  <c r="T132" i="1"/>
  <c r="S132" i="1"/>
  <c r="R132" i="1"/>
  <c r="T131" i="1"/>
  <c r="S131" i="1"/>
  <c r="R131" i="1"/>
  <c r="T130" i="1"/>
  <c r="S130" i="1"/>
  <c r="R130" i="1"/>
  <c r="T129" i="1"/>
  <c r="S129" i="1"/>
  <c r="R129" i="1"/>
  <c r="T128" i="1"/>
  <c r="S128" i="1"/>
  <c r="R128" i="1"/>
  <c r="T127" i="1"/>
  <c r="S127" i="1"/>
  <c r="R127" i="1"/>
  <c r="T126" i="1"/>
  <c r="S126" i="1"/>
  <c r="R126" i="1"/>
  <c r="T125" i="1"/>
  <c r="S125" i="1"/>
  <c r="R125" i="1"/>
  <c r="T124" i="1"/>
  <c r="S124" i="1"/>
  <c r="R124" i="1"/>
  <c r="T123" i="1"/>
  <c r="S123" i="1"/>
  <c r="R123" i="1"/>
  <c r="T122" i="1"/>
  <c r="S122" i="1"/>
  <c r="R122" i="1"/>
  <c r="T121" i="1"/>
  <c r="S121" i="1"/>
  <c r="R121" i="1"/>
  <c r="T120" i="1"/>
  <c r="S120" i="1"/>
  <c r="R120" i="1"/>
  <c r="T119" i="1"/>
  <c r="S119" i="1"/>
  <c r="R119" i="1"/>
  <c r="T118" i="1"/>
  <c r="S118" i="1"/>
  <c r="R118" i="1"/>
  <c r="T117" i="1"/>
  <c r="S117" i="1"/>
  <c r="R117" i="1"/>
  <c r="T116" i="1"/>
  <c r="S116" i="1"/>
  <c r="R116" i="1"/>
  <c r="T115" i="1"/>
  <c r="S115" i="1"/>
  <c r="R115" i="1"/>
  <c r="T114" i="1"/>
  <c r="S114" i="1"/>
  <c r="R114" i="1"/>
  <c r="T113" i="1"/>
  <c r="S113" i="1"/>
  <c r="R113" i="1"/>
  <c r="T112" i="1"/>
  <c r="S112" i="1"/>
  <c r="R112" i="1"/>
  <c r="T111" i="1"/>
  <c r="S111" i="1"/>
  <c r="R111" i="1"/>
  <c r="T110" i="1"/>
  <c r="S110" i="1"/>
  <c r="R110" i="1"/>
  <c r="T109" i="1"/>
  <c r="S109" i="1"/>
  <c r="R109" i="1"/>
  <c r="T108" i="1"/>
  <c r="S108" i="1"/>
  <c r="R108" i="1"/>
  <c r="T107" i="1"/>
  <c r="S107" i="1"/>
  <c r="R107" i="1"/>
  <c r="T106" i="1"/>
  <c r="S106" i="1"/>
  <c r="R106" i="1"/>
  <c r="T105" i="1"/>
  <c r="S105" i="1"/>
  <c r="R105" i="1"/>
  <c r="T104" i="1"/>
  <c r="S104" i="1"/>
  <c r="R104" i="1"/>
  <c r="T103" i="1"/>
  <c r="S103" i="1"/>
  <c r="R103" i="1"/>
  <c r="T102" i="1"/>
  <c r="S102" i="1"/>
  <c r="R102" i="1"/>
  <c r="T101" i="1"/>
  <c r="S101" i="1"/>
  <c r="R101" i="1"/>
  <c r="T100" i="1"/>
  <c r="S100" i="1"/>
  <c r="R100" i="1"/>
  <c r="T99" i="1"/>
  <c r="S99" i="1"/>
  <c r="R99" i="1"/>
  <c r="T98" i="1"/>
  <c r="S98" i="1"/>
  <c r="R98" i="1"/>
  <c r="T97" i="1"/>
  <c r="S97" i="1"/>
  <c r="R97" i="1"/>
  <c r="T96" i="1"/>
  <c r="S96" i="1"/>
  <c r="R96" i="1"/>
  <c r="T95" i="1"/>
  <c r="S95" i="1"/>
  <c r="R95" i="1"/>
  <c r="T94" i="1"/>
  <c r="S94" i="1"/>
  <c r="R94" i="1"/>
  <c r="T93" i="1"/>
  <c r="S93" i="1"/>
  <c r="R93" i="1"/>
  <c r="T92" i="1"/>
  <c r="S92" i="1"/>
  <c r="R92" i="1"/>
  <c r="T91" i="1"/>
  <c r="S91" i="1"/>
  <c r="R91" i="1"/>
  <c r="T90" i="1"/>
  <c r="S90" i="1"/>
  <c r="R90" i="1"/>
  <c r="T89" i="1"/>
  <c r="S89" i="1"/>
  <c r="R89" i="1"/>
  <c r="T88" i="1"/>
  <c r="S88" i="1"/>
  <c r="R88" i="1"/>
  <c r="T87" i="1"/>
  <c r="S87" i="1"/>
  <c r="R87" i="1"/>
  <c r="T86" i="1"/>
  <c r="S86" i="1"/>
  <c r="R86" i="1"/>
  <c r="T85" i="1"/>
  <c r="S85" i="1"/>
  <c r="R85" i="1"/>
  <c r="T84" i="1"/>
  <c r="S84" i="1"/>
  <c r="R84" i="1"/>
  <c r="T83" i="1"/>
  <c r="S83" i="1"/>
  <c r="R83" i="1"/>
  <c r="T82" i="1"/>
  <c r="S82" i="1"/>
  <c r="R82" i="1"/>
  <c r="T81" i="1"/>
  <c r="S81" i="1"/>
  <c r="R81" i="1"/>
  <c r="T80" i="1"/>
  <c r="S80" i="1"/>
  <c r="R80" i="1"/>
  <c r="T79" i="1"/>
  <c r="S79" i="1"/>
  <c r="R79" i="1"/>
  <c r="T78" i="1"/>
  <c r="S78" i="1"/>
  <c r="R78" i="1"/>
  <c r="T77" i="1"/>
  <c r="S77" i="1"/>
  <c r="R77" i="1"/>
  <c r="T76" i="1"/>
  <c r="S76" i="1"/>
  <c r="R76" i="1"/>
  <c r="T75" i="1"/>
  <c r="S75" i="1"/>
  <c r="R75" i="1"/>
  <c r="T74" i="1"/>
  <c r="S74" i="1"/>
  <c r="R74" i="1"/>
  <c r="T73" i="1"/>
  <c r="S73" i="1"/>
  <c r="R73" i="1"/>
  <c r="T72" i="1"/>
  <c r="S72" i="1"/>
  <c r="R72" i="1"/>
  <c r="T71" i="1"/>
  <c r="S71" i="1"/>
  <c r="R71" i="1"/>
  <c r="T70" i="1"/>
  <c r="S70" i="1"/>
  <c r="R70" i="1"/>
  <c r="T69" i="1"/>
  <c r="S69" i="1"/>
  <c r="R69" i="1"/>
  <c r="T68" i="1"/>
  <c r="S68" i="1"/>
  <c r="R68" i="1"/>
  <c r="T67" i="1"/>
  <c r="S67" i="1"/>
  <c r="R67" i="1"/>
  <c r="T66" i="1"/>
  <c r="S66" i="1"/>
  <c r="R66" i="1"/>
  <c r="T65" i="1"/>
  <c r="S65" i="1"/>
  <c r="R65" i="1"/>
  <c r="T64" i="1"/>
  <c r="S64" i="1"/>
  <c r="R64" i="1"/>
  <c r="T63" i="1"/>
  <c r="S63" i="1"/>
  <c r="R63" i="1"/>
  <c r="T62" i="1"/>
  <c r="S62" i="1"/>
  <c r="R62" i="1"/>
  <c r="T61" i="1"/>
  <c r="S61" i="1"/>
  <c r="R61" i="1"/>
  <c r="T60" i="1"/>
  <c r="S60" i="1"/>
  <c r="R60" i="1"/>
  <c r="T59" i="1"/>
  <c r="S59" i="1"/>
  <c r="R59" i="1"/>
  <c r="T58" i="1"/>
  <c r="S58" i="1"/>
  <c r="R58" i="1"/>
  <c r="T57" i="1"/>
  <c r="S57" i="1"/>
  <c r="R57" i="1"/>
  <c r="T56" i="1"/>
  <c r="S56" i="1"/>
  <c r="R56" i="1"/>
  <c r="T55" i="1"/>
  <c r="S55" i="1"/>
  <c r="R55" i="1"/>
  <c r="T54" i="1"/>
  <c r="S54" i="1"/>
  <c r="R54" i="1"/>
  <c r="T53" i="1"/>
  <c r="S53" i="1"/>
  <c r="R53" i="1"/>
  <c r="T52" i="1"/>
  <c r="S52" i="1"/>
  <c r="R52" i="1"/>
  <c r="T51" i="1"/>
  <c r="S51" i="1"/>
  <c r="R51" i="1"/>
  <c r="T50" i="1"/>
  <c r="S50" i="1"/>
  <c r="R50" i="1"/>
  <c r="T49" i="1"/>
  <c r="S49" i="1"/>
  <c r="R49" i="1"/>
  <c r="T48" i="1"/>
  <c r="S48" i="1"/>
  <c r="R48" i="1"/>
  <c r="T47" i="1"/>
  <c r="S47" i="1"/>
  <c r="R47" i="1"/>
  <c r="T46" i="1"/>
  <c r="S46" i="1"/>
  <c r="R46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40" i="1"/>
  <c r="S40" i="1"/>
  <c r="R40" i="1"/>
  <c r="T39" i="1"/>
  <c r="S39" i="1"/>
  <c r="R39" i="1"/>
  <c r="T38" i="1"/>
  <c r="S38" i="1"/>
  <c r="R38" i="1"/>
  <c r="T37" i="1"/>
  <c r="S37" i="1"/>
  <c r="R37" i="1"/>
  <c r="T36" i="1"/>
  <c r="S36" i="1"/>
  <c r="R36" i="1"/>
  <c r="T35" i="1"/>
  <c r="S35" i="1"/>
  <c r="R35" i="1"/>
  <c r="T34" i="1"/>
  <c r="S34" i="1"/>
  <c r="R34" i="1"/>
  <c r="T33" i="1"/>
  <c r="S33" i="1"/>
  <c r="R33" i="1"/>
  <c r="T32" i="1"/>
  <c r="S32" i="1"/>
  <c r="R32" i="1"/>
  <c r="T31" i="1"/>
  <c r="S31" i="1"/>
  <c r="R31" i="1"/>
  <c r="T30" i="1"/>
  <c r="S30" i="1"/>
  <c r="R30" i="1"/>
  <c r="T29" i="1"/>
  <c r="S29" i="1"/>
  <c r="R29" i="1"/>
  <c r="T28" i="1"/>
  <c r="S28" i="1"/>
  <c r="R28" i="1"/>
  <c r="T27" i="1"/>
  <c r="S27" i="1"/>
  <c r="R27" i="1"/>
  <c r="T26" i="1"/>
  <c r="S26" i="1"/>
  <c r="R26" i="1"/>
  <c r="T25" i="1"/>
  <c r="S25" i="1"/>
  <c r="R25" i="1"/>
  <c r="T24" i="1"/>
  <c r="S24" i="1"/>
  <c r="R24" i="1"/>
  <c r="T23" i="1"/>
  <c r="S23" i="1"/>
  <c r="R23" i="1"/>
  <c r="T22" i="1"/>
  <c r="S22" i="1"/>
  <c r="R22" i="1"/>
  <c r="T21" i="1"/>
  <c r="S21" i="1"/>
  <c r="R21" i="1"/>
  <c r="T20" i="1"/>
  <c r="S20" i="1"/>
  <c r="R20" i="1"/>
  <c r="T19" i="1"/>
  <c r="S19" i="1"/>
  <c r="R19" i="1"/>
  <c r="T18" i="1"/>
  <c r="S18" i="1"/>
  <c r="R18" i="1"/>
  <c r="T17" i="1"/>
  <c r="S17" i="1"/>
  <c r="R17" i="1"/>
  <c r="T16" i="1"/>
  <c r="S16" i="1"/>
  <c r="R16" i="1"/>
  <c r="T15" i="1"/>
  <c r="S15" i="1"/>
  <c r="R15" i="1"/>
  <c r="T14" i="1"/>
  <c r="S14" i="1"/>
  <c r="R14" i="1"/>
  <c r="T13" i="1"/>
  <c r="S13" i="1"/>
  <c r="R13" i="1"/>
  <c r="T12" i="1"/>
  <c r="S12" i="1"/>
  <c r="R12" i="1"/>
  <c r="T11" i="1"/>
  <c r="S11" i="1"/>
  <c r="R11" i="1"/>
  <c r="T10" i="1"/>
  <c r="S10" i="1"/>
  <c r="R10" i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  <c r="T3" i="1"/>
  <c r="S3" i="1"/>
  <c r="R3" i="1"/>
  <c r="T2" i="1"/>
  <c r="S2" i="1"/>
  <c r="R2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P5" i="1"/>
  <c r="O5" i="1"/>
  <c r="N5" i="1"/>
  <c r="P4" i="1"/>
  <c r="O4" i="1"/>
  <c r="N4" i="1"/>
  <c r="P3" i="1"/>
  <c r="O3" i="1"/>
  <c r="N3" i="1"/>
  <c r="N2" i="1"/>
  <c r="O2" i="1"/>
  <c r="P2" i="1"/>
  <c r="K258" i="1"/>
  <c r="L258" i="1"/>
  <c r="J258" i="1"/>
  <c r="G258" i="1"/>
  <c r="H258" i="1"/>
  <c r="F258" i="1"/>
  <c r="K257" i="1"/>
  <c r="L257" i="1"/>
  <c r="J257" i="1"/>
  <c r="E255" i="1"/>
  <c r="L253" i="1"/>
  <c r="K253" i="1"/>
  <c r="J253" i="1"/>
  <c r="L252" i="1"/>
  <c r="K252" i="1"/>
  <c r="J252" i="1"/>
  <c r="L251" i="1"/>
  <c r="K251" i="1"/>
  <c r="J251" i="1"/>
  <c r="L250" i="1"/>
  <c r="K250" i="1"/>
  <c r="J250" i="1"/>
  <c r="L249" i="1"/>
  <c r="K249" i="1"/>
  <c r="J249" i="1"/>
  <c r="L248" i="1"/>
  <c r="K248" i="1"/>
  <c r="J248" i="1"/>
  <c r="L247" i="1"/>
  <c r="K247" i="1"/>
  <c r="J247" i="1"/>
  <c r="L246" i="1"/>
  <c r="K246" i="1"/>
  <c r="J246" i="1"/>
  <c r="L245" i="1"/>
  <c r="K245" i="1"/>
  <c r="J245" i="1"/>
  <c r="L244" i="1"/>
  <c r="K244" i="1"/>
  <c r="J244" i="1"/>
  <c r="L243" i="1"/>
  <c r="K243" i="1"/>
  <c r="J243" i="1"/>
  <c r="L242" i="1"/>
  <c r="K242" i="1"/>
  <c r="J242" i="1"/>
  <c r="L241" i="1"/>
  <c r="K241" i="1"/>
  <c r="J241" i="1"/>
  <c r="L240" i="1"/>
  <c r="K240" i="1"/>
  <c r="J240" i="1"/>
  <c r="L239" i="1"/>
  <c r="K239" i="1"/>
  <c r="J239" i="1"/>
  <c r="L238" i="1"/>
  <c r="K238" i="1"/>
  <c r="J238" i="1"/>
  <c r="L237" i="1"/>
  <c r="K237" i="1"/>
  <c r="J237" i="1"/>
  <c r="L236" i="1"/>
  <c r="K236" i="1"/>
  <c r="J236" i="1"/>
  <c r="L235" i="1"/>
  <c r="K235" i="1"/>
  <c r="J235" i="1"/>
  <c r="L234" i="1"/>
  <c r="K234" i="1"/>
  <c r="J234" i="1"/>
  <c r="L233" i="1"/>
  <c r="K233" i="1"/>
  <c r="J233" i="1"/>
  <c r="L232" i="1"/>
  <c r="K232" i="1"/>
  <c r="J232" i="1"/>
  <c r="L231" i="1"/>
  <c r="K231" i="1"/>
  <c r="J231" i="1"/>
  <c r="L230" i="1"/>
  <c r="K230" i="1"/>
  <c r="J230" i="1"/>
  <c r="L229" i="1"/>
  <c r="K229" i="1"/>
  <c r="J229" i="1"/>
  <c r="L228" i="1"/>
  <c r="K228" i="1"/>
  <c r="J228" i="1"/>
  <c r="L227" i="1"/>
  <c r="K227" i="1"/>
  <c r="J227" i="1"/>
  <c r="L226" i="1"/>
  <c r="K226" i="1"/>
  <c r="J226" i="1"/>
  <c r="L225" i="1"/>
  <c r="K225" i="1"/>
  <c r="J225" i="1"/>
  <c r="L224" i="1"/>
  <c r="K224" i="1"/>
  <c r="J224" i="1"/>
  <c r="L223" i="1"/>
  <c r="K223" i="1"/>
  <c r="J223" i="1"/>
  <c r="L222" i="1"/>
  <c r="K222" i="1"/>
  <c r="J222" i="1"/>
  <c r="L221" i="1"/>
  <c r="K221" i="1"/>
  <c r="J221" i="1"/>
  <c r="L220" i="1"/>
  <c r="K220" i="1"/>
  <c r="J220" i="1"/>
  <c r="L219" i="1"/>
  <c r="K219" i="1"/>
  <c r="J219" i="1"/>
  <c r="L218" i="1"/>
  <c r="K218" i="1"/>
  <c r="J218" i="1"/>
  <c r="L217" i="1"/>
  <c r="K217" i="1"/>
  <c r="J217" i="1"/>
  <c r="L216" i="1"/>
  <c r="K216" i="1"/>
  <c r="J216" i="1"/>
  <c r="L215" i="1"/>
  <c r="K215" i="1"/>
  <c r="J215" i="1"/>
  <c r="L214" i="1"/>
  <c r="K214" i="1"/>
  <c r="J214" i="1"/>
  <c r="L213" i="1"/>
  <c r="K213" i="1"/>
  <c r="J213" i="1"/>
  <c r="L212" i="1"/>
  <c r="K212" i="1"/>
  <c r="J212" i="1"/>
  <c r="L211" i="1"/>
  <c r="K211" i="1"/>
  <c r="J211" i="1"/>
  <c r="L210" i="1"/>
  <c r="K210" i="1"/>
  <c r="J210" i="1"/>
  <c r="L209" i="1"/>
  <c r="K209" i="1"/>
  <c r="J209" i="1"/>
  <c r="L208" i="1"/>
  <c r="K208" i="1"/>
  <c r="J208" i="1"/>
  <c r="L207" i="1"/>
  <c r="K207" i="1"/>
  <c r="J207" i="1"/>
  <c r="L206" i="1"/>
  <c r="K206" i="1"/>
  <c r="J206" i="1"/>
  <c r="L205" i="1"/>
  <c r="K205" i="1"/>
  <c r="J205" i="1"/>
  <c r="L204" i="1"/>
  <c r="K204" i="1"/>
  <c r="J204" i="1"/>
  <c r="L203" i="1"/>
  <c r="K203" i="1"/>
  <c r="J203" i="1"/>
  <c r="L202" i="1"/>
  <c r="K202" i="1"/>
  <c r="J202" i="1"/>
  <c r="L201" i="1"/>
  <c r="K201" i="1"/>
  <c r="J201" i="1"/>
  <c r="L200" i="1"/>
  <c r="K200" i="1"/>
  <c r="J200" i="1"/>
  <c r="L199" i="1"/>
  <c r="K199" i="1"/>
  <c r="J199" i="1"/>
  <c r="L198" i="1"/>
  <c r="K198" i="1"/>
  <c r="J198" i="1"/>
  <c r="L197" i="1"/>
  <c r="K197" i="1"/>
  <c r="J197" i="1"/>
  <c r="L196" i="1"/>
  <c r="K196" i="1"/>
  <c r="J196" i="1"/>
  <c r="L195" i="1"/>
  <c r="K195" i="1"/>
  <c r="J195" i="1"/>
  <c r="L194" i="1"/>
  <c r="K194" i="1"/>
  <c r="J194" i="1"/>
  <c r="L193" i="1"/>
  <c r="K193" i="1"/>
  <c r="J193" i="1"/>
  <c r="L192" i="1"/>
  <c r="K192" i="1"/>
  <c r="J192" i="1"/>
  <c r="L191" i="1"/>
  <c r="K191" i="1"/>
  <c r="J191" i="1"/>
  <c r="L190" i="1"/>
  <c r="K190" i="1"/>
  <c r="J190" i="1"/>
  <c r="L189" i="1"/>
  <c r="K189" i="1"/>
  <c r="J189" i="1"/>
  <c r="L188" i="1"/>
  <c r="K188" i="1"/>
  <c r="J188" i="1"/>
  <c r="L187" i="1"/>
  <c r="K187" i="1"/>
  <c r="J187" i="1"/>
  <c r="L186" i="1"/>
  <c r="K186" i="1"/>
  <c r="J186" i="1"/>
  <c r="L185" i="1"/>
  <c r="K185" i="1"/>
  <c r="J185" i="1"/>
  <c r="L184" i="1"/>
  <c r="K184" i="1"/>
  <c r="J184" i="1"/>
  <c r="L183" i="1"/>
  <c r="K183" i="1"/>
  <c r="J183" i="1"/>
  <c r="L182" i="1"/>
  <c r="K182" i="1"/>
  <c r="J182" i="1"/>
  <c r="L181" i="1"/>
  <c r="K181" i="1"/>
  <c r="J181" i="1"/>
  <c r="L180" i="1"/>
  <c r="K180" i="1"/>
  <c r="J180" i="1"/>
  <c r="L179" i="1"/>
  <c r="K179" i="1"/>
  <c r="J179" i="1"/>
  <c r="L178" i="1"/>
  <c r="K178" i="1"/>
  <c r="J178" i="1"/>
  <c r="L177" i="1"/>
  <c r="K177" i="1"/>
  <c r="J177" i="1"/>
  <c r="L176" i="1"/>
  <c r="K176" i="1"/>
  <c r="J176" i="1"/>
  <c r="L175" i="1"/>
  <c r="K175" i="1"/>
  <c r="J175" i="1"/>
  <c r="L174" i="1"/>
  <c r="K174" i="1"/>
  <c r="J174" i="1"/>
  <c r="L173" i="1"/>
  <c r="K173" i="1"/>
  <c r="J173" i="1"/>
  <c r="L172" i="1"/>
  <c r="K172" i="1"/>
  <c r="J172" i="1"/>
  <c r="L171" i="1"/>
  <c r="K171" i="1"/>
  <c r="J171" i="1"/>
  <c r="L170" i="1"/>
  <c r="K170" i="1"/>
  <c r="J170" i="1"/>
  <c r="L169" i="1"/>
  <c r="K169" i="1"/>
  <c r="J169" i="1"/>
  <c r="L168" i="1"/>
  <c r="K168" i="1"/>
  <c r="J168" i="1"/>
  <c r="L167" i="1"/>
  <c r="K167" i="1"/>
  <c r="J167" i="1"/>
  <c r="L166" i="1"/>
  <c r="K166" i="1"/>
  <c r="J166" i="1"/>
  <c r="L165" i="1"/>
  <c r="K165" i="1"/>
  <c r="J165" i="1"/>
  <c r="L164" i="1"/>
  <c r="K164" i="1"/>
  <c r="J164" i="1"/>
  <c r="L163" i="1"/>
  <c r="K163" i="1"/>
  <c r="J163" i="1"/>
  <c r="L162" i="1"/>
  <c r="K162" i="1"/>
  <c r="J162" i="1"/>
  <c r="L161" i="1"/>
  <c r="K161" i="1"/>
  <c r="J161" i="1"/>
  <c r="L160" i="1"/>
  <c r="K160" i="1"/>
  <c r="J160" i="1"/>
  <c r="L159" i="1"/>
  <c r="K159" i="1"/>
  <c r="J159" i="1"/>
  <c r="L158" i="1"/>
  <c r="K158" i="1"/>
  <c r="J158" i="1"/>
  <c r="L157" i="1"/>
  <c r="K157" i="1"/>
  <c r="J157" i="1"/>
  <c r="L156" i="1"/>
  <c r="K156" i="1"/>
  <c r="J156" i="1"/>
  <c r="L155" i="1"/>
  <c r="K155" i="1"/>
  <c r="J155" i="1"/>
  <c r="L154" i="1"/>
  <c r="K154" i="1"/>
  <c r="J154" i="1"/>
  <c r="L153" i="1"/>
  <c r="K153" i="1"/>
  <c r="J153" i="1"/>
  <c r="L152" i="1"/>
  <c r="K152" i="1"/>
  <c r="J152" i="1"/>
  <c r="L151" i="1"/>
  <c r="K151" i="1"/>
  <c r="J151" i="1"/>
  <c r="L150" i="1"/>
  <c r="K150" i="1"/>
  <c r="J150" i="1"/>
  <c r="L149" i="1"/>
  <c r="K149" i="1"/>
  <c r="J149" i="1"/>
  <c r="L148" i="1"/>
  <c r="K148" i="1"/>
  <c r="J148" i="1"/>
  <c r="L147" i="1"/>
  <c r="K147" i="1"/>
  <c r="J147" i="1"/>
  <c r="L146" i="1"/>
  <c r="K146" i="1"/>
  <c r="J146" i="1"/>
  <c r="L145" i="1"/>
  <c r="K145" i="1"/>
  <c r="J145" i="1"/>
  <c r="L144" i="1"/>
  <c r="K144" i="1"/>
  <c r="J144" i="1"/>
  <c r="L143" i="1"/>
  <c r="K143" i="1"/>
  <c r="J143" i="1"/>
  <c r="L142" i="1"/>
  <c r="K142" i="1"/>
  <c r="J142" i="1"/>
  <c r="L141" i="1"/>
  <c r="K141" i="1"/>
  <c r="J141" i="1"/>
  <c r="L140" i="1"/>
  <c r="K140" i="1"/>
  <c r="J140" i="1"/>
  <c r="L139" i="1"/>
  <c r="K139" i="1"/>
  <c r="J139" i="1"/>
  <c r="L138" i="1"/>
  <c r="K138" i="1"/>
  <c r="J138" i="1"/>
  <c r="L137" i="1"/>
  <c r="K137" i="1"/>
  <c r="J137" i="1"/>
  <c r="L136" i="1"/>
  <c r="K136" i="1"/>
  <c r="J136" i="1"/>
  <c r="L135" i="1"/>
  <c r="K135" i="1"/>
  <c r="J135" i="1"/>
  <c r="L134" i="1"/>
  <c r="K134" i="1"/>
  <c r="J134" i="1"/>
  <c r="L133" i="1"/>
  <c r="K133" i="1"/>
  <c r="J133" i="1"/>
  <c r="L132" i="1"/>
  <c r="K132" i="1"/>
  <c r="J132" i="1"/>
  <c r="L131" i="1"/>
  <c r="K131" i="1"/>
  <c r="J131" i="1"/>
  <c r="L130" i="1"/>
  <c r="K130" i="1"/>
  <c r="J130" i="1"/>
  <c r="L129" i="1"/>
  <c r="K129" i="1"/>
  <c r="J129" i="1"/>
  <c r="L128" i="1"/>
  <c r="K128" i="1"/>
  <c r="J128" i="1"/>
  <c r="L127" i="1"/>
  <c r="K127" i="1"/>
  <c r="J127" i="1"/>
  <c r="L126" i="1"/>
  <c r="K126" i="1"/>
  <c r="J126" i="1"/>
  <c r="L125" i="1"/>
  <c r="K125" i="1"/>
  <c r="J125" i="1"/>
  <c r="L124" i="1"/>
  <c r="K124" i="1"/>
  <c r="J124" i="1"/>
  <c r="L123" i="1"/>
  <c r="K123" i="1"/>
  <c r="J123" i="1"/>
  <c r="L122" i="1"/>
  <c r="K122" i="1"/>
  <c r="J122" i="1"/>
  <c r="L121" i="1"/>
  <c r="K121" i="1"/>
  <c r="J121" i="1"/>
  <c r="L120" i="1"/>
  <c r="K120" i="1"/>
  <c r="J120" i="1"/>
  <c r="L119" i="1"/>
  <c r="K119" i="1"/>
  <c r="J119" i="1"/>
  <c r="L118" i="1"/>
  <c r="K118" i="1"/>
  <c r="J118" i="1"/>
  <c r="L117" i="1"/>
  <c r="K117" i="1"/>
  <c r="J117" i="1"/>
  <c r="L116" i="1"/>
  <c r="K116" i="1"/>
  <c r="J116" i="1"/>
  <c r="L115" i="1"/>
  <c r="K115" i="1"/>
  <c r="J115" i="1"/>
  <c r="L114" i="1"/>
  <c r="K114" i="1"/>
  <c r="J114" i="1"/>
  <c r="L113" i="1"/>
  <c r="K113" i="1"/>
  <c r="J113" i="1"/>
  <c r="L112" i="1"/>
  <c r="K112" i="1"/>
  <c r="J112" i="1"/>
  <c r="L111" i="1"/>
  <c r="K111" i="1"/>
  <c r="J111" i="1"/>
  <c r="L110" i="1"/>
  <c r="K110" i="1"/>
  <c r="J110" i="1"/>
  <c r="L109" i="1"/>
  <c r="K109" i="1"/>
  <c r="J109" i="1"/>
  <c r="L108" i="1"/>
  <c r="K108" i="1"/>
  <c r="J108" i="1"/>
  <c r="L107" i="1"/>
  <c r="K107" i="1"/>
  <c r="J107" i="1"/>
  <c r="L106" i="1"/>
  <c r="K106" i="1"/>
  <c r="J106" i="1"/>
  <c r="L105" i="1"/>
  <c r="K105" i="1"/>
  <c r="J105" i="1"/>
  <c r="L104" i="1"/>
  <c r="K104" i="1"/>
  <c r="J104" i="1"/>
  <c r="L103" i="1"/>
  <c r="K103" i="1"/>
  <c r="J103" i="1"/>
  <c r="L102" i="1"/>
  <c r="K102" i="1"/>
  <c r="J102" i="1"/>
  <c r="L101" i="1"/>
  <c r="K101" i="1"/>
  <c r="J101" i="1"/>
  <c r="L100" i="1"/>
  <c r="K100" i="1"/>
  <c r="J100" i="1"/>
  <c r="L99" i="1"/>
  <c r="K99" i="1"/>
  <c r="J99" i="1"/>
  <c r="L98" i="1"/>
  <c r="K98" i="1"/>
  <c r="J98" i="1"/>
  <c r="L97" i="1"/>
  <c r="K97" i="1"/>
  <c r="J97" i="1"/>
  <c r="L96" i="1"/>
  <c r="K96" i="1"/>
  <c r="J96" i="1"/>
  <c r="L95" i="1"/>
  <c r="K95" i="1"/>
  <c r="J95" i="1"/>
  <c r="L94" i="1"/>
  <c r="K94" i="1"/>
  <c r="J94" i="1"/>
  <c r="L93" i="1"/>
  <c r="K93" i="1"/>
  <c r="J93" i="1"/>
  <c r="L92" i="1"/>
  <c r="K92" i="1"/>
  <c r="J92" i="1"/>
  <c r="L91" i="1"/>
  <c r="K91" i="1"/>
  <c r="J91" i="1"/>
  <c r="L90" i="1"/>
  <c r="K90" i="1"/>
  <c r="J90" i="1"/>
  <c r="L89" i="1"/>
  <c r="K89" i="1"/>
  <c r="J89" i="1"/>
  <c r="L88" i="1"/>
  <c r="K88" i="1"/>
  <c r="J88" i="1"/>
  <c r="L87" i="1"/>
  <c r="K87" i="1"/>
  <c r="J87" i="1"/>
  <c r="L86" i="1"/>
  <c r="K86" i="1"/>
  <c r="J86" i="1"/>
  <c r="L85" i="1"/>
  <c r="K85" i="1"/>
  <c r="J85" i="1"/>
  <c r="L84" i="1"/>
  <c r="K84" i="1"/>
  <c r="J84" i="1"/>
  <c r="L83" i="1"/>
  <c r="K83" i="1"/>
  <c r="J83" i="1"/>
  <c r="L82" i="1"/>
  <c r="K82" i="1"/>
  <c r="J82" i="1"/>
  <c r="L81" i="1"/>
  <c r="K81" i="1"/>
  <c r="J81" i="1"/>
  <c r="L80" i="1"/>
  <c r="K80" i="1"/>
  <c r="J80" i="1"/>
  <c r="L79" i="1"/>
  <c r="K79" i="1"/>
  <c r="J79" i="1"/>
  <c r="L78" i="1"/>
  <c r="K78" i="1"/>
  <c r="J78" i="1"/>
  <c r="L77" i="1"/>
  <c r="K77" i="1"/>
  <c r="J77" i="1"/>
  <c r="L76" i="1"/>
  <c r="K76" i="1"/>
  <c r="J76" i="1"/>
  <c r="L75" i="1"/>
  <c r="K75" i="1"/>
  <c r="J75" i="1"/>
  <c r="L74" i="1"/>
  <c r="K74" i="1"/>
  <c r="J74" i="1"/>
  <c r="L73" i="1"/>
  <c r="K73" i="1"/>
  <c r="J73" i="1"/>
  <c r="L72" i="1"/>
  <c r="K72" i="1"/>
  <c r="J72" i="1"/>
  <c r="L71" i="1"/>
  <c r="K71" i="1"/>
  <c r="J71" i="1"/>
  <c r="L70" i="1"/>
  <c r="K70" i="1"/>
  <c r="J70" i="1"/>
  <c r="L69" i="1"/>
  <c r="K69" i="1"/>
  <c r="J69" i="1"/>
  <c r="L68" i="1"/>
  <c r="K68" i="1"/>
  <c r="J68" i="1"/>
  <c r="L67" i="1"/>
  <c r="K67" i="1"/>
  <c r="J67" i="1"/>
  <c r="L66" i="1"/>
  <c r="K66" i="1"/>
  <c r="J66" i="1"/>
  <c r="L65" i="1"/>
  <c r="K65" i="1"/>
  <c r="J65" i="1"/>
  <c r="L64" i="1"/>
  <c r="K64" i="1"/>
  <c r="J64" i="1"/>
  <c r="L63" i="1"/>
  <c r="K63" i="1"/>
  <c r="J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L56" i="1"/>
  <c r="K56" i="1"/>
  <c r="J56" i="1"/>
  <c r="L55" i="1"/>
  <c r="K55" i="1"/>
  <c r="J55" i="1"/>
  <c r="L54" i="1"/>
  <c r="K54" i="1"/>
  <c r="J54" i="1"/>
  <c r="L53" i="1"/>
  <c r="K53" i="1"/>
  <c r="J53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L3" i="1"/>
  <c r="K3" i="1"/>
  <c r="J3" i="1"/>
  <c r="L2" i="1"/>
  <c r="K2" i="1"/>
  <c r="J2" i="1"/>
  <c r="L254" i="1"/>
  <c r="K254" i="1"/>
  <c r="J254" i="1"/>
  <c r="G257" i="1"/>
  <c r="H257" i="1"/>
  <c r="F257" i="1"/>
  <c r="G256" i="1"/>
  <c r="H256" i="1"/>
  <c r="F256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G2" i="1"/>
  <c r="H2" i="1"/>
  <c r="F2" i="1"/>
  <c r="H85" i="2" l="1"/>
  <c r="F263" i="1"/>
</calcChain>
</file>

<file path=xl/sharedStrings.xml><?xml version="1.0" encoding="utf-8"?>
<sst xmlns="http://schemas.openxmlformats.org/spreadsheetml/2006/main" count="74" uniqueCount="33">
  <si>
    <t>Datum</t>
  </si>
  <si>
    <t>ERSTE</t>
  </si>
  <si>
    <t>KB</t>
  </si>
  <si>
    <t>VIG</t>
  </si>
  <si>
    <t>výnosnost</t>
  </si>
  <si>
    <t>oček.výnosnost</t>
  </si>
  <si>
    <t>riziko oček. Výnosnosti</t>
  </si>
  <si>
    <t>rozptyl</t>
  </si>
  <si>
    <t>ERSTE/KB</t>
  </si>
  <si>
    <t>ERSTE/VIG</t>
  </si>
  <si>
    <t>KB/VIG</t>
  </si>
  <si>
    <t>kovariance</t>
  </si>
  <si>
    <t>portfolio</t>
  </si>
  <si>
    <t>riziko</t>
  </si>
  <si>
    <t>nezávislé</t>
  </si>
  <si>
    <t>ECM</t>
  </si>
  <si>
    <t>ORCO</t>
  </si>
  <si>
    <t>PEGAS</t>
  </si>
  <si>
    <t>PM</t>
  </si>
  <si>
    <t>UNI</t>
  </si>
  <si>
    <t>kovar Mat</t>
  </si>
  <si>
    <t>ECM/ORCO</t>
  </si>
  <si>
    <t>ECM/PEG</t>
  </si>
  <si>
    <t>ECM/PM</t>
  </si>
  <si>
    <t>ECM/UNI</t>
  </si>
  <si>
    <t>ORCO/PEG</t>
  </si>
  <si>
    <t>ORCO/PM</t>
  </si>
  <si>
    <t>ORCO/UNI</t>
  </si>
  <si>
    <t>PEG/PM</t>
  </si>
  <si>
    <t>PEG/UNI</t>
  </si>
  <si>
    <t>PM/UNI</t>
  </si>
  <si>
    <t>váhy</t>
  </si>
  <si>
    <t>riziko nezávislé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</si>
</sst>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10405]dd\.mm\.yyyy"/>
    <numFmt numFmtId="165" formatCode="[$-1010405]#\ ###\ ###\ ###\ ###\ ###\ ##0.00"/>
    <numFmt numFmtId="166" formatCode="0.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top" wrapText="1"/>
    </xf>
    <xf numFmtId="165" fontId="2" fillId="0" borderId="0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2" borderId="0" xfId="0" applyFill="1"/>
    <xf numFmtId="0" fontId="0" fillId="3" borderId="0" xfId="0" applyFill="1"/>
    <xf numFmtId="0" fontId="0" fillId="0" borderId="0" xfId="0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righ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04"/>
  <sheetViews>
    <sheetView zoomScale="160" zoomScaleNormal="160" workbookViewId="0">
      <pane xSplit="1" ySplit="1" topLeftCell="D252" activePane="bottomRight" state="frozen"/>
      <selection pane="topRight" activeCell="B1" sqref="B1"/>
      <selection pane="bottomLeft" activeCell="A2" sqref="A2"/>
      <selection pane="bottomRight" activeCell="H266" sqref="H266"/>
    </sheetView>
  </sheetViews>
  <sheetFormatPr defaultRowHeight="15" x14ac:dyDescent="0.25"/>
  <cols>
    <col min="1" max="1" width="10.5703125" bestFit="1" customWidth="1"/>
    <col min="2" max="2" width="11" bestFit="1" customWidth="1"/>
    <col min="3" max="3" width="11.140625" customWidth="1"/>
    <col min="4" max="4" width="11" bestFit="1" customWidth="1"/>
    <col min="10" max="10" width="12.42578125" bestFit="1" customWidth="1"/>
    <col min="12" max="12" width="12.42578125" bestFit="1" customWidth="1"/>
    <col min="18" max="18" width="13.140625" bestFit="1" customWidth="1"/>
    <col min="19" max="19" width="12.42578125" bestFit="1" customWidth="1"/>
    <col min="20" max="20" width="13.1406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F1" s="1" t="s">
        <v>1</v>
      </c>
      <c r="G1" s="1" t="s">
        <v>2</v>
      </c>
      <c r="H1" s="1" t="s">
        <v>3</v>
      </c>
      <c r="J1" s="1" t="s">
        <v>1</v>
      </c>
      <c r="K1" s="1" t="s">
        <v>2</v>
      </c>
      <c r="L1" s="1" t="s">
        <v>3</v>
      </c>
      <c r="N1" s="1" t="s">
        <v>1</v>
      </c>
      <c r="O1" s="1" t="s">
        <v>2</v>
      </c>
      <c r="P1" s="1" t="s">
        <v>3</v>
      </c>
      <c r="R1" t="s">
        <v>8</v>
      </c>
      <c r="S1" t="s">
        <v>9</v>
      </c>
      <c r="T1" t="s">
        <v>10</v>
      </c>
    </row>
    <row r="2" spans="1:20" x14ac:dyDescent="0.25">
      <c r="A2" s="2">
        <v>40592</v>
      </c>
      <c r="B2" s="3">
        <v>934.2</v>
      </c>
      <c r="C2" s="3">
        <v>4150</v>
      </c>
      <c r="D2" s="3">
        <v>1059</v>
      </c>
      <c r="F2">
        <f>(B2-B3)/B3</f>
        <v>3.652771809196488E-3</v>
      </c>
      <c r="G2">
        <f t="shared" ref="G2:H2" si="0">(C2-C3)/C3</f>
        <v>-2.403846153846154E-3</v>
      </c>
      <c r="H2">
        <f t="shared" si="0"/>
        <v>3.2163742690058478E-2</v>
      </c>
      <c r="J2">
        <f t="shared" ref="J2:J65" si="1">(F2-F$256)^2</f>
        <v>5.5635446075983186E-6</v>
      </c>
      <c r="K2">
        <f t="shared" ref="K2:K65" si="2">(G2-G$256)^2</f>
        <v>9.0354885866111758E-6</v>
      </c>
      <c r="L2">
        <f t="shared" ref="L2:L65" si="3">(H2-H$256)^2</f>
        <v>9.8985132443442326E-4</v>
      </c>
      <c r="N2">
        <f t="shared" ref="N2:O2" si="4">(F2-F$256)</f>
        <v>2.3587167289859795E-3</v>
      </c>
      <c r="O2">
        <f t="shared" si="4"/>
        <v>-3.0059089451630393E-3</v>
      </c>
      <c r="P2">
        <f>(H2-H$256)</f>
        <v>3.1461902746566732E-2</v>
      </c>
      <c r="R2">
        <f>N2*O2</f>
        <v>-7.0900877147646601E-6</v>
      </c>
      <c r="S2">
        <f>N2*P2</f>
        <v>7.4209716334056885E-5</v>
      </c>
      <c r="T2">
        <f>O2*P2</f>
        <v>-9.4571614897754526E-5</v>
      </c>
    </row>
    <row r="3" spans="1:20" x14ac:dyDescent="0.25">
      <c r="A3" s="2">
        <v>40591</v>
      </c>
      <c r="B3" s="3">
        <v>930.8</v>
      </c>
      <c r="C3" s="3">
        <v>4160</v>
      </c>
      <c r="D3" s="3">
        <v>1026</v>
      </c>
      <c r="F3">
        <f t="shared" ref="F3:F66" si="5">(B3-B4)/B4</f>
        <v>-1.6067653276955651E-2</v>
      </c>
      <c r="G3">
        <f t="shared" ref="G3:G66" si="6">(C3-C4)/C4</f>
        <v>-1.6315913927642468E-2</v>
      </c>
      <c r="H3">
        <f t="shared" ref="H3:H66" si="7">(D3-D4)/D4</f>
        <v>-2.0057306590257881E-2</v>
      </c>
      <c r="J3">
        <f t="shared" si="1"/>
        <v>3.0142891707929322E-4</v>
      </c>
      <c r="K3">
        <f t="shared" si="2"/>
        <v>2.8621793626325064E-4</v>
      </c>
      <c r="L3">
        <f t="shared" si="3"/>
        <v>4.309421648096893E-4</v>
      </c>
      <c r="N3">
        <f t="shared" ref="N3:N66" si="8">(F3-F$256)</f>
        <v>-1.7361708357166158E-2</v>
      </c>
      <c r="O3">
        <f t="shared" ref="O3:O66" si="9">(G3-G$256)</f>
        <v>-1.6917976718959352E-2</v>
      </c>
      <c r="P3">
        <f t="shared" ref="P3:P66" si="10">(H3-H$256)</f>
        <v>-2.075914653374963E-2</v>
      </c>
      <c r="R3">
        <f t="shared" ref="R3:R66" si="11">N3*O3</f>
        <v>2.9372497778789908E-4</v>
      </c>
      <c r="S3">
        <f t="shared" ref="S3:S66" si="12">N3*P3</f>
        <v>3.6041424786263784E-4</v>
      </c>
      <c r="T3">
        <f t="shared" ref="T3:T66" si="13">O3*P3</f>
        <v>3.5120275776344195E-4</v>
      </c>
    </row>
    <row r="4" spans="1:20" x14ac:dyDescent="0.25">
      <c r="A4" s="2">
        <v>40590</v>
      </c>
      <c r="B4" s="3">
        <v>946</v>
      </c>
      <c r="C4" s="3">
        <v>4229</v>
      </c>
      <c r="D4" s="3">
        <v>1047</v>
      </c>
      <c r="F4">
        <f t="shared" si="5"/>
        <v>2.1487960263470444E-2</v>
      </c>
      <c r="G4">
        <f t="shared" si="6"/>
        <v>-3.2043945983062483E-2</v>
      </c>
      <c r="H4">
        <f t="shared" si="7"/>
        <v>6.7307692307692311E-3</v>
      </c>
      <c r="J4">
        <f t="shared" si="1"/>
        <v>4.0779380655049251E-4</v>
      </c>
      <c r="K4">
        <f t="shared" si="2"/>
        <v>1.0657618888968549E-3</v>
      </c>
      <c r="L4">
        <f t="shared" si="3"/>
        <v>3.6347988350992163E-5</v>
      </c>
      <c r="N4">
        <f t="shared" si="8"/>
        <v>2.0193905183259937E-2</v>
      </c>
      <c r="O4">
        <f t="shared" si="9"/>
        <v>-3.264600877437937E-2</v>
      </c>
      <c r="P4">
        <f t="shared" si="10"/>
        <v>6.0289292872774819E-3</v>
      </c>
      <c r="R4">
        <f t="shared" si="11"/>
        <v>-6.5925040580168892E-4</v>
      </c>
      <c r="S4">
        <f t="shared" si="12"/>
        <v>1.2174762638386037E-4</v>
      </c>
      <c r="T4">
        <f t="shared" si="13"/>
        <v>-1.9682047841257345E-4</v>
      </c>
    </row>
    <row r="5" spans="1:20" x14ac:dyDescent="0.25">
      <c r="A5" s="2">
        <v>40589</v>
      </c>
      <c r="B5" s="3">
        <v>926.1</v>
      </c>
      <c r="C5" s="3">
        <v>4369</v>
      </c>
      <c r="D5" s="3">
        <v>1040</v>
      </c>
      <c r="F5">
        <f t="shared" si="5"/>
        <v>6.6304347826087202E-3</v>
      </c>
      <c r="G5">
        <f t="shared" si="6"/>
        <v>-2.0557332115121061E-3</v>
      </c>
      <c r="H5">
        <f t="shared" si="7"/>
        <v>4.830917874396135E-3</v>
      </c>
      <c r="J5">
        <f t="shared" si="1"/>
        <v>2.8476948328167621E-5</v>
      </c>
      <c r="K5">
        <f t="shared" si="2"/>
        <v>7.0638795926537645E-6</v>
      </c>
      <c r="L5">
        <f t="shared" si="3"/>
        <v>1.7049284559481653E-5</v>
      </c>
      <c r="N5">
        <f t="shared" si="8"/>
        <v>5.3363797023982112E-3</v>
      </c>
      <c r="O5">
        <f t="shared" si="9"/>
        <v>-2.6577960028289914E-3</v>
      </c>
      <c r="P5">
        <f t="shared" si="10"/>
        <v>4.1290779309043867E-3</v>
      </c>
      <c r="R5">
        <f t="shared" si="11"/>
        <v>-1.4183008642611728E-5</v>
      </c>
      <c r="S5">
        <f t="shared" si="12"/>
        <v>2.2034327660098574E-5</v>
      </c>
      <c r="T5">
        <f t="shared" si="13"/>
        <v>-1.0974246820127081E-5</v>
      </c>
    </row>
    <row r="6" spans="1:20" x14ac:dyDescent="0.25">
      <c r="A6" s="2">
        <v>40588</v>
      </c>
      <c r="B6" s="3">
        <v>920</v>
      </c>
      <c r="C6" s="3">
        <v>4378</v>
      </c>
      <c r="D6" s="3">
        <v>1035</v>
      </c>
      <c r="F6">
        <f t="shared" si="5"/>
        <v>2.287830918400722E-3</v>
      </c>
      <c r="G6">
        <f t="shared" si="6"/>
        <v>3.3278262921878687E-2</v>
      </c>
      <c r="H6">
        <f t="shared" si="7"/>
        <v>9.7560975609756097E-3</v>
      </c>
      <c r="J6">
        <f t="shared" si="1"/>
        <v>9.8759041657066096E-7</v>
      </c>
      <c r="K6">
        <f t="shared" si="2"/>
        <v>1.0677340549725271E-3</v>
      </c>
      <c r="L6">
        <f t="shared" si="3"/>
        <v>8.1979581003764518E-5</v>
      </c>
      <c r="N6">
        <f t="shared" si="8"/>
        <v>9.9377583819021333E-4</v>
      </c>
      <c r="O6">
        <f t="shared" si="9"/>
        <v>3.26762001305618E-2</v>
      </c>
      <c r="P6">
        <f t="shared" si="10"/>
        <v>9.0542576174838605E-3</v>
      </c>
      <c r="R6">
        <f t="shared" si="11"/>
        <v>3.2472818173620214E-5</v>
      </c>
      <c r="S6">
        <f t="shared" si="12"/>
        <v>8.9979024530051476E-6</v>
      </c>
      <c r="T6">
        <f t="shared" si="13"/>
        <v>2.9585873394256631E-4</v>
      </c>
    </row>
    <row r="7" spans="1:20" x14ac:dyDescent="0.25">
      <c r="A7" s="2">
        <v>40585</v>
      </c>
      <c r="B7" s="3">
        <v>917.9</v>
      </c>
      <c r="C7" s="3">
        <v>4237</v>
      </c>
      <c r="D7" s="3">
        <v>1025</v>
      </c>
      <c r="F7">
        <f t="shared" si="5"/>
        <v>6.4692982456140101E-3</v>
      </c>
      <c r="G7">
        <f t="shared" si="6"/>
        <v>-1.8845700824499411E-3</v>
      </c>
      <c r="H7">
        <f t="shared" si="7"/>
        <v>-1.1571841851494697E-2</v>
      </c>
      <c r="J7">
        <f t="shared" si="1"/>
        <v>2.6783141821055649E-5</v>
      </c>
      <c r="K7">
        <f t="shared" si="2"/>
        <v>6.1833430488978668E-6</v>
      </c>
      <c r="L7">
        <f t="shared" si="3"/>
        <v>1.5064326480458172E-4</v>
      </c>
      <c r="N7">
        <f t="shared" si="8"/>
        <v>5.1752431654035012E-3</v>
      </c>
      <c r="O7">
        <f t="shared" si="9"/>
        <v>-2.4866328737668266E-3</v>
      </c>
      <c r="P7">
        <f t="shared" si="10"/>
        <v>-1.2273681794986446E-2</v>
      </c>
      <c r="R7">
        <f t="shared" si="11"/>
        <v>-1.2868929784829437E-5</v>
      </c>
      <c r="S7">
        <f t="shared" si="12"/>
        <v>-6.3519287823840987E-5</v>
      </c>
      <c r="T7">
        <f t="shared" si="13"/>
        <v>3.0520140633566728E-5</v>
      </c>
    </row>
    <row r="8" spans="1:20" x14ac:dyDescent="0.25">
      <c r="A8" s="2">
        <v>40584</v>
      </c>
      <c r="B8" s="3">
        <v>912</v>
      </c>
      <c r="C8" s="3">
        <v>4245</v>
      </c>
      <c r="D8" s="3">
        <v>1037</v>
      </c>
      <c r="F8">
        <f t="shared" si="5"/>
        <v>-1.4054054054054054E-2</v>
      </c>
      <c r="G8">
        <f t="shared" si="6"/>
        <v>-5.8548009367681503E-3</v>
      </c>
      <c r="H8">
        <f t="shared" si="7"/>
        <v>-8.6042065009560229E-3</v>
      </c>
      <c r="J8">
        <f t="shared" si="1"/>
        <v>2.3556445399729533E-4</v>
      </c>
      <c r="K8">
        <f t="shared" si="2"/>
        <v>4.1691089203060192E-5</v>
      </c>
      <c r="L8">
        <f t="shared" si="3"/>
        <v>8.6602500426219027E-5</v>
      </c>
      <c r="N8">
        <f t="shared" si="8"/>
        <v>-1.5348109134264563E-2</v>
      </c>
      <c r="O8">
        <f t="shared" si="9"/>
        <v>-6.456863728085036E-3</v>
      </c>
      <c r="P8">
        <f t="shared" si="10"/>
        <v>-9.3060464444477721E-3</v>
      </c>
      <c r="R8">
        <f t="shared" si="11"/>
        <v>9.9100649163723478E-5</v>
      </c>
      <c r="S8">
        <f t="shared" si="12"/>
        <v>1.4283021643791911E-4</v>
      </c>
      <c r="T8">
        <f t="shared" si="13"/>
        <v>6.0087873739029535E-5</v>
      </c>
    </row>
    <row r="9" spans="1:20" x14ac:dyDescent="0.25">
      <c r="A9" s="2">
        <v>40583</v>
      </c>
      <c r="B9" s="3">
        <v>925</v>
      </c>
      <c r="C9" s="3">
        <v>4270</v>
      </c>
      <c r="D9" s="3">
        <v>1046</v>
      </c>
      <c r="F9">
        <f t="shared" si="5"/>
        <v>2.0408163265306121E-2</v>
      </c>
      <c r="G9">
        <f t="shared" si="6"/>
        <v>-3.5005834305717621E-3</v>
      </c>
      <c r="H9">
        <f t="shared" si="7"/>
        <v>2.1484375E-2</v>
      </c>
      <c r="J9">
        <f t="shared" si="1"/>
        <v>3.6534913171153914E-4</v>
      </c>
      <c r="K9">
        <f t="shared" si="2"/>
        <v>1.6831706021977195E-5</v>
      </c>
      <c r="L9">
        <f t="shared" si="3"/>
        <v>4.3191376337499443E-4</v>
      </c>
      <c r="N9">
        <f t="shared" si="8"/>
        <v>1.9114108185095614E-2</v>
      </c>
      <c r="O9">
        <f t="shared" si="9"/>
        <v>-4.1026462218886478E-3</v>
      </c>
      <c r="P9">
        <f t="shared" si="10"/>
        <v>2.0782535056508251E-2</v>
      </c>
      <c r="R9">
        <f t="shared" si="11"/>
        <v>-7.8418423730353397E-5</v>
      </c>
      <c r="S9">
        <f t="shared" si="12"/>
        <v>3.972396234306409E-4</v>
      </c>
      <c r="T9">
        <f t="shared" si="13"/>
        <v>-8.5263388930851948E-5</v>
      </c>
    </row>
    <row r="10" spans="1:20" x14ac:dyDescent="0.25">
      <c r="A10" s="2">
        <v>40582</v>
      </c>
      <c r="B10" s="3">
        <v>906.5</v>
      </c>
      <c r="C10" s="3">
        <v>4285</v>
      </c>
      <c r="D10" s="3">
        <v>1024</v>
      </c>
      <c r="F10">
        <f t="shared" si="5"/>
        <v>1.0027855153203343E-2</v>
      </c>
      <c r="G10">
        <f t="shared" si="6"/>
        <v>-2.0795246800731262E-2</v>
      </c>
      <c r="H10">
        <f t="shared" si="7"/>
        <v>1.5873015873015872E-2</v>
      </c>
      <c r="J10">
        <f t="shared" si="1"/>
        <v>7.6279263715009634E-5</v>
      </c>
      <c r="K10">
        <f t="shared" si="2"/>
        <v>4.578448577779556E-4</v>
      </c>
      <c r="L10">
        <f t="shared" si="3"/>
        <v>2.3016457908457214E-4</v>
      </c>
      <c r="N10">
        <f t="shared" si="8"/>
        <v>8.7338000729928339E-3</v>
      </c>
      <c r="O10">
        <f t="shared" si="9"/>
        <v>-2.1397309592048146E-2</v>
      </c>
      <c r="P10">
        <f t="shared" si="10"/>
        <v>1.5171175929524123E-2</v>
      </c>
      <c r="R10">
        <f t="shared" si="11"/>
        <v>-1.8687982407688037E-4</v>
      </c>
      <c r="S10">
        <f t="shared" si="12"/>
        <v>1.3250201744066491E-4</v>
      </c>
      <c r="T10">
        <f t="shared" si="13"/>
        <v>-3.2462234823945647E-4</v>
      </c>
    </row>
    <row r="11" spans="1:20" x14ac:dyDescent="0.25">
      <c r="A11" s="2">
        <v>40581</v>
      </c>
      <c r="B11" s="3">
        <v>897.5</v>
      </c>
      <c r="C11" s="3">
        <v>4376</v>
      </c>
      <c r="D11" s="3">
        <v>1008</v>
      </c>
      <c r="F11">
        <f t="shared" si="5"/>
        <v>-1.2651265126512651E-2</v>
      </c>
      <c r="G11">
        <f t="shared" si="6"/>
        <v>4.8220436280137771E-3</v>
      </c>
      <c r="H11">
        <f t="shared" si="7"/>
        <v>6.993006993006993E-3</v>
      </c>
      <c r="J11">
        <f t="shared" si="1"/>
        <v>1.9447195566804127E-4</v>
      </c>
      <c r="K11">
        <f t="shared" si="2"/>
        <v>1.7808238262088996E-5</v>
      </c>
      <c r="L11">
        <f t="shared" si="3"/>
        <v>3.9578782844906351E-5</v>
      </c>
      <c r="N11">
        <f t="shared" si="8"/>
        <v>-1.394532020672316E-2</v>
      </c>
      <c r="O11">
        <f t="shared" si="9"/>
        <v>4.2199808366968914E-3</v>
      </c>
      <c r="P11">
        <f t="shared" si="10"/>
        <v>6.2911670495152446E-3</v>
      </c>
      <c r="R11">
        <f t="shared" si="11"/>
        <v>-5.8848984033973666E-5</v>
      </c>
      <c r="S11">
        <f t="shared" si="12"/>
        <v>-8.773233897947587E-5</v>
      </c>
      <c r="T11">
        <f t="shared" si="13"/>
        <v>2.6548604389413256E-5</v>
      </c>
    </row>
    <row r="12" spans="1:20" x14ac:dyDescent="0.25">
      <c r="A12" s="2">
        <v>40578</v>
      </c>
      <c r="B12" s="3">
        <v>909</v>
      </c>
      <c r="C12" s="3">
        <v>4355</v>
      </c>
      <c r="D12" s="3">
        <v>1001</v>
      </c>
      <c r="F12">
        <f t="shared" si="5"/>
        <v>2.111884969669732E-2</v>
      </c>
      <c r="G12">
        <f t="shared" si="6"/>
        <v>2.955082742316785E-2</v>
      </c>
      <c r="H12">
        <f t="shared" si="7"/>
        <v>2.3936170212765933E-2</v>
      </c>
      <c r="J12">
        <f t="shared" si="1"/>
        <v>3.9302248158588454E-4</v>
      </c>
      <c r="K12">
        <f t="shared" si="2"/>
        <v>8.3803097371030534E-4</v>
      </c>
      <c r="L12">
        <f t="shared" si="3"/>
        <v>5.3983410306171053E-4</v>
      </c>
      <c r="N12">
        <f t="shared" si="8"/>
        <v>1.9824794616486813E-2</v>
      </c>
      <c r="O12">
        <f t="shared" si="9"/>
        <v>2.8948764631850966E-2</v>
      </c>
      <c r="P12">
        <f t="shared" si="10"/>
        <v>2.3234330269274184E-2</v>
      </c>
      <c r="R12">
        <f t="shared" si="11"/>
        <v>5.7390331322746291E-4</v>
      </c>
      <c r="S12">
        <f t="shared" si="12"/>
        <v>4.6061582563998346E-4</v>
      </c>
      <c r="T12">
        <f t="shared" si="13"/>
        <v>6.7260515834390879E-4</v>
      </c>
    </row>
    <row r="13" spans="1:20" x14ac:dyDescent="0.25">
      <c r="A13" s="2">
        <v>40577</v>
      </c>
      <c r="B13" s="3">
        <v>890.2</v>
      </c>
      <c r="C13" s="3">
        <v>4230</v>
      </c>
      <c r="D13" s="3">
        <v>977.6</v>
      </c>
      <c r="F13">
        <f t="shared" si="5"/>
        <v>-1.3082039911308154E-2</v>
      </c>
      <c r="G13">
        <f t="shared" si="6"/>
        <v>-5.8754406580493537E-3</v>
      </c>
      <c r="H13">
        <f t="shared" si="7"/>
        <v>3.6960985626283602E-3</v>
      </c>
      <c r="J13">
        <f t="shared" si="1"/>
        <v>2.0667210720516798E-4</v>
      </c>
      <c r="K13">
        <f t="shared" si="2"/>
        <v>4.1958050936551533E-5</v>
      </c>
      <c r="L13">
        <f t="shared" si="3"/>
        <v>8.9655846782738863E-6</v>
      </c>
      <c r="N13">
        <f t="shared" si="8"/>
        <v>-1.4376094991518663E-2</v>
      </c>
      <c r="O13">
        <f t="shared" si="9"/>
        <v>-6.4775034493662394E-3</v>
      </c>
      <c r="P13">
        <f t="shared" si="10"/>
        <v>2.9942586191366114E-3</v>
      </c>
      <c r="R13">
        <f t="shared" si="11"/>
        <v>9.3121204895978864E-5</v>
      </c>
      <c r="S13">
        <f t="shared" si="12"/>
        <v>-4.3045746337881428E-5</v>
      </c>
      <c r="T13">
        <f t="shared" si="13"/>
        <v>-1.9395320533751993E-5</v>
      </c>
    </row>
    <row r="14" spans="1:20" x14ac:dyDescent="0.25">
      <c r="A14" s="2">
        <v>40576</v>
      </c>
      <c r="B14" s="3">
        <v>902</v>
      </c>
      <c r="C14" s="3">
        <v>4255</v>
      </c>
      <c r="D14" s="3">
        <v>974</v>
      </c>
      <c r="F14">
        <f t="shared" si="5"/>
        <v>1.6910935738444193E-2</v>
      </c>
      <c r="G14">
        <f t="shared" si="6"/>
        <v>1.176470588235294E-3</v>
      </c>
      <c r="H14">
        <f t="shared" si="7"/>
        <v>9.3264248704663204E-3</v>
      </c>
      <c r="J14">
        <f t="shared" si="1"/>
        <v>2.4388696149351335E-4</v>
      </c>
      <c r="K14">
        <f t="shared" si="2"/>
        <v>3.2994431716065975E-7</v>
      </c>
      <c r="L14">
        <f t="shared" si="3"/>
        <v>7.4383465162596968E-5</v>
      </c>
      <c r="N14">
        <f t="shared" si="8"/>
        <v>1.5616880658233684E-2</v>
      </c>
      <c r="O14">
        <f t="shared" si="9"/>
        <v>5.7440779691840863E-4</v>
      </c>
      <c r="P14">
        <f t="shared" si="10"/>
        <v>8.6245849269745711E-3</v>
      </c>
      <c r="R14">
        <f t="shared" si="11"/>
        <v>8.970458013633717E-6</v>
      </c>
      <c r="S14">
        <f t="shared" si="12"/>
        <v>1.3468911353136295E-4</v>
      </c>
      <c r="T14">
        <f t="shared" si="13"/>
        <v>4.9540288272391775E-6</v>
      </c>
    </row>
    <row r="15" spans="1:20" x14ac:dyDescent="0.25">
      <c r="A15" s="2">
        <v>40575</v>
      </c>
      <c r="B15" s="3">
        <v>887</v>
      </c>
      <c r="C15" s="3">
        <v>4250</v>
      </c>
      <c r="D15" s="3">
        <v>965</v>
      </c>
      <c r="F15">
        <f t="shared" si="5"/>
        <v>9.0273076055061437E-4</v>
      </c>
      <c r="G15">
        <f t="shared" si="6"/>
        <v>6.8704098554844819E-3</v>
      </c>
      <c r="H15">
        <f t="shared" si="7"/>
        <v>1.0365406763689642E-2</v>
      </c>
      <c r="J15">
        <f t="shared" si="1"/>
        <v>1.5313472315727917E-7</v>
      </c>
      <c r="K15">
        <f t="shared" si="2"/>
        <v>3.929217491685852E-5</v>
      </c>
      <c r="L15">
        <f t="shared" si="3"/>
        <v>9.3384523688429602E-5</v>
      </c>
      <c r="N15">
        <f t="shared" si="8"/>
        <v>-3.9132431965989433E-4</v>
      </c>
      <c r="O15">
        <f t="shared" si="9"/>
        <v>6.2683470641675962E-3</v>
      </c>
      <c r="P15">
        <f t="shared" si="10"/>
        <v>9.6635668201978924E-3</v>
      </c>
      <c r="R15">
        <f t="shared" si="11"/>
        <v>-2.4529566502774805E-6</v>
      </c>
      <c r="S15">
        <f t="shared" si="12"/>
        <v>-3.7815887114018686E-6</v>
      </c>
      <c r="T15">
        <f t="shared" si="13"/>
        <v>6.0574590706774849E-5</v>
      </c>
    </row>
    <row r="16" spans="1:20" x14ac:dyDescent="0.25">
      <c r="A16" s="2">
        <v>40574</v>
      </c>
      <c r="B16" s="3">
        <v>886.2</v>
      </c>
      <c r="C16" s="3">
        <v>4221</v>
      </c>
      <c r="D16" s="3">
        <v>955.1</v>
      </c>
      <c r="F16">
        <f t="shared" si="5"/>
        <v>1.8620689655172468E-2</v>
      </c>
      <c r="G16">
        <f t="shared" si="6"/>
        <v>-1.8372093023255813E-2</v>
      </c>
      <c r="H16">
        <f t="shared" si="7"/>
        <v>-6.1394380853277601E-3</v>
      </c>
      <c r="J16">
        <f t="shared" si="1"/>
        <v>3.0021226569426721E-4</v>
      </c>
      <c r="K16">
        <f t="shared" si="2"/>
        <v>3.600185888756829E-4</v>
      </c>
      <c r="L16">
        <f t="shared" si="3"/>
        <v>4.6803085067608542E-5</v>
      </c>
      <c r="N16">
        <f t="shared" si="8"/>
        <v>1.732663457496196E-2</v>
      </c>
      <c r="O16">
        <f t="shared" si="9"/>
        <v>-1.8974155814572697E-2</v>
      </c>
      <c r="P16">
        <f t="shared" si="10"/>
        <v>-6.8412780288195085E-3</v>
      </c>
      <c r="R16">
        <f t="shared" si="11"/>
        <v>-3.2875826416749079E-4</v>
      </c>
      <c r="S16">
        <f t="shared" si="12"/>
        <v>-1.1853632443107171E-4</v>
      </c>
      <c r="T16">
        <f t="shared" si="13"/>
        <v>1.2980747528963411E-4</v>
      </c>
    </row>
    <row r="17" spans="1:20" x14ac:dyDescent="0.25">
      <c r="A17" s="2">
        <v>40571</v>
      </c>
      <c r="B17" s="3">
        <v>870</v>
      </c>
      <c r="C17" s="3">
        <v>4300</v>
      </c>
      <c r="D17" s="3">
        <v>961</v>
      </c>
      <c r="F17">
        <f t="shared" si="5"/>
        <v>1.1507479861910242E-3</v>
      </c>
      <c r="G17">
        <f t="shared" si="6"/>
        <v>-1.6018306636155607E-2</v>
      </c>
      <c r="H17">
        <f t="shared" si="7"/>
        <v>1.8440016956337405E-2</v>
      </c>
      <c r="J17">
        <f t="shared" si="1"/>
        <v>2.0536923196309381E-8</v>
      </c>
      <c r="K17">
        <f t="shared" si="2"/>
        <v>2.7623667990566228E-4</v>
      </c>
      <c r="L17">
        <f t="shared" si="3"/>
        <v>3.1464292373904604E-4</v>
      </c>
      <c r="N17">
        <f t="shared" si="8"/>
        <v>-1.4330709401948454E-4</v>
      </c>
      <c r="O17">
        <f t="shared" si="9"/>
        <v>-1.6620369427472491E-2</v>
      </c>
      <c r="P17">
        <f t="shared" si="10"/>
        <v>1.7738177012845656E-2</v>
      </c>
      <c r="R17">
        <f t="shared" si="11"/>
        <v>2.3818168441813666E-6</v>
      </c>
      <c r="S17">
        <f t="shared" si="12"/>
        <v>-2.5420066009141317E-6</v>
      </c>
      <c r="T17">
        <f t="shared" si="13"/>
        <v>-2.9481505492339523E-4</v>
      </c>
    </row>
    <row r="18" spans="1:20" x14ac:dyDescent="0.25">
      <c r="A18" s="2">
        <v>40570</v>
      </c>
      <c r="B18" s="3">
        <v>869</v>
      </c>
      <c r="C18" s="3">
        <v>4370</v>
      </c>
      <c r="D18" s="3">
        <v>943.6</v>
      </c>
      <c r="F18">
        <f t="shared" si="5"/>
        <v>2.0756457564575122E-3</v>
      </c>
      <c r="G18">
        <f t="shared" si="6"/>
        <v>1.145475372279496E-3</v>
      </c>
      <c r="H18">
        <f t="shared" si="7"/>
        <v>5.3270828894097589E-3</v>
      </c>
      <c r="J18">
        <f t="shared" si="1"/>
        <v>6.1088398519624819E-7</v>
      </c>
      <c r="K18">
        <f t="shared" si="2"/>
        <v>2.9529723314844588E-7</v>
      </c>
      <c r="L18">
        <f t="shared" si="3"/>
        <v>2.1392872308764316E-5</v>
      </c>
      <c r="N18">
        <f t="shared" si="8"/>
        <v>7.8159067624700347E-4</v>
      </c>
      <c r="O18">
        <f t="shared" si="9"/>
        <v>5.4341258096261065E-4</v>
      </c>
      <c r="P18">
        <f t="shared" si="10"/>
        <v>4.6252429459180105E-3</v>
      </c>
      <c r="R18">
        <f t="shared" si="11"/>
        <v>4.2472620663569639E-7</v>
      </c>
      <c r="S18">
        <f t="shared" si="12"/>
        <v>3.6150467619067401E-6</v>
      </c>
      <c r="T18">
        <f t="shared" si="13"/>
        <v>2.5134152068204148E-6</v>
      </c>
    </row>
    <row r="19" spans="1:20" x14ac:dyDescent="0.25">
      <c r="A19" s="2">
        <v>40569</v>
      </c>
      <c r="B19" s="3">
        <v>867.2</v>
      </c>
      <c r="C19" s="3">
        <v>4365</v>
      </c>
      <c r="D19" s="3">
        <v>938.6</v>
      </c>
      <c r="F19">
        <f t="shared" si="5"/>
        <v>2.0235294117647112E-2</v>
      </c>
      <c r="G19">
        <f t="shared" si="6"/>
        <v>5.7603686635944703E-3</v>
      </c>
      <c r="H19">
        <f t="shared" si="7"/>
        <v>-1.9140791152700495E-3</v>
      </c>
      <c r="J19">
        <f t="shared" si="1"/>
        <v>3.5877053627331233E-4</v>
      </c>
      <c r="K19">
        <f t="shared" si="2"/>
        <v>2.6608119471973411E-5</v>
      </c>
      <c r="L19">
        <f t="shared" si="3"/>
        <v>6.8430325219932131E-6</v>
      </c>
      <c r="N19">
        <f t="shared" si="8"/>
        <v>1.8941239037436605E-2</v>
      </c>
      <c r="O19">
        <f t="shared" si="9"/>
        <v>5.1583058722775845E-3</v>
      </c>
      <c r="P19">
        <f t="shared" si="10"/>
        <v>-2.6159190587617983E-3</v>
      </c>
      <c r="R19">
        <f t="shared" si="11"/>
        <v>9.7704704555022666E-5</v>
      </c>
      <c r="S19">
        <f t="shared" si="12"/>
        <v>-4.9548748194593392E-5</v>
      </c>
      <c r="T19">
        <f t="shared" si="13"/>
        <v>-1.3493710642213836E-5</v>
      </c>
    </row>
    <row r="20" spans="1:20" x14ac:dyDescent="0.25">
      <c r="A20" s="2">
        <v>40568</v>
      </c>
      <c r="B20" s="3">
        <v>850</v>
      </c>
      <c r="C20" s="3">
        <v>4340</v>
      </c>
      <c r="D20" s="3">
        <v>940.4</v>
      </c>
      <c r="F20">
        <f t="shared" si="5"/>
        <v>-2.9680365296803651E-2</v>
      </c>
      <c r="G20">
        <f t="shared" si="6"/>
        <v>1.3844023996308261E-3</v>
      </c>
      <c r="H20">
        <f t="shared" si="7"/>
        <v>1.4909478168263868E-3</v>
      </c>
      <c r="J20">
        <f t="shared" si="1"/>
        <v>9.5941471769198994E-4</v>
      </c>
      <c r="K20">
        <f t="shared" si="2"/>
        <v>6.120552627368102E-7</v>
      </c>
      <c r="L20">
        <f t="shared" si="3"/>
        <v>6.22691235758715E-7</v>
      </c>
      <c r="N20">
        <f t="shared" si="8"/>
        <v>-3.0974420377014159E-2</v>
      </c>
      <c r="O20">
        <f t="shared" si="9"/>
        <v>7.8233960831394073E-4</v>
      </c>
      <c r="P20">
        <f t="shared" si="10"/>
        <v>7.8910787333463794E-4</v>
      </c>
      <c r="R20">
        <f t="shared" si="11"/>
        <v>-2.42325159055046E-5</v>
      </c>
      <c r="S20">
        <f t="shared" si="12"/>
        <v>-2.4442158991478715E-5</v>
      </c>
      <c r="T20">
        <f t="shared" si="13"/>
        <v>6.173503445420674E-7</v>
      </c>
    </row>
    <row r="21" spans="1:20" x14ac:dyDescent="0.25">
      <c r="A21" s="2">
        <v>40567</v>
      </c>
      <c r="B21" s="3">
        <v>876</v>
      </c>
      <c r="C21" s="3">
        <v>4334</v>
      </c>
      <c r="D21" s="3">
        <v>939</v>
      </c>
      <c r="F21">
        <f t="shared" si="5"/>
        <v>-1.4179608372721159E-2</v>
      </c>
      <c r="G21">
        <f t="shared" si="6"/>
        <v>-1.0050251256281407E-2</v>
      </c>
      <c r="H21">
        <f t="shared" si="7"/>
        <v>-1.2202819272038735E-2</v>
      </c>
      <c r="J21">
        <f t="shared" si="1"/>
        <v>2.3943426065459319E-4</v>
      </c>
      <c r="K21">
        <f t="shared" si="2"/>
        <v>1.1347179456865993E-4</v>
      </c>
      <c r="L21">
        <f t="shared" si="3"/>
        <v>1.6653022946897588E-4</v>
      </c>
      <c r="N21">
        <f t="shared" si="8"/>
        <v>-1.5473663452931668E-2</v>
      </c>
      <c r="O21">
        <f t="shared" si="9"/>
        <v>-1.0652314047598293E-2</v>
      </c>
      <c r="P21">
        <f t="shared" si="10"/>
        <v>-1.2904659215530485E-2</v>
      </c>
      <c r="R21">
        <f t="shared" si="11"/>
        <v>1.648303225674723E-4</v>
      </c>
      <c r="S21">
        <f t="shared" si="12"/>
        <v>1.9968235367589192E-4</v>
      </c>
      <c r="T21">
        <f t="shared" si="13"/>
        <v>1.3746448264106414E-4</v>
      </c>
    </row>
    <row r="22" spans="1:20" x14ac:dyDescent="0.25">
      <c r="A22" s="2">
        <v>40564</v>
      </c>
      <c r="B22" s="3">
        <v>888.6</v>
      </c>
      <c r="C22" s="3">
        <v>4378</v>
      </c>
      <c r="D22" s="3">
        <v>950.6</v>
      </c>
      <c r="F22">
        <f t="shared" si="5"/>
        <v>6.756756756757013E-4</v>
      </c>
      <c r="G22">
        <f t="shared" si="6"/>
        <v>1.5777262180974479E-2</v>
      </c>
      <c r="H22">
        <f t="shared" si="7"/>
        <v>1.2639561828523757E-3</v>
      </c>
      <c r="J22">
        <f t="shared" si="1"/>
        <v>3.8239308795282297E-7</v>
      </c>
      <c r="K22">
        <f t="shared" si="2"/>
        <v>2.3028667651586417E-4</v>
      </c>
      <c r="L22">
        <f t="shared" si="3"/>
        <v>3.1597466655293361E-7</v>
      </c>
      <c r="N22">
        <f t="shared" si="8"/>
        <v>-6.1837940453480741E-4</v>
      </c>
      <c r="O22">
        <f t="shared" si="9"/>
        <v>1.5175199389657593E-2</v>
      </c>
      <c r="P22">
        <f t="shared" si="10"/>
        <v>5.621162393606269E-4</v>
      </c>
      <c r="R22">
        <f t="shared" si="11"/>
        <v>-9.3840307622734356E-6</v>
      </c>
      <c r="S22">
        <f t="shared" si="12"/>
        <v>-3.4760110537516974E-7</v>
      </c>
      <c r="T22">
        <f t="shared" si="13"/>
        <v>8.5302260124620073E-6</v>
      </c>
    </row>
    <row r="23" spans="1:20" x14ac:dyDescent="0.25">
      <c r="A23" s="2">
        <v>40563</v>
      </c>
      <c r="B23" s="3">
        <v>888</v>
      </c>
      <c r="C23" s="3">
        <v>4310</v>
      </c>
      <c r="D23" s="3">
        <v>949.4</v>
      </c>
      <c r="F23">
        <f t="shared" si="5"/>
        <v>-1.1259993244006613E-4</v>
      </c>
      <c r="G23">
        <f t="shared" si="6"/>
        <v>-1.8223234624145785E-2</v>
      </c>
      <c r="H23">
        <f t="shared" si="7"/>
        <v>-5.8638743455497622E-3</v>
      </c>
      <c r="J23">
        <f t="shared" si="1"/>
        <v>1.9786783246149886E-6</v>
      </c>
      <c r="K23">
        <f t="shared" si="2"/>
        <v>3.5439182278062544E-4</v>
      </c>
      <c r="L23">
        <f t="shared" si="3"/>
        <v>4.3108604125323878E-5</v>
      </c>
      <c r="N23">
        <f t="shared" si="8"/>
        <v>-1.4066550126505747E-3</v>
      </c>
      <c r="O23">
        <f t="shared" si="9"/>
        <v>-1.8825297415462669E-2</v>
      </c>
      <c r="P23">
        <f t="shared" si="10"/>
        <v>-6.5657142890415115E-3</v>
      </c>
      <c r="R23">
        <f t="shared" si="11"/>
        <v>2.6480698974098474E-5</v>
      </c>
      <c r="S23">
        <f t="shared" si="12"/>
        <v>9.2356949163117472E-6</v>
      </c>
      <c r="T23">
        <f t="shared" si="13"/>
        <v>1.2360152423615949E-4</v>
      </c>
    </row>
    <row r="24" spans="1:20" x14ac:dyDescent="0.25">
      <c r="A24" s="2">
        <v>40562</v>
      </c>
      <c r="B24" s="3">
        <v>888.1</v>
      </c>
      <c r="C24" s="3">
        <v>4390</v>
      </c>
      <c r="D24" s="3">
        <v>955</v>
      </c>
      <c r="F24">
        <f t="shared" si="5"/>
        <v>-1.0123734533183095E-3</v>
      </c>
      <c r="G24">
        <f t="shared" si="6"/>
        <v>-1.8775145283862316E-2</v>
      </c>
      <c r="H24">
        <f t="shared" si="7"/>
        <v>-5.208333333333333E-3</v>
      </c>
      <c r="J24">
        <f t="shared" si="1"/>
        <v>5.3196125802758957E-6</v>
      </c>
      <c r="K24">
        <f t="shared" si="2"/>
        <v>3.7547619278879E-4</v>
      </c>
      <c r="L24">
        <f t="shared" si="3"/>
        <v>3.4930148162097323E-5</v>
      </c>
      <c r="N24">
        <f t="shared" si="8"/>
        <v>-2.3064285335288185E-3</v>
      </c>
      <c r="O24">
        <f t="shared" si="9"/>
        <v>-1.93772080751792E-2</v>
      </c>
      <c r="P24">
        <f t="shared" si="10"/>
        <v>-5.9101732768250814E-3</v>
      </c>
      <c r="R24">
        <f t="shared" si="11"/>
        <v>4.4692145604718337E-5</v>
      </c>
      <c r="S24">
        <f t="shared" si="12"/>
        <v>1.3631392283768885E-5</v>
      </c>
      <c r="T24">
        <f t="shared" si="13"/>
        <v>1.1452265734540327E-4</v>
      </c>
    </row>
    <row r="25" spans="1:20" x14ac:dyDescent="0.25">
      <c r="A25" s="2">
        <v>40561</v>
      </c>
      <c r="B25" s="3">
        <v>889</v>
      </c>
      <c r="C25" s="3">
        <v>4474</v>
      </c>
      <c r="D25" s="3">
        <v>960</v>
      </c>
      <c r="F25">
        <f t="shared" si="5"/>
        <v>3.5889070146818872E-2</v>
      </c>
      <c r="G25">
        <f t="shared" si="6"/>
        <v>-7.9822616407982262E-3</v>
      </c>
      <c r="H25">
        <f t="shared" si="7"/>
        <v>-3.1152647975077881E-3</v>
      </c>
      <c r="J25">
        <f t="shared" si="1"/>
        <v>1.1968150674588598E-3</v>
      </c>
      <c r="K25">
        <f t="shared" si="2"/>
        <v>7.3690625955808434E-5</v>
      </c>
      <c r="L25">
        <f t="shared" si="3"/>
        <v>1.4570288603761142E-5</v>
      </c>
      <c r="N25">
        <f t="shared" si="8"/>
        <v>3.4595015066608364E-2</v>
      </c>
      <c r="O25">
        <f t="shared" si="9"/>
        <v>-8.5843244321151119E-3</v>
      </c>
      <c r="P25">
        <f t="shared" si="10"/>
        <v>-3.8171047409995369E-3</v>
      </c>
      <c r="R25">
        <f t="shared" si="11"/>
        <v>-2.9697483306567659E-4</v>
      </c>
      <c r="S25">
        <f t="shared" si="12"/>
        <v>-1.3205279602570121E-4</v>
      </c>
      <c r="T25">
        <f t="shared" si="13"/>
        <v>3.2767265488104753E-5</v>
      </c>
    </row>
    <row r="26" spans="1:20" x14ac:dyDescent="0.25">
      <c r="A26" s="2">
        <v>40560</v>
      </c>
      <c r="B26" s="3">
        <v>858.2</v>
      </c>
      <c r="C26" s="3">
        <v>4510</v>
      </c>
      <c r="D26" s="3">
        <v>963</v>
      </c>
      <c r="F26">
        <f t="shared" si="5"/>
        <v>5.3889409559512921E-3</v>
      </c>
      <c r="G26">
        <f t="shared" si="6"/>
        <v>2.2222222222222222E-3</v>
      </c>
      <c r="H26">
        <f t="shared" si="7"/>
        <v>1.8401015228426371E-2</v>
      </c>
      <c r="J26">
        <f t="shared" si="1"/>
        <v>1.6768090335341363E-5</v>
      </c>
      <c r="K26">
        <f t="shared" si="2"/>
        <v>2.6249165815515052E-6</v>
      </c>
      <c r="L26">
        <f t="shared" si="3"/>
        <v>3.1326080576684056E-4</v>
      </c>
      <c r="N26">
        <f t="shared" si="8"/>
        <v>4.0948858757407832E-3</v>
      </c>
      <c r="O26">
        <f t="shared" si="9"/>
        <v>1.6201594309053369E-3</v>
      </c>
      <c r="P26">
        <f t="shared" si="10"/>
        <v>1.7699175284934622E-2</v>
      </c>
      <c r="R26">
        <f t="shared" si="11"/>
        <v>6.6343679700624899E-6</v>
      </c>
      <c r="S26">
        <f t="shared" si="12"/>
        <v>7.2476102886539134E-5</v>
      </c>
      <c r="T26">
        <f t="shared" si="13"/>
        <v>2.8675485757133481E-5</v>
      </c>
    </row>
    <row r="27" spans="1:20" x14ac:dyDescent="0.25">
      <c r="A27" s="2">
        <v>40557</v>
      </c>
      <c r="B27" s="3">
        <v>853.6</v>
      </c>
      <c r="C27" s="3">
        <v>4500</v>
      </c>
      <c r="D27" s="3">
        <v>945.6</v>
      </c>
      <c r="F27">
        <f t="shared" si="5"/>
        <v>-3.9673278879813036E-3</v>
      </c>
      <c r="G27">
        <f t="shared" si="6"/>
        <v>1.3351134846461949E-3</v>
      </c>
      <c r="H27">
        <f t="shared" si="7"/>
        <v>-2.7760641579272053E-2</v>
      </c>
      <c r="J27">
        <f t="shared" si="1"/>
        <v>2.7682150737978886E-5</v>
      </c>
      <c r="K27">
        <f t="shared" si="2"/>
        <v>5.3736331899058138E-7</v>
      </c>
      <c r="L27">
        <f t="shared" si="3"/>
        <v>8.1011285443367083E-4</v>
      </c>
      <c r="N27">
        <f t="shared" si="8"/>
        <v>-5.2613829681918125E-3</v>
      </c>
      <c r="O27">
        <f t="shared" si="9"/>
        <v>7.330506933293095E-4</v>
      </c>
      <c r="P27">
        <f t="shared" si="10"/>
        <v>-2.8462481522763802E-2</v>
      </c>
      <c r="R27">
        <f t="shared" si="11"/>
        <v>-3.8568604327040283E-6</v>
      </c>
      <c r="S27">
        <f t="shared" si="12"/>
        <v>1.4975201551634365E-4</v>
      </c>
      <c r="T27">
        <f t="shared" si="13"/>
        <v>-2.0864441814134667E-5</v>
      </c>
    </row>
    <row r="28" spans="1:20" x14ac:dyDescent="0.25">
      <c r="A28" s="2">
        <v>40556</v>
      </c>
      <c r="B28" s="3">
        <v>857</v>
      </c>
      <c r="C28" s="3">
        <v>4494</v>
      </c>
      <c r="D28" s="3">
        <v>972.6</v>
      </c>
      <c r="F28">
        <f t="shared" si="5"/>
        <v>8.7099811676082592E-3</v>
      </c>
      <c r="G28">
        <f t="shared" si="6"/>
        <v>1.2162162162162163E-2</v>
      </c>
      <c r="H28">
        <f t="shared" si="7"/>
        <v>0</v>
      </c>
      <c r="J28">
        <f t="shared" si="1"/>
        <v>5.4995959733746507E-5</v>
      </c>
      <c r="K28">
        <f t="shared" si="2"/>
        <v>1.3363589746381738E-4</v>
      </c>
      <c r="L28">
        <f t="shared" si="3"/>
        <v>4.9257930628050116E-7</v>
      </c>
      <c r="N28">
        <f t="shared" si="8"/>
        <v>7.4159260873977503E-3</v>
      </c>
      <c r="O28">
        <f t="shared" si="9"/>
        <v>1.1560099370845277E-2</v>
      </c>
      <c r="P28">
        <f t="shared" si="10"/>
        <v>-7.0183994349174881E-4</v>
      </c>
      <c r="R28">
        <f t="shared" si="11"/>
        <v>8.5728842497161814E-5</v>
      </c>
      <c r="S28">
        <f t="shared" si="12"/>
        <v>-5.204793146118223E-6</v>
      </c>
      <c r="T28">
        <f t="shared" si="13"/>
        <v>-8.113339489193051E-6</v>
      </c>
    </row>
    <row r="29" spans="1:20" x14ac:dyDescent="0.25">
      <c r="A29" s="2">
        <v>40555</v>
      </c>
      <c r="B29" s="3">
        <v>849.6</v>
      </c>
      <c r="C29" s="3">
        <v>4440</v>
      </c>
      <c r="D29" s="3">
        <v>972.6</v>
      </c>
      <c r="F29">
        <f t="shared" si="5"/>
        <v>1.6267942583732084E-2</v>
      </c>
      <c r="G29">
        <f t="shared" si="6"/>
        <v>1.5089163237311385E-2</v>
      </c>
      <c r="H29">
        <f t="shared" si="7"/>
        <v>8.9211618257261649E-3</v>
      </c>
      <c r="J29">
        <f t="shared" si="1"/>
        <v>2.242173069681196E-4</v>
      </c>
      <c r="K29">
        <f t="shared" si="2"/>
        <v>2.0987607933233403E-4</v>
      </c>
      <c r="L29">
        <f t="shared" si="3"/>
        <v>6.7557252203777492E-5</v>
      </c>
      <c r="N29">
        <f t="shared" si="8"/>
        <v>1.4973887503521575E-2</v>
      </c>
      <c r="O29">
        <f t="shared" si="9"/>
        <v>1.4487100445994499E-2</v>
      </c>
      <c r="P29">
        <f t="shared" si="10"/>
        <v>8.2193218822344156E-3</v>
      </c>
      <c r="R29">
        <f t="shared" si="11"/>
        <v>2.1692821233053886E-4</v>
      </c>
      <c r="S29">
        <f t="shared" si="12"/>
        <v>1.2307520121981134E-4</v>
      </c>
      <c r="T29">
        <f t="shared" si="13"/>
        <v>1.1907414170589054E-4</v>
      </c>
    </row>
    <row r="30" spans="1:20" x14ac:dyDescent="0.25">
      <c r="A30" s="2">
        <v>40554</v>
      </c>
      <c r="B30" s="3">
        <v>836</v>
      </c>
      <c r="C30" s="3">
        <v>4374</v>
      </c>
      <c r="D30" s="3">
        <v>964</v>
      </c>
      <c r="F30">
        <f t="shared" si="5"/>
        <v>9.9057743416284677E-3</v>
      </c>
      <c r="G30">
        <f t="shared" si="6"/>
        <v>1.7209302325581394E-2</v>
      </c>
      <c r="H30">
        <f t="shared" si="7"/>
        <v>8.2627340236376707E-3</v>
      </c>
      <c r="J30">
        <f t="shared" si="1"/>
        <v>7.4161708637477078E-5</v>
      </c>
      <c r="K30">
        <f t="shared" si="2"/>
        <v>2.758004049484381E-4</v>
      </c>
      <c r="L30">
        <f t="shared" si="3"/>
        <v>5.7167119291185637E-5</v>
      </c>
      <c r="N30">
        <f t="shared" si="8"/>
        <v>8.6117192614179588E-3</v>
      </c>
      <c r="O30">
        <f t="shared" si="9"/>
        <v>1.660723953426451E-2</v>
      </c>
      <c r="P30">
        <f t="shared" si="10"/>
        <v>7.5608940801459214E-3</v>
      </c>
      <c r="R30">
        <f t="shared" si="11"/>
        <v>1.4301688457620749E-4</v>
      </c>
      <c r="S30">
        <f t="shared" si="12"/>
        <v>6.5112297183533651E-5</v>
      </c>
      <c r="T30">
        <f t="shared" si="13"/>
        <v>1.2556557908218586E-4</v>
      </c>
    </row>
    <row r="31" spans="1:20" x14ac:dyDescent="0.25">
      <c r="A31" s="2">
        <v>40553</v>
      </c>
      <c r="B31" s="3">
        <v>827.8</v>
      </c>
      <c r="C31" s="3">
        <v>4300</v>
      </c>
      <c r="D31" s="3">
        <v>956.1</v>
      </c>
      <c r="F31">
        <f t="shared" si="5"/>
        <v>-3.6321303841676422E-2</v>
      </c>
      <c r="G31">
        <f t="shared" si="6"/>
        <v>-1.0356731875719217E-2</v>
      </c>
      <c r="H31">
        <f t="shared" si="7"/>
        <v>-1.3312693498451988E-2</v>
      </c>
      <c r="J31">
        <f t="shared" si="1"/>
        <v>1.4149152268223787E-3</v>
      </c>
      <c r="K31">
        <f t="shared" si="2"/>
        <v>1.2009518055425892E-4</v>
      </c>
      <c r="L31">
        <f t="shared" si="3"/>
        <v>1.9640714759535939E-4</v>
      </c>
      <c r="N31">
        <f t="shared" si="8"/>
        <v>-3.7615358921886929E-2</v>
      </c>
      <c r="O31">
        <f t="shared" si="9"/>
        <v>-1.0958794667036103E-2</v>
      </c>
      <c r="P31">
        <f t="shared" si="10"/>
        <v>-1.4014533441943738E-2</v>
      </c>
      <c r="R31">
        <f t="shared" si="11"/>
        <v>4.1221899475182334E-4</v>
      </c>
      <c r="S31">
        <f t="shared" si="12"/>
        <v>5.2716170554150115E-4</v>
      </c>
      <c r="T31">
        <f t="shared" si="13"/>
        <v>1.5358239434457214E-4</v>
      </c>
    </row>
    <row r="32" spans="1:20" x14ac:dyDescent="0.25">
      <c r="A32" s="2">
        <v>40550</v>
      </c>
      <c r="B32" s="3">
        <v>859</v>
      </c>
      <c r="C32" s="3">
        <v>4345</v>
      </c>
      <c r="D32" s="3">
        <v>969</v>
      </c>
      <c r="F32">
        <f t="shared" si="5"/>
        <v>-2.3863636363636365E-2</v>
      </c>
      <c r="G32">
        <f t="shared" si="6"/>
        <v>-1.4739229024943311E-2</v>
      </c>
      <c r="H32">
        <f t="shared" si="7"/>
        <v>-2.0222446916076844E-2</v>
      </c>
      <c r="J32">
        <f t="shared" si="1"/>
        <v>6.3290943878380613E-4</v>
      </c>
      <c r="K32">
        <f t="shared" si="2"/>
        <v>2.3535523459165209E-4</v>
      </c>
      <c r="L32">
        <f t="shared" si="3"/>
        <v>4.3782578058151493E-4</v>
      </c>
      <c r="N32">
        <f t="shared" si="8"/>
        <v>-2.5157691443846872E-2</v>
      </c>
      <c r="O32">
        <f t="shared" si="9"/>
        <v>-1.5341291816260197E-2</v>
      </c>
      <c r="P32">
        <f t="shared" si="10"/>
        <v>-2.0924286859568594E-2</v>
      </c>
      <c r="R32">
        <f t="shared" si="11"/>
        <v>3.8595148586348718E-4</v>
      </c>
      <c r="S32">
        <f t="shared" si="12"/>
        <v>5.2640675249556639E-4</v>
      </c>
      <c r="T32">
        <f t="shared" si="13"/>
        <v>3.2100559075978042E-4</v>
      </c>
    </row>
    <row r="33" spans="1:20" x14ac:dyDescent="0.25">
      <c r="A33" s="2">
        <v>40549</v>
      </c>
      <c r="B33" s="3">
        <v>880</v>
      </c>
      <c r="C33" s="3">
        <v>4410</v>
      </c>
      <c r="D33" s="3">
        <v>989</v>
      </c>
      <c r="F33">
        <f t="shared" si="5"/>
        <v>1.1376564277588168E-3</v>
      </c>
      <c r="G33">
        <f t="shared" si="6"/>
        <v>4.0983606557377051E-3</v>
      </c>
      <c r="H33">
        <f t="shared" si="7"/>
        <v>4.0609137055837565E-3</v>
      </c>
      <c r="J33">
        <f t="shared" si="1"/>
        <v>2.4460538488705123E-8</v>
      </c>
      <c r="K33">
        <f t="shared" si="2"/>
        <v>1.2224098756753585E-5</v>
      </c>
      <c r="L33">
        <f t="shared" si="3"/>
        <v>1.1283376539174954E-5</v>
      </c>
      <c r="N33">
        <f t="shared" si="8"/>
        <v>-1.5639865245169193E-4</v>
      </c>
      <c r="O33">
        <f t="shared" si="9"/>
        <v>3.4962978644208199E-3</v>
      </c>
      <c r="P33">
        <f t="shared" si="10"/>
        <v>3.3590737620920077E-3</v>
      </c>
      <c r="R33">
        <f t="shared" si="11"/>
        <v>-5.4681627456514457E-7</v>
      </c>
      <c r="S33">
        <f t="shared" si="12"/>
        <v>-5.2535460987702519E-7</v>
      </c>
      <c r="T33">
        <f t="shared" si="13"/>
        <v>1.1744322420834295E-5</v>
      </c>
    </row>
    <row r="34" spans="1:20" x14ac:dyDescent="0.25">
      <c r="A34" s="2">
        <v>40548</v>
      </c>
      <c r="B34" s="3">
        <v>879</v>
      </c>
      <c r="C34" s="3">
        <v>4392</v>
      </c>
      <c r="D34" s="3">
        <v>985</v>
      </c>
      <c r="F34">
        <f t="shared" si="5"/>
        <v>-2.5498891352549888E-2</v>
      </c>
      <c r="G34">
        <f t="shared" si="6"/>
        <v>-6.3348416289592761E-3</v>
      </c>
      <c r="H34">
        <f t="shared" si="7"/>
        <v>-3.0364372469635628E-3</v>
      </c>
      <c r="J34">
        <f t="shared" si="1"/>
        <v>7.1786197854876793E-4</v>
      </c>
      <c r="K34">
        <f t="shared" si="2"/>
        <v>4.8120642936046951E-5</v>
      </c>
      <c r="L34">
        <f t="shared" si="3"/>
        <v>1.3974716352678458E-5</v>
      </c>
      <c r="N34">
        <f t="shared" si="8"/>
        <v>-2.6792946432760395E-2</v>
      </c>
      <c r="O34">
        <f t="shared" si="9"/>
        <v>-6.9369044202761618E-3</v>
      </c>
      <c r="P34">
        <f t="shared" si="10"/>
        <v>-3.7382771904553116E-3</v>
      </c>
      <c r="R34">
        <f t="shared" si="11"/>
        <v>1.8586010854163801E-4</v>
      </c>
      <c r="S34">
        <f t="shared" si="12"/>
        <v>1.0015946051467919E-4</v>
      </c>
      <c r="T34">
        <f t="shared" si="13"/>
        <v>2.5932071566687003E-5</v>
      </c>
    </row>
    <row r="35" spans="1:20" x14ac:dyDescent="0.25">
      <c r="A35" s="2">
        <v>40547</v>
      </c>
      <c r="B35" s="3">
        <v>902</v>
      </c>
      <c r="C35" s="3">
        <v>4420</v>
      </c>
      <c r="D35" s="3">
        <v>988</v>
      </c>
      <c r="F35">
        <f t="shared" si="5"/>
        <v>4.0071237756010942E-3</v>
      </c>
      <c r="G35">
        <f t="shared" si="6"/>
        <v>-4.2802432980400991E-3</v>
      </c>
      <c r="H35">
        <f t="shared" si="7"/>
        <v>-6.6358335009049094E-3</v>
      </c>
      <c r="J35">
        <f t="shared" si="1"/>
        <v>7.3607417459083723E-6</v>
      </c>
      <c r="K35">
        <f t="shared" si="2"/>
        <v>2.3836912750172295E-5</v>
      </c>
      <c r="L35">
        <f t="shared" si="3"/>
        <v>5.3841451576603912E-5</v>
      </c>
      <c r="N35">
        <f t="shared" si="8"/>
        <v>2.7130686953905853E-3</v>
      </c>
      <c r="O35">
        <f t="shared" si="9"/>
        <v>-4.8823060893569848E-3</v>
      </c>
      <c r="P35">
        <f t="shared" si="10"/>
        <v>-7.3376734443966578E-3</v>
      </c>
      <c r="R35">
        <f t="shared" si="11"/>
        <v>-1.3246031812349265E-5</v>
      </c>
      <c r="S35">
        <f t="shared" si="12"/>
        <v>-1.9907612118991383E-5</v>
      </c>
      <c r="T35">
        <f t="shared" si="13"/>
        <v>3.5824767739290844E-5</v>
      </c>
    </row>
    <row r="36" spans="1:20" x14ac:dyDescent="0.25">
      <c r="A36" s="2">
        <v>40546</v>
      </c>
      <c r="B36" s="3">
        <v>898.4</v>
      </c>
      <c r="C36" s="3">
        <v>4439</v>
      </c>
      <c r="D36" s="3">
        <v>994.6</v>
      </c>
      <c r="F36">
        <f t="shared" si="5"/>
        <v>9.4382022471909861E-3</v>
      </c>
      <c r="G36">
        <f t="shared" si="6"/>
        <v>9.0191657271702366E-4</v>
      </c>
      <c r="H36">
        <f t="shared" si="7"/>
        <v>-1.004419445560466E-3</v>
      </c>
      <c r="J36">
        <f t="shared" si="1"/>
        <v>6.6327133077436132E-5</v>
      </c>
      <c r="K36">
        <f t="shared" si="2"/>
        <v>8.9912290219961908E-8</v>
      </c>
      <c r="L36">
        <f t="shared" si="3"/>
        <v>2.9113211027288372E-6</v>
      </c>
      <c r="N36">
        <f t="shared" si="8"/>
        <v>8.1441471669804772E-3</v>
      </c>
      <c r="O36">
        <f t="shared" si="9"/>
        <v>2.9985378140013827E-4</v>
      </c>
      <c r="P36">
        <f t="shared" si="10"/>
        <v>-1.7062593890522148E-3</v>
      </c>
      <c r="R36">
        <f t="shared" si="11"/>
        <v>2.4420533242983195E-6</v>
      </c>
      <c r="S36">
        <f t="shared" si="12"/>
        <v>-1.3896027569483435E-5</v>
      </c>
      <c r="T36">
        <f t="shared" si="13"/>
        <v>-5.1162832985679633E-7</v>
      </c>
    </row>
    <row r="37" spans="1:20" x14ac:dyDescent="0.25">
      <c r="A37" s="2">
        <v>40542</v>
      </c>
      <c r="B37" s="3">
        <v>890</v>
      </c>
      <c r="C37" s="3">
        <v>4435</v>
      </c>
      <c r="D37" s="3">
        <v>995.6</v>
      </c>
      <c r="F37">
        <f t="shared" si="5"/>
        <v>-1.1111111111111112E-2</v>
      </c>
      <c r="G37">
        <f t="shared" si="6"/>
        <v>-2.0755133583572533E-2</v>
      </c>
      <c r="H37">
        <f t="shared" si="7"/>
        <v>-9.3532338308457488E-3</v>
      </c>
      <c r="J37">
        <f t="shared" si="1"/>
        <v>1.5388814823430897E-4</v>
      </c>
      <c r="K37">
        <f t="shared" si="2"/>
        <v>4.5612983699558964E-4</v>
      </c>
      <c r="L37">
        <f t="shared" si="3"/>
        <v>1.0110450860736973E-4</v>
      </c>
      <c r="N37">
        <f t="shared" si="8"/>
        <v>-1.240516619132162E-2</v>
      </c>
      <c r="O37">
        <f t="shared" si="9"/>
        <v>-2.1357196374889417E-2</v>
      </c>
      <c r="P37">
        <f t="shared" si="10"/>
        <v>-1.0055073774337498E-2</v>
      </c>
      <c r="R37">
        <f t="shared" si="11"/>
        <v>2.6493957041119485E-4</v>
      </c>
      <c r="S37">
        <f t="shared" si="12"/>
        <v>1.2473486123665623E-4</v>
      </c>
      <c r="T37">
        <f t="shared" si="13"/>
        <v>2.1474818516252646E-4</v>
      </c>
    </row>
    <row r="38" spans="1:20" x14ac:dyDescent="0.25">
      <c r="A38" s="2">
        <v>40541</v>
      </c>
      <c r="B38" s="3">
        <v>900</v>
      </c>
      <c r="C38" s="3">
        <v>4529</v>
      </c>
      <c r="D38" s="3">
        <v>1005</v>
      </c>
      <c r="F38">
        <f t="shared" si="5"/>
        <v>6.7114093959731542E-3</v>
      </c>
      <c r="G38">
        <f t="shared" si="6"/>
        <v>3.7571592210767467E-2</v>
      </c>
      <c r="H38">
        <f t="shared" si="7"/>
        <v>9.9601593625498006E-4</v>
      </c>
      <c r="J38">
        <f t="shared" si="1"/>
        <v>2.9347727782512158E-5</v>
      </c>
      <c r="K38">
        <f t="shared" si="2"/>
        <v>1.3667461054956219E-3</v>
      </c>
      <c r="L38">
        <f t="shared" si="3"/>
        <v>8.6539514718232684E-8</v>
      </c>
      <c r="N38">
        <f t="shared" si="8"/>
        <v>5.4173543157626453E-3</v>
      </c>
      <c r="O38">
        <f t="shared" si="9"/>
        <v>3.6969529419450579E-2</v>
      </c>
      <c r="P38">
        <f t="shared" si="10"/>
        <v>2.9417599276323125E-4</v>
      </c>
      <c r="R38">
        <f t="shared" si="11"/>
        <v>2.0027703975217468E-4</v>
      </c>
      <c r="S38">
        <f t="shared" si="12"/>
        <v>1.5936555839896515E-6</v>
      </c>
      <c r="T38">
        <f t="shared" si="13"/>
        <v>1.0875548018956358E-5</v>
      </c>
    </row>
    <row r="39" spans="1:20" x14ac:dyDescent="0.25">
      <c r="A39" s="2">
        <v>40540</v>
      </c>
      <c r="B39" s="3">
        <v>894</v>
      </c>
      <c r="C39" s="3">
        <v>4365</v>
      </c>
      <c r="D39" s="3">
        <v>1004</v>
      </c>
      <c r="F39">
        <f t="shared" si="5"/>
        <v>1.3605442176870748E-2</v>
      </c>
      <c r="G39">
        <f t="shared" si="6"/>
        <v>-7.5034106412005461E-3</v>
      </c>
      <c r="H39">
        <f t="shared" si="7"/>
        <v>4.0000000000000001E-3</v>
      </c>
      <c r="J39">
        <f t="shared" si="1"/>
        <v>1.5157025224381222E-4</v>
      </c>
      <c r="K39">
        <f t="shared" si="2"/>
        <v>6.5698699565245922E-5</v>
      </c>
      <c r="L39">
        <f t="shared" si="3"/>
        <v>1.0877859758346511E-5</v>
      </c>
      <c r="N39">
        <f t="shared" si="8"/>
        <v>1.2311387096660239E-2</v>
      </c>
      <c r="O39">
        <f t="shared" si="9"/>
        <v>-8.1054734325174318E-3</v>
      </c>
      <c r="P39">
        <f t="shared" si="10"/>
        <v>3.2981600565082513E-3</v>
      </c>
      <c r="R39">
        <f t="shared" si="11"/>
        <v>-9.9789621029417483E-5</v>
      </c>
      <c r="S39">
        <f t="shared" si="12"/>
        <v>4.0604925162415887E-5</v>
      </c>
      <c r="T39">
        <f t="shared" si="13"/>
        <v>-2.6733148714217823E-5</v>
      </c>
    </row>
    <row r="40" spans="1:20" x14ac:dyDescent="0.25">
      <c r="A40" s="2">
        <v>40539</v>
      </c>
      <c r="B40" s="3">
        <v>882</v>
      </c>
      <c r="C40" s="3">
        <v>4398</v>
      </c>
      <c r="D40" s="3">
        <v>1000</v>
      </c>
      <c r="F40">
        <f t="shared" si="5"/>
        <v>-7.874015748031496E-3</v>
      </c>
      <c r="G40">
        <f t="shared" si="6"/>
        <v>-1.1685393258426966E-2</v>
      </c>
      <c r="H40">
        <f t="shared" si="7"/>
        <v>0</v>
      </c>
      <c r="J40">
        <f t="shared" si="1"/>
        <v>8.4053522711662043E-5</v>
      </c>
      <c r="K40">
        <f t="shared" si="2"/>
        <v>1.5098157617438678E-4</v>
      </c>
      <c r="L40">
        <f t="shared" si="3"/>
        <v>4.9257930628050116E-7</v>
      </c>
      <c r="N40">
        <f t="shared" si="8"/>
        <v>-9.1680708282420049E-3</v>
      </c>
      <c r="O40">
        <f t="shared" si="9"/>
        <v>-1.2287456049743852E-2</v>
      </c>
      <c r="P40">
        <f t="shared" si="10"/>
        <v>-7.0183994349174881E-4</v>
      </c>
      <c r="R40">
        <f t="shared" si="11"/>
        <v>1.1265226736296235E-4</v>
      </c>
      <c r="S40">
        <f t="shared" si="12"/>
        <v>6.4345183120217191E-6</v>
      </c>
      <c r="T40">
        <f t="shared" si="13"/>
        <v>8.6238274596095716E-6</v>
      </c>
    </row>
    <row r="41" spans="1:20" x14ac:dyDescent="0.25">
      <c r="A41" s="2">
        <v>40535</v>
      </c>
      <c r="B41" s="3">
        <v>889</v>
      </c>
      <c r="C41" s="3">
        <v>4450</v>
      </c>
      <c r="D41" s="3">
        <v>1000</v>
      </c>
      <c r="F41">
        <f t="shared" si="5"/>
        <v>1.1376564277588168E-2</v>
      </c>
      <c r="G41">
        <f t="shared" si="6"/>
        <v>-2.9020292384900719E-2</v>
      </c>
      <c r="H41">
        <f t="shared" si="7"/>
        <v>3.009027081243731E-3</v>
      </c>
      <c r="J41">
        <f t="shared" si="1"/>
        <v>1.0165699171520509E-4</v>
      </c>
      <c r="K41">
        <f t="shared" si="2"/>
        <v>8.7748392618598584E-4</v>
      </c>
      <c r="L41">
        <f t="shared" si="3"/>
        <v>5.3231124886081844E-6</v>
      </c>
      <c r="N41">
        <f t="shared" si="8"/>
        <v>1.0082509197377659E-2</v>
      </c>
      <c r="O41">
        <f t="shared" si="9"/>
        <v>-2.9622355176217603E-2</v>
      </c>
      <c r="P41">
        <f t="shared" si="10"/>
        <v>2.3071871377519822E-3</v>
      </c>
      <c r="R41">
        <f t="shared" si="11"/>
        <v>-2.9866766851220167E-4</v>
      </c>
      <c r="S41">
        <f t="shared" si="12"/>
        <v>2.3262235536455796E-5</v>
      </c>
      <c r="T41">
        <f t="shared" si="13"/>
        <v>-6.8344316852490109E-5</v>
      </c>
    </row>
    <row r="42" spans="1:20" x14ac:dyDescent="0.25">
      <c r="A42" s="2">
        <v>40534</v>
      </c>
      <c r="B42" s="3">
        <v>879</v>
      </c>
      <c r="C42" s="3">
        <v>4583</v>
      </c>
      <c r="D42" s="3">
        <v>997</v>
      </c>
      <c r="F42">
        <f t="shared" si="5"/>
        <v>1.0344827586206896E-2</v>
      </c>
      <c r="G42">
        <f t="shared" si="6"/>
        <v>1.1699779249448124E-2</v>
      </c>
      <c r="H42">
        <f t="shared" si="7"/>
        <v>1.3211382113821139E-2</v>
      </c>
      <c r="J42">
        <f t="shared" si="1"/>
        <v>8.1916482955300134E-5</v>
      </c>
      <c r="K42">
        <f t="shared" si="2"/>
        <v>1.2315931058507696E-4</v>
      </c>
      <c r="L42">
        <f t="shared" si="3"/>
        <v>1.5648864531124933E-4</v>
      </c>
      <c r="N42">
        <f t="shared" si="8"/>
        <v>9.0507725059963875E-3</v>
      </c>
      <c r="O42">
        <f t="shared" si="9"/>
        <v>1.1097716458131238E-2</v>
      </c>
      <c r="P42">
        <f t="shared" si="10"/>
        <v>1.250954217032939E-2</v>
      </c>
      <c r="R42">
        <f t="shared" si="11"/>
        <v>1.0044290699859782E-4</v>
      </c>
      <c r="S42">
        <f t="shared" si="12"/>
        <v>1.1322102033781962E-4</v>
      </c>
      <c r="T42">
        <f t="shared" si="13"/>
        <v>1.3882735202735123E-4</v>
      </c>
    </row>
    <row r="43" spans="1:20" x14ac:dyDescent="0.25">
      <c r="A43" s="2">
        <v>40533</v>
      </c>
      <c r="B43" s="3">
        <v>870</v>
      </c>
      <c r="C43" s="3">
        <v>4530</v>
      </c>
      <c r="D43" s="3">
        <v>984</v>
      </c>
      <c r="F43">
        <f t="shared" si="5"/>
        <v>1.873536299765808E-2</v>
      </c>
      <c r="G43">
        <f t="shared" si="6"/>
        <v>2.8376844494892167E-2</v>
      </c>
      <c r="H43">
        <f t="shared" si="7"/>
        <v>-1.1154657823334361E-2</v>
      </c>
      <c r="J43">
        <f t="shared" si="1"/>
        <v>3.0419922187121937E-4</v>
      </c>
      <c r="K43">
        <f t="shared" si="2"/>
        <v>7.7143849868126029E-4</v>
      </c>
      <c r="L43">
        <f t="shared" si="3"/>
        <v>1.4057653929475255E-4</v>
      </c>
      <c r="N43">
        <f t="shared" si="8"/>
        <v>1.7441307917447572E-2</v>
      </c>
      <c r="O43">
        <f t="shared" si="9"/>
        <v>2.7774781703575283E-2</v>
      </c>
      <c r="P43">
        <f t="shared" si="10"/>
        <v>-1.185649776682611E-2</v>
      </c>
      <c r="R43">
        <f t="shared" si="11"/>
        <v>4.8442852003194558E-4</v>
      </c>
      <c r="S43">
        <f t="shared" si="12"/>
        <v>-2.067928283737437E-4</v>
      </c>
      <c r="T43">
        <f t="shared" si="13"/>
        <v>-3.2931163724252306E-4</v>
      </c>
    </row>
    <row r="44" spans="1:20" x14ac:dyDescent="0.25">
      <c r="A44" s="2">
        <v>40532</v>
      </c>
      <c r="B44" s="3">
        <v>854</v>
      </c>
      <c r="C44" s="3">
        <v>4405</v>
      </c>
      <c r="D44" s="3">
        <v>995.1</v>
      </c>
      <c r="F44">
        <f t="shared" si="5"/>
        <v>1.0650887573964497E-2</v>
      </c>
      <c r="G44">
        <f t="shared" si="6"/>
        <v>1.264367816091954E-2</v>
      </c>
      <c r="H44">
        <f t="shared" si="7"/>
        <v>0.14497756299620296</v>
      </c>
      <c r="J44">
        <f t="shared" si="1"/>
        <v>8.7550314316170476E-5</v>
      </c>
      <c r="K44">
        <f t="shared" si="2"/>
        <v>1.4500050070945087E-4</v>
      </c>
      <c r="L44">
        <f t="shared" si="3"/>
        <v>2.0815484262382628E-2</v>
      </c>
      <c r="N44">
        <f t="shared" si="8"/>
        <v>9.356832493753988E-3</v>
      </c>
      <c r="O44">
        <f t="shared" si="9"/>
        <v>1.2041615369602654E-2</v>
      </c>
      <c r="P44">
        <f t="shared" si="10"/>
        <v>0.14427572305271122</v>
      </c>
      <c r="R44">
        <f t="shared" si="11"/>
        <v>1.1267137796758555E-4</v>
      </c>
      <c r="S44">
        <f t="shared" si="12"/>
        <v>1.3499637735194597E-3</v>
      </c>
      <c r="T44">
        <f t="shared" si="13"/>
        <v>1.7373127641720635E-3</v>
      </c>
    </row>
    <row r="45" spans="1:20" x14ac:dyDescent="0.25">
      <c r="A45" s="2">
        <v>40529</v>
      </c>
      <c r="B45" s="3">
        <v>845</v>
      </c>
      <c r="C45" s="3">
        <v>4350</v>
      </c>
      <c r="D45" s="3">
        <v>869.1</v>
      </c>
      <c r="F45">
        <f t="shared" si="5"/>
        <v>-2.5374855824682813E-2</v>
      </c>
      <c r="G45">
        <f t="shared" si="6"/>
        <v>-2.4226110363391656E-2</v>
      </c>
      <c r="H45">
        <f t="shared" si="7"/>
        <v>-9.9378238341968891E-2</v>
      </c>
      <c r="J45">
        <f t="shared" si="1"/>
        <v>7.1123080885313788E-4</v>
      </c>
      <c r="K45">
        <f t="shared" si="2"/>
        <v>6.164381822001898E-4</v>
      </c>
      <c r="L45">
        <f t="shared" si="3"/>
        <v>1.0016022069623931E-2</v>
      </c>
      <c r="N45">
        <f t="shared" si="8"/>
        <v>-2.6668910904893321E-2</v>
      </c>
      <c r="O45">
        <f t="shared" si="9"/>
        <v>-2.482817315470854E-2</v>
      </c>
      <c r="P45">
        <f t="shared" si="10"/>
        <v>-0.10008007828546064</v>
      </c>
      <c r="R45">
        <f t="shared" si="11"/>
        <v>6.6214033779418615E-4</v>
      </c>
      <c r="S45">
        <f t="shared" si="12"/>
        <v>2.6690266911496988E-3</v>
      </c>
      <c r="T45">
        <f t="shared" si="13"/>
        <v>2.4848055130082028E-3</v>
      </c>
    </row>
    <row r="46" spans="1:20" x14ac:dyDescent="0.25">
      <c r="A46" s="2">
        <v>40528</v>
      </c>
      <c r="B46" s="3">
        <v>867</v>
      </c>
      <c r="C46" s="3">
        <v>4458</v>
      </c>
      <c r="D46" s="3">
        <v>965</v>
      </c>
      <c r="F46">
        <f t="shared" si="5"/>
        <v>1.2377393741242438E-2</v>
      </c>
      <c r="G46">
        <f t="shared" si="6"/>
        <v>-1.2624584717607974E-2</v>
      </c>
      <c r="H46">
        <f t="shared" si="7"/>
        <v>-1.5406591164166945E-2</v>
      </c>
      <c r="J46">
        <f t="shared" si="1"/>
        <v>1.2284039587512504E-4</v>
      </c>
      <c r="K46">
        <f t="shared" si="2"/>
        <v>1.7494420432534821E-4</v>
      </c>
      <c r="L46">
        <f t="shared" si="3"/>
        <v>2.5948155275018627E-4</v>
      </c>
      <c r="N46">
        <f t="shared" si="8"/>
        <v>1.1083338661031929E-2</v>
      </c>
      <c r="O46">
        <f t="shared" si="9"/>
        <v>-1.322664750892486E-2</v>
      </c>
      <c r="P46">
        <f t="shared" si="10"/>
        <v>-1.6108431107658694E-2</v>
      </c>
      <c r="R46">
        <f t="shared" si="11"/>
        <v>-1.4659541369150855E-4</v>
      </c>
      <c r="S46">
        <f t="shared" si="12"/>
        <v>-1.7853519726408298E-4</v>
      </c>
      <c r="T46">
        <f t="shared" si="13"/>
        <v>2.1306054018280159E-4</v>
      </c>
    </row>
    <row r="47" spans="1:20" x14ac:dyDescent="0.25">
      <c r="A47" s="2">
        <v>40527</v>
      </c>
      <c r="B47" s="3">
        <v>856.4</v>
      </c>
      <c r="C47" s="3">
        <v>4515</v>
      </c>
      <c r="D47" s="3">
        <v>980.1</v>
      </c>
      <c r="F47">
        <f t="shared" si="5"/>
        <v>5.0463560614950765E-3</v>
      </c>
      <c r="G47">
        <f t="shared" si="6"/>
        <v>2.3809523809523808E-2</v>
      </c>
      <c r="H47">
        <f t="shared" si="7"/>
        <v>-4.0646275784981204E-3</v>
      </c>
      <c r="J47">
        <f t="shared" si="1"/>
        <v>1.4079762654149128E-5</v>
      </c>
      <c r="K47">
        <f t="shared" si="2"/>
        <v>5.38586246911594E-4</v>
      </c>
      <c r="L47">
        <f t="shared" si="3"/>
        <v>2.2719212638184249E-5</v>
      </c>
      <c r="N47">
        <f t="shared" si="8"/>
        <v>3.7523009812845676E-3</v>
      </c>
      <c r="O47">
        <f t="shared" si="9"/>
        <v>2.3207461018206924E-2</v>
      </c>
      <c r="P47">
        <f t="shared" si="10"/>
        <v>-4.7664675219898697E-3</v>
      </c>
      <c r="R47">
        <f t="shared" si="11"/>
        <v>8.7081378751741194E-5</v>
      </c>
      <c r="S47">
        <f t="shared" si="12"/>
        <v>-1.788522076002361E-5</v>
      </c>
      <c r="T47">
        <f t="shared" si="13"/>
        <v>-1.1061760921112926E-4</v>
      </c>
    </row>
    <row r="48" spans="1:20" x14ac:dyDescent="0.25">
      <c r="A48" s="2">
        <v>40526</v>
      </c>
      <c r="B48" s="3">
        <v>852.1</v>
      </c>
      <c r="C48" s="3">
        <v>4410</v>
      </c>
      <c r="D48" s="3">
        <v>984.1</v>
      </c>
      <c r="F48">
        <f t="shared" si="5"/>
        <v>-2.1079751727368012E-3</v>
      </c>
      <c r="G48">
        <f t="shared" si="6"/>
        <v>-1.9346230820547032E-2</v>
      </c>
      <c r="H48">
        <f t="shared" si="7"/>
        <v>-1.2938816449348021E-2</v>
      </c>
      <c r="J48">
        <f t="shared" si="1"/>
        <v>1.1573809841968739E-5</v>
      </c>
      <c r="K48">
        <f t="shared" si="2"/>
        <v>3.9793441802513075E-4</v>
      </c>
      <c r="L48">
        <f t="shared" si="3"/>
        <v>1.8606750682752051E-4</v>
      </c>
      <c r="N48">
        <f t="shared" si="8"/>
        <v>-3.4020302529473101E-3</v>
      </c>
      <c r="O48">
        <f t="shared" si="9"/>
        <v>-1.9948293611863916E-2</v>
      </c>
      <c r="P48">
        <f t="shared" si="10"/>
        <v>-1.364065639283977E-2</v>
      </c>
      <c r="R48">
        <f t="shared" si="11"/>
        <v>6.786469836223661E-5</v>
      </c>
      <c r="S48">
        <f t="shared" si="12"/>
        <v>4.6405925718500025E-5</v>
      </c>
      <c r="T48">
        <f t="shared" si="13"/>
        <v>2.7210781878291631E-4</v>
      </c>
    </row>
    <row r="49" spans="1:20" x14ac:dyDescent="0.25">
      <c r="A49" s="2">
        <v>40525</v>
      </c>
      <c r="B49" s="3">
        <v>853.9</v>
      </c>
      <c r="C49" s="3">
        <v>4497</v>
      </c>
      <c r="D49" s="3">
        <v>997</v>
      </c>
      <c r="F49">
        <f t="shared" si="5"/>
        <v>1.4735591206179415E-2</v>
      </c>
      <c r="G49">
        <f t="shared" si="6"/>
        <v>3.8808038808038806E-2</v>
      </c>
      <c r="H49">
        <f t="shared" si="7"/>
        <v>6.0544904137235112E-3</v>
      </c>
      <c r="J49">
        <f t="shared" si="1"/>
        <v>1.8067489342572717E-4</v>
      </c>
      <c r="K49">
        <f t="shared" si="2"/>
        <v>1.4596966033903304E-3</v>
      </c>
      <c r="L49">
        <f t="shared" si="3"/>
        <v>2.8650867056472303E-5</v>
      </c>
      <c r="N49">
        <f t="shared" si="8"/>
        <v>1.3441536125968906E-2</v>
      </c>
      <c r="O49">
        <f t="shared" si="9"/>
        <v>3.8205976016721918E-2</v>
      </c>
      <c r="P49">
        <f t="shared" si="10"/>
        <v>5.352650470231762E-3</v>
      </c>
      <c r="R49">
        <f t="shared" si="11"/>
        <v>5.1354700685666925E-4</v>
      </c>
      <c r="S49">
        <f t="shared" si="12"/>
        <v>7.1947844665304681E-5</v>
      </c>
      <c r="T49">
        <f t="shared" si="13"/>
        <v>2.0450323549156999E-4</v>
      </c>
    </row>
    <row r="50" spans="1:20" x14ac:dyDescent="0.25">
      <c r="A50" s="2">
        <v>40522</v>
      </c>
      <c r="B50" s="3">
        <v>841.5</v>
      </c>
      <c r="C50" s="3">
        <v>4329</v>
      </c>
      <c r="D50" s="3">
        <v>991</v>
      </c>
      <c r="F50">
        <f t="shared" si="5"/>
        <v>4.0567951318458148E-3</v>
      </c>
      <c r="G50">
        <f t="shared" si="6"/>
        <v>3.3174224343675417E-2</v>
      </c>
      <c r="H50">
        <f t="shared" si="7"/>
        <v>2.3760330578512397E-2</v>
      </c>
      <c r="J50">
        <f t="shared" si="1"/>
        <v>7.6327325929098526E-6</v>
      </c>
      <c r="K50">
        <f t="shared" si="2"/>
        <v>1.0609457081929433E-3</v>
      </c>
      <c r="L50">
        <f t="shared" si="3"/>
        <v>5.3169399036533495E-4</v>
      </c>
      <c r="N50">
        <f t="shared" si="8"/>
        <v>2.7627400516353059E-3</v>
      </c>
      <c r="O50">
        <f t="shared" si="9"/>
        <v>3.2572161552358529E-2</v>
      </c>
      <c r="P50">
        <f t="shared" si="10"/>
        <v>2.3058490635020648E-2</v>
      </c>
      <c r="R50">
        <f t="shared" si="11"/>
        <v>8.9988415289036524E-5</v>
      </c>
      <c r="S50">
        <f t="shared" si="12"/>
        <v>6.3704615607629162E-5</v>
      </c>
      <c r="T50">
        <f t="shared" si="13"/>
        <v>7.5106488211743874E-4</v>
      </c>
    </row>
    <row r="51" spans="1:20" x14ac:dyDescent="0.25">
      <c r="A51" s="2">
        <v>40521</v>
      </c>
      <c r="B51" s="3">
        <v>838.1</v>
      </c>
      <c r="C51" s="3">
        <v>4190</v>
      </c>
      <c r="D51" s="3">
        <v>968</v>
      </c>
      <c r="F51">
        <f t="shared" si="5"/>
        <v>2.7713059472716153E-2</v>
      </c>
      <c r="G51">
        <f t="shared" si="6"/>
        <v>-1.6678579938050988E-3</v>
      </c>
      <c r="H51">
        <f t="shared" si="7"/>
        <v>6.6555740432612072E-3</v>
      </c>
      <c r="J51">
        <f t="shared" si="1"/>
        <v>6.9796379309123256E-4</v>
      </c>
      <c r="K51">
        <f t="shared" si="2"/>
        <v>5.1525403707288057E-6</v>
      </c>
      <c r="L51">
        <f t="shared" si="3"/>
        <v>3.5446949730757646E-5</v>
      </c>
      <c r="N51">
        <f t="shared" si="8"/>
        <v>2.6419004392505645E-2</v>
      </c>
      <c r="O51">
        <f t="shared" si="9"/>
        <v>-2.2699207851219843E-3</v>
      </c>
      <c r="P51">
        <f t="shared" si="10"/>
        <v>5.9537340997694588E-3</v>
      </c>
      <c r="R51">
        <f t="shared" si="11"/>
        <v>-5.9969047192777567E-5</v>
      </c>
      <c r="S51">
        <f t="shared" si="12"/>
        <v>1.5729172733361998E-4</v>
      </c>
      <c r="T51">
        <f t="shared" si="13"/>
        <v>-1.3514504782156221E-5</v>
      </c>
    </row>
    <row r="52" spans="1:20" x14ac:dyDescent="0.25">
      <c r="A52" s="2">
        <v>40520</v>
      </c>
      <c r="B52" s="3">
        <v>815.5</v>
      </c>
      <c r="C52" s="3">
        <v>4197</v>
      </c>
      <c r="D52" s="3">
        <v>961.6</v>
      </c>
      <c r="F52">
        <f t="shared" si="5"/>
        <v>-3.7869533349621583E-3</v>
      </c>
      <c r="G52">
        <f t="shared" si="6"/>
        <v>-5.4502369668246444E-3</v>
      </c>
      <c r="H52">
        <f t="shared" si="7"/>
        <v>2.6066103638828068E-3</v>
      </c>
      <c r="J52">
        <f t="shared" si="1"/>
        <v>2.5816646515055455E-5</v>
      </c>
      <c r="K52">
        <f t="shared" si="2"/>
        <v>3.6630332362400026E-5</v>
      </c>
      <c r="L52">
        <f t="shared" si="3"/>
        <v>3.6281503543967277E-6</v>
      </c>
      <c r="N52">
        <f t="shared" si="8"/>
        <v>-5.0810084151726668E-3</v>
      </c>
      <c r="O52">
        <f t="shared" si="9"/>
        <v>-6.0522997581415302E-3</v>
      </c>
      <c r="P52">
        <f t="shared" si="10"/>
        <v>1.904770420391058E-3</v>
      </c>
      <c r="R52">
        <f t="shared" si="11"/>
        <v>3.0751786002264608E-5</v>
      </c>
      <c r="S52">
        <f t="shared" si="12"/>
        <v>-9.6781545349789443E-6</v>
      </c>
      <c r="T52">
        <f t="shared" si="13"/>
        <v>-1.1528241554647941E-5</v>
      </c>
    </row>
    <row r="53" spans="1:20" x14ac:dyDescent="0.25">
      <c r="A53" s="2">
        <v>40519</v>
      </c>
      <c r="B53" s="3">
        <v>818.6</v>
      </c>
      <c r="C53" s="3">
        <v>4220</v>
      </c>
      <c r="D53" s="3">
        <v>959.1</v>
      </c>
      <c r="F53">
        <f t="shared" si="5"/>
        <v>5.6511056511056789E-3</v>
      </c>
      <c r="G53">
        <f t="shared" si="6"/>
        <v>-1.7004425809457255E-2</v>
      </c>
      <c r="H53">
        <f t="shared" si="7"/>
        <v>3.1179443070637566E-2</v>
      </c>
      <c r="J53">
        <f t="shared" si="1"/>
        <v>1.8983889677337926E-5</v>
      </c>
      <c r="K53">
        <f t="shared" si="2"/>
        <v>3.099884408491897E-4</v>
      </c>
      <c r="L53">
        <f t="shared" si="3"/>
        <v>9.2888429237580851E-4</v>
      </c>
      <c r="N53">
        <f t="shared" si="8"/>
        <v>4.35705057089517E-3</v>
      </c>
      <c r="O53">
        <f t="shared" si="9"/>
        <v>-1.7606488600774139E-2</v>
      </c>
      <c r="P53">
        <f t="shared" si="10"/>
        <v>3.0477603127145817E-2</v>
      </c>
      <c r="R53">
        <f t="shared" si="11"/>
        <v>-7.6712361209462263E-5</v>
      </c>
      <c r="S53">
        <f t="shared" si="12"/>
        <v>1.3279245810464711E-4</v>
      </c>
      <c r="T53">
        <f t="shared" si="13"/>
        <v>-5.3660357203701105E-4</v>
      </c>
    </row>
    <row r="54" spans="1:20" x14ac:dyDescent="0.25">
      <c r="A54" s="2">
        <v>40518</v>
      </c>
      <c r="B54" s="3">
        <v>814</v>
      </c>
      <c r="C54" s="3">
        <v>4293</v>
      </c>
      <c r="D54" s="3">
        <v>930.1</v>
      </c>
      <c r="F54">
        <f t="shared" si="5"/>
        <v>8.799107696120986E-3</v>
      </c>
      <c r="G54">
        <f t="shared" si="6"/>
        <v>-8.5450346420323318E-3</v>
      </c>
      <c r="H54">
        <f t="shared" si="7"/>
        <v>-1.7845828933474105E-2</v>
      </c>
      <c r="J54">
        <f t="shared" si="1"/>
        <v>5.6325814767584693E-5</v>
      </c>
      <c r="K54">
        <f t="shared" si="2"/>
        <v>8.3669391455183848E-5</v>
      </c>
      <c r="L54">
        <f t="shared" si="3"/>
        <v>3.4401602076956775E-4</v>
      </c>
      <c r="N54">
        <f t="shared" si="8"/>
        <v>7.505052615910477E-3</v>
      </c>
      <c r="O54">
        <f t="shared" si="9"/>
        <v>-9.1470974333492175E-3</v>
      </c>
      <c r="P54">
        <f t="shared" si="10"/>
        <v>-1.8547668876965854E-2</v>
      </c>
      <c r="R54">
        <f t="shared" si="11"/>
        <v>-6.8649447520145561E-5</v>
      </c>
      <c r="S54">
        <f t="shared" si="12"/>
        <v>-1.3920123082411393E-4</v>
      </c>
      <c r="T54">
        <f t="shared" si="13"/>
        <v>1.6965733437910552E-4</v>
      </c>
    </row>
    <row r="55" spans="1:20" x14ac:dyDescent="0.25">
      <c r="A55" s="2">
        <v>40515</v>
      </c>
      <c r="B55" s="3">
        <v>806.9</v>
      </c>
      <c r="C55" s="3">
        <v>4330</v>
      </c>
      <c r="D55" s="3">
        <v>947</v>
      </c>
      <c r="F55">
        <f t="shared" si="5"/>
        <v>-7.7471716674865562E-3</v>
      </c>
      <c r="G55">
        <f t="shared" si="6"/>
        <v>-1.1415525114155251E-2</v>
      </c>
      <c r="H55">
        <f t="shared" si="7"/>
        <v>8.4123096581833427E-3</v>
      </c>
      <c r="J55">
        <f t="shared" si="1"/>
        <v>8.1743781103272848E-5</v>
      </c>
      <c r="K55">
        <f t="shared" si="2"/>
        <v>1.4442241906575015E-4</v>
      </c>
      <c r="L55">
        <f t="shared" si="3"/>
        <v>5.9451343221176263E-5</v>
      </c>
      <c r="N55">
        <f t="shared" si="8"/>
        <v>-9.0412267476970651E-3</v>
      </c>
      <c r="O55">
        <f t="shared" si="9"/>
        <v>-1.2017587905472136E-2</v>
      </c>
      <c r="P55">
        <f t="shared" si="10"/>
        <v>7.7104697146915934E-3</v>
      </c>
      <c r="R55">
        <f t="shared" si="11"/>
        <v>1.0865373721375543E-4</v>
      </c>
      <c r="S55">
        <f t="shared" si="12"/>
        <v>-6.9712105021777786E-5</v>
      </c>
      <c r="T55">
        <f t="shared" si="13"/>
        <v>-9.2661247588786888E-5</v>
      </c>
    </row>
    <row r="56" spans="1:20" x14ac:dyDescent="0.25">
      <c r="A56" s="2">
        <v>40514</v>
      </c>
      <c r="B56" s="3">
        <v>813.2</v>
      </c>
      <c r="C56" s="3">
        <v>4380</v>
      </c>
      <c r="D56" s="3">
        <v>939.1</v>
      </c>
      <c r="F56">
        <f t="shared" si="5"/>
        <v>2.2893081761006347E-2</v>
      </c>
      <c r="G56">
        <f t="shared" si="6"/>
        <v>6.8965517241379309E-3</v>
      </c>
      <c r="H56">
        <f t="shared" si="7"/>
        <v>3.4251101321585931E-2</v>
      </c>
      <c r="J56">
        <f t="shared" si="1"/>
        <v>4.6651795355773056E-4</v>
      </c>
      <c r="K56">
        <f t="shared" si="2"/>
        <v>3.962059092540662E-5</v>
      </c>
      <c r="L56">
        <f t="shared" si="3"/>
        <v>1.1255529390156822E-3</v>
      </c>
      <c r="N56">
        <f t="shared" si="8"/>
        <v>2.159902668079584E-2</v>
      </c>
      <c r="O56">
        <f t="shared" si="9"/>
        <v>6.2944889328210452E-3</v>
      </c>
      <c r="P56">
        <f t="shared" si="10"/>
        <v>3.3549261378094185E-2</v>
      </c>
      <c r="R56">
        <f t="shared" si="11"/>
        <v>1.3595483440197588E-4</v>
      </c>
      <c r="S56">
        <f t="shared" si="12"/>
        <v>7.2463139162644969E-4</v>
      </c>
      <c r="T56">
        <f t="shared" si="13"/>
        <v>2.1117545444873436E-4</v>
      </c>
    </row>
    <row r="57" spans="1:20" x14ac:dyDescent="0.25">
      <c r="A57" s="2">
        <v>40513</v>
      </c>
      <c r="B57" s="3">
        <v>795</v>
      </c>
      <c r="C57" s="3">
        <v>4350</v>
      </c>
      <c r="D57" s="3">
        <v>908</v>
      </c>
      <c r="F57">
        <f t="shared" si="5"/>
        <v>6.1415220293724967E-2</v>
      </c>
      <c r="G57">
        <f t="shared" si="6"/>
        <v>7.407407407407407E-2</v>
      </c>
      <c r="H57">
        <f t="shared" si="7"/>
        <v>8.8888888888888889E-3</v>
      </c>
      <c r="J57">
        <f t="shared" si="1"/>
        <v>3.6145545066307012E-3</v>
      </c>
      <c r="K57">
        <f t="shared" si="2"/>
        <v>5.3981364419335987E-3</v>
      </c>
      <c r="L57">
        <f t="shared" si="3"/>
        <v>6.7027770434328416E-5</v>
      </c>
      <c r="N57">
        <f t="shared" si="8"/>
        <v>6.012116521351446E-2</v>
      </c>
      <c r="O57">
        <f t="shared" si="9"/>
        <v>7.3472011282757183E-2</v>
      </c>
      <c r="P57">
        <f t="shared" si="10"/>
        <v>8.1870489453971396E-3</v>
      </c>
      <c r="R57">
        <f t="shared" si="11"/>
        <v>4.4172229288998435E-3</v>
      </c>
      <c r="S57">
        <f t="shared" si="12"/>
        <v>4.9221492225735072E-4</v>
      </c>
      <c r="T57">
        <f t="shared" si="13"/>
        <v>6.015189524887039E-4</v>
      </c>
    </row>
    <row r="58" spans="1:20" x14ac:dyDescent="0.25">
      <c r="A58" s="2">
        <v>40512</v>
      </c>
      <c r="B58" s="3">
        <v>749</v>
      </c>
      <c r="C58" s="3">
        <v>4050</v>
      </c>
      <c r="D58" s="3">
        <v>900</v>
      </c>
      <c r="F58">
        <f t="shared" si="5"/>
        <v>-1.4473684210526316E-2</v>
      </c>
      <c r="G58">
        <f t="shared" si="6"/>
        <v>-1.5795868772782502E-2</v>
      </c>
      <c r="H58">
        <f t="shared" si="7"/>
        <v>-1.1097681573453491E-2</v>
      </c>
      <c r="J58">
        <f t="shared" si="1"/>
        <v>2.4862160234064576E-4</v>
      </c>
      <c r="K58">
        <f t="shared" si="2"/>
        <v>2.6889215958088693E-4</v>
      </c>
      <c r="L58">
        <f t="shared" si="3"/>
        <v>1.392287080288537E-4</v>
      </c>
      <c r="N58">
        <f t="shared" si="8"/>
        <v>-1.5767739290736823E-2</v>
      </c>
      <c r="O58">
        <f t="shared" si="9"/>
        <v>-1.6397931564099386E-2</v>
      </c>
      <c r="P58">
        <f t="shared" si="10"/>
        <v>-1.179952151694524E-2</v>
      </c>
      <c r="R58">
        <f t="shared" si="11"/>
        <v>2.5855830981006344E-4</v>
      </c>
      <c r="S58">
        <f t="shared" si="12"/>
        <v>1.8605177903463204E-4</v>
      </c>
      <c r="T58">
        <f t="shared" si="13"/>
        <v>1.9348774632398623E-4</v>
      </c>
    </row>
    <row r="59" spans="1:20" x14ac:dyDescent="0.25">
      <c r="A59" s="2">
        <v>40511</v>
      </c>
      <c r="B59" s="3">
        <v>760</v>
      </c>
      <c r="C59" s="3">
        <v>4115</v>
      </c>
      <c r="D59" s="3">
        <v>910.1</v>
      </c>
      <c r="F59">
        <f t="shared" si="5"/>
        <v>-1.8468293942916124E-2</v>
      </c>
      <c r="G59">
        <f t="shared" si="6"/>
        <v>1.6551383399209488E-2</v>
      </c>
      <c r="H59">
        <f t="shared" si="7"/>
        <v>-1.0868383871318334E-2</v>
      </c>
      <c r="J59">
        <f t="shared" si="1"/>
        <v>3.9055043891187411E-4</v>
      </c>
      <c r="K59">
        <f t="shared" si="2"/>
        <v>2.5438082785334768E-4</v>
      </c>
      <c r="L59">
        <f t="shared" si="3"/>
        <v>1.3387007912479839E-4</v>
      </c>
      <c r="N59">
        <f t="shared" si="8"/>
        <v>-1.9762349023126631E-2</v>
      </c>
      <c r="O59">
        <f t="shared" si="9"/>
        <v>1.5949320607892604E-2</v>
      </c>
      <c r="P59">
        <f t="shared" si="10"/>
        <v>-1.1570223814810083E-2</v>
      </c>
      <c r="R59">
        <f t="shared" si="11"/>
        <v>-3.1519604053491983E-4</v>
      </c>
      <c r="S59">
        <f t="shared" si="12"/>
        <v>2.2865480130396853E-4</v>
      </c>
      <c r="T59">
        <f t="shared" si="13"/>
        <v>-1.8453720912748025E-4</v>
      </c>
    </row>
    <row r="60" spans="1:20" x14ac:dyDescent="0.25">
      <c r="A60" s="2">
        <v>40508</v>
      </c>
      <c r="B60" s="3">
        <v>774.3</v>
      </c>
      <c r="C60" s="3">
        <v>4048</v>
      </c>
      <c r="D60" s="3">
        <v>920.1</v>
      </c>
      <c r="F60">
        <f t="shared" si="5"/>
        <v>-9.0322580645167162E-4</v>
      </c>
      <c r="G60">
        <f t="shared" si="6"/>
        <v>-6.6257668711656439E-3</v>
      </c>
      <c r="H60">
        <f t="shared" si="7"/>
        <v>-1.0645161290322556E-2</v>
      </c>
      <c r="J60">
        <f t="shared" si="1"/>
        <v>4.828043294890938E-6</v>
      </c>
      <c r="K60">
        <f t="shared" si="2"/>
        <v>5.2241521629862321E-5</v>
      </c>
      <c r="L60">
        <f t="shared" si="3"/>
        <v>1.2875443700018338E-4</v>
      </c>
      <c r="N60">
        <f t="shared" si="8"/>
        <v>-2.1972808866621805E-3</v>
      </c>
      <c r="O60">
        <f t="shared" si="9"/>
        <v>-7.2278296624825296E-3</v>
      </c>
      <c r="P60">
        <f t="shared" si="10"/>
        <v>-1.1347001233814305E-2</v>
      </c>
      <c r="R60">
        <f t="shared" si="11"/>
        <v>1.5881571969422823E-5</v>
      </c>
      <c r="S60">
        <f t="shared" si="12"/>
        <v>2.4932548931992354E-5</v>
      </c>
      <c r="T60">
        <f t="shared" si="13"/>
        <v>8.2014192097988901E-5</v>
      </c>
    </row>
    <row r="61" spans="1:20" x14ac:dyDescent="0.25">
      <c r="A61" s="2">
        <v>40507</v>
      </c>
      <c r="B61" s="3">
        <v>775</v>
      </c>
      <c r="C61" s="3">
        <v>4075</v>
      </c>
      <c r="D61" s="3">
        <v>930</v>
      </c>
      <c r="F61">
        <f t="shared" si="5"/>
        <v>-2.579979360165705E-4</v>
      </c>
      <c r="G61">
        <f t="shared" si="6"/>
        <v>1.2285012285012285E-3</v>
      </c>
      <c r="H61">
        <f t="shared" si="7"/>
        <v>-8.5287846481876331E-3</v>
      </c>
      <c r="J61">
        <f t="shared" si="1"/>
        <v>2.4088685651795741E-6</v>
      </c>
      <c r="K61">
        <f t="shared" si="2"/>
        <v>3.9242511558196218E-7</v>
      </c>
      <c r="L61">
        <f t="shared" si="3"/>
        <v>8.5204430352516162E-5</v>
      </c>
      <c r="N61">
        <f t="shared" si="8"/>
        <v>-1.5520530162270792E-3</v>
      </c>
      <c r="O61">
        <f t="shared" si="9"/>
        <v>6.2643843718434308E-4</v>
      </c>
      <c r="P61">
        <f t="shared" si="10"/>
        <v>-9.2306245916793823E-3</v>
      </c>
      <c r="R61">
        <f t="shared" si="11"/>
        <v>-9.7226566591253745E-7</v>
      </c>
      <c r="S61">
        <f t="shared" si="12"/>
        <v>1.4326418739175837E-5</v>
      </c>
      <c r="T61">
        <f t="shared" si="13"/>
        <v>-5.7824180434469973E-6</v>
      </c>
    </row>
    <row r="62" spans="1:20" x14ac:dyDescent="0.25">
      <c r="A62" s="2">
        <v>40506</v>
      </c>
      <c r="B62" s="3">
        <v>775.2</v>
      </c>
      <c r="C62" s="3">
        <v>4070</v>
      </c>
      <c r="D62" s="3">
        <v>938</v>
      </c>
      <c r="F62">
        <f t="shared" si="5"/>
        <v>1.5503875968992835E-3</v>
      </c>
      <c r="G62">
        <f t="shared" si="6"/>
        <v>-2.1634615384615384E-2</v>
      </c>
      <c r="H62">
        <f t="shared" si="7"/>
        <v>6.9779924852388618E-3</v>
      </c>
      <c r="J62">
        <f t="shared" si="1"/>
        <v>6.5706359112001034E-8</v>
      </c>
      <c r="K62">
        <f t="shared" si="2"/>
        <v>4.944698562999824E-4</v>
      </c>
      <c r="L62">
        <f t="shared" si="3"/>
        <v>3.9390090727278745E-5</v>
      </c>
      <c r="N62">
        <f t="shared" si="8"/>
        <v>2.5633251668877484E-4</v>
      </c>
      <c r="O62">
        <f t="shared" si="9"/>
        <v>-2.2236678175932268E-2</v>
      </c>
      <c r="P62">
        <f t="shared" si="10"/>
        <v>6.2761525417471126E-3</v>
      </c>
      <c r="R62">
        <f t="shared" si="11"/>
        <v>-5.6999836796350734E-6</v>
      </c>
      <c r="S62">
        <f t="shared" si="12"/>
        <v>1.6087819761486884E-6</v>
      </c>
      <c r="T62">
        <f t="shared" si="13"/>
        <v>-1.3956078425388986E-4</v>
      </c>
    </row>
    <row r="63" spans="1:20" x14ac:dyDescent="0.25">
      <c r="A63" s="2">
        <v>40505</v>
      </c>
      <c r="B63" s="3">
        <v>774</v>
      </c>
      <c r="C63" s="3">
        <v>4160</v>
      </c>
      <c r="D63" s="3">
        <v>931.5</v>
      </c>
      <c r="F63">
        <f t="shared" si="5"/>
        <v>-4.2079207920792082E-2</v>
      </c>
      <c r="G63">
        <f t="shared" si="6"/>
        <v>-7.1599045346062056E-3</v>
      </c>
      <c r="H63">
        <f t="shared" si="7"/>
        <v>-3.2308331601911509E-2</v>
      </c>
      <c r="J63">
        <f t="shared" si="1"/>
        <v>1.8812399433541401E-3</v>
      </c>
      <c r="K63">
        <f t="shared" si="2"/>
        <v>6.0248136768697662E-5</v>
      </c>
      <c r="L63">
        <f t="shared" si="3"/>
        <v>1.0896714254569507E-3</v>
      </c>
      <c r="N63">
        <f t="shared" si="8"/>
        <v>-4.3373263001002589E-2</v>
      </c>
      <c r="O63">
        <f t="shared" si="9"/>
        <v>-7.7619673259230913E-3</v>
      </c>
      <c r="P63">
        <f t="shared" si="10"/>
        <v>-3.3010171545403255E-2</v>
      </c>
      <c r="R63">
        <f t="shared" si="11"/>
        <v>3.3666185023245099E-4</v>
      </c>
      <c r="S63">
        <f t="shared" si="12"/>
        <v>1.4317588521469875E-3</v>
      </c>
      <c r="T63">
        <f t="shared" si="13"/>
        <v>2.5622387295853622E-4</v>
      </c>
    </row>
    <row r="64" spans="1:20" x14ac:dyDescent="0.25">
      <c r="A64" s="2">
        <v>40504</v>
      </c>
      <c r="B64" s="3">
        <v>808</v>
      </c>
      <c r="C64" s="3">
        <v>4190</v>
      </c>
      <c r="D64" s="3">
        <v>962.6</v>
      </c>
      <c r="F64">
        <f t="shared" si="5"/>
        <v>-2.7153789187855412E-3</v>
      </c>
      <c r="G64">
        <f t="shared" si="6"/>
        <v>1.9129603060736491E-3</v>
      </c>
      <c r="H64">
        <f t="shared" si="7"/>
        <v>6.2722140915743253E-3</v>
      </c>
      <c r="J64">
        <f t="shared" si="1"/>
        <v>1.6075560992305453E-5</v>
      </c>
      <c r="K64">
        <f t="shared" si="2"/>
        <v>1.7184522941954597E-6</v>
      </c>
      <c r="L64">
        <f t="shared" si="3"/>
        <v>3.1029068149626693E-5</v>
      </c>
      <c r="N64">
        <f t="shared" si="8"/>
        <v>-4.0094339989960497E-3</v>
      </c>
      <c r="O64">
        <f t="shared" si="9"/>
        <v>1.3108975147567638E-3</v>
      </c>
      <c r="P64">
        <f t="shared" si="10"/>
        <v>5.5703741480825769E-3</v>
      </c>
      <c r="R64">
        <f t="shared" si="11"/>
        <v>-5.2559570648651944E-6</v>
      </c>
      <c r="S64">
        <f t="shared" si="12"/>
        <v>-2.2334047496450939E-5</v>
      </c>
      <c r="T64">
        <f t="shared" si="13"/>
        <v>7.3021896269867752E-6</v>
      </c>
    </row>
    <row r="65" spans="1:20" x14ac:dyDescent="0.25">
      <c r="A65" s="2">
        <v>40501</v>
      </c>
      <c r="B65" s="3">
        <v>810.2</v>
      </c>
      <c r="C65" s="3">
        <v>4182</v>
      </c>
      <c r="D65" s="3">
        <v>956.6</v>
      </c>
      <c r="F65">
        <f t="shared" si="5"/>
        <v>2.4746349913387774E-3</v>
      </c>
      <c r="G65">
        <f t="shared" si="6"/>
        <v>-4.048582995951417E-3</v>
      </c>
      <c r="H65">
        <f t="shared" si="7"/>
        <v>5.8885383806519696E-3</v>
      </c>
      <c r="J65">
        <f t="shared" si="1"/>
        <v>1.3937689265596309E-6</v>
      </c>
      <c r="K65">
        <f t="shared" si="2"/>
        <v>2.1628506238636413E-5</v>
      </c>
      <c r="L65">
        <f t="shared" si="3"/>
        <v>2.6901840678040282E-5</v>
      </c>
      <c r="N65">
        <f t="shared" si="8"/>
        <v>1.1805799111282687E-3</v>
      </c>
      <c r="O65">
        <f t="shared" si="9"/>
        <v>-4.6506457872683028E-3</v>
      </c>
      <c r="P65">
        <f t="shared" si="10"/>
        <v>5.1866984371602212E-3</v>
      </c>
      <c r="R65">
        <f t="shared" si="11"/>
        <v>-5.4904589902222698E-6</v>
      </c>
      <c r="S65">
        <f t="shared" si="12"/>
        <v>6.1233119799917441E-6</v>
      </c>
      <c r="T65">
        <f t="shared" si="13"/>
        <v>-2.4121497236610273E-5</v>
      </c>
    </row>
    <row r="66" spans="1:20" x14ac:dyDescent="0.25">
      <c r="A66" s="2">
        <v>40500</v>
      </c>
      <c r="B66" s="3">
        <v>808.2</v>
      </c>
      <c r="C66" s="3">
        <v>4199</v>
      </c>
      <c r="D66" s="3">
        <v>951</v>
      </c>
      <c r="F66">
        <f t="shared" si="5"/>
        <v>2.7590591226954921E-2</v>
      </c>
      <c r="G66">
        <f t="shared" si="6"/>
        <v>0</v>
      </c>
      <c r="H66">
        <f t="shared" si="7"/>
        <v>2.1153226672393478E-2</v>
      </c>
      <c r="J66">
        <f t="shared" ref="J66:J129" si="14">(F66-F$256)^2</f>
        <v>6.9150781331703552E-4</v>
      </c>
      <c r="K66">
        <f t="shared" ref="K66:K129" si="15">(G66-G$256)^2</f>
        <v>3.6247960468827948E-7</v>
      </c>
      <c r="L66">
        <f t="shared" ref="L66:L129" si="16">(H66-H$256)^2</f>
        <v>4.1825921913509774E-4</v>
      </c>
      <c r="N66">
        <f t="shared" si="8"/>
        <v>2.6296536146744414E-2</v>
      </c>
      <c r="O66">
        <f t="shared" si="9"/>
        <v>-6.0206279131688539E-4</v>
      </c>
      <c r="P66">
        <f t="shared" si="10"/>
        <v>2.0451386728901729E-2</v>
      </c>
      <c r="R66">
        <f t="shared" si="11"/>
        <v>-1.5832165954474314E-5</v>
      </c>
      <c r="S66">
        <f t="shared" si="12"/>
        <v>5.3780063036761331E-4</v>
      </c>
      <c r="T66">
        <f t="shared" si="13"/>
        <v>-1.2313018980303681E-5</v>
      </c>
    </row>
    <row r="67" spans="1:20" x14ac:dyDescent="0.25">
      <c r="A67" s="2">
        <v>40498</v>
      </c>
      <c r="B67" s="3">
        <v>786.5</v>
      </c>
      <c r="C67" s="3">
        <v>4199</v>
      </c>
      <c r="D67" s="3">
        <v>931.3</v>
      </c>
      <c r="F67">
        <f t="shared" ref="F67:F130" si="17">(B67-B68)/B68</f>
        <v>-5.6890012642225032E-3</v>
      </c>
      <c r="G67">
        <f t="shared" ref="G67:G130" si="18">(C67-C68)/C68</f>
        <v>-2.6128266033254156E-3</v>
      </c>
      <c r="H67">
        <f t="shared" ref="H67:H130" si="19">(D67-D68)/D68</f>
        <v>-2.6772328121653461E-3</v>
      </c>
      <c r="J67">
        <f t="shared" si="14"/>
        <v>4.8763075909526143E-5</v>
      </c>
      <c r="K67">
        <f t="shared" si="15"/>
        <v>1.033551381978354E-5</v>
      </c>
      <c r="L67">
        <f t="shared" si="16"/>
        <v>1.1418132688024034E-5</v>
      </c>
      <c r="N67">
        <f t="shared" ref="N67:N130" si="20">(F67-F$256)</f>
        <v>-6.9830563444330121E-3</v>
      </c>
      <c r="O67">
        <f t="shared" ref="O67:O130" si="21">(G67-G$256)</f>
        <v>-3.2148893946423009E-3</v>
      </c>
      <c r="P67">
        <f t="shared" ref="P67:P130" si="22">(H67-H$256)</f>
        <v>-3.3790727556570949E-3</v>
      </c>
      <c r="R67">
        <f t="shared" ref="R67:R130" si="23">N67*O67</f>
        <v>2.2449753783907323E-5</v>
      </c>
      <c r="S67">
        <f t="shared" ref="S67:S130" si="24">N67*P67</f>
        <v>2.3596255444692019E-5</v>
      </c>
      <c r="T67">
        <f t="shared" ref="T67:T130" si="25">O67*P67</f>
        <v>1.086334516588673E-5</v>
      </c>
    </row>
    <row r="68" spans="1:20" x14ac:dyDescent="0.25">
      <c r="A68" s="2">
        <v>40497</v>
      </c>
      <c r="B68" s="3">
        <v>791</v>
      </c>
      <c r="C68" s="3">
        <v>4210</v>
      </c>
      <c r="D68" s="3">
        <v>933.8</v>
      </c>
      <c r="F68">
        <f t="shared" si="17"/>
        <v>-6.1565523306947824E-3</v>
      </c>
      <c r="G68">
        <f t="shared" si="18"/>
        <v>-2.1332069210713441E-3</v>
      </c>
      <c r="H68">
        <f t="shared" si="19"/>
        <v>-1.4978902953586545E-2</v>
      </c>
      <c r="J68">
        <f t="shared" si="14"/>
        <v>5.5511550791436851E-5</v>
      </c>
      <c r="K68">
        <f t="shared" si="15"/>
        <v>7.4817003995083868E-6</v>
      </c>
      <c r="L68">
        <f t="shared" si="16"/>
        <v>2.4588569780427139E-4</v>
      </c>
      <c r="N68">
        <f t="shared" si="20"/>
        <v>-7.4506074109052913E-3</v>
      </c>
      <c r="O68">
        <f t="shared" si="21"/>
        <v>-2.7352697123882294E-3</v>
      </c>
      <c r="P68">
        <f t="shared" si="22"/>
        <v>-1.5680742897078295E-2</v>
      </c>
      <c r="R68">
        <f t="shared" si="23"/>
        <v>2.0379420789944527E-5</v>
      </c>
      <c r="S68">
        <f t="shared" si="24"/>
        <v>1.1683105923747204E-4</v>
      </c>
      <c r="T68">
        <f t="shared" si="25"/>
        <v>4.289106111412512E-5</v>
      </c>
    </row>
    <row r="69" spans="1:20" x14ac:dyDescent="0.25">
      <c r="A69" s="2">
        <v>40494</v>
      </c>
      <c r="B69" s="3">
        <v>795.9</v>
      </c>
      <c r="C69" s="3">
        <v>4219</v>
      </c>
      <c r="D69" s="3">
        <v>948</v>
      </c>
      <c r="F69">
        <f t="shared" si="17"/>
        <v>4.1753926701570653E-2</v>
      </c>
      <c r="G69">
        <f t="shared" si="18"/>
        <v>4.5238095238095237E-3</v>
      </c>
      <c r="H69">
        <f t="shared" si="19"/>
        <v>1.6621983914209115E-2</v>
      </c>
      <c r="J69">
        <f t="shared" si="14"/>
        <v>1.6370012116169439E-3</v>
      </c>
      <c r="K69">
        <f t="shared" si="15"/>
        <v>1.5380097433816683E-5</v>
      </c>
      <c r="L69">
        <f t="shared" si="16"/>
        <v>2.5345098404836846E-4</v>
      </c>
      <c r="N69">
        <f t="shared" si="20"/>
        <v>4.0459871621360145E-2</v>
      </c>
      <c r="O69">
        <f t="shared" si="21"/>
        <v>3.921746732492638E-3</v>
      </c>
      <c r="P69">
        <f t="shared" si="22"/>
        <v>1.5920143970717365E-2</v>
      </c>
      <c r="R69">
        <f t="shared" si="23"/>
        <v>1.5867336932814076E-4</v>
      </c>
      <c r="S69">
        <f t="shared" si="24"/>
        <v>6.441269812487954E-4</v>
      </c>
      <c r="T69">
        <f t="shared" si="25"/>
        <v>6.2434772597973193E-5</v>
      </c>
    </row>
    <row r="70" spans="1:20" x14ac:dyDescent="0.25">
      <c r="A70" s="2">
        <v>40493</v>
      </c>
      <c r="B70" s="3">
        <v>764</v>
      </c>
      <c r="C70" s="3">
        <v>4200</v>
      </c>
      <c r="D70" s="3">
        <v>932.5</v>
      </c>
      <c r="F70">
        <f t="shared" si="17"/>
        <v>-3.8388923851478921E-2</v>
      </c>
      <c r="G70">
        <f t="shared" si="18"/>
        <v>-4.7393364928909956E-3</v>
      </c>
      <c r="H70">
        <f t="shared" si="19"/>
        <v>-1.3749338974087784E-2</v>
      </c>
      <c r="J70">
        <f t="shared" si="14"/>
        <v>1.5747388168929071E-3</v>
      </c>
      <c r="K70">
        <f t="shared" si="15"/>
        <v>2.8530546313336467E-5</v>
      </c>
      <c r="L70">
        <f t="shared" si="16"/>
        <v>2.0883657210789519E-4</v>
      </c>
      <c r="N70">
        <f t="shared" si="20"/>
        <v>-3.9682978931689428E-2</v>
      </c>
      <c r="O70">
        <f t="shared" si="21"/>
        <v>-5.3413992842078813E-3</v>
      </c>
      <c r="P70">
        <f t="shared" si="22"/>
        <v>-1.4451178917579533E-2</v>
      </c>
      <c r="R70">
        <f t="shared" si="23"/>
        <v>2.1196263526096235E-4</v>
      </c>
      <c r="S70">
        <f t="shared" si="24"/>
        <v>5.7346582852438311E-4</v>
      </c>
      <c r="T70">
        <f t="shared" si="25"/>
        <v>7.7189516726319348E-5</v>
      </c>
    </row>
    <row r="71" spans="1:20" x14ac:dyDescent="0.25">
      <c r="A71" s="2">
        <v>40492</v>
      </c>
      <c r="B71" s="3">
        <v>794.5</v>
      </c>
      <c r="C71" s="3">
        <v>4220</v>
      </c>
      <c r="D71" s="3">
        <v>945.5</v>
      </c>
      <c r="F71">
        <f t="shared" si="17"/>
        <v>-2.2755227552275523E-2</v>
      </c>
      <c r="G71">
        <f t="shared" si="18"/>
        <v>-4.4821891955649914E-3</v>
      </c>
      <c r="H71">
        <f t="shared" si="19"/>
        <v>-1.3665762570415213E-2</v>
      </c>
      <c r="J71">
        <f t="shared" si="14"/>
        <v>5.7836799513719421E-4</v>
      </c>
      <c r="K71">
        <f t="shared" si="15"/>
        <v>2.5849618266112314E-5</v>
      </c>
      <c r="L71">
        <f t="shared" si="16"/>
        <v>2.0642800199762565E-4</v>
      </c>
      <c r="N71">
        <f t="shared" si="20"/>
        <v>-2.4049282632486031E-2</v>
      </c>
      <c r="O71">
        <f t="shared" si="21"/>
        <v>-5.0842519868818771E-3</v>
      </c>
      <c r="P71">
        <f t="shared" si="22"/>
        <v>-1.4367602513906962E-2</v>
      </c>
      <c r="R71">
        <f t="shared" si="23"/>
        <v>1.2227261300730091E-4</v>
      </c>
      <c r="S71">
        <f t="shared" si="24"/>
        <v>3.4553053360816534E-4</v>
      </c>
      <c r="T71">
        <f t="shared" si="25"/>
        <v>7.3048511628060524E-5</v>
      </c>
    </row>
    <row r="72" spans="1:20" x14ac:dyDescent="0.25">
      <c r="A72" s="2">
        <v>40491</v>
      </c>
      <c r="B72" s="3">
        <v>813</v>
      </c>
      <c r="C72" s="3">
        <v>4239</v>
      </c>
      <c r="D72" s="3">
        <v>958.6</v>
      </c>
      <c r="F72">
        <f t="shared" si="17"/>
        <v>0</v>
      </c>
      <c r="G72">
        <f t="shared" si="18"/>
        <v>4.5023696682464451E-3</v>
      </c>
      <c r="H72">
        <f t="shared" si="19"/>
        <v>-1.4583333333333095E-3</v>
      </c>
      <c r="J72">
        <f t="shared" si="14"/>
        <v>1.6745785506186262E-6</v>
      </c>
      <c r="K72">
        <f t="shared" si="15"/>
        <v>1.5212393734224016E-5</v>
      </c>
      <c r="L72">
        <f t="shared" si="16"/>
        <v>4.6663485859091095E-6</v>
      </c>
      <c r="N72">
        <f t="shared" si="20"/>
        <v>-1.2940550802105087E-3</v>
      </c>
      <c r="O72">
        <f t="shared" si="21"/>
        <v>3.9003068769295599E-3</v>
      </c>
      <c r="P72">
        <f t="shared" si="22"/>
        <v>-2.1601732768250581E-3</v>
      </c>
      <c r="R72">
        <f t="shared" si="23"/>
        <v>-5.0472119284706799E-6</v>
      </c>
      <c r="S72">
        <f t="shared" si="24"/>
        <v>2.7953832030104478E-6</v>
      </c>
      <c r="T72">
        <f t="shared" si="25"/>
        <v>-8.4253386869602368E-6</v>
      </c>
    </row>
    <row r="73" spans="1:20" x14ac:dyDescent="0.25">
      <c r="A73" s="2">
        <v>40490</v>
      </c>
      <c r="B73" s="3">
        <v>813</v>
      </c>
      <c r="C73" s="3">
        <v>4220</v>
      </c>
      <c r="D73" s="3">
        <v>960</v>
      </c>
      <c r="F73">
        <f t="shared" si="17"/>
        <v>-1.1309740970448687E-2</v>
      </c>
      <c r="G73">
        <f t="shared" si="18"/>
        <v>1.4423076923076924E-2</v>
      </c>
      <c r="H73">
        <f t="shared" si="19"/>
        <v>4.0790712268590915E-3</v>
      </c>
      <c r="J73">
        <f t="shared" si="14"/>
        <v>1.5885567488661234E-4</v>
      </c>
      <c r="K73">
        <f t="shared" si="15"/>
        <v>1.9102043163031067E-4</v>
      </c>
      <c r="L73">
        <f t="shared" si="16"/>
        <v>1.1405691141355029E-5</v>
      </c>
      <c r="N73">
        <f t="shared" si="20"/>
        <v>-1.2603796050659196E-2</v>
      </c>
      <c r="O73">
        <f t="shared" si="21"/>
        <v>1.3821014131760038E-2</v>
      </c>
      <c r="P73">
        <f t="shared" si="22"/>
        <v>3.3772312833673427E-3</v>
      </c>
      <c r="R73">
        <f t="shared" si="23"/>
        <v>-1.741972433299821E-4</v>
      </c>
      <c r="S73">
        <f t="shared" si="24"/>
        <v>-4.2565934311467999E-5</v>
      </c>
      <c r="T73">
        <f t="shared" si="25"/>
        <v>4.6676761293642132E-5</v>
      </c>
    </row>
    <row r="74" spans="1:20" x14ac:dyDescent="0.25">
      <c r="A74" s="2">
        <v>40487</v>
      </c>
      <c r="B74" s="3">
        <v>822.3</v>
      </c>
      <c r="C74" s="3">
        <v>4160</v>
      </c>
      <c r="D74" s="3">
        <v>956.1</v>
      </c>
      <c r="F74">
        <f t="shared" si="17"/>
        <v>4.6426389737323822E-3</v>
      </c>
      <c r="G74">
        <f t="shared" si="18"/>
        <v>-2.3980815347721821E-3</v>
      </c>
      <c r="H74">
        <f t="shared" si="19"/>
        <v>8.3743326703660447E-4</v>
      </c>
      <c r="J74">
        <f t="shared" si="14"/>
        <v>1.1213014091954108E-5</v>
      </c>
      <c r="K74">
        <f t="shared" si="15"/>
        <v>9.0008659773644243E-6</v>
      </c>
      <c r="L74">
        <f t="shared" si="16"/>
        <v>1.8385549389939907E-8</v>
      </c>
      <c r="N74">
        <f t="shared" si="20"/>
        <v>3.3485838935218733E-3</v>
      </c>
      <c r="O74">
        <f t="shared" si="21"/>
        <v>-3.0001443260890674E-3</v>
      </c>
      <c r="P74">
        <f t="shared" si="22"/>
        <v>1.3559332354485566E-4</v>
      </c>
      <c r="R74">
        <f t="shared" si="23"/>
        <v>-1.0046234968582885E-5</v>
      </c>
      <c r="S74">
        <f t="shared" si="24"/>
        <v>4.5404561929140385E-7</v>
      </c>
      <c r="T74">
        <f t="shared" si="25"/>
        <v>-4.0679954028865786E-7</v>
      </c>
    </row>
    <row r="75" spans="1:20" x14ac:dyDescent="0.25">
      <c r="A75" s="2">
        <v>40486</v>
      </c>
      <c r="B75" s="3">
        <v>818.5</v>
      </c>
      <c r="C75" s="3">
        <v>4170</v>
      </c>
      <c r="D75" s="3">
        <v>955.3</v>
      </c>
      <c r="F75">
        <f t="shared" si="17"/>
        <v>9.2478421701602965E-3</v>
      </c>
      <c r="G75">
        <f t="shared" si="18"/>
        <v>1.7321297877531106E-2</v>
      </c>
      <c r="H75">
        <f t="shared" si="19"/>
        <v>-1.5154639175257778E-2</v>
      </c>
      <c r="J75">
        <f t="shared" si="14"/>
        <v>6.3262729072251916E-5</v>
      </c>
      <c r="K75">
        <f t="shared" si="15"/>
        <v>2.7953282186809667E-4</v>
      </c>
      <c r="L75">
        <f t="shared" si="16"/>
        <v>2.5142793004333979E-4</v>
      </c>
      <c r="N75">
        <f t="shared" si="20"/>
        <v>7.9537870899497876E-3</v>
      </c>
      <c r="O75">
        <f t="shared" si="21"/>
        <v>1.6719235086214222E-2</v>
      </c>
      <c r="P75">
        <f t="shared" si="22"/>
        <v>-1.5856479118749527E-2</v>
      </c>
      <c r="R75">
        <f t="shared" si="23"/>
        <v>1.3298123618256621E-4</v>
      </c>
      <c r="S75">
        <f t="shared" si="24"/>
        <v>-1.2611905890676838E-4</v>
      </c>
      <c r="T75">
        <f t="shared" si="25"/>
        <v>-2.6510820202602027E-4</v>
      </c>
    </row>
    <row r="76" spans="1:20" x14ac:dyDescent="0.25">
      <c r="A76" s="2">
        <v>40485</v>
      </c>
      <c r="B76" s="3">
        <v>811</v>
      </c>
      <c r="C76" s="3">
        <v>4099</v>
      </c>
      <c r="D76" s="3">
        <v>970</v>
      </c>
      <c r="F76">
        <f t="shared" si="17"/>
        <v>2.472187886279357E-3</v>
      </c>
      <c r="G76">
        <f t="shared" si="18"/>
        <v>1.6113039167079821E-2</v>
      </c>
      <c r="H76">
        <f t="shared" si="19"/>
        <v>2.5839793281653748E-3</v>
      </c>
      <c r="J76">
        <f t="shared" si="14"/>
        <v>1.3879969087356586E-6</v>
      </c>
      <c r="K76">
        <f t="shared" si="15"/>
        <v>2.405903881294759E-4</v>
      </c>
      <c r="L76">
        <f t="shared" si="16"/>
        <v>3.5424486633396155E-6</v>
      </c>
      <c r="N76">
        <f t="shared" si="20"/>
        <v>1.1781328060688483E-3</v>
      </c>
      <c r="O76">
        <f t="shared" si="21"/>
        <v>1.5510976375762936E-2</v>
      </c>
      <c r="P76">
        <f t="shared" si="22"/>
        <v>1.882139384673626E-3</v>
      </c>
      <c r="R76">
        <f t="shared" si="23"/>
        <v>1.8273990122445203E-5</v>
      </c>
      <c r="S76">
        <f t="shared" si="24"/>
        <v>2.2174101546782345E-6</v>
      </c>
      <c r="T76">
        <f t="shared" si="25"/>
        <v>2.9193819531565599E-5</v>
      </c>
    </row>
    <row r="77" spans="1:20" x14ac:dyDescent="0.25">
      <c r="A77" s="2">
        <v>40484</v>
      </c>
      <c r="B77" s="3">
        <v>809</v>
      </c>
      <c r="C77" s="3">
        <v>4034</v>
      </c>
      <c r="D77" s="3">
        <v>967.5</v>
      </c>
      <c r="F77">
        <f t="shared" si="17"/>
        <v>4.8441187430132617E-3</v>
      </c>
      <c r="G77">
        <f t="shared" si="18"/>
        <v>3.732271709380443E-3</v>
      </c>
      <c r="H77">
        <f t="shared" si="19"/>
        <v>6.0309867942185237E-3</v>
      </c>
      <c r="J77">
        <f t="shared" si="14"/>
        <v>1.2602952009952498E-5</v>
      </c>
      <c r="K77">
        <f t="shared" si="15"/>
        <v>9.7982078707246278E-6</v>
      </c>
      <c r="L77">
        <f t="shared" si="16"/>
        <v>2.8399806156611108E-5</v>
      </c>
      <c r="N77">
        <f t="shared" si="20"/>
        <v>3.5500636628027528E-3</v>
      </c>
      <c r="O77">
        <f t="shared" si="21"/>
        <v>3.1302089180635577E-3</v>
      </c>
      <c r="P77">
        <f t="shared" si="22"/>
        <v>5.3291468507267754E-3</v>
      </c>
      <c r="R77">
        <f t="shared" si="23"/>
        <v>1.1112440936998556E-5</v>
      </c>
      <c r="S77">
        <f t="shared" si="24"/>
        <v>1.8918810588504851E-5</v>
      </c>
      <c r="T77">
        <f t="shared" si="25"/>
        <v>1.6681342997815275E-5</v>
      </c>
    </row>
    <row r="78" spans="1:20" x14ac:dyDescent="0.25">
      <c r="A78" s="2">
        <v>40483</v>
      </c>
      <c r="B78" s="3">
        <v>805.1</v>
      </c>
      <c r="C78" s="3">
        <v>4019</v>
      </c>
      <c r="D78" s="3">
        <v>961.7</v>
      </c>
      <c r="F78">
        <f t="shared" si="17"/>
        <v>3.8653366583541429E-3</v>
      </c>
      <c r="G78">
        <f t="shared" si="18"/>
        <v>9.9626400996264005E-4</v>
      </c>
      <c r="H78">
        <f t="shared" si="19"/>
        <v>4.2815371762740424E-3</v>
      </c>
      <c r="J78">
        <f t="shared" si="14"/>
        <v>6.6114889541008195E-6</v>
      </c>
      <c r="K78">
        <f t="shared" si="15"/>
        <v>1.5539460078179807E-7</v>
      </c>
      <c r="L78">
        <f t="shared" si="16"/>
        <v>1.281423227838921E-5</v>
      </c>
      <c r="N78">
        <f t="shared" si="20"/>
        <v>2.5712815781436344E-3</v>
      </c>
      <c r="O78">
        <f t="shared" si="21"/>
        <v>3.9420121864575466E-4</v>
      </c>
      <c r="P78">
        <f t="shared" si="22"/>
        <v>3.5796972327822936E-3</v>
      </c>
      <c r="R78">
        <f t="shared" si="23"/>
        <v>1.0136023315855998E-6</v>
      </c>
      <c r="S78">
        <f t="shared" si="24"/>
        <v>9.2044095499848564E-6</v>
      </c>
      <c r="T78">
        <f t="shared" si="25"/>
        <v>1.4111210115456159E-6</v>
      </c>
    </row>
    <row r="79" spans="1:20" x14ac:dyDescent="0.25">
      <c r="A79" s="2">
        <v>40480</v>
      </c>
      <c r="B79" s="3">
        <v>802</v>
      </c>
      <c r="C79" s="3">
        <v>4015</v>
      </c>
      <c r="D79" s="3">
        <v>957.6</v>
      </c>
      <c r="F79">
        <f t="shared" si="17"/>
        <v>-1.7036401519794065E-2</v>
      </c>
      <c r="G79">
        <f t="shared" si="18"/>
        <v>-2.4844720496894411E-3</v>
      </c>
      <c r="H79">
        <f t="shared" si="19"/>
        <v>-1.5422578655151141E-2</v>
      </c>
      <c r="J79">
        <f t="shared" si="14"/>
        <v>3.3600563916465117E-4</v>
      </c>
      <c r="K79">
        <f t="shared" si="15"/>
        <v>9.5266973247459487E-6</v>
      </c>
      <c r="L79">
        <f t="shared" si="16"/>
        <v>2.5999687514426074E-4</v>
      </c>
      <c r="N79">
        <f t="shared" si="20"/>
        <v>-1.8330456600004572E-2</v>
      </c>
      <c r="O79">
        <f t="shared" si="21"/>
        <v>-3.0865348410063264E-3</v>
      </c>
      <c r="P79">
        <f t="shared" si="22"/>
        <v>-1.612441859864289E-2</v>
      </c>
      <c r="R79">
        <f t="shared" si="23"/>
        <v>5.657759294746848E-5</v>
      </c>
      <c r="S79">
        <f t="shared" si="24"/>
        <v>2.9556795532273005E-4</v>
      </c>
      <c r="T79">
        <f t="shared" si="25"/>
        <v>4.9768579795681682E-5</v>
      </c>
    </row>
    <row r="80" spans="1:20" x14ac:dyDescent="0.25">
      <c r="A80" s="2">
        <v>40478</v>
      </c>
      <c r="B80" s="3">
        <v>815.9</v>
      </c>
      <c r="C80" s="3">
        <v>4025</v>
      </c>
      <c r="D80" s="3">
        <v>972.6</v>
      </c>
      <c r="F80">
        <f t="shared" si="17"/>
        <v>1.6064757160647543E-2</v>
      </c>
      <c r="G80">
        <f t="shared" si="18"/>
        <v>-1.2406947890818859E-3</v>
      </c>
      <c r="H80">
        <f t="shared" si="19"/>
        <v>1.1754915218974376E-2</v>
      </c>
      <c r="J80">
        <f t="shared" si="14"/>
        <v>2.1817363994902693E-4</v>
      </c>
      <c r="K80">
        <f t="shared" si="15"/>
        <v>3.3957555001171333E-6</v>
      </c>
      <c r="L80">
        <f t="shared" si="16"/>
        <v>1.2217047304548536E-4</v>
      </c>
      <c r="N80">
        <f t="shared" si="20"/>
        <v>1.4770702080437034E-2</v>
      </c>
      <c r="O80">
        <f t="shared" si="21"/>
        <v>-1.8427575803987711E-3</v>
      </c>
      <c r="P80">
        <f t="shared" si="22"/>
        <v>1.1053075275482627E-2</v>
      </c>
      <c r="R80">
        <f t="shared" si="23"/>
        <v>-2.7218823226537245E-5</v>
      </c>
      <c r="S80">
        <f t="shared" si="24"/>
        <v>1.6326168196679838E-4</v>
      </c>
      <c r="T80">
        <f t="shared" si="25"/>
        <v>-2.0368138250613847E-5</v>
      </c>
    </row>
    <row r="81" spans="1:20" x14ac:dyDescent="0.25">
      <c r="A81" s="2">
        <v>40477</v>
      </c>
      <c r="B81" s="3">
        <v>803</v>
      </c>
      <c r="C81" s="3">
        <v>4030</v>
      </c>
      <c r="D81" s="3">
        <v>961.3</v>
      </c>
      <c r="F81">
        <f t="shared" si="17"/>
        <v>-4.978839930295958E-4</v>
      </c>
      <c r="G81">
        <f t="shared" si="18"/>
        <v>-2.3030303030303029E-2</v>
      </c>
      <c r="H81">
        <f t="shared" si="19"/>
        <v>-8.3151439559304454E-4</v>
      </c>
      <c r="J81">
        <f t="shared" si="14"/>
        <v>3.2110456422046046E-6</v>
      </c>
      <c r="K81">
        <f t="shared" si="15"/>
        <v>5.5848871432686903E-4</v>
      </c>
      <c r="L81">
        <f t="shared" si="16"/>
        <v>2.3511755291901637E-6</v>
      </c>
      <c r="N81">
        <f t="shared" si="20"/>
        <v>-1.7919390732401045E-3</v>
      </c>
      <c r="O81">
        <f t="shared" si="21"/>
        <v>-2.3632365821619913E-2</v>
      </c>
      <c r="P81">
        <f t="shared" si="22"/>
        <v>-1.5333543390847935E-3</v>
      </c>
      <c r="R81">
        <f t="shared" si="23"/>
        <v>4.2347759708864712E-5</v>
      </c>
      <c r="S81">
        <f t="shared" si="24"/>
        <v>2.7476775533282979E-6</v>
      </c>
      <c r="T81">
        <f t="shared" si="25"/>
        <v>3.6236790675420065E-5</v>
      </c>
    </row>
    <row r="82" spans="1:20" x14ac:dyDescent="0.25">
      <c r="A82" s="2">
        <v>40476</v>
      </c>
      <c r="B82" s="3">
        <v>803.4</v>
      </c>
      <c r="C82" s="3">
        <v>4125</v>
      </c>
      <c r="D82" s="3">
        <v>962.1</v>
      </c>
      <c r="F82">
        <f t="shared" si="17"/>
        <v>8.6629001883238889E-3</v>
      </c>
      <c r="G82">
        <f t="shared" si="18"/>
        <v>5.3101863671176919E-2</v>
      </c>
      <c r="H82">
        <f t="shared" si="19"/>
        <v>6.9073783359497884E-3</v>
      </c>
      <c r="J82">
        <f t="shared" si="14"/>
        <v>5.4299878227366491E-5</v>
      </c>
      <c r="K82">
        <f t="shared" si="15"/>
        <v>2.756229092424952E-3</v>
      </c>
      <c r="L82">
        <f t="shared" si="16"/>
        <v>3.8508706740270715E-5</v>
      </c>
      <c r="N82">
        <f t="shared" si="20"/>
        <v>7.36884510811338E-3</v>
      </c>
      <c r="O82">
        <f t="shared" si="21"/>
        <v>5.2499800879860031E-2</v>
      </c>
      <c r="P82">
        <f t="shared" si="22"/>
        <v>6.2055383924580401E-3</v>
      </c>
      <c r="R82">
        <f t="shared" si="23"/>
        <v>3.8686290089048311E-4</v>
      </c>
      <c r="S82">
        <f t="shared" si="24"/>
        <v>4.57276512264742E-5</v>
      </c>
      <c r="T82">
        <f t="shared" si="25"/>
        <v>3.2578952995637381E-4</v>
      </c>
    </row>
    <row r="83" spans="1:20" x14ac:dyDescent="0.25">
      <c r="A83" s="2">
        <v>40473</v>
      </c>
      <c r="B83" s="3">
        <v>796.5</v>
      </c>
      <c r="C83" s="3">
        <v>3917</v>
      </c>
      <c r="D83" s="3">
        <v>955.5</v>
      </c>
      <c r="F83">
        <f t="shared" si="17"/>
        <v>1.2714558169103624E-2</v>
      </c>
      <c r="G83">
        <f t="shared" si="18"/>
        <v>3.329918032786885E-3</v>
      </c>
      <c r="H83">
        <f t="shared" si="19"/>
        <v>6.8493150684931503E-3</v>
      </c>
      <c r="J83">
        <f t="shared" si="14"/>
        <v>1.3042789080341719E-4</v>
      </c>
      <c r="K83">
        <f t="shared" si="15"/>
        <v>7.4411942184153511E-6</v>
      </c>
      <c r="L83">
        <f t="shared" si="16"/>
        <v>3.779145041251099E-5</v>
      </c>
      <c r="N83">
        <f t="shared" si="20"/>
        <v>1.1420503088893115E-2</v>
      </c>
      <c r="O83">
        <f t="shared" si="21"/>
        <v>2.7278552414699998E-3</v>
      </c>
      <c r="P83">
        <f t="shared" si="22"/>
        <v>6.1474751250014011E-3</v>
      </c>
      <c r="R83">
        <f t="shared" si="23"/>
        <v>3.115347921126141E-5</v>
      </c>
      <c r="S83">
        <f t="shared" si="24"/>
        <v>7.0207258653972088E-5</v>
      </c>
      <c r="T83">
        <f t="shared" si="25"/>
        <v>1.6769422241541514E-5</v>
      </c>
    </row>
    <row r="84" spans="1:20" x14ac:dyDescent="0.25">
      <c r="A84" s="2">
        <v>40472</v>
      </c>
      <c r="B84" s="3">
        <v>786.5</v>
      </c>
      <c r="C84" s="3">
        <v>3904</v>
      </c>
      <c r="D84" s="3">
        <v>949</v>
      </c>
      <c r="F84">
        <f t="shared" si="17"/>
        <v>1.2226512226512226E-2</v>
      </c>
      <c r="G84">
        <f t="shared" si="18"/>
        <v>1.0351966873706004E-2</v>
      </c>
      <c r="H84">
        <f t="shared" si="19"/>
        <v>1.7945740525705115E-3</v>
      </c>
      <c r="J84">
        <f t="shared" si="14"/>
        <v>1.1951861925572349E-4</v>
      </c>
      <c r="K84">
        <f t="shared" si="15"/>
        <v>9.5060629615788001E-5</v>
      </c>
      <c r="L84">
        <f t="shared" si="16"/>
        <v>1.1940678331441572E-6</v>
      </c>
      <c r="N84">
        <f t="shared" si="20"/>
        <v>1.0932457146301717E-2</v>
      </c>
      <c r="O84">
        <f t="shared" si="21"/>
        <v>9.7499040823891183E-3</v>
      </c>
      <c r="P84">
        <f t="shared" si="22"/>
        <v>1.0927341090787627E-3</v>
      </c>
      <c r="R84">
        <f t="shared" si="23"/>
        <v>1.0659040856127119E-4</v>
      </c>
      <c r="S84">
        <f t="shared" si="24"/>
        <v>1.194626881980576E-5</v>
      </c>
      <c r="T84">
        <f t="shared" si="25"/>
        <v>1.0654052751072865E-5</v>
      </c>
    </row>
    <row r="85" spans="1:20" x14ac:dyDescent="0.25">
      <c r="A85" s="2">
        <v>40471</v>
      </c>
      <c r="B85" s="3">
        <v>777</v>
      </c>
      <c r="C85" s="3">
        <v>3864</v>
      </c>
      <c r="D85" s="3">
        <v>947.3</v>
      </c>
      <c r="F85">
        <f t="shared" si="17"/>
        <v>-5.2490078094994527E-3</v>
      </c>
      <c r="G85">
        <f t="shared" si="18"/>
        <v>3.897116134060795E-3</v>
      </c>
      <c r="H85">
        <f t="shared" si="19"/>
        <v>-2.3402061855670151E-2</v>
      </c>
      <c r="J85">
        <f t="shared" si="14"/>
        <v>4.2811671978699675E-5</v>
      </c>
      <c r="K85">
        <f t="shared" si="15"/>
        <v>1.0857376531527813E-5</v>
      </c>
      <c r="L85">
        <f t="shared" si="16"/>
        <v>5.8099808194364035E-4</v>
      </c>
      <c r="N85">
        <f t="shared" si="20"/>
        <v>-6.5430628897099616E-3</v>
      </c>
      <c r="O85">
        <f t="shared" si="21"/>
        <v>3.2950533427439097E-3</v>
      </c>
      <c r="P85">
        <f t="shared" si="22"/>
        <v>-2.41039017991619E-2</v>
      </c>
      <c r="R85">
        <f t="shared" si="23"/>
        <v>-2.1559741246522436E-5</v>
      </c>
      <c r="S85">
        <f t="shared" si="24"/>
        <v>1.577133453593094E-4</v>
      </c>
      <c r="T85">
        <f t="shared" si="25"/>
        <v>-7.9423642196499363E-5</v>
      </c>
    </row>
    <row r="86" spans="1:20" x14ac:dyDescent="0.25">
      <c r="A86" s="2">
        <v>40470</v>
      </c>
      <c r="B86" s="3">
        <v>781.1</v>
      </c>
      <c r="C86" s="3">
        <v>3849</v>
      </c>
      <c r="D86" s="3">
        <v>970</v>
      </c>
      <c r="F86">
        <f t="shared" si="17"/>
        <v>3.9845758354756077E-3</v>
      </c>
      <c r="G86">
        <f t="shared" si="18"/>
        <v>-5.6832859726168947E-3</v>
      </c>
      <c r="H86">
        <f t="shared" si="19"/>
        <v>-4.7198850810589192E-3</v>
      </c>
      <c r="J86">
        <f t="shared" si="14"/>
        <v>7.2389019345122778E-6</v>
      </c>
      <c r="K86">
        <f t="shared" si="15"/>
        <v>3.95056090842839E-5</v>
      </c>
      <c r="L86">
        <f t="shared" si="16"/>
        <v>2.9395102241838936E-5</v>
      </c>
      <c r="N86">
        <f t="shared" si="20"/>
        <v>2.6905207552650988E-3</v>
      </c>
      <c r="O86">
        <f t="shared" si="21"/>
        <v>-6.2853487639337804E-3</v>
      </c>
      <c r="P86">
        <f t="shared" si="22"/>
        <v>-5.4217250245506676E-3</v>
      </c>
      <c r="R86">
        <f t="shared" si="23"/>
        <v>-1.6910861303443669E-5</v>
      </c>
      <c r="S86">
        <f t="shared" si="24"/>
        <v>-1.4587263707893749E-5</v>
      </c>
      <c r="T86">
        <f t="shared" si="25"/>
        <v>3.4077432681448381E-5</v>
      </c>
    </row>
    <row r="87" spans="1:20" x14ac:dyDescent="0.25">
      <c r="A87" s="2">
        <v>40469</v>
      </c>
      <c r="B87" s="3">
        <v>778</v>
      </c>
      <c r="C87" s="3">
        <v>3871</v>
      </c>
      <c r="D87" s="3">
        <v>974.6</v>
      </c>
      <c r="F87">
        <f t="shared" si="17"/>
        <v>-4.0962621607783479E-3</v>
      </c>
      <c r="G87">
        <f t="shared" si="18"/>
        <v>-1.3757961783439491E-2</v>
      </c>
      <c r="H87">
        <f t="shared" si="19"/>
        <v>-6.0173380928097674E-3</v>
      </c>
      <c r="J87">
        <f t="shared" si="14"/>
        <v>2.9055519958501723E-5</v>
      </c>
      <c r="K87">
        <f t="shared" si="15"/>
        <v>2.0621030578760706E-4</v>
      </c>
      <c r="L87">
        <f t="shared" si="16"/>
        <v>4.5147353483516702E-5</v>
      </c>
      <c r="N87">
        <f t="shared" si="20"/>
        <v>-5.3903172409888568E-3</v>
      </c>
      <c r="O87">
        <f t="shared" si="21"/>
        <v>-1.4360024574756377E-2</v>
      </c>
      <c r="P87">
        <f t="shared" si="22"/>
        <v>-6.7191780363015166E-3</v>
      </c>
      <c r="R87">
        <f t="shared" si="23"/>
        <v>7.7405088046332983E-5</v>
      </c>
      <c r="S87">
        <f t="shared" si="24"/>
        <v>3.6218501214349719E-5</v>
      </c>
      <c r="T87">
        <f t="shared" si="25"/>
        <v>9.6487561723453071E-5</v>
      </c>
    </row>
    <row r="88" spans="1:20" x14ac:dyDescent="0.25">
      <c r="A88" s="2">
        <v>40466</v>
      </c>
      <c r="B88" s="3">
        <v>781.2</v>
      </c>
      <c r="C88" s="3">
        <v>3925</v>
      </c>
      <c r="D88" s="3">
        <v>980.5</v>
      </c>
      <c r="F88">
        <f t="shared" si="17"/>
        <v>2.8241335044929981E-3</v>
      </c>
      <c r="G88">
        <f t="shared" si="18"/>
        <v>-6.3291139240506328E-3</v>
      </c>
      <c r="H88">
        <f t="shared" si="19"/>
        <v>-1.1094301563287948E-2</v>
      </c>
      <c r="J88">
        <f t="shared" si="14"/>
        <v>2.3411399844547857E-6</v>
      </c>
      <c r="K88">
        <f t="shared" si="15"/>
        <v>4.8041210659652865E-5</v>
      </c>
      <c r="L88">
        <f t="shared" si="16"/>
        <v>1.3914895444797079E-4</v>
      </c>
      <c r="N88">
        <f t="shared" si="20"/>
        <v>1.5300784242824894E-3</v>
      </c>
      <c r="O88">
        <f t="shared" si="21"/>
        <v>-6.9311767153675185E-3</v>
      </c>
      <c r="P88">
        <f t="shared" si="22"/>
        <v>-1.1796141506779698E-2</v>
      </c>
      <c r="R88">
        <f t="shared" si="23"/>
        <v>-1.0605243947073013E-5</v>
      </c>
      <c r="S88">
        <f t="shared" si="24"/>
        <v>-1.8049021609306751E-5</v>
      </c>
      <c r="T88">
        <f t="shared" si="25"/>
        <v>8.1761141342971756E-5</v>
      </c>
    </row>
    <row r="89" spans="1:20" x14ac:dyDescent="0.25">
      <c r="A89" s="2">
        <v>40465</v>
      </c>
      <c r="B89" s="3">
        <v>779</v>
      </c>
      <c r="C89" s="3">
        <v>3950</v>
      </c>
      <c r="D89" s="3">
        <v>991.5</v>
      </c>
      <c r="F89">
        <f t="shared" si="17"/>
        <v>-5.8703420112302482E-3</v>
      </c>
      <c r="G89">
        <f t="shared" si="18"/>
        <v>2.1992238033635189E-2</v>
      </c>
      <c r="H89">
        <f t="shared" si="19"/>
        <v>2.9334412300222306E-3</v>
      </c>
      <c r="J89">
        <f t="shared" si="14"/>
        <v>5.132858568384478E-5</v>
      </c>
      <c r="K89">
        <f t="shared" si="15"/>
        <v>4.5753959689708696E-4</v>
      </c>
      <c r="L89">
        <f t="shared" si="16"/>
        <v>4.9800443020445012E-6</v>
      </c>
      <c r="N89">
        <f t="shared" si="20"/>
        <v>-7.1643970914407572E-3</v>
      </c>
      <c r="O89">
        <f t="shared" si="21"/>
        <v>2.1390175242318305E-2</v>
      </c>
      <c r="P89">
        <f t="shared" si="22"/>
        <v>2.2316012865304818E-3</v>
      </c>
      <c r="R89">
        <f t="shared" si="23"/>
        <v>-1.5324770929147337E-4</v>
      </c>
      <c r="S89">
        <f t="shared" si="24"/>
        <v>-1.5988077766474436E-5</v>
      </c>
      <c r="T89">
        <f t="shared" si="25"/>
        <v>4.7734342589869987E-5</v>
      </c>
    </row>
    <row r="90" spans="1:20" x14ac:dyDescent="0.25">
      <c r="A90" s="2">
        <v>40464</v>
      </c>
      <c r="B90" s="3">
        <v>783.6</v>
      </c>
      <c r="C90" s="3">
        <v>3865</v>
      </c>
      <c r="D90" s="3">
        <v>988.6</v>
      </c>
      <c r="F90">
        <f t="shared" si="17"/>
        <v>2.8211520797795563E-2</v>
      </c>
      <c r="G90">
        <f t="shared" si="18"/>
        <v>1.310615989515072E-2</v>
      </c>
      <c r="H90">
        <f t="shared" si="19"/>
        <v>-4.0298206729800527E-3</v>
      </c>
      <c r="J90">
        <f t="shared" si="14"/>
        <v>7.245499606573667E-4</v>
      </c>
      <c r="K90">
        <f t="shared" si="15"/>
        <v>1.5635244438210569E-4</v>
      </c>
      <c r="L90">
        <f t="shared" si="16"/>
        <v>2.2388612189470303E-5</v>
      </c>
      <c r="N90">
        <f t="shared" si="20"/>
        <v>2.6917465717585055E-2</v>
      </c>
      <c r="O90">
        <f t="shared" si="21"/>
        <v>1.2504097103833834E-2</v>
      </c>
      <c r="P90">
        <f t="shared" si="22"/>
        <v>-4.7316606164718011E-3</v>
      </c>
      <c r="R90">
        <f t="shared" si="23"/>
        <v>3.3657860512180182E-4</v>
      </c>
      <c r="S90">
        <f t="shared" si="24"/>
        <v>-1.2736431243112707E-4</v>
      </c>
      <c r="T90">
        <f t="shared" si="25"/>
        <v>-5.9165143810749666E-5</v>
      </c>
    </row>
    <row r="91" spans="1:20" x14ac:dyDescent="0.25">
      <c r="A91" s="2">
        <v>40463</v>
      </c>
      <c r="B91" s="3">
        <v>762.1</v>
      </c>
      <c r="C91" s="3">
        <v>3815</v>
      </c>
      <c r="D91" s="3">
        <v>992.6</v>
      </c>
      <c r="F91">
        <f t="shared" si="17"/>
        <v>-1.6645161290322553E-2</v>
      </c>
      <c r="G91">
        <f t="shared" si="18"/>
        <v>-3.6563071297989031E-3</v>
      </c>
      <c r="H91">
        <f t="shared" si="19"/>
        <v>-1.819980217606328E-2</v>
      </c>
      <c r="J91">
        <f t="shared" si="14"/>
        <v>3.2181548398880133E-4</v>
      </c>
      <c r="K91">
        <f t="shared" si="15"/>
        <v>1.8133714385063686E-5</v>
      </c>
      <c r="L91">
        <f t="shared" si="16"/>
        <v>3.5727207481573673E-4</v>
      </c>
      <c r="N91">
        <f t="shared" si="20"/>
        <v>-1.793921637053306E-2</v>
      </c>
      <c r="O91">
        <f t="shared" si="21"/>
        <v>-4.2583699211157884E-3</v>
      </c>
      <c r="P91">
        <f t="shared" si="22"/>
        <v>-1.8901642119555029E-2</v>
      </c>
      <c r="R91">
        <f t="shared" si="23"/>
        <v>7.6391819400665925E-5</v>
      </c>
      <c r="S91">
        <f t="shared" si="24"/>
        <v>3.3908064774107878E-4</v>
      </c>
      <c r="T91">
        <f t="shared" si="25"/>
        <v>8.049018426160841E-5</v>
      </c>
    </row>
    <row r="92" spans="1:20" x14ac:dyDescent="0.25">
      <c r="A92" s="2">
        <v>40462</v>
      </c>
      <c r="B92" s="3">
        <v>775</v>
      </c>
      <c r="C92" s="3">
        <v>3829</v>
      </c>
      <c r="D92" s="3">
        <v>1011</v>
      </c>
      <c r="F92">
        <f t="shared" si="17"/>
        <v>1.9736842105263157E-2</v>
      </c>
      <c r="G92">
        <f t="shared" si="18"/>
        <v>-1.0594315245478035E-2</v>
      </c>
      <c r="H92">
        <f t="shared" si="19"/>
        <v>1.802436814016713E-2</v>
      </c>
      <c r="J92">
        <f t="shared" si="14"/>
        <v>3.4013639325145034E-4</v>
      </c>
      <c r="K92">
        <f t="shared" si="15"/>
        <v>1.2535888114282369E-4</v>
      </c>
      <c r="L92">
        <f t="shared" si="16"/>
        <v>3.0006998312461365E-4</v>
      </c>
      <c r="N92">
        <f t="shared" si="20"/>
        <v>1.844278702505265E-2</v>
      </c>
      <c r="O92">
        <f t="shared" si="21"/>
        <v>-1.1196378036794921E-2</v>
      </c>
      <c r="P92">
        <f t="shared" si="22"/>
        <v>1.7322528196675381E-2</v>
      </c>
      <c r="R92">
        <f t="shared" si="23"/>
        <v>-2.0649241558458583E-4</v>
      </c>
      <c r="S92">
        <f t="shared" si="24"/>
        <v>3.1947569826675339E-4</v>
      </c>
      <c r="T92">
        <f t="shared" si="25"/>
        <v>-1.9394957424301697E-4</v>
      </c>
    </row>
    <row r="93" spans="1:20" x14ac:dyDescent="0.25">
      <c r="A93" s="2">
        <v>40459</v>
      </c>
      <c r="B93" s="3">
        <v>760</v>
      </c>
      <c r="C93" s="3">
        <v>3870</v>
      </c>
      <c r="D93" s="3">
        <v>993.1</v>
      </c>
      <c r="F93">
        <f t="shared" si="17"/>
        <v>1.977587343441002E-3</v>
      </c>
      <c r="G93">
        <f t="shared" si="18"/>
        <v>-1.5016543649783659E-2</v>
      </c>
      <c r="H93">
        <f t="shared" si="19"/>
        <v>-2.0098482564566375E-3</v>
      </c>
      <c r="J93">
        <f t="shared" si="14"/>
        <v>4.6721635487700042E-7</v>
      </c>
      <c r="K93">
        <f t="shared" si="15"/>
        <v>2.4394086716198743E-4</v>
      </c>
      <c r="L93">
        <f t="shared" si="16"/>
        <v>7.3532528937393197E-6</v>
      </c>
      <c r="N93">
        <f t="shared" si="20"/>
        <v>6.8353226323049333E-4</v>
      </c>
      <c r="O93">
        <f t="shared" si="21"/>
        <v>-1.5618606441100545E-2</v>
      </c>
      <c r="P93">
        <f t="shared" si="22"/>
        <v>-2.7116881999483863E-3</v>
      </c>
      <c r="R93">
        <f t="shared" si="23"/>
        <v>-1.0675821409191816E-5</v>
      </c>
      <c r="S93">
        <f t="shared" si="24"/>
        <v>-1.853526372486143E-6</v>
      </c>
      <c r="T93">
        <f t="shared" si="25"/>
        <v>4.2352790785970211E-5</v>
      </c>
    </row>
    <row r="94" spans="1:20" x14ac:dyDescent="0.25">
      <c r="A94" s="2">
        <v>40458</v>
      </c>
      <c r="B94" s="3">
        <v>758.5</v>
      </c>
      <c r="C94" s="3">
        <v>3929</v>
      </c>
      <c r="D94" s="3">
        <v>995.1</v>
      </c>
      <c r="F94">
        <f t="shared" si="17"/>
        <v>1.7710988863544944E-2</v>
      </c>
      <c r="G94">
        <f t="shared" si="18"/>
        <v>-3.550595992898808E-3</v>
      </c>
      <c r="H94">
        <f t="shared" si="19"/>
        <v>8.2066869300912084E-3</v>
      </c>
      <c r="J94">
        <f t="shared" si="14"/>
        <v>2.6951571484638755E-4</v>
      </c>
      <c r="K94">
        <f t="shared" si="15"/>
        <v>1.7244574978123761E-5</v>
      </c>
      <c r="L94">
        <f t="shared" si="16"/>
        <v>5.632272829227098E-5</v>
      </c>
      <c r="N94">
        <f t="shared" si="20"/>
        <v>1.6416933783334437E-2</v>
      </c>
      <c r="O94">
        <f t="shared" si="21"/>
        <v>-4.1526587842156933E-3</v>
      </c>
      <c r="P94">
        <f t="shared" si="22"/>
        <v>7.5048469865994592E-3</v>
      </c>
      <c r="R94">
        <f t="shared" si="23"/>
        <v>-6.8173924285251132E-5</v>
      </c>
      <c r="S94">
        <f t="shared" si="24"/>
        <v>1.2320657603306031E-4</v>
      </c>
      <c r="T94">
        <f t="shared" si="25"/>
        <v>-3.1165068763096919E-5</v>
      </c>
    </row>
    <row r="95" spans="1:20" x14ac:dyDescent="0.25">
      <c r="A95" s="2">
        <v>40457</v>
      </c>
      <c r="B95" s="3">
        <v>745.3</v>
      </c>
      <c r="C95" s="3">
        <v>3943</v>
      </c>
      <c r="D95" s="3">
        <v>987</v>
      </c>
      <c r="F95">
        <f t="shared" si="17"/>
        <v>3.0843706777316671E-2</v>
      </c>
      <c r="G95">
        <f t="shared" si="18"/>
        <v>-1.7721518987341772E-3</v>
      </c>
      <c r="H95">
        <f t="shared" si="19"/>
        <v>1.8575851393188854E-2</v>
      </c>
      <c r="J95">
        <f t="shared" si="14"/>
        <v>8.7318191542028916E-4</v>
      </c>
      <c r="K95">
        <f t="shared" si="15"/>
        <v>5.6368953944542631E-6</v>
      </c>
      <c r="L95">
        <f t="shared" si="16"/>
        <v>3.1948028530390319E-4</v>
      </c>
      <c r="N95">
        <f t="shared" si="20"/>
        <v>2.9549651697106164E-2</v>
      </c>
      <c r="O95">
        <f t="shared" si="21"/>
        <v>-2.3742146900510627E-3</v>
      </c>
      <c r="P95">
        <f t="shared" si="22"/>
        <v>1.7874011449697105E-2</v>
      </c>
      <c r="R95">
        <f t="shared" si="23"/>
        <v>-7.0157217145161768E-5</v>
      </c>
      <c r="S95">
        <f t="shared" si="24"/>
        <v>5.2817081276863701E-4</v>
      </c>
      <c r="T95">
        <f t="shared" si="25"/>
        <v>-4.2436740554011754E-5</v>
      </c>
    </row>
    <row r="96" spans="1:20" x14ac:dyDescent="0.25">
      <c r="A96" s="2">
        <v>40456</v>
      </c>
      <c r="B96" s="3">
        <v>723</v>
      </c>
      <c r="C96" s="3">
        <v>3950</v>
      </c>
      <c r="D96" s="3">
        <v>969</v>
      </c>
      <c r="F96">
        <f t="shared" si="17"/>
        <v>0</v>
      </c>
      <c r="G96">
        <f t="shared" si="18"/>
        <v>1.2674271229404308E-3</v>
      </c>
      <c r="H96">
        <f t="shared" si="19"/>
        <v>-4.6224961479198771E-3</v>
      </c>
      <c r="J96">
        <f t="shared" si="14"/>
        <v>1.6745785506186262E-6</v>
      </c>
      <c r="K96">
        <f t="shared" si="15"/>
        <v>4.4270969379684738E-7</v>
      </c>
      <c r="L96">
        <f t="shared" si="16"/>
        <v>2.8348554814308425E-5</v>
      </c>
      <c r="N96">
        <f t="shared" si="20"/>
        <v>-1.2940550802105087E-3</v>
      </c>
      <c r="O96">
        <f t="shared" si="21"/>
        <v>6.6536433162354546E-4</v>
      </c>
      <c r="P96">
        <f t="shared" si="22"/>
        <v>-5.3243360914116255E-3</v>
      </c>
      <c r="R96">
        <f t="shared" si="23"/>
        <v>-8.6101809352831868E-7</v>
      </c>
      <c r="S96">
        <f t="shared" si="24"/>
        <v>6.8899841678393774E-6</v>
      </c>
      <c r="T96">
        <f t="shared" si="25"/>
        <v>-3.5426233248012166E-6</v>
      </c>
    </row>
    <row r="97" spans="1:20" x14ac:dyDescent="0.25">
      <c r="A97" s="2">
        <v>40455</v>
      </c>
      <c r="B97" s="3">
        <v>723</v>
      </c>
      <c r="C97" s="3">
        <v>3945</v>
      </c>
      <c r="D97" s="3">
        <v>973.5</v>
      </c>
      <c r="F97">
        <f t="shared" si="17"/>
        <v>6.2630480167014616E-3</v>
      </c>
      <c r="G97">
        <f t="shared" si="18"/>
        <v>1.2690355329949238E-3</v>
      </c>
      <c r="H97">
        <f t="shared" si="19"/>
        <v>5.681818181818182E-3</v>
      </c>
      <c r="J97">
        <f t="shared" si="14"/>
        <v>2.4690890802896981E-5</v>
      </c>
      <c r="K97">
        <f t="shared" si="15"/>
        <v>4.448526381415193E-7</v>
      </c>
      <c r="L97">
        <f t="shared" si="16"/>
        <v>2.480018325420484E-5</v>
      </c>
      <c r="N97">
        <f t="shared" si="20"/>
        <v>4.9689929364909527E-3</v>
      </c>
      <c r="O97">
        <f t="shared" si="21"/>
        <v>6.6697274167803837E-4</v>
      </c>
      <c r="P97">
        <f t="shared" si="22"/>
        <v>4.9799782383264327E-3</v>
      </c>
      <c r="R97">
        <f t="shared" si="23"/>
        <v>3.3141828422301776E-6</v>
      </c>
      <c r="S97">
        <f t="shared" si="24"/>
        <v>2.4745476690122702E-5</v>
      </c>
      <c r="T97">
        <f t="shared" si="25"/>
        <v>3.3215097391135483E-6</v>
      </c>
    </row>
    <row r="98" spans="1:20" x14ac:dyDescent="0.25">
      <c r="A98" s="2">
        <v>40452</v>
      </c>
      <c r="B98" s="3">
        <v>718.5</v>
      </c>
      <c r="C98" s="3">
        <v>3940</v>
      </c>
      <c r="D98" s="3">
        <v>968</v>
      </c>
      <c r="F98">
        <f t="shared" si="17"/>
        <v>-1.1555922410235215E-2</v>
      </c>
      <c r="G98">
        <f t="shared" si="18"/>
        <v>1.0162601626016261E-3</v>
      </c>
      <c r="H98">
        <f t="shared" si="19"/>
        <v>5.0877375142767906E-3</v>
      </c>
      <c r="J98">
        <f t="shared" si="14"/>
        <v>1.6512192150496178E-4</v>
      </c>
      <c r="K98">
        <f t="shared" si="15"/>
        <v>1.7155946237918938E-7</v>
      </c>
      <c r="L98">
        <f t="shared" si="16"/>
        <v>1.9236097501418133E-5</v>
      </c>
      <c r="N98">
        <f t="shared" si="20"/>
        <v>-1.2849977490445724E-2</v>
      </c>
      <c r="O98">
        <f t="shared" si="21"/>
        <v>4.1419737128474074E-4</v>
      </c>
      <c r="P98">
        <f t="shared" si="22"/>
        <v>4.3858975707850422E-3</v>
      </c>
      <c r="R98">
        <f t="shared" si="23"/>
        <v>-5.3224268976107088E-6</v>
      </c>
      <c r="S98">
        <f t="shared" si="24"/>
        <v>-5.6358685059988376E-5</v>
      </c>
      <c r="T98">
        <f t="shared" si="25"/>
        <v>1.8166272445432946E-6</v>
      </c>
    </row>
    <row r="99" spans="1:20" x14ac:dyDescent="0.25">
      <c r="A99" s="2">
        <v>40451</v>
      </c>
      <c r="B99" s="3">
        <v>726.9</v>
      </c>
      <c r="C99" s="3">
        <v>3936</v>
      </c>
      <c r="D99" s="3">
        <v>963.1</v>
      </c>
      <c r="F99">
        <f t="shared" si="17"/>
        <v>1.6785564414603441E-2</v>
      </c>
      <c r="G99">
        <f t="shared" si="18"/>
        <v>9.2307692307692316E-3</v>
      </c>
      <c r="H99">
        <f t="shared" si="19"/>
        <v>8.4816753926701804E-3</v>
      </c>
      <c r="J99">
        <f t="shared" si="14"/>
        <v>2.3998686145758336E-4</v>
      </c>
      <c r="K99">
        <f t="shared" si="15"/>
        <v>7.4454574818246376E-5</v>
      </c>
      <c r="L99">
        <f t="shared" si="16"/>
        <v>6.0525839616293362E-5</v>
      </c>
      <c r="N99">
        <f t="shared" si="20"/>
        <v>1.5491509334392932E-2</v>
      </c>
      <c r="O99">
        <f t="shared" si="21"/>
        <v>8.6287064394523459E-3</v>
      </c>
      <c r="P99">
        <f t="shared" si="22"/>
        <v>7.7798354491784311E-3</v>
      </c>
      <c r="R99">
        <f t="shared" si="23"/>
        <v>1.3367168635051242E-4</v>
      </c>
      <c r="S99">
        <f t="shared" si="24"/>
        <v>1.205213934809887E-4</v>
      </c>
      <c r="T99">
        <f t="shared" si="25"/>
        <v>6.7129916238205559E-5</v>
      </c>
    </row>
    <row r="100" spans="1:20" x14ac:dyDescent="0.25">
      <c r="A100" s="2">
        <v>40450</v>
      </c>
      <c r="B100" s="3">
        <v>714.9</v>
      </c>
      <c r="C100" s="3">
        <v>3900</v>
      </c>
      <c r="D100" s="3">
        <v>955</v>
      </c>
      <c r="F100">
        <f t="shared" si="17"/>
        <v>-7.7723802914642925E-3</v>
      </c>
      <c r="G100">
        <f t="shared" si="18"/>
        <v>1.1673151750972763E-2</v>
      </c>
      <c r="H100">
        <f t="shared" si="19"/>
        <v>1.261796204008056E-2</v>
      </c>
      <c r="J100">
        <f t="shared" si="14"/>
        <v>8.2200250348756E-5</v>
      </c>
      <c r="K100">
        <f t="shared" si="15"/>
        <v>1.2256901075261424E-4</v>
      </c>
      <c r="L100">
        <f t="shared" si="16"/>
        <v>1.4199396582081211E-4</v>
      </c>
      <c r="N100">
        <f t="shared" si="20"/>
        <v>-9.0664353716748015E-3</v>
      </c>
      <c r="O100">
        <f t="shared" si="21"/>
        <v>1.1071088959655877E-2</v>
      </c>
      <c r="P100">
        <f t="shared" si="22"/>
        <v>1.1916122096588811E-2</v>
      </c>
      <c r="R100">
        <f t="shared" si="23"/>
        <v>-1.0037531254678243E-4</v>
      </c>
      <c r="S100">
        <f t="shared" si="24"/>
        <v>-1.0803675086970849E-4</v>
      </c>
      <c r="T100">
        <f t="shared" si="25"/>
        <v>1.3192444778545583E-4</v>
      </c>
    </row>
    <row r="101" spans="1:20" x14ac:dyDescent="0.25">
      <c r="A101" s="2">
        <v>40448</v>
      </c>
      <c r="B101" s="3">
        <v>720.5</v>
      </c>
      <c r="C101" s="3">
        <v>3855</v>
      </c>
      <c r="D101" s="3">
        <v>943.1</v>
      </c>
      <c r="F101">
        <f t="shared" si="17"/>
        <v>-4.696781323387177E-3</v>
      </c>
      <c r="G101">
        <f t="shared" si="18"/>
        <v>-1.1031298101590559E-2</v>
      </c>
      <c r="H101">
        <f t="shared" si="19"/>
        <v>1.8466522678185771E-2</v>
      </c>
      <c r="J101">
        <f t="shared" si="14"/>
        <v>3.5890120814671252E-5</v>
      </c>
      <c r="K101">
        <f t="shared" si="15"/>
        <v>1.353350856646283E-4</v>
      </c>
      <c r="L101">
        <f t="shared" si="16"/>
        <v>3.1558395266433585E-4</v>
      </c>
      <c r="N101">
        <f t="shared" si="20"/>
        <v>-5.9908364035976859E-3</v>
      </c>
      <c r="O101">
        <f t="shared" si="21"/>
        <v>-1.1633360892907445E-2</v>
      </c>
      <c r="P101">
        <f t="shared" si="22"/>
        <v>1.7764682734694021E-2</v>
      </c>
      <c r="R101">
        <f t="shared" si="23"/>
        <v>6.9693561933419594E-5</v>
      </c>
      <c r="S101">
        <f t="shared" si="24"/>
        <v>-1.0642530802536823E-4</v>
      </c>
      <c r="T101">
        <f t="shared" si="25"/>
        <v>-2.0666296540069752E-4</v>
      </c>
    </row>
    <row r="102" spans="1:20" x14ac:dyDescent="0.25">
      <c r="A102" s="2">
        <v>40445</v>
      </c>
      <c r="B102" s="3">
        <v>723.9</v>
      </c>
      <c r="C102" s="3">
        <v>3898</v>
      </c>
      <c r="D102" s="3">
        <v>926</v>
      </c>
      <c r="F102">
        <f t="shared" si="17"/>
        <v>1.8143459915611782E-2</v>
      </c>
      <c r="G102">
        <f t="shared" si="18"/>
        <v>1.0106245141228298E-2</v>
      </c>
      <c r="H102">
        <f t="shared" si="19"/>
        <v>-6.5443621928977817E-3</v>
      </c>
      <c r="J102">
        <f t="shared" si="14"/>
        <v>2.8390244330724383E-4</v>
      </c>
      <c r="K102">
        <f t="shared" si="15"/>
        <v>9.032948214036761E-5</v>
      </c>
      <c r="L102">
        <f t="shared" si="16"/>
        <v>5.2507445401416193E-5</v>
      </c>
      <c r="N102">
        <f t="shared" si="20"/>
        <v>1.6849404835401274E-2</v>
      </c>
      <c r="O102">
        <f t="shared" si="21"/>
        <v>9.5041823499114123E-3</v>
      </c>
      <c r="P102">
        <f t="shared" si="22"/>
        <v>-7.2462021363895301E-3</v>
      </c>
      <c r="R102">
        <f t="shared" si="23"/>
        <v>1.6013981604313279E-4</v>
      </c>
      <c r="S102">
        <f t="shared" si="24"/>
        <v>-1.220941933151768E-4</v>
      </c>
      <c r="T102">
        <f t="shared" si="25"/>
        <v>-6.8869226448563738E-5</v>
      </c>
    </row>
    <row r="103" spans="1:20" x14ac:dyDescent="0.25">
      <c r="A103" s="2">
        <v>40444</v>
      </c>
      <c r="B103" s="3">
        <v>711</v>
      </c>
      <c r="C103" s="3">
        <v>3859</v>
      </c>
      <c r="D103" s="3">
        <v>932.1</v>
      </c>
      <c r="F103">
        <f t="shared" si="17"/>
        <v>-2.8050490883590462E-3</v>
      </c>
      <c r="G103">
        <f t="shared" si="18"/>
        <v>-1.5523932729624838E-3</v>
      </c>
      <c r="H103">
        <f t="shared" si="19"/>
        <v>-9.14212820240249E-3</v>
      </c>
      <c r="J103">
        <f t="shared" si="14"/>
        <v>1.6802654984784304E-5</v>
      </c>
      <c r="K103">
        <f t="shared" si="15"/>
        <v>4.6416809329101486E-6</v>
      </c>
      <c r="L103">
        <f t="shared" si="16"/>
        <v>9.6903708857380472E-5</v>
      </c>
      <c r="N103">
        <f t="shared" si="20"/>
        <v>-4.0991041685695551E-3</v>
      </c>
      <c r="O103">
        <f t="shared" si="21"/>
        <v>-2.1544560642793691E-3</v>
      </c>
      <c r="P103">
        <f t="shared" si="22"/>
        <v>-9.8439681458942392E-3</v>
      </c>
      <c r="R103">
        <f t="shared" si="23"/>
        <v>8.8313398340875187E-6</v>
      </c>
      <c r="S103">
        <f t="shared" si="24"/>
        <v>4.0351450862100991E-5</v>
      </c>
      <c r="T103">
        <f t="shared" si="25"/>
        <v>2.1208396868494781E-5</v>
      </c>
    </row>
    <row r="104" spans="1:20" x14ac:dyDescent="0.25">
      <c r="A104" s="2">
        <v>40443</v>
      </c>
      <c r="B104" s="3">
        <v>713</v>
      </c>
      <c r="C104" s="3">
        <v>3865</v>
      </c>
      <c r="D104" s="3">
        <v>940.7</v>
      </c>
      <c r="F104">
        <f t="shared" si="17"/>
        <v>-7.1020749199276183E-3</v>
      </c>
      <c r="G104">
        <f t="shared" si="18"/>
        <v>-8.9743589743589737E-3</v>
      </c>
      <c r="H104">
        <f t="shared" si="19"/>
        <v>-3.7068417708112688E-3</v>
      </c>
      <c r="J104">
        <f t="shared" si="14"/>
        <v>7.0494998979219475E-5</v>
      </c>
      <c r="K104">
        <f t="shared" si="15"/>
        <v>9.1707853834110343E-5</v>
      </c>
      <c r="L104">
        <f t="shared" si="16"/>
        <v>1.9436474458029791E-5</v>
      </c>
      <c r="N104">
        <f t="shared" si="20"/>
        <v>-8.3961300001381273E-3</v>
      </c>
      <c r="O104">
        <f t="shared" si="21"/>
        <v>-9.5764217656758594E-3</v>
      </c>
      <c r="P104">
        <f t="shared" si="22"/>
        <v>-4.4086817143030171E-3</v>
      </c>
      <c r="R104">
        <f t="shared" si="23"/>
        <v>8.0404882080766825E-5</v>
      </c>
      <c r="S104">
        <f t="shared" si="24"/>
        <v>3.701586480251995E-5</v>
      </c>
      <c r="T104">
        <f t="shared" si="25"/>
        <v>4.2219395526788571E-5</v>
      </c>
    </row>
    <row r="105" spans="1:20" x14ac:dyDescent="0.25">
      <c r="A105" s="2">
        <v>40442</v>
      </c>
      <c r="B105" s="3">
        <v>718.1</v>
      </c>
      <c r="C105" s="3">
        <v>3900</v>
      </c>
      <c r="D105" s="3">
        <v>944.2</v>
      </c>
      <c r="F105">
        <f t="shared" si="17"/>
        <v>1.5700141442715733E-2</v>
      </c>
      <c r="G105">
        <f t="shared" si="18"/>
        <v>1.5889554571502994E-2</v>
      </c>
      <c r="H105">
        <f t="shared" si="19"/>
        <v>-9.5228018199129954E-4</v>
      </c>
      <c r="J105">
        <f t="shared" si="14"/>
        <v>2.0753532428395899E-4</v>
      </c>
      <c r="K105">
        <f t="shared" si="15"/>
        <v>2.3370740492925784E-4</v>
      </c>
      <c r="L105">
        <f t="shared" si="16"/>
        <v>2.7361133895280553E-6</v>
      </c>
      <c r="N105">
        <f t="shared" si="20"/>
        <v>1.4406086362505224E-2</v>
      </c>
      <c r="O105">
        <f t="shared" si="21"/>
        <v>1.5287491780186109E-2</v>
      </c>
      <c r="P105">
        <f t="shared" si="22"/>
        <v>-1.6541201254830482E-3</v>
      </c>
      <c r="R105">
        <f t="shared" si="23"/>
        <v>2.2023292685144981E-4</v>
      </c>
      <c r="S105">
        <f t="shared" si="24"/>
        <v>-2.3829397381666772E-5</v>
      </c>
      <c r="T105">
        <f t="shared" si="25"/>
        <v>-2.5287347821762515E-5</v>
      </c>
    </row>
    <row r="106" spans="1:20" x14ac:dyDescent="0.25">
      <c r="A106" s="2">
        <v>40441</v>
      </c>
      <c r="B106" s="3">
        <v>707</v>
      </c>
      <c r="C106" s="3">
        <v>3839</v>
      </c>
      <c r="D106" s="3">
        <v>945.1</v>
      </c>
      <c r="F106">
        <f t="shared" si="17"/>
        <v>6.2624537432393636E-3</v>
      </c>
      <c r="G106">
        <f t="shared" si="18"/>
        <v>-5.4404145077720208E-3</v>
      </c>
      <c r="H106">
        <f t="shared" si="19"/>
        <v>-1.0366492146596835E-2</v>
      </c>
      <c r="J106">
        <f t="shared" si="14"/>
        <v>2.4684985274786911E-5</v>
      </c>
      <c r="K106">
        <f t="shared" si="15"/>
        <v>3.6511531910004767E-5</v>
      </c>
      <c r="L106">
        <f t="shared" si="16"/>
        <v>1.2250797525648473E-4</v>
      </c>
      <c r="N106">
        <f t="shared" si="20"/>
        <v>4.9683986630288546E-3</v>
      </c>
      <c r="O106">
        <f t="shared" si="21"/>
        <v>-6.0424772990889065E-3</v>
      </c>
      <c r="P106">
        <f t="shared" si="22"/>
        <v>-1.1068332090088584E-2</v>
      </c>
      <c r="R106">
        <f t="shared" si="23"/>
        <v>-3.0021436134175527E-5</v>
      </c>
      <c r="S106">
        <f t="shared" si="24"/>
        <v>-5.4991886358355489E-5</v>
      </c>
      <c r="T106">
        <f t="shared" si="25"/>
        <v>6.6880145393137535E-5</v>
      </c>
    </row>
    <row r="107" spans="1:20" x14ac:dyDescent="0.25">
      <c r="A107" s="2">
        <v>40438</v>
      </c>
      <c r="B107" s="3">
        <v>702.6</v>
      </c>
      <c r="C107" s="3">
        <v>3860</v>
      </c>
      <c r="D107" s="3">
        <v>955</v>
      </c>
      <c r="F107">
        <f t="shared" si="17"/>
        <v>-1.6655003498950282E-2</v>
      </c>
      <c r="G107">
        <f t="shared" si="18"/>
        <v>-1.5306122448979591E-2</v>
      </c>
      <c r="H107">
        <f t="shared" si="19"/>
        <v>7.3839662447257384E-3</v>
      </c>
      <c r="J107">
        <f t="shared" si="14"/>
        <v>3.221687038781455E-4</v>
      </c>
      <c r="K107">
        <f t="shared" si="15"/>
        <v>2.5307035763958661E-4</v>
      </c>
      <c r="L107">
        <f t="shared" si="16"/>
        <v>4.4650811905643032E-5</v>
      </c>
      <c r="N107">
        <f t="shared" si="20"/>
        <v>-1.7949058579160789E-2</v>
      </c>
      <c r="O107">
        <f t="shared" si="21"/>
        <v>-1.5908185240296475E-2</v>
      </c>
      <c r="P107">
        <f t="shared" si="22"/>
        <v>6.6821263012339892E-3</v>
      </c>
      <c r="R107">
        <f t="shared" si="23"/>
        <v>2.8553694876622251E-4</v>
      </c>
      <c r="S107">
        <f t="shared" si="24"/>
        <v>-1.1993787641419988E-4</v>
      </c>
      <c r="T107">
        <f t="shared" si="25"/>
        <v>-1.0630050299908743E-4</v>
      </c>
    </row>
    <row r="108" spans="1:20" x14ac:dyDescent="0.25">
      <c r="A108" s="2">
        <v>40437</v>
      </c>
      <c r="B108" s="3">
        <v>714.5</v>
      </c>
      <c r="C108" s="3">
        <v>3920</v>
      </c>
      <c r="D108" s="3">
        <v>948</v>
      </c>
      <c r="F108">
        <f t="shared" si="17"/>
        <v>-1.9555803883223597E-3</v>
      </c>
      <c r="G108">
        <f t="shared" si="18"/>
        <v>-1.2594458438287154E-2</v>
      </c>
      <c r="H108">
        <f t="shared" si="19"/>
        <v>0</v>
      </c>
      <c r="J108">
        <f t="shared" si="14"/>
        <v>1.0560130678346837E-5</v>
      </c>
      <c r="K108">
        <f t="shared" si="15"/>
        <v>1.7414817256339012E-4</v>
      </c>
      <c r="L108">
        <f t="shared" si="16"/>
        <v>4.9257930628050116E-7</v>
      </c>
      <c r="N108">
        <f t="shared" si="20"/>
        <v>-3.2496354685328686E-3</v>
      </c>
      <c r="O108">
        <f t="shared" si="21"/>
        <v>-1.319652122960404E-2</v>
      </c>
      <c r="P108">
        <f t="shared" si="22"/>
        <v>-7.0183994349174881E-4</v>
      </c>
      <c r="R108">
        <f t="shared" si="23"/>
        <v>4.2883883448968273E-5</v>
      </c>
      <c r="S108">
        <f t="shared" si="24"/>
        <v>2.2807239736038914E-6</v>
      </c>
      <c r="T108">
        <f t="shared" si="25"/>
        <v>9.2618457140729622E-6</v>
      </c>
    </row>
    <row r="109" spans="1:20" x14ac:dyDescent="0.25">
      <c r="A109" s="2">
        <v>40436</v>
      </c>
      <c r="B109" s="3">
        <v>715.9</v>
      </c>
      <c r="C109" s="3">
        <v>3970</v>
      </c>
      <c r="D109" s="3">
        <v>948</v>
      </c>
      <c r="F109">
        <f t="shared" si="17"/>
        <v>-9.8201936376210545E-3</v>
      </c>
      <c r="G109">
        <f t="shared" si="18"/>
        <v>-5.0125313283208017E-3</v>
      </c>
      <c r="H109">
        <f t="shared" si="19"/>
        <v>1.0559662090813093E-3</v>
      </c>
      <c r="J109">
        <f t="shared" si="14"/>
        <v>1.2352652456182054E-4</v>
      </c>
      <c r="K109">
        <f t="shared" si="15"/>
        <v>3.1523667128270096E-5</v>
      </c>
      <c r="L109">
        <f t="shared" si="16"/>
        <v>1.2540541198040796E-7</v>
      </c>
      <c r="N109">
        <f t="shared" si="20"/>
        <v>-1.1114248717831563E-2</v>
      </c>
      <c r="O109">
        <f t="shared" si="21"/>
        <v>-5.6145941196376874E-3</v>
      </c>
      <c r="P109">
        <f t="shared" si="22"/>
        <v>3.5412626558956051E-4</v>
      </c>
      <c r="R109">
        <f t="shared" si="23"/>
        <v>6.2401995495327801E-5</v>
      </c>
      <c r="S109">
        <f t="shared" si="24"/>
        <v>-3.9358473932792523E-6</v>
      </c>
      <c r="T109">
        <f t="shared" si="25"/>
        <v>-1.9882752483884003E-6</v>
      </c>
    </row>
    <row r="110" spans="1:20" x14ac:dyDescent="0.25">
      <c r="A110" s="2">
        <v>40435</v>
      </c>
      <c r="B110" s="3">
        <v>723</v>
      </c>
      <c r="C110" s="3">
        <v>3990</v>
      </c>
      <c r="D110" s="3">
        <v>947</v>
      </c>
      <c r="F110">
        <f t="shared" si="17"/>
        <v>-1.094391244870041E-2</v>
      </c>
      <c r="G110">
        <f t="shared" si="18"/>
        <v>-2.5000000000000001E-3</v>
      </c>
      <c r="H110">
        <f t="shared" si="19"/>
        <v>4.7745358090185673E-3</v>
      </c>
      <c r="J110">
        <f t="shared" si="14"/>
        <v>1.4976784923867803E-4</v>
      </c>
      <c r="K110">
        <f t="shared" si="15"/>
        <v>9.6227935612727059E-6</v>
      </c>
      <c r="L110">
        <f t="shared" si="16"/>
        <v>1.6586851613079237E-5</v>
      </c>
      <c r="N110">
        <f t="shared" si="20"/>
        <v>-1.2237967528910919E-2</v>
      </c>
      <c r="O110">
        <f t="shared" si="21"/>
        <v>-3.1020627913168853E-3</v>
      </c>
      <c r="P110">
        <f t="shared" si="22"/>
        <v>4.0726958655268181E-3</v>
      </c>
      <c r="R110">
        <f t="shared" si="23"/>
        <v>3.7962943712778814E-5</v>
      </c>
      <c r="S110">
        <f t="shared" si="24"/>
        <v>-4.9841519757446954E-5</v>
      </c>
      <c r="T110">
        <f t="shared" si="25"/>
        <v>-1.263375830480086E-5</v>
      </c>
    </row>
    <row r="111" spans="1:20" x14ac:dyDescent="0.25">
      <c r="A111" s="2">
        <v>40434</v>
      </c>
      <c r="B111" s="3">
        <v>731</v>
      </c>
      <c r="C111" s="3">
        <v>4000</v>
      </c>
      <c r="D111" s="3">
        <v>942.5</v>
      </c>
      <c r="F111">
        <f t="shared" si="17"/>
        <v>1.6407119021134529E-2</v>
      </c>
      <c r="G111">
        <f t="shared" si="18"/>
        <v>1.2658227848101266E-2</v>
      </c>
      <c r="H111">
        <f t="shared" si="19"/>
        <v>7.4826296098343134E-3</v>
      </c>
      <c r="J111">
        <f t="shared" si="14"/>
        <v>2.2840470168245788E-4</v>
      </c>
      <c r="K111">
        <f t="shared" si="15"/>
        <v>1.453511158764287E-4</v>
      </c>
      <c r="L111">
        <f t="shared" si="16"/>
        <v>4.5979108499178115E-5</v>
      </c>
      <c r="N111">
        <f t="shared" si="20"/>
        <v>1.511306394092402E-2</v>
      </c>
      <c r="O111">
        <f t="shared" si="21"/>
        <v>1.205616505678438E-2</v>
      </c>
      <c r="P111">
        <f t="shared" si="22"/>
        <v>6.7807896663425651E-3</v>
      </c>
      <c r="R111">
        <f t="shared" si="23"/>
        <v>1.8220559338551621E-4</v>
      </c>
      <c r="S111">
        <f t="shared" si="24"/>
        <v>1.0247850779739204E-4</v>
      </c>
      <c r="T111">
        <f t="shared" si="25"/>
        <v>8.1750319432763845E-5</v>
      </c>
    </row>
    <row r="112" spans="1:20" x14ac:dyDescent="0.25">
      <c r="A112" s="2">
        <v>40431</v>
      </c>
      <c r="B112" s="3">
        <v>719.2</v>
      </c>
      <c r="C112" s="3">
        <v>3950</v>
      </c>
      <c r="D112" s="3">
        <v>935.5</v>
      </c>
      <c r="F112">
        <f t="shared" si="17"/>
        <v>-1.3307723967622351E-2</v>
      </c>
      <c r="G112">
        <f t="shared" si="18"/>
        <v>1.1782786885245901E-2</v>
      </c>
      <c r="H112">
        <f t="shared" si="19"/>
        <v>9.7139773340528864E-3</v>
      </c>
      <c r="J112">
        <f t="shared" si="14"/>
        <v>2.132119513617307E-4</v>
      </c>
      <c r="K112">
        <f t="shared" si="15"/>
        <v>1.2500859126456481E-4</v>
      </c>
      <c r="L112">
        <f t="shared" si="16"/>
        <v>8.1218620346350102E-5</v>
      </c>
      <c r="N112">
        <f t="shared" si="20"/>
        <v>-1.460177904783286E-2</v>
      </c>
      <c r="O112">
        <f t="shared" si="21"/>
        <v>1.1180724093929015E-2</v>
      </c>
      <c r="P112">
        <f t="shared" si="22"/>
        <v>9.0121373905611372E-3</v>
      </c>
      <c r="R112">
        <f t="shared" si="23"/>
        <v>-1.6325846281433273E-4</v>
      </c>
      <c r="S112">
        <f t="shared" si="24"/>
        <v>-1.3159323892568672E-4</v>
      </c>
      <c r="T112">
        <f t="shared" si="25"/>
        <v>1.0076222166044547E-4</v>
      </c>
    </row>
    <row r="113" spans="1:20" x14ac:dyDescent="0.25">
      <c r="A113" s="2">
        <v>40430</v>
      </c>
      <c r="B113" s="3">
        <v>728.9</v>
      </c>
      <c r="C113" s="3">
        <v>3904</v>
      </c>
      <c r="D113" s="3">
        <v>926.5</v>
      </c>
      <c r="F113">
        <f t="shared" si="17"/>
        <v>1.7306350314026487E-2</v>
      </c>
      <c r="G113">
        <f t="shared" si="18"/>
        <v>-2.7646326276463264E-2</v>
      </c>
      <c r="H113">
        <f t="shared" si="19"/>
        <v>-1.0781671159029651E-3</v>
      </c>
      <c r="J113">
        <f t="shared" si="14"/>
        <v>2.5639359865488597E-4</v>
      </c>
      <c r="K113">
        <f t="shared" si="15"/>
        <v>7.97971484924681E-4</v>
      </c>
      <c r="L113">
        <f t="shared" si="16"/>
        <v>3.1684251314950165E-6</v>
      </c>
      <c r="N113">
        <f t="shared" si="20"/>
        <v>1.601229523381598E-2</v>
      </c>
      <c r="O113">
        <f t="shared" si="21"/>
        <v>-2.8248389067780148E-2</v>
      </c>
      <c r="P113">
        <f t="shared" si="22"/>
        <v>-1.7800070593947139E-3</v>
      </c>
      <c r="R113">
        <f t="shared" si="23"/>
        <v>-4.5232154563299549E-4</v>
      </c>
      <c r="S113">
        <f t="shared" si="24"/>
        <v>-2.8501998553304774E-5</v>
      </c>
      <c r="T113">
        <f t="shared" si="25"/>
        <v>5.0282331957177123E-5</v>
      </c>
    </row>
    <row r="114" spans="1:20" x14ac:dyDescent="0.25">
      <c r="A114" s="2">
        <v>40429</v>
      </c>
      <c r="B114" s="3">
        <v>716.5</v>
      </c>
      <c r="C114" s="3">
        <v>4015</v>
      </c>
      <c r="D114" s="3">
        <v>927.5</v>
      </c>
      <c r="F114">
        <f t="shared" si="17"/>
        <v>-1.022240640972507E-2</v>
      </c>
      <c r="G114">
        <f t="shared" si="18"/>
        <v>-2.7322404371584699E-3</v>
      </c>
      <c r="H114">
        <f t="shared" si="19"/>
        <v>-2.6881720430107529E-3</v>
      </c>
      <c r="J114">
        <f t="shared" si="14"/>
        <v>1.3262888524916919E-4</v>
      </c>
      <c r="K114">
        <f t="shared" si="15"/>
        <v>1.1117578019421176E-5</v>
      </c>
      <c r="L114">
        <f t="shared" si="16"/>
        <v>1.1492181268630637E-5</v>
      </c>
      <c r="N114">
        <f t="shared" si="20"/>
        <v>-1.1516461489935579E-2</v>
      </c>
      <c r="O114">
        <f t="shared" si="21"/>
        <v>-3.3343032284753552E-3</v>
      </c>
      <c r="P114">
        <f t="shared" si="22"/>
        <v>-3.3900119865025017E-3</v>
      </c>
      <c r="R114">
        <f t="shared" si="23"/>
        <v>3.8399374726504298E-5</v>
      </c>
      <c r="S114">
        <f t="shared" si="24"/>
        <v>3.9040942492976071E-5</v>
      </c>
      <c r="T114">
        <f t="shared" si="25"/>
        <v>1.1303327911165443E-5</v>
      </c>
    </row>
    <row r="115" spans="1:20" x14ac:dyDescent="0.25">
      <c r="A115" s="2">
        <v>40428</v>
      </c>
      <c r="B115" s="3">
        <v>723.9</v>
      </c>
      <c r="C115" s="3">
        <v>4026</v>
      </c>
      <c r="D115" s="3">
        <v>930</v>
      </c>
      <c r="F115">
        <f t="shared" si="17"/>
        <v>-1.9105691056910599E-2</v>
      </c>
      <c r="G115">
        <f t="shared" si="18"/>
        <v>-1.8048780487804877E-2</v>
      </c>
      <c r="H115">
        <f t="shared" si="19"/>
        <v>-4.9218917183822194E-3</v>
      </c>
      <c r="J115">
        <f t="shared" si="14"/>
        <v>4.1614964245898747E-4</v>
      </c>
      <c r="K115">
        <f t="shared" si="15"/>
        <v>3.4785395502236134E-4</v>
      </c>
      <c r="L115">
        <f t="shared" si="16"/>
        <v>3.1626357804763748E-5</v>
      </c>
      <c r="N115">
        <f t="shared" si="20"/>
        <v>-2.0399746137121106E-2</v>
      </c>
      <c r="O115">
        <f t="shared" si="21"/>
        <v>-1.8650843279121761E-2</v>
      </c>
      <c r="P115">
        <f t="shared" si="22"/>
        <v>-5.6237316618739687E-3</v>
      </c>
      <c r="R115">
        <f t="shared" si="23"/>
        <v>3.8047246813731529E-4</v>
      </c>
      <c r="S115">
        <f t="shared" si="24"/>
        <v>1.1472269824551915E-4</v>
      </c>
      <c r="T115">
        <f t="shared" si="25"/>
        <v>1.0488733786944636E-4</v>
      </c>
    </row>
    <row r="116" spans="1:20" x14ac:dyDescent="0.25">
      <c r="A116" s="2">
        <v>40427</v>
      </c>
      <c r="B116" s="3">
        <v>738</v>
      </c>
      <c r="C116" s="3">
        <v>4100</v>
      </c>
      <c r="D116" s="3">
        <v>934.6</v>
      </c>
      <c r="F116">
        <f t="shared" si="17"/>
        <v>-2.7027027027027029E-3</v>
      </c>
      <c r="G116">
        <f t="shared" si="18"/>
        <v>2.2443890274314215E-2</v>
      </c>
      <c r="H116">
        <f t="shared" si="19"/>
        <v>3.8668098818475001E-3</v>
      </c>
      <c r="J116">
        <f t="shared" si="14"/>
        <v>1.5974072775277331E-5</v>
      </c>
      <c r="K116">
        <f t="shared" si="15"/>
        <v>4.7706542779701752E-4</v>
      </c>
      <c r="L116">
        <f t="shared" si="16"/>
        <v>1.0017034710695609E-5</v>
      </c>
      <c r="N116">
        <f t="shared" si="20"/>
        <v>-3.9967577829132118E-3</v>
      </c>
      <c r="O116">
        <f t="shared" si="21"/>
        <v>2.1841827482997331E-2</v>
      </c>
      <c r="P116">
        <f t="shared" si="22"/>
        <v>3.1649699383557513E-3</v>
      </c>
      <c r="R116">
        <f t="shared" si="23"/>
        <v>-8.7296493985717266E-5</v>
      </c>
      <c r="S116">
        <f t="shared" si="24"/>
        <v>-1.2649618233809697E-5</v>
      </c>
      <c r="T116">
        <f t="shared" si="25"/>
        <v>6.9128727382439023E-5</v>
      </c>
    </row>
    <row r="117" spans="1:20" x14ac:dyDescent="0.25">
      <c r="A117" s="2">
        <v>40424</v>
      </c>
      <c r="B117" s="3">
        <v>740</v>
      </c>
      <c r="C117" s="3">
        <v>4010</v>
      </c>
      <c r="D117" s="3">
        <v>931</v>
      </c>
      <c r="F117">
        <f t="shared" si="17"/>
        <v>-6.7114093959731542E-3</v>
      </c>
      <c r="G117">
        <f t="shared" si="18"/>
        <v>-1.2315270935960592E-2</v>
      </c>
      <c r="H117">
        <f t="shared" si="19"/>
        <v>-1.7156337122024691E-3</v>
      </c>
      <c r="J117">
        <f t="shared" si="14"/>
        <v>6.4087461479438564E-5</v>
      </c>
      <c r="K117">
        <f t="shared" si="15"/>
        <v>1.6685751062186024E-4</v>
      </c>
      <c r="L117">
        <f t="shared" si="16"/>
        <v>5.8441788759755664E-6</v>
      </c>
      <c r="N117">
        <f t="shared" si="20"/>
        <v>-8.0054644761836623E-3</v>
      </c>
      <c r="O117">
        <f t="shared" si="21"/>
        <v>-1.2917333727277477E-2</v>
      </c>
      <c r="P117">
        <f t="shared" si="22"/>
        <v>-2.4174736556942179E-3</v>
      </c>
      <c r="R117">
        <f t="shared" si="23"/>
        <v>1.0340925628072895E-4</v>
      </c>
      <c r="S117">
        <f t="shared" si="24"/>
        <v>1.9352999472769915E-5</v>
      </c>
      <c r="T117">
        <f t="shared" si="25"/>
        <v>3.1227313987503699E-5</v>
      </c>
    </row>
    <row r="118" spans="1:20" x14ac:dyDescent="0.25">
      <c r="A118" s="2">
        <v>40423</v>
      </c>
      <c r="B118" s="3">
        <v>745</v>
      </c>
      <c r="C118" s="3">
        <v>4060</v>
      </c>
      <c r="D118" s="3">
        <v>932.6</v>
      </c>
      <c r="F118">
        <f t="shared" si="17"/>
        <v>2.194787379972565E-2</v>
      </c>
      <c r="G118">
        <f t="shared" si="18"/>
        <v>4.075877980005127E-2</v>
      </c>
      <c r="H118">
        <f t="shared" si="19"/>
        <v>1.1808910359635241E-3</v>
      </c>
      <c r="J118">
        <f t="shared" si="14"/>
        <v>4.2658022769859411E-4</v>
      </c>
      <c r="K118">
        <f t="shared" si="15"/>
        <v>1.6125619209195773E-3</v>
      </c>
      <c r="L118">
        <f t="shared" si="16"/>
        <v>2.2948994919840145E-7</v>
      </c>
      <c r="N118">
        <f t="shared" si="20"/>
        <v>2.0653818719515143E-2</v>
      </c>
      <c r="O118">
        <f t="shared" si="21"/>
        <v>4.0156717008734383E-2</v>
      </c>
      <c r="P118">
        <f t="shared" si="22"/>
        <v>4.7905109247177533E-4</v>
      </c>
      <c r="R118">
        <f t="shared" si="23"/>
        <v>8.2938955346927034E-4</v>
      </c>
      <c r="S118">
        <f t="shared" si="24"/>
        <v>9.8942344212977324E-6</v>
      </c>
      <c r="T118">
        <f t="shared" si="25"/>
        <v>1.9237119153114129E-5</v>
      </c>
    </row>
    <row r="119" spans="1:20" x14ac:dyDescent="0.25">
      <c r="A119" s="2">
        <v>40422</v>
      </c>
      <c r="B119" s="3">
        <v>729</v>
      </c>
      <c r="C119" s="3">
        <v>3901</v>
      </c>
      <c r="D119" s="3">
        <v>931.5</v>
      </c>
      <c r="F119">
        <f t="shared" si="17"/>
        <v>2.3588879528222344E-2</v>
      </c>
      <c r="G119">
        <f t="shared" si="18"/>
        <v>3.4748010610079573E-2</v>
      </c>
      <c r="H119">
        <f t="shared" si="19"/>
        <v>3.030638203738522E-2</v>
      </c>
      <c r="J119">
        <f t="shared" si="14"/>
        <v>4.9705919716766631E-4</v>
      </c>
      <c r="K119">
        <f t="shared" si="15"/>
        <v>1.1659457524416641E-3</v>
      </c>
      <c r="L119">
        <f t="shared" si="16"/>
        <v>8.7642891258911035E-4</v>
      </c>
      <c r="N119">
        <f t="shared" si="20"/>
        <v>2.2294824448011837E-2</v>
      </c>
      <c r="O119">
        <f t="shared" si="21"/>
        <v>3.4145947818762686E-2</v>
      </c>
      <c r="P119">
        <f t="shared" si="22"/>
        <v>2.960454209389347E-2</v>
      </c>
      <c r="R119">
        <f t="shared" si="23"/>
        <v>7.6127791223028673E-4</v>
      </c>
      <c r="S119">
        <f t="shared" si="24"/>
        <v>6.6002806884713167E-4</v>
      </c>
      <c r="T119">
        <f t="shared" si="25"/>
        <v>1.0108751495364499E-3</v>
      </c>
    </row>
    <row r="120" spans="1:20" x14ac:dyDescent="0.25">
      <c r="A120" s="2">
        <v>40421</v>
      </c>
      <c r="B120" s="3">
        <v>712.2</v>
      </c>
      <c r="C120" s="3">
        <v>3770</v>
      </c>
      <c r="D120" s="3">
        <v>904.1</v>
      </c>
      <c r="F120">
        <f t="shared" si="17"/>
        <v>-9.4575799721835253E-3</v>
      </c>
      <c r="G120">
        <f t="shared" si="18"/>
        <v>-1.8740239458615304E-2</v>
      </c>
      <c r="H120">
        <f t="shared" si="19"/>
        <v>-4.4796619123085024E-2</v>
      </c>
      <c r="J120">
        <f t="shared" si="14"/>
        <v>1.1559765629986807E-4</v>
      </c>
      <c r="K120">
        <f t="shared" si="15"/>
        <v>3.7412465632773178E-4</v>
      </c>
      <c r="L120">
        <f t="shared" si="16"/>
        <v>2.0701097774329619E-3</v>
      </c>
      <c r="N120">
        <f t="shared" si="20"/>
        <v>-1.0751635052394034E-2</v>
      </c>
      <c r="O120">
        <f t="shared" si="21"/>
        <v>-1.9342302249932188E-2</v>
      </c>
      <c r="P120">
        <f t="shared" si="22"/>
        <v>-4.549845906657677E-2</v>
      </c>
      <c r="R120">
        <f t="shared" si="23"/>
        <v>2.079613748643709E-4</v>
      </c>
      <c r="S120">
        <f t="shared" si="24"/>
        <v>4.8918282733012195E-4</v>
      </c>
      <c r="T120">
        <f t="shared" si="25"/>
        <v>8.8004494717189546E-4</v>
      </c>
    </row>
    <row r="121" spans="1:20" x14ac:dyDescent="0.25">
      <c r="A121" s="2">
        <v>40420</v>
      </c>
      <c r="B121" s="3">
        <v>719</v>
      </c>
      <c r="C121" s="3">
        <v>3842</v>
      </c>
      <c r="D121" s="3">
        <v>946.5</v>
      </c>
      <c r="F121">
        <f t="shared" si="17"/>
        <v>-9.7262748367381606E-4</v>
      </c>
      <c r="G121">
        <f t="shared" si="18"/>
        <v>1.8252933507170795E-3</v>
      </c>
      <c r="H121">
        <f t="shared" si="19"/>
        <v>1.664876476906552E-2</v>
      </c>
      <c r="J121">
        <f t="shared" si="14"/>
        <v>5.137849845417215E-6</v>
      </c>
      <c r="K121">
        <f t="shared" si="15"/>
        <v>1.4962930014505119E-6</v>
      </c>
      <c r="L121">
        <f t="shared" si="16"/>
        <v>2.5430441139250102E-4</v>
      </c>
      <c r="N121">
        <f t="shared" si="20"/>
        <v>-2.2666825638843245E-3</v>
      </c>
      <c r="O121">
        <f t="shared" si="21"/>
        <v>1.2232305594001942E-3</v>
      </c>
      <c r="P121">
        <f t="shared" si="22"/>
        <v>1.594692482557377E-2</v>
      </c>
      <c r="R121">
        <f t="shared" si="23"/>
        <v>-2.7726753806028886E-6</v>
      </c>
      <c r="S121">
        <f t="shared" si="24"/>
        <v>-3.6146616449702139E-5</v>
      </c>
      <c r="T121">
        <f t="shared" si="25"/>
        <v>1.9506765775099449E-5</v>
      </c>
    </row>
    <row r="122" spans="1:20" x14ac:dyDescent="0.25">
      <c r="A122" s="2">
        <v>40417</v>
      </c>
      <c r="B122" s="3">
        <v>719.7</v>
      </c>
      <c r="C122" s="3">
        <v>3835</v>
      </c>
      <c r="D122" s="3">
        <v>931</v>
      </c>
      <c r="F122">
        <f t="shared" si="17"/>
        <v>7.842038930121864E-3</v>
      </c>
      <c r="G122">
        <f t="shared" si="18"/>
        <v>1.3054830287206266E-3</v>
      </c>
      <c r="H122">
        <f t="shared" si="19"/>
        <v>1.6708528994212029E-2</v>
      </c>
      <c r="J122">
        <f t="shared" si="14"/>
        <v>4.287609249869993E-5</v>
      </c>
      <c r="K122">
        <f t="shared" si="15"/>
        <v>4.9480003038913574E-7</v>
      </c>
      <c r="L122">
        <f t="shared" si="16"/>
        <v>2.5621409436644846E-4</v>
      </c>
      <c r="N122">
        <f t="shared" si="20"/>
        <v>6.5479838499113551E-3</v>
      </c>
      <c r="O122">
        <f t="shared" si="21"/>
        <v>7.0342023740374126E-4</v>
      </c>
      <c r="P122">
        <f t="shared" si="22"/>
        <v>1.600668905072028E-2</v>
      </c>
      <c r="R122">
        <f t="shared" si="23"/>
        <v>4.6059843542205092E-6</v>
      </c>
      <c r="S122">
        <f t="shared" si="24"/>
        <v>1.0481154139466931E-4</v>
      </c>
      <c r="T122">
        <f t="shared" si="25"/>
        <v>1.1259429012105526E-5</v>
      </c>
    </row>
    <row r="123" spans="1:20" x14ac:dyDescent="0.25">
      <c r="A123" s="2">
        <v>40416</v>
      </c>
      <c r="B123" s="3">
        <v>714.1</v>
      </c>
      <c r="C123" s="3">
        <v>3830</v>
      </c>
      <c r="D123" s="3">
        <v>915.7</v>
      </c>
      <c r="F123">
        <f t="shared" si="17"/>
        <v>2.0142857142857174E-2</v>
      </c>
      <c r="G123">
        <f t="shared" si="18"/>
        <v>-6.2272963155163468E-3</v>
      </c>
      <c r="H123">
        <f t="shared" si="19"/>
        <v>7.9251513483764944E-3</v>
      </c>
      <c r="J123">
        <f t="shared" si="14"/>
        <v>3.5527733919683325E-4</v>
      </c>
      <c r="K123">
        <f t="shared" si="15"/>
        <v>4.6640145810086004E-5</v>
      </c>
      <c r="L123">
        <f t="shared" si="16"/>
        <v>5.2176227651938028E-5</v>
      </c>
      <c r="N123">
        <f t="shared" si="20"/>
        <v>1.8848802062646667E-2</v>
      </c>
      <c r="O123">
        <f t="shared" si="21"/>
        <v>-6.8293591068332325E-3</v>
      </c>
      <c r="P123">
        <f t="shared" si="22"/>
        <v>7.2233114048847451E-3</v>
      </c>
      <c r="R123">
        <f t="shared" si="23"/>
        <v>-1.2872523801943302E-4</v>
      </c>
      <c r="S123">
        <f t="shared" si="24"/>
        <v>1.3615076690753078E-4</v>
      </c>
      <c r="T123">
        <f t="shared" si="25"/>
        <v>-4.9330587524441984E-5</v>
      </c>
    </row>
    <row r="124" spans="1:20" x14ac:dyDescent="0.25">
      <c r="A124" s="2">
        <v>40415</v>
      </c>
      <c r="B124" s="3">
        <v>700</v>
      </c>
      <c r="C124" s="3">
        <v>3854</v>
      </c>
      <c r="D124" s="3">
        <v>908.5</v>
      </c>
      <c r="F124">
        <f t="shared" si="17"/>
        <v>-2.0568070519098983E-2</v>
      </c>
      <c r="G124">
        <f t="shared" si="18"/>
        <v>-1.1794871794871795E-2</v>
      </c>
      <c r="H124">
        <f t="shared" si="19"/>
        <v>0</v>
      </c>
      <c r="J124">
        <f t="shared" si="14"/>
        <v>4.7795253571998337E-4</v>
      </c>
      <c r="K124">
        <f t="shared" si="15"/>
        <v>1.5368398713424113E-4</v>
      </c>
      <c r="L124">
        <f t="shared" si="16"/>
        <v>4.9257930628050116E-7</v>
      </c>
      <c r="N124">
        <f t="shared" si="20"/>
        <v>-2.1862125599309491E-2</v>
      </c>
      <c r="O124">
        <f t="shared" si="21"/>
        <v>-1.2396934586188681E-2</v>
      </c>
      <c r="P124">
        <f t="shared" si="22"/>
        <v>-7.0183994349174881E-4</v>
      </c>
      <c r="R124">
        <f t="shared" si="23"/>
        <v>2.7102334096968078E-4</v>
      </c>
      <c r="S124">
        <f t="shared" si="24"/>
        <v>1.5343712995228889E-5</v>
      </c>
      <c r="T124">
        <f t="shared" si="25"/>
        <v>8.7006638694415698E-6</v>
      </c>
    </row>
    <row r="125" spans="1:20" x14ac:dyDescent="0.25">
      <c r="A125" s="2">
        <v>40414</v>
      </c>
      <c r="B125" s="3">
        <v>714.7</v>
      </c>
      <c r="C125" s="3">
        <v>3900</v>
      </c>
      <c r="D125" s="3">
        <v>908.5</v>
      </c>
      <c r="F125">
        <f t="shared" si="17"/>
        <v>-2.6957113682777336E-2</v>
      </c>
      <c r="G125">
        <f t="shared" si="18"/>
        <v>-4.3179587831207067E-2</v>
      </c>
      <c r="H125">
        <f t="shared" si="19"/>
        <v>-2.1540118470651588E-2</v>
      </c>
      <c r="J125">
        <f t="shared" si="14"/>
        <v>7.9812853647482002E-4</v>
      </c>
      <c r="K125">
        <f t="shared" si="15"/>
        <v>1.9168329312327522E-3</v>
      </c>
      <c r="L125">
        <f t="shared" si="16"/>
        <v>4.947047140964816E-4</v>
      </c>
      <c r="N125">
        <f t="shared" si="20"/>
        <v>-2.8251168762987843E-2</v>
      </c>
      <c r="O125">
        <f t="shared" si="21"/>
        <v>-4.3781650622523954E-2</v>
      </c>
      <c r="P125">
        <f t="shared" si="22"/>
        <v>-2.2241958414143337E-2</v>
      </c>
      <c r="R125">
        <f t="shared" si="23"/>
        <v>1.2368828004590961E-3</v>
      </c>
      <c r="S125">
        <f t="shared" si="24"/>
        <v>6.2836132077732085E-4</v>
      </c>
      <c r="T125">
        <f t="shared" si="25"/>
        <v>9.7378965244873054E-4</v>
      </c>
    </row>
    <row r="126" spans="1:20" x14ac:dyDescent="0.25">
      <c r="A126" s="2">
        <v>40413</v>
      </c>
      <c r="B126" s="3">
        <v>734.5</v>
      </c>
      <c r="C126" s="3">
        <v>4076</v>
      </c>
      <c r="D126" s="3">
        <v>928.5</v>
      </c>
      <c r="F126">
        <f t="shared" si="17"/>
        <v>7.5445816186556925E-3</v>
      </c>
      <c r="G126">
        <f t="shared" si="18"/>
        <v>-2.2031823745410038E-3</v>
      </c>
      <c r="H126">
        <f t="shared" si="19"/>
        <v>-8.0128205128205121E-3</v>
      </c>
      <c r="J126">
        <f t="shared" si="14"/>
        <v>3.9069082007807529E-5</v>
      </c>
      <c r="K126">
        <f t="shared" si="15"/>
        <v>7.8694004405690557E-6</v>
      </c>
      <c r="L126">
        <f t="shared" si="16"/>
        <v>7.5945306868812633E-5</v>
      </c>
      <c r="N126">
        <f t="shared" si="20"/>
        <v>6.2505265384451836E-3</v>
      </c>
      <c r="O126">
        <f t="shared" si="21"/>
        <v>-2.8052451658578891E-3</v>
      </c>
      <c r="P126">
        <f t="shared" si="22"/>
        <v>-8.7146604563122614E-3</v>
      </c>
      <c r="R126">
        <f t="shared" si="23"/>
        <v>-1.7534259356039797E-5</v>
      </c>
      <c r="S126">
        <f t="shared" si="24"/>
        <v>-5.4471216455718605E-5</v>
      </c>
      <c r="T126">
        <f t="shared" si="25"/>
        <v>2.4446759117162877E-5</v>
      </c>
    </row>
    <row r="127" spans="1:20" x14ac:dyDescent="0.25">
      <c r="A127" s="2">
        <v>40410</v>
      </c>
      <c r="B127" s="3">
        <v>729</v>
      </c>
      <c r="C127" s="3">
        <v>4085</v>
      </c>
      <c r="D127" s="3">
        <v>936</v>
      </c>
      <c r="F127">
        <f t="shared" si="17"/>
        <v>-1.6194331983805668E-2</v>
      </c>
      <c r="G127">
        <f t="shared" si="18"/>
        <v>-1.0895883777239709E-2</v>
      </c>
      <c r="H127">
        <f t="shared" si="19"/>
        <v>-4.2553191489361703E-3</v>
      </c>
      <c r="J127">
        <f t="shared" si="14"/>
        <v>3.0584368210084828E-4</v>
      </c>
      <c r="K127">
        <f t="shared" si="15"/>
        <v>1.3220277529338236E-4</v>
      </c>
      <c r="L127">
        <f t="shared" si="16"/>
        <v>2.4573426267640787E-5</v>
      </c>
      <c r="N127">
        <f t="shared" si="20"/>
        <v>-1.7488387064016175E-2</v>
      </c>
      <c r="O127">
        <f t="shared" si="21"/>
        <v>-1.1497946568556594E-2</v>
      </c>
      <c r="P127">
        <f t="shared" si="22"/>
        <v>-4.9571590924279187E-3</v>
      </c>
      <c r="R127">
        <f t="shared" si="23"/>
        <v>2.0108054003229432E-4</v>
      </c>
      <c r="S127">
        <f t="shared" si="24"/>
        <v>8.6692716946286575E-5</v>
      </c>
      <c r="T127">
        <f t="shared" si="25"/>
        <v>5.699715037657071E-5</v>
      </c>
    </row>
    <row r="128" spans="1:20" x14ac:dyDescent="0.25">
      <c r="A128" s="2">
        <v>40409</v>
      </c>
      <c r="B128" s="3">
        <v>741</v>
      </c>
      <c r="C128" s="3">
        <v>4130</v>
      </c>
      <c r="D128" s="3">
        <v>940</v>
      </c>
      <c r="F128">
        <f t="shared" si="17"/>
        <v>-4.9684436685914395E-3</v>
      </c>
      <c r="G128">
        <f t="shared" si="18"/>
        <v>7.3170731707317077E-3</v>
      </c>
      <c r="H128">
        <f t="shared" si="19"/>
        <v>3.2967032967032968E-2</v>
      </c>
      <c r="J128">
        <f t="shared" si="14"/>
        <v>3.9218890578745972E-5</v>
      </c>
      <c r="K128">
        <f t="shared" si="15"/>
        <v>4.5091364395648793E-5</v>
      </c>
      <c r="L128">
        <f t="shared" si="16"/>
        <v>1.0410426808463733E-3</v>
      </c>
      <c r="N128">
        <f t="shared" si="20"/>
        <v>-6.2624987488019484E-3</v>
      </c>
      <c r="O128">
        <f t="shared" si="21"/>
        <v>6.715010379414822E-3</v>
      </c>
      <c r="P128">
        <f t="shared" si="22"/>
        <v>3.2265193023541222E-2</v>
      </c>
      <c r="R128">
        <f t="shared" si="23"/>
        <v>-4.2052744099277417E-5</v>
      </c>
      <c r="S128">
        <f t="shared" si="24"/>
        <v>-2.0206073093978025E-4</v>
      </c>
      <c r="T128">
        <f t="shared" si="25"/>
        <v>2.1666110604690202E-4</v>
      </c>
    </row>
    <row r="129" spans="1:20" x14ac:dyDescent="0.25">
      <c r="A129" s="2">
        <v>40408</v>
      </c>
      <c r="B129" s="3">
        <v>744.7</v>
      </c>
      <c r="C129" s="3">
        <v>4100</v>
      </c>
      <c r="D129" s="3">
        <v>910</v>
      </c>
      <c r="F129">
        <f t="shared" si="17"/>
        <v>-1.5988372093023135E-2</v>
      </c>
      <c r="G129">
        <f t="shared" si="18"/>
        <v>-2.4330900243309003E-3</v>
      </c>
      <c r="H129">
        <f t="shared" si="19"/>
        <v>-2.1929824561403508E-3</v>
      </c>
      <c r="J129">
        <f t="shared" si="14"/>
        <v>2.9868228899812457E-4</v>
      </c>
      <c r="K129">
        <f t="shared" si="15"/>
        <v>9.2121526143346804E-6</v>
      </c>
      <c r="L129">
        <f t="shared" si="16"/>
        <v>8.3799967254117471E-6</v>
      </c>
      <c r="N129">
        <f t="shared" si="20"/>
        <v>-1.7282427173233642E-2</v>
      </c>
      <c r="O129">
        <f t="shared" si="21"/>
        <v>-3.0351528156477856E-3</v>
      </c>
      <c r="P129">
        <f t="shared" si="22"/>
        <v>-2.8948223996320996E-3</v>
      </c>
      <c r="R129">
        <f t="shared" si="23"/>
        <v>5.2454807496067892E-5</v>
      </c>
      <c r="S129">
        <f t="shared" si="24"/>
        <v>5.0029557301087214E-5</v>
      </c>
      <c r="T129">
        <f t="shared" si="25"/>
        <v>8.786228357043646E-6</v>
      </c>
    </row>
    <row r="130" spans="1:20" x14ac:dyDescent="0.25">
      <c r="A130" s="2">
        <v>40407</v>
      </c>
      <c r="B130" s="3">
        <v>756.8</v>
      </c>
      <c r="C130" s="3">
        <v>4110</v>
      </c>
      <c r="D130" s="3">
        <v>912</v>
      </c>
      <c r="F130">
        <f t="shared" si="17"/>
        <v>3.3879781420764962E-2</v>
      </c>
      <c r="G130">
        <f t="shared" si="18"/>
        <v>7.3529411764705881E-3</v>
      </c>
      <c r="H130">
        <f t="shared" si="19"/>
        <v>-1.7513134851138603E-3</v>
      </c>
      <c r="J130">
        <f t="shared" ref="J130:J193" si="26">(F130-F$256)^2</f>
        <v>1.0618295611415044E-3</v>
      </c>
      <c r="K130">
        <f t="shared" ref="K130:K193" si="27">(G130-G$256)^2</f>
        <v>4.5574358971135458E-5</v>
      </c>
      <c r="L130">
        <f t="shared" ref="L130:L193" si="28">(H130-H$256)^2</f>
        <v>6.0179617442794548E-6</v>
      </c>
      <c r="N130">
        <f t="shared" si="20"/>
        <v>3.2585726340554455E-2</v>
      </c>
      <c r="O130">
        <f t="shared" si="21"/>
        <v>6.7508783851537024E-3</v>
      </c>
      <c r="P130">
        <f t="shared" si="22"/>
        <v>-2.4531534286056089E-3</v>
      </c>
      <c r="R130">
        <f t="shared" si="23"/>
        <v>2.1998227561698274E-4</v>
      </c>
      <c r="S130">
        <f t="shared" si="24"/>
        <v>-7.9937786295935267E-5</v>
      </c>
      <c r="T130">
        <f t="shared" si="25"/>
        <v>-1.6560940456639303E-5</v>
      </c>
    </row>
    <row r="131" spans="1:20" x14ac:dyDescent="0.25">
      <c r="A131" s="2">
        <v>40406</v>
      </c>
      <c r="B131" s="3">
        <v>732</v>
      </c>
      <c r="C131" s="3">
        <v>4080</v>
      </c>
      <c r="D131" s="3">
        <v>913.6</v>
      </c>
      <c r="F131">
        <f t="shared" ref="F131:F194" si="29">(B131-B132)/B132</f>
        <v>1.0630954024575515E-2</v>
      </c>
      <c r="G131">
        <f t="shared" ref="G131:G194" si="30">(C131-C132)/C132</f>
        <v>1.1152416356877323E-2</v>
      </c>
      <c r="H131">
        <f t="shared" ref="H131:H194" si="31">(D131-D132)/D132</f>
        <v>-1.0933741526350316E-3</v>
      </c>
      <c r="J131">
        <f t="shared" si="26"/>
        <v>8.7177681897284361E-5</v>
      </c>
      <c r="K131">
        <f t="shared" si="27"/>
        <v>1.1130996035833383E-4</v>
      </c>
      <c r="L131">
        <f t="shared" si="28"/>
        <v>3.2227936509322931E-6</v>
      </c>
      <c r="N131">
        <f t="shared" ref="N131:N194" si="32">(F131-F$256)</f>
        <v>9.3368989443650061E-3</v>
      </c>
      <c r="O131">
        <f t="shared" ref="O131:O194" si="33">(G131-G$256)</f>
        <v>1.0550353565560437E-2</v>
      </c>
      <c r="P131">
        <f t="shared" ref="P131:P194" si="34">(H131-H$256)</f>
        <v>-1.7952140961267804E-3</v>
      </c>
      <c r="R131">
        <f t="shared" ref="R131:R194" si="35">N131*O131</f>
        <v>9.8507585068958827E-5</v>
      </c>
      <c r="S131">
        <f t="shared" ref="S131:S194" si="36">N131*P131</f>
        <v>-1.6761732599035314E-5</v>
      </c>
      <c r="T131">
        <f t="shared" ref="T131:T194" si="37">O131*P131</f>
        <v>-1.8940143440015536E-5</v>
      </c>
    </row>
    <row r="132" spans="1:20" x14ac:dyDescent="0.25">
      <c r="A132" s="2">
        <v>40403</v>
      </c>
      <c r="B132" s="3">
        <v>724.3</v>
      </c>
      <c r="C132" s="3">
        <v>4035</v>
      </c>
      <c r="D132" s="3">
        <v>914.6</v>
      </c>
      <c r="F132">
        <f t="shared" si="29"/>
        <v>1.0040440663784593E-2</v>
      </c>
      <c r="G132">
        <f t="shared" si="30"/>
        <v>-2.472187886279357E-3</v>
      </c>
      <c r="H132">
        <f t="shared" si="31"/>
        <v>1.0607734806629859E-2</v>
      </c>
      <c r="J132">
        <f t="shared" si="26"/>
        <v>7.6499260776552561E-5</v>
      </c>
      <c r="K132">
        <f t="shared" si="27"/>
        <v>9.4510172287009554E-6</v>
      </c>
      <c r="L132">
        <f t="shared" si="28"/>
        <v>9.8126753039545992E-5</v>
      </c>
      <c r="N132">
        <f t="shared" si="32"/>
        <v>8.7463855835740838E-3</v>
      </c>
      <c r="O132">
        <f t="shared" si="33"/>
        <v>-3.0742506775962423E-3</v>
      </c>
      <c r="P132">
        <f t="shared" si="34"/>
        <v>9.9058948631381098E-3</v>
      </c>
      <c r="R132">
        <f t="shared" si="35"/>
        <v>-2.6888581806820631E-5</v>
      </c>
      <c r="S132">
        <f t="shared" si="36"/>
        <v>8.6640776023351736E-5</v>
      </c>
      <c r="T132">
        <f t="shared" si="37"/>
        <v>-3.0453203995199471E-5</v>
      </c>
    </row>
    <row r="133" spans="1:20" x14ac:dyDescent="0.25">
      <c r="A133" s="2">
        <v>40402</v>
      </c>
      <c r="B133" s="3">
        <v>717.1</v>
      </c>
      <c r="C133" s="3">
        <v>4045</v>
      </c>
      <c r="D133" s="3">
        <v>905</v>
      </c>
      <c r="F133">
        <f t="shared" si="29"/>
        <v>-1.1578221915920024E-2</v>
      </c>
      <c r="G133">
        <f t="shared" si="30"/>
        <v>3.7220843672456576E-3</v>
      </c>
      <c r="H133">
        <f t="shared" si="31"/>
        <v>-2.4574261694330628E-2</v>
      </c>
      <c r="J133">
        <f t="shared" si="26"/>
        <v>1.6569551506511129E-4</v>
      </c>
      <c r="K133">
        <f t="shared" si="27"/>
        <v>9.7345346342610604E-6</v>
      </c>
      <c r="L133">
        <f t="shared" si="28"/>
        <v>6.3888131400552709E-4</v>
      </c>
      <c r="N133">
        <f t="shared" si="32"/>
        <v>-1.2872276996130532E-2</v>
      </c>
      <c r="O133">
        <f t="shared" si="33"/>
        <v>3.1200215759287723E-3</v>
      </c>
      <c r="P133">
        <f t="shared" si="34"/>
        <v>-2.5276101637822377E-2</v>
      </c>
      <c r="R133">
        <f t="shared" si="35"/>
        <v>-4.0161781959258863E-5</v>
      </c>
      <c r="S133">
        <f t="shared" si="36"/>
        <v>3.2536098166439828E-4</v>
      </c>
      <c r="T133">
        <f t="shared" si="37"/>
        <v>-7.8861982465374398E-5</v>
      </c>
    </row>
    <row r="134" spans="1:20" x14ac:dyDescent="0.25">
      <c r="A134" s="2">
        <v>40401</v>
      </c>
      <c r="B134" s="3">
        <v>725.5</v>
      </c>
      <c r="C134" s="3">
        <v>4030</v>
      </c>
      <c r="D134" s="3">
        <v>927.8</v>
      </c>
      <c r="F134">
        <f t="shared" si="29"/>
        <v>-1.8002165674065991E-2</v>
      </c>
      <c r="G134">
        <f t="shared" si="30"/>
        <v>4.9875311720698253E-3</v>
      </c>
      <c r="H134">
        <f t="shared" si="31"/>
        <v>-1.2558535547041366E-2</v>
      </c>
      <c r="J134">
        <f t="shared" si="26"/>
        <v>3.7234413539777105E-4</v>
      </c>
      <c r="K134">
        <f t="shared" si="27"/>
        <v>1.9232332918583809E-5</v>
      </c>
      <c r="L134">
        <f t="shared" si="28"/>
        <v>1.7583755814993136E-4</v>
      </c>
      <c r="N134">
        <f t="shared" si="32"/>
        <v>-1.9296220754276498E-2</v>
      </c>
      <c r="O134">
        <f t="shared" si="33"/>
        <v>4.3854683807529396E-3</v>
      </c>
      <c r="P134">
        <f t="shared" si="34"/>
        <v>-1.3260375490533115E-2</v>
      </c>
      <c r="R134">
        <f t="shared" si="35"/>
        <v>-8.4622965985908224E-5</v>
      </c>
      <c r="S134">
        <f t="shared" si="36"/>
        <v>2.5587513274992452E-4</v>
      </c>
      <c r="T134">
        <f t="shared" si="37"/>
        <v>-5.8152957430644228E-5</v>
      </c>
    </row>
    <row r="135" spans="1:20" x14ac:dyDescent="0.25">
      <c r="A135" s="2">
        <v>40400</v>
      </c>
      <c r="B135" s="3">
        <v>738.8</v>
      </c>
      <c r="C135" s="3">
        <v>4010</v>
      </c>
      <c r="D135" s="3">
        <v>939.6</v>
      </c>
      <c r="F135">
        <f t="shared" si="29"/>
        <v>-1.2959251837007409E-2</v>
      </c>
      <c r="G135">
        <f t="shared" si="30"/>
        <v>2.2494376405898524E-3</v>
      </c>
      <c r="H135">
        <f t="shared" si="31"/>
        <v>-1.7257609036711641E-2</v>
      </c>
      <c r="J135">
        <f t="shared" si="26"/>
        <v>2.0315675807641215E-4</v>
      </c>
      <c r="K135">
        <f t="shared" si="27"/>
        <v>2.7138438940171312E-6</v>
      </c>
      <c r="L135">
        <f t="shared" si="28"/>
        <v>3.225418076725286E-4</v>
      </c>
      <c r="N135">
        <f t="shared" si="32"/>
        <v>-1.4253306917217918E-2</v>
      </c>
      <c r="O135">
        <f t="shared" si="33"/>
        <v>1.6473748492729671E-3</v>
      </c>
      <c r="P135">
        <f t="shared" si="34"/>
        <v>-1.795944898020339E-2</v>
      </c>
      <c r="R135">
        <f t="shared" si="35"/>
        <v>-2.3480539334393208E-5</v>
      </c>
      <c r="S135">
        <f t="shared" si="36"/>
        <v>2.5598153837895526E-4</v>
      </c>
      <c r="T135">
        <f t="shared" si="37"/>
        <v>-2.9585944556788103E-5</v>
      </c>
    </row>
    <row r="136" spans="1:20" x14ac:dyDescent="0.25">
      <c r="A136" s="2">
        <v>40399</v>
      </c>
      <c r="B136" s="3">
        <v>748.5</v>
      </c>
      <c r="C136" s="3">
        <v>4001</v>
      </c>
      <c r="D136" s="3">
        <v>956.1</v>
      </c>
      <c r="F136">
        <f t="shared" si="29"/>
        <v>-7.2944297082228118E-3</v>
      </c>
      <c r="G136">
        <f t="shared" si="30"/>
        <v>2.5000000000000001E-4</v>
      </c>
      <c r="H136">
        <f t="shared" si="31"/>
        <v>7.906388361796331E-3</v>
      </c>
      <c r="J136">
        <f t="shared" si="26"/>
        <v>7.3762070961150546E-5</v>
      </c>
      <c r="K136">
        <f t="shared" si="27"/>
        <v>1.2394820902983677E-7</v>
      </c>
      <c r="L136">
        <f t="shared" si="28"/>
        <v>5.1905517911695049E-5</v>
      </c>
      <c r="N136">
        <f t="shared" si="32"/>
        <v>-8.5884847884333208E-3</v>
      </c>
      <c r="O136">
        <f t="shared" si="33"/>
        <v>-3.5206279131688538E-4</v>
      </c>
      <c r="P136">
        <f t="shared" si="34"/>
        <v>7.2045484183045818E-3</v>
      </c>
      <c r="R136">
        <f t="shared" si="35"/>
        <v>3.0236859277984448E-6</v>
      </c>
      <c r="S136">
        <f t="shared" si="36"/>
        <v>-6.1876154498140235E-5</v>
      </c>
      <c r="T136">
        <f t="shared" si="37"/>
        <v>-2.5364534263259624E-6</v>
      </c>
    </row>
    <row r="137" spans="1:20" x14ac:dyDescent="0.25">
      <c r="A137" s="2">
        <v>40396</v>
      </c>
      <c r="B137" s="3">
        <v>754</v>
      </c>
      <c r="C137" s="3">
        <v>4000</v>
      </c>
      <c r="D137" s="3">
        <v>948.6</v>
      </c>
      <c r="F137">
        <f t="shared" si="29"/>
        <v>-1.4379084967320261E-2</v>
      </c>
      <c r="G137">
        <f t="shared" si="30"/>
        <v>1.0866818296689411E-2</v>
      </c>
      <c r="H137">
        <f t="shared" si="31"/>
        <v>-3.0478192327903072E-3</v>
      </c>
      <c r="J137">
        <f t="shared" si="26"/>
        <v>2.4564731894951284E-4</v>
      </c>
      <c r="K137">
        <f t="shared" si="27"/>
        <v>1.0536520558507557E-4</v>
      </c>
      <c r="L137">
        <f t="shared" si="28"/>
        <v>1.4059943938276227E-5</v>
      </c>
      <c r="N137">
        <f t="shared" si="32"/>
        <v>-1.567314004753077E-2</v>
      </c>
      <c r="O137">
        <f t="shared" si="33"/>
        <v>1.0264755505372525E-2</v>
      </c>
      <c r="P137">
        <f t="shared" si="34"/>
        <v>-3.749659176282056E-3</v>
      </c>
      <c r="R137">
        <f t="shared" si="35"/>
        <v>-1.6088095058936608E-4</v>
      </c>
      <c r="S137">
        <f t="shared" si="36"/>
        <v>5.8768933400377528E-5</v>
      </c>
      <c r="T137">
        <f t="shared" si="37"/>
        <v>-3.8489334673011842E-5</v>
      </c>
    </row>
    <row r="138" spans="1:20" x14ac:dyDescent="0.25">
      <c r="A138" s="2">
        <v>40395</v>
      </c>
      <c r="B138" s="3">
        <v>765</v>
      </c>
      <c r="C138" s="3">
        <v>3957</v>
      </c>
      <c r="D138" s="3">
        <v>951.5</v>
      </c>
      <c r="F138">
        <f t="shared" si="29"/>
        <v>-1.1627906976744186E-2</v>
      </c>
      <c r="G138">
        <f t="shared" si="30"/>
        <v>-3.0147058823529412E-2</v>
      </c>
      <c r="H138">
        <f t="shared" si="31"/>
        <v>2.7400147539256223E-3</v>
      </c>
      <c r="J138">
        <f t="shared" si="26"/>
        <v>1.669771034013768E-4</v>
      </c>
      <c r="K138">
        <f t="shared" si="27"/>
        <v>9.4550848008460766E-4</v>
      </c>
      <c r="L138">
        <f t="shared" si="28"/>
        <v>4.1541565578871559E-6</v>
      </c>
      <c r="N138">
        <f t="shared" si="32"/>
        <v>-1.2921962056954695E-2</v>
      </c>
      <c r="O138">
        <f t="shared" si="33"/>
        <v>-3.0749121614846296E-2</v>
      </c>
      <c r="P138">
        <f t="shared" si="34"/>
        <v>2.0381748104338735E-3</v>
      </c>
      <c r="R138">
        <f t="shared" si="35"/>
        <v>3.973389827917293E-4</v>
      </c>
      <c r="S138">
        <f t="shared" si="36"/>
        <v>-2.6337217565867339E-5</v>
      </c>
      <c r="T138">
        <f t="shared" si="37"/>
        <v>-6.2672085118347469E-5</v>
      </c>
    </row>
    <row r="139" spans="1:20" x14ac:dyDescent="0.25">
      <c r="A139" s="2">
        <v>40394</v>
      </c>
      <c r="B139" s="3">
        <v>774</v>
      </c>
      <c r="C139" s="3">
        <v>4080</v>
      </c>
      <c r="D139" s="3">
        <v>948.9</v>
      </c>
      <c r="F139">
        <f t="shared" si="29"/>
        <v>5.1948051948051948E-3</v>
      </c>
      <c r="G139">
        <f t="shared" si="30"/>
        <v>7.7939233817701459E-2</v>
      </c>
      <c r="H139">
        <f t="shared" si="31"/>
        <v>9.4680851063829539E-3</v>
      </c>
      <c r="J139">
        <f t="shared" si="26"/>
        <v>1.5215851456510455E-5</v>
      </c>
      <c r="K139">
        <f t="shared" si="27"/>
        <v>5.9810380223642573E-3</v>
      </c>
      <c r="L139">
        <f t="shared" si="28"/>
        <v>7.6847054255913447E-5</v>
      </c>
      <c r="N139">
        <f t="shared" si="32"/>
        <v>3.9007501145946859E-3</v>
      </c>
      <c r="O139">
        <f t="shared" si="33"/>
        <v>7.7337171026384571E-2</v>
      </c>
      <c r="P139">
        <f t="shared" si="34"/>
        <v>8.7662451628912046E-3</v>
      </c>
      <c r="R139">
        <f t="shared" si="35"/>
        <v>3.0167297874359844E-4</v>
      </c>
      <c r="S139">
        <f t="shared" si="36"/>
        <v>3.4194931823712977E-5</v>
      </c>
      <c r="T139">
        <f t="shared" si="37"/>
        <v>6.7795660142173355E-4</v>
      </c>
    </row>
    <row r="140" spans="1:20" x14ac:dyDescent="0.25">
      <c r="A140" s="2">
        <v>40393</v>
      </c>
      <c r="B140" s="3">
        <v>770</v>
      </c>
      <c r="C140" s="3">
        <v>3785</v>
      </c>
      <c r="D140" s="3">
        <v>940</v>
      </c>
      <c r="F140">
        <f t="shared" si="29"/>
        <v>-1.282051282051282E-2</v>
      </c>
      <c r="G140">
        <f t="shared" si="30"/>
        <v>-1.3192612137203166E-3</v>
      </c>
      <c r="H140">
        <f t="shared" si="31"/>
        <v>2.5529129391228429E-2</v>
      </c>
      <c r="J140">
        <f t="shared" si="26"/>
        <v>1.9922102702412935E-4</v>
      </c>
      <c r="K140">
        <f t="shared" si="27"/>
        <v>3.6914859323321936E-6</v>
      </c>
      <c r="L140">
        <f t="shared" si="28"/>
        <v>6.1639430132169712E-4</v>
      </c>
      <c r="N140">
        <f t="shared" si="32"/>
        <v>-1.4114567900723329E-2</v>
      </c>
      <c r="O140">
        <f t="shared" si="33"/>
        <v>-1.9213240050372019E-3</v>
      </c>
      <c r="P140">
        <f t="shared" si="34"/>
        <v>2.482728944773668E-2</v>
      </c>
      <c r="R140">
        <f t="shared" si="35"/>
        <v>2.7118658128387278E-5</v>
      </c>
      <c r="S140">
        <f t="shared" si="36"/>
        <v>-3.5042646270099116E-4</v>
      </c>
      <c r="T140">
        <f t="shared" si="37"/>
        <v>-4.7701267195943298E-5</v>
      </c>
    </row>
    <row r="141" spans="1:20" x14ac:dyDescent="0.25">
      <c r="A141" s="2">
        <v>40392</v>
      </c>
      <c r="B141" s="3">
        <v>780</v>
      </c>
      <c r="C141" s="3">
        <v>3790</v>
      </c>
      <c r="D141" s="3">
        <v>916.6</v>
      </c>
      <c r="F141">
        <f t="shared" si="29"/>
        <v>1.7612524461839529E-2</v>
      </c>
      <c r="G141">
        <f t="shared" si="30"/>
        <v>2.571041948579161E-2</v>
      </c>
      <c r="H141">
        <f t="shared" si="31"/>
        <v>5.5951727921009576E-3</v>
      </c>
      <c r="J141">
        <f t="shared" si="26"/>
        <v>2.6629244295916387E-4</v>
      </c>
      <c r="K141">
        <f t="shared" si="27"/>
        <v>6.3042957589697383E-4</v>
      </c>
      <c r="L141">
        <f t="shared" si="28"/>
        <v>2.3944706367277919E-5</v>
      </c>
      <c r="N141">
        <f t="shared" si="32"/>
        <v>1.6318469381629022E-2</v>
      </c>
      <c r="O141">
        <f t="shared" si="33"/>
        <v>2.5108356694474726E-2</v>
      </c>
      <c r="P141">
        <f t="shared" si="34"/>
        <v>4.8933328486092092E-3</v>
      </c>
      <c r="R141">
        <f t="shared" si="35"/>
        <v>4.0972994994180589E-4</v>
      </c>
      <c r="S141">
        <f t="shared" si="36"/>
        <v>7.9851702264148897E-5</v>
      </c>
      <c r="T141">
        <f t="shared" si="37"/>
        <v>1.2286354658767011E-4</v>
      </c>
    </row>
    <row r="142" spans="1:20" x14ac:dyDescent="0.25">
      <c r="A142" s="2">
        <v>40389</v>
      </c>
      <c r="B142" s="3">
        <v>766.5</v>
      </c>
      <c r="C142" s="3">
        <v>3695</v>
      </c>
      <c r="D142" s="3">
        <v>911.5</v>
      </c>
      <c r="F142">
        <f t="shared" si="29"/>
        <v>-5.1596139569413564E-2</v>
      </c>
      <c r="G142">
        <f t="shared" si="30"/>
        <v>0</v>
      </c>
      <c r="H142">
        <f t="shared" si="31"/>
        <v>-1.3634887999134317E-2</v>
      </c>
      <c r="J142">
        <f t="shared" si="26"/>
        <v>2.7973726900751227E-3</v>
      </c>
      <c r="K142">
        <f t="shared" si="27"/>
        <v>3.6247960468827948E-7</v>
      </c>
      <c r="L142">
        <f t="shared" si="28"/>
        <v>2.0554176810087503E-4</v>
      </c>
      <c r="N142">
        <f t="shared" si="32"/>
        <v>-5.2890194649624071E-2</v>
      </c>
      <c r="O142">
        <f t="shared" si="33"/>
        <v>-6.0206279131688539E-4</v>
      </c>
      <c r="P142">
        <f t="shared" si="34"/>
        <v>-1.4336727942626066E-2</v>
      </c>
      <c r="R142">
        <f t="shared" si="35"/>
        <v>3.1843218224046065E-5</v>
      </c>
      <c r="S142">
        <f t="shared" si="36"/>
        <v>7.5827233152419714E-4</v>
      </c>
      <c r="T142">
        <f t="shared" si="37"/>
        <v>8.6316104434882361E-6</v>
      </c>
    </row>
    <row r="143" spans="1:20" x14ac:dyDescent="0.25">
      <c r="A143" s="2">
        <v>40388</v>
      </c>
      <c r="B143" s="3">
        <v>808.2</v>
      </c>
      <c r="C143" s="3">
        <v>3695</v>
      </c>
      <c r="D143" s="3">
        <v>924.1</v>
      </c>
      <c r="F143">
        <f t="shared" si="29"/>
        <v>1.0250000000000058E-2</v>
      </c>
      <c r="G143">
        <f t="shared" si="30"/>
        <v>-4.0431266846361188E-3</v>
      </c>
      <c r="H143">
        <f t="shared" si="31"/>
        <v>-8.4763948497853826E-3</v>
      </c>
      <c r="J143">
        <f t="shared" si="26"/>
        <v>8.0208949406304227E-5</v>
      </c>
      <c r="K143">
        <f t="shared" si="27"/>
        <v>2.1577785267504549E-5</v>
      </c>
      <c r="L143">
        <f t="shared" si="28"/>
        <v>8.4239993920522916E-5</v>
      </c>
      <c r="N143">
        <f t="shared" si="32"/>
        <v>8.9559449197895487E-3</v>
      </c>
      <c r="O143">
        <f t="shared" si="33"/>
        <v>-4.6451894759530045E-3</v>
      </c>
      <c r="P143">
        <f t="shared" si="34"/>
        <v>-9.1782347932771319E-3</v>
      </c>
      <c r="R143">
        <f t="shared" si="35"/>
        <v>-4.1602061088621187E-5</v>
      </c>
      <c r="S143">
        <f t="shared" si="36"/>
        <v>-8.2199765269486008E-5</v>
      </c>
      <c r="T143">
        <f t="shared" si="37"/>
        <v>4.2634639669556634E-5</v>
      </c>
    </row>
    <row r="144" spans="1:20" x14ac:dyDescent="0.25">
      <c r="A144" s="2">
        <v>40387</v>
      </c>
      <c r="B144" s="3">
        <v>800</v>
      </c>
      <c r="C144" s="3">
        <v>3710</v>
      </c>
      <c r="D144" s="3">
        <v>932</v>
      </c>
      <c r="F144">
        <f t="shared" si="29"/>
        <v>3.7641154328732747E-3</v>
      </c>
      <c r="G144">
        <f t="shared" si="30"/>
        <v>-2.6881720430107529E-3</v>
      </c>
      <c r="H144">
        <f t="shared" si="31"/>
        <v>1.5029405358309687E-2</v>
      </c>
      <c r="J144">
        <f t="shared" si="26"/>
        <v>6.1011981457965071E-6</v>
      </c>
      <c r="K144">
        <f t="shared" si="27"/>
        <v>1.0825645265023021E-5</v>
      </c>
      <c r="L144">
        <f t="shared" si="28"/>
        <v>2.0527913071588709E-4</v>
      </c>
      <c r="N144">
        <f t="shared" si="32"/>
        <v>2.4700603526627658E-3</v>
      </c>
      <c r="O144">
        <f t="shared" si="33"/>
        <v>-3.2902348343276382E-3</v>
      </c>
      <c r="P144">
        <f t="shared" si="34"/>
        <v>1.4327565414817937E-2</v>
      </c>
      <c r="R144">
        <f t="shared" si="35"/>
        <v>-8.1270786152226423E-6</v>
      </c>
      <c r="S144">
        <f t="shared" si="36"/>
        <v>3.5389951281324041E-5</v>
      </c>
      <c r="T144">
        <f t="shared" si="37"/>
        <v>-4.7141054818941895E-5</v>
      </c>
    </row>
    <row r="145" spans="1:20" x14ac:dyDescent="0.25">
      <c r="A145" s="2">
        <v>40386</v>
      </c>
      <c r="B145" s="3">
        <v>797</v>
      </c>
      <c r="C145" s="3">
        <v>3720</v>
      </c>
      <c r="D145" s="3">
        <v>918.2</v>
      </c>
      <c r="F145">
        <f t="shared" si="29"/>
        <v>3.6410923276983094E-2</v>
      </c>
      <c r="G145">
        <f t="shared" si="30"/>
        <v>0</v>
      </c>
      <c r="H145">
        <f t="shared" si="31"/>
        <v>2.4433783331473939E-2</v>
      </c>
      <c r="J145">
        <f t="shared" si="26"/>
        <v>1.233194431949498E-3</v>
      </c>
      <c r="K145">
        <f t="shared" si="27"/>
        <v>3.6247960468827948E-7</v>
      </c>
      <c r="L145">
        <f t="shared" si="28"/>
        <v>5.6320513697039162E-4</v>
      </c>
      <c r="N145">
        <f t="shared" si="32"/>
        <v>3.5116868196772587E-2</v>
      </c>
      <c r="O145">
        <f t="shared" si="33"/>
        <v>-6.0206279131688539E-4</v>
      </c>
      <c r="P145">
        <f t="shared" si="34"/>
        <v>2.373194338798219E-2</v>
      </c>
      <c r="R145">
        <f t="shared" si="35"/>
        <v>-2.1142559688856064E-5</v>
      </c>
      <c r="S145">
        <f t="shared" si="36"/>
        <v>8.3339152800903922E-4</v>
      </c>
      <c r="T145">
        <f t="shared" si="37"/>
        <v>-1.4288120079542859E-5</v>
      </c>
    </row>
    <row r="146" spans="1:20" x14ac:dyDescent="0.25">
      <c r="A146" s="2">
        <v>40385</v>
      </c>
      <c r="B146" s="3">
        <v>769</v>
      </c>
      <c r="C146" s="3">
        <v>3720</v>
      </c>
      <c r="D146" s="3">
        <v>896.3</v>
      </c>
      <c r="F146">
        <f t="shared" si="29"/>
        <v>2.3831713486885869E-2</v>
      </c>
      <c r="G146">
        <f t="shared" si="30"/>
        <v>5.4054054054054057E-3</v>
      </c>
      <c r="H146">
        <f t="shared" si="31"/>
        <v>1.340632331582987E-3</v>
      </c>
      <c r="J146">
        <f t="shared" si="26"/>
        <v>5.0794604645598457E-4</v>
      </c>
      <c r="K146">
        <f t="shared" si="27"/>
        <v>2.3072100268318735E-5</v>
      </c>
      <c r="L146">
        <f t="shared" si="28"/>
        <v>4.0805571508330705E-7</v>
      </c>
      <c r="N146">
        <f t="shared" si="32"/>
        <v>2.2537658406675362E-2</v>
      </c>
      <c r="O146">
        <f t="shared" si="33"/>
        <v>4.80334261408852E-3</v>
      </c>
      <c r="P146">
        <f t="shared" si="34"/>
        <v>6.3879238809123819E-4</v>
      </c>
      <c r="R146">
        <f t="shared" si="35"/>
        <v>1.0825609504655414E-4</v>
      </c>
      <c r="S146">
        <f t="shared" si="36"/>
        <v>1.4396884635584725E-5</v>
      </c>
      <c r="T146">
        <f t="shared" si="37"/>
        <v>3.0683386992740162E-6</v>
      </c>
    </row>
    <row r="147" spans="1:20" x14ac:dyDescent="0.25">
      <c r="A147" s="2">
        <v>40382</v>
      </c>
      <c r="B147" s="3">
        <v>751.1</v>
      </c>
      <c r="C147" s="3">
        <v>3700</v>
      </c>
      <c r="D147" s="3">
        <v>895.1</v>
      </c>
      <c r="F147">
        <f t="shared" si="29"/>
        <v>6.8364611260053922E-3</v>
      </c>
      <c r="G147">
        <f t="shared" si="30"/>
        <v>0</v>
      </c>
      <c r="H147">
        <f t="shared" si="31"/>
        <v>-6.107039751276926E-3</v>
      </c>
      <c r="J147">
        <f t="shared" si="26"/>
        <v>3.0718264776463673E-5</v>
      </c>
      <c r="K147">
        <f t="shared" si="27"/>
        <v>3.6247960468827948E-7</v>
      </c>
      <c r="L147">
        <f t="shared" si="28"/>
        <v>4.6360842697833169E-5</v>
      </c>
      <c r="N147">
        <f t="shared" si="32"/>
        <v>5.5424060457948832E-3</v>
      </c>
      <c r="O147">
        <f t="shared" si="33"/>
        <v>-6.0206279131688539E-4</v>
      </c>
      <c r="P147">
        <f t="shared" si="34"/>
        <v>-6.8088796947686752E-3</v>
      </c>
      <c r="R147">
        <f t="shared" si="35"/>
        <v>-3.3368764545428487E-6</v>
      </c>
      <c r="S147">
        <f t="shared" si="36"/>
        <v>-3.7737575985375926E-5</v>
      </c>
      <c r="T147">
        <f t="shared" si="37"/>
        <v>4.0993731147732909E-6</v>
      </c>
    </row>
    <row r="148" spans="1:20" x14ac:dyDescent="0.25">
      <c r="A148" s="2">
        <v>40381</v>
      </c>
      <c r="B148" s="3">
        <v>746</v>
      </c>
      <c r="C148" s="3">
        <v>3700</v>
      </c>
      <c r="D148" s="3">
        <v>900.6</v>
      </c>
      <c r="F148">
        <f t="shared" si="29"/>
        <v>1.4551883584931383E-2</v>
      </c>
      <c r="G148">
        <f t="shared" si="30"/>
        <v>1.1205247335337523E-2</v>
      </c>
      <c r="H148">
        <f t="shared" si="31"/>
        <v>2.1320027217056101E-2</v>
      </c>
      <c r="J148">
        <f t="shared" si="26"/>
        <v>1.7577001666058931E-4</v>
      </c>
      <c r="K148">
        <f t="shared" si="27"/>
        <v>1.1242752247455814E-4</v>
      </c>
      <c r="L148">
        <f t="shared" si="28"/>
        <v>4.2510964644777098E-4</v>
      </c>
      <c r="N148">
        <f t="shared" si="32"/>
        <v>1.3257828504720874E-2</v>
      </c>
      <c r="O148">
        <f t="shared" si="33"/>
        <v>1.0603184544020637E-2</v>
      </c>
      <c r="P148">
        <f t="shared" si="34"/>
        <v>2.0618187273564351E-2</v>
      </c>
      <c r="R148">
        <f t="shared" si="35"/>
        <v>1.4057520228853262E-4</v>
      </c>
      <c r="S148">
        <f t="shared" si="36"/>
        <v>2.7335239095113462E-4</v>
      </c>
      <c r="T148">
        <f t="shared" si="37"/>
        <v>2.1861844462478053E-4</v>
      </c>
    </row>
    <row r="149" spans="1:20" x14ac:dyDescent="0.25">
      <c r="A149" s="2">
        <v>40380</v>
      </c>
      <c r="B149" s="3">
        <v>735.3</v>
      </c>
      <c r="C149" s="3">
        <v>3659</v>
      </c>
      <c r="D149" s="3">
        <v>881.8</v>
      </c>
      <c r="F149">
        <f t="shared" si="29"/>
        <v>2.6955307262569769E-2</v>
      </c>
      <c r="G149">
        <f t="shared" si="30"/>
        <v>1.094391244870041E-3</v>
      </c>
      <c r="H149">
        <f t="shared" si="31"/>
        <v>1.8244803695150063E-2</v>
      </c>
      <c r="J149">
        <f t="shared" si="26"/>
        <v>6.5849986356663801E-4</v>
      </c>
      <c r="K149">
        <f t="shared" si="27"/>
        <v>2.4238730617804173E-7</v>
      </c>
      <c r="L149">
        <f t="shared" si="28"/>
        <v>3.0775557719199754E-4</v>
      </c>
      <c r="N149">
        <f t="shared" si="32"/>
        <v>2.5661252182359262E-2</v>
      </c>
      <c r="O149">
        <f t="shared" si="33"/>
        <v>4.9232845355315564E-4</v>
      </c>
      <c r="P149">
        <f t="shared" si="34"/>
        <v>1.7542963751658314E-2</v>
      </c>
      <c r="R149">
        <f t="shared" si="35"/>
        <v>1.2633764603178476E-5</v>
      </c>
      <c r="S149">
        <f t="shared" si="36"/>
        <v>4.5017441685729132E-4</v>
      </c>
      <c r="T149">
        <f t="shared" si="37"/>
        <v>8.6369002145930022E-6</v>
      </c>
    </row>
    <row r="150" spans="1:20" x14ac:dyDescent="0.25">
      <c r="A150" s="2">
        <v>40379</v>
      </c>
      <c r="B150" s="3">
        <v>716</v>
      </c>
      <c r="C150" s="3">
        <v>3655</v>
      </c>
      <c r="D150" s="3">
        <v>866</v>
      </c>
      <c r="F150">
        <f t="shared" si="29"/>
        <v>-2.7855153203342618E-3</v>
      </c>
      <c r="G150">
        <f t="shared" si="30"/>
        <v>1.3698630136986301E-3</v>
      </c>
      <c r="H150">
        <f t="shared" si="31"/>
        <v>-1.3217866909753899E-2</v>
      </c>
      <c r="J150">
        <f t="shared" si="26"/>
        <v>1.6642894653001019E-5</v>
      </c>
      <c r="K150">
        <f t="shared" si="27"/>
        <v>5.8951718148945671E-7</v>
      </c>
      <c r="L150">
        <f t="shared" si="28"/>
        <v>1.9375823888029387E-4</v>
      </c>
      <c r="N150">
        <f t="shared" si="32"/>
        <v>-4.0795704005447703E-3</v>
      </c>
      <c r="O150">
        <f t="shared" si="33"/>
        <v>7.6780022238174476E-4</v>
      </c>
      <c r="P150">
        <f t="shared" si="34"/>
        <v>-1.3919706853245648E-2</v>
      </c>
      <c r="R150">
        <f t="shared" si="35"/>
        <v>-3.1322950607602582E-6</v>
      </c>
      <c r="S150">
        <f t="shared" si="36"/>
        <v>5.6786424062761131E-5</v>
      </c>
      <c r="T150">
        <f t="shared" si="37"/>
        <v>-1.0687554017410705E-5</v>
      </c>
    </row>
    <row r="151" spans="1:20" x14ac:dyDescent="0.25">
      <c r="A151" s="2">
        <v>40378</v>
      </c>
      <c r="B151" s="3">
        <v>718</v>
      </c>
      <c r="C151" s="3">
        <v>3650</v>
      </c>
      <c r="D151" s="3">
        <v>877.6</v>
      </c>
      <c r="F151">
        <f t="shared" si="29"/>
        <v>-2.8416779431664412E-2</v>
      </c>
      <c r="G151">
        <f t="shared" si="30"/>
        <v>2.6722925457102673E-2</v>
      </c>
      <c r="H151">
        <f t="shared" si="31"/>
        <v>-9.4808126410834952E-3</v>
      </c>
      <c r="J151">
        <f t="shared" si="26"/>
        <v>8.8273368739201778E-4</v>
      </c>
      <c r="K151">
        <f t="shared" si="27"/>
        <v>6.8229946640484187E-4</v>
      </c>
      <c r="L151">
        <f t="shared" si="28"/>
        <v>1.0368641365815691E-4</v>
      </c>
      <c r="N151">
        <f t="shared" si="32"/>
        <v>-2.9710834511874919E-2</v>
      </c>
      <c r="O151">
        <f t="shared" si="33"/>
        <v>2.6120862665785789E-2</v>
      </c>
      <c r="P151">
        <f t="shared" si="34"/>
        <v>-1.0182652584575244E-2</v>
      </c>
      <c r="R151">
        <f t="shared" si="35"/>
        <v>-7.7607262797057348E-4</v>
      </c>
      <c r="S151">
        <f t="shared" si="36"/>
        <v>3.025351058322305E-4</v>
      </c>
      <c r="T151">
        <f t="shared" si="37"/>
        <v>-2.6597966973509866E-4</v>
      </c>
    </row>
    <row r="152" spans="1:20" x14ac:dyDescent="0.25">
      <c r="A152" s="2">
        <v>40375</v>
      </c>
      <c r="B152" s="3">
        <v>739</v>
      </c>
      <c r="C152" s="3">
        <v>3555</v>
      </c>
      <c r="D152" s="3">
        <v>886</v>
      </c>
      <c r="F152">
        <f t="shared" si="29"/>
        <v>-2.4422442244224421E-2</v>
      </c>
      <c r="G152">
        <f t="shared" si="30"/>
        <v>-2.3351648351648352E-2</v>
      </c>
      <c r="H152">
        <f t="shared" si="31"/>
        <v>-1.8391313981830294E-2</v>
      </c>
      <c r="J152">
        <f t="shared" si="26"/>
        <v>6.6133823463766881E-4</v>
      </c>
      <c r="K152">
        <f t="shared" si="27"/>
        <v>5.7378027752061692E-4</v>
      </c>
      <c r="L152">
        <f t="shared" si="28"/>
        <v>3.6454852681604052E-4</v>
      </c>
      <c r="N152">
        <f t="shared" si="32"/>
        <v>-2.5716497324434928E-2</v>
      </c>
      <c r="O152">
        <f t="shared" si="33"/>
        <v>-2.3953711142965236E-2</v>
      </c>
      <c r="P152">
        <f t="shared" si="34"/>
        <v>-1.9093153925322043E-2</v>
      </c>
      <c r="R152">
        <f t="shared" si="35"/>
        <v>6.1600554851835257E-4</v>
      </c>
      <c r="S152">
        <f t="shared" si="36"/>
        <v>4.9100904183556858E-4</v>
      </c>
      <c r="T152">
        <f t="shared" si="37"/>
        <v>4.5735189393533704E-4</v>
      </c>
    </row>
    <row r="153" spans="1:20" x14ac:dyDescent="0.25">
      <c r="A153" s="2">
        <v>40374</v>
      </c>
      <c r="B153" s="3">
        <v>757.5</v>
      </c>
      <c r="C153" s="3">
        <v>3640</v>
      </c>
      <c r="D153" s="3">
        <v>902.6</v>
      </c>
      <c r="F153">
        <f t="shared" si="29"/>
        <v>-3.1583103039873367E-3</v>
      </c>
      <c r="G153">
        <f t="shared" si="30"/>
        <v>8.0310163389642752E-3</v>
      </c>
      <c r="H153">
        <f t="shared" si="31"/>
        <v>5.5426227690943356E-4</v>
      </c>
      <c r="J153">
        <f t="shared" si="26"/>
        <v>1.9823557514403224E-5</v>
      </c>
      <c r="K153">
        <f t="shared" si="27"/>
        <v>5.5189350813102732E-5</v>
      </c>
      <c r="L153">
        <f t="shared" si="28"/>
        <v>2.1779167673881006E-8</v>
      </c>
      <c r="N153">
        <f t="shared" si="32"/>
        <v>-4.4523653841978452E-3</v>
      </c>
      <c r="O153">
        <f t="shared" si="33"/>
        <v>7.4289535476473895E-3</v>
      </c>
      <c r="P153">
        <f t="shared" si="34"/>
        <v>-1.4757766658231525E-4</v>
      </c>
      <c r="R153">
        <f t="shared" si="35"/>
        <v>-3.3076415616359016E-5</v>
      </c>
      <c r="S153">
        <f t="shared" si="36"/>
        <v>6.5706969417179151E-7</v>
      </c>
      <c r="T153">
        <f t="shared" si="37"/>
        <v>-1.0963476297102145E-6</v>
      </c>
    </row>
    <row r="154" spans="1:20" x14ac:dyDescent="0.25">
      <c r="A154" s="2">
        <v>40373</v>
      </c>
      <c r="B154" s="3">
        <v>759.9</v>
      </c>
      <c r="C154" s="3">
        <v>3611</v>
      </c>
      <c r="D154" s="3">
        <v>902.1</v>
      </c>
      <c r="F154">
        <f t="shared" si="29"/>
        <v>-7.8895463510851116E-4</v>
      </c>
      <c r="G154">
        <f t="shared" si="30"/>
        <v>-1.0955902492467817E-2</v>
      </c>
      <c r="H154">
        <f t="shared" si="31"/>
        <v>1.7023675310033848E-2</v>
      </c>
      <c r="J154">
        <f t="shared" si="26"/>
        <v>4.3389294741134245E-6</v>
      </c>
      <c r="K154">
        <f t="shared" si="27"/>
        <v>1.335865615011724E-4</v>
      </c>
      <c r="L154">
        <f t="shared" si="28"/>
        <v>2.6640230973250446E-4</v>
      </c>
      <c r="N154">
        <f t="shared" si="32"/>
        <v>-2.08300971531902E-3</v>
      </c>
      <c r="O154">
        <f t="shared" si="33"/>
        <v>-1.1557965283784702E-2</v>
      </c>
      <c r="P154">
        <f t="shared" si="34"/>
        <v>1.6321835366542099E-2</v>
      </c>
      <c r="R154">
        <f t="shared" si="35"/>
        <v>2.4075353975443489E-5</v>
      </c>
      <c r="S154">
        <f t="shared" si="36"/>
        <v>-3.3998541640344767E-5</v>
      </c>
      <c r="T154">
        <f t="shared" si="37"/>
        <v>-1.8864720653414294E-4</v>
      </c>
    </row>
    <row r="155" spans="1:20" x14ac:dyDescent="0.25">
      <c r="A155" s="2">
        <v>40372</v>
      </c>
      <c r="B155" s="3">
        <v>760.5</v>
      </c>
      <c r="C155" s="3">
        <v>3651</v>
      </c>
      <c r="D155" s="3">
        <v>887</v>
      </c>
      <c r="F155">
        <f t="shared" si="29"/>
        <v>4.8965517241379312E-2</v>
      </c>
      <c r="G155">
        <f t="shared" si="30"/>
        <v>2.3836231071228266E-2</v>
      </c>
      <c r="H155">
        <f t="shared" si="31"/>
        <v>1.6939582156973462E-3</v>
      </c>
      <c r="J155">
        <f t="shared" si="26"/>
        <v>2.2725683045837493E-3</v>
      </c>
      <c r="K155">
        <f t="shared" si="27"/>
        <v>5.398265756592402E-4</v>
      </c>
      <c r="L155">
        <f t="shared" si="28"/>
        <v>9.8429866604421986E-7</v>
      </c>
      <c r="N155">
        <f t="shared" si="32"/>
        <v>4.7671462161168805E-2</v>
      </c>
      <c r="O155">
        <f t="shared" si="33"/>
        <v>2.3234168279911382E-2</v>
      </c>
      <c r="P155">
        <f t="shared" si="34"/>
        <v>9.9211827220559742E-4</v>
      </c>
      <c r="R155">
        <f t="shared" si="35"/>
        <v>1.1076067740020238E-3</v>
      </c>
      <c r="S155">
        <f t="shared" si="36"/>
        <v>4.7295728672853312E-5</v>
      </c>
      <c r="T155">
        <f t="shared" si="37"/>
        <v>2.3051042889999776E-5</v>
      </c>
    </row>
    <row r="156" spans="1:20" x14ac:dyDescent="0.25">
      <c r="A156" s="2">
        <v>40371</v>
      </c>
      <c r="B156" s="3">
        <v>725</v>
      </c>
      <c r="C156" s="3">
        <v>3566</v>
      </c>
      <c r="D156" s="3">
        <v>885.5</v>
      </c>
      <c r="F156">
        <f t="shared" si="29"/>
        <v>-6.1686086360520902E-3</v>
      </c>
      <c r="G156">
        <f t="shared" si="30"/>
        <v>-1.6797312430011197E-3</v>
      </c>
      <c r="H156">
        <f t="shared" si="31"/>
        <v>-1.803629804982553E-3</v>
      </c>
      <c r="J156">
        <f t="shared" si="26"/>
        <v>5.5691349742022309E-5</v>
      </c>
      <c r="K156">
        <f t="shared" si="27"/>
        <v>5.2065840150492376E-6</v>
      </c>
      <c r="L156">
        <f t="shared" si="28"/>
        <v>6.2773786605198812E-6</v>
      </c>
      <c r="N156">
        <f t="shared" si="32"/>
        <v>-7.4626637162625992E-3</v>
      </c>
      <c r="O156">
        <f t="shared" si="33"/>
        <v>-2.2817940343180052E-3</v>
      </c>
      <c r="P156">
        <f t="shared" si="34"/>
        <v>-2.5054697484743018E-3</v>
      </c>
      <c r="R156">
        <f t="shared" si="35"/>
        <v>1.7028261547889432E-5</v>
      </c>
      <c r="S156">
        <f t="shared" si="36"/>
        <v>1.8697478184132754E-5</v>
      </c>
      <c r="T156">
        <f t="shared" si="37"/>
        <v>5.7169659252328947E-6</v>
      </c>
    </row>
    <row r="157" spans="1:20" x14ac:dyDescent="0.25">
      <c r="A157" s="2">
        <v>40368</v>
      </c>
      <c r="B157" s="3">
        <v>729.5</v>
      </c>
      <c r="C157" s="3">
        <v>3572</v>
      </c>
      <c r="D157" s="3">
        <v>887.1</v>
      </c>
      <c r="F157">
        <f t="shared" si="29"/>
        <v>7.5966850828729279E-3</v>
      </c>
      <c r="G157">
        <f t="shared" si="30"/>
        <v>1.7663817663817662E-2</v>
      </c>
      <c r="H157">
        <f t="shared" si="31"/>
        <v>-5.4932735426008713E-3</v>
      </c>
      <c r="J157">
        <f t="shared" si="26"/>
        <v>3.9723144950460481E-5</v>
      </c>
      <c r="K157">
        <f t="shared" si="27"/>
        <v>2.9110347932930403E-4</v>
      </c>
      <c r="L157">
        <f t="shared" si="28"/>
        <v>3.837943110556665E-5</v>
      </c>
      <c r="N157">
        <f t="shared" si="32"/>
        <v>6.3026300026624189E-3</v>
      </c>
      <c r="O157">
        <f t="shared" si="33"/>
        <v>1.7061754872500778E-2</v>
      </c>
      <c r="P157">
        <f t="shared" si="34"/>
        <v>-6.1951134860926196E-3</v>
      </c>
      <c r="R157">
        <f t="shared" si="35"/>
        <v>1.0753392815749512E-4</v>
      </c>
      <c r="S157">
        <f t="shared" si="36"/>
        <v>-3.9045508127345914E-5</v>
      </c>
      <c r="T157">
        <f t="shared" si="37"/>
        <v>-1.0569950770703603E-4</v>
      </c>
    </row>
    <row r="158" spans="1:20" x14ac:dyDescent="0.25">
      <c r="A158" s="2">
        <v>40367</v>
      </c>
      <c r="B158" s="3">
        <v>724</v>
      </c>
      <c r="C158" s="3">
        <v>3510</v>
      </c>
      <c r="D158" s="3">
        <v>892</v>
      </c>
      <c r="F158">
        <f t="shared" si="29"/>
        <v>6.9423929098966025E-2</v>
      </c>
      <c r="G158">
        <f t="shared" si="30"/>
        <v>-2.5575447570332483E-3</v>
      </c>
      <c r="H158">
        <f t="shared" si="31"/>
        <v>2.2471910112359553E-3</v>
      </c>
      <c r="J158">
        <f t="shared" si="26"/>
        <v>4.6416797338114978E-3</v>
      </c>
      <c r="K158">
        <f t="shared" si="27"/>
        <v>9.9831198595911421E-6</v>
      </c>
      <c r="L158">
        <f t="shared" si="28"/>
        <v>2.3881099225781591E-6</v>
      </c>
      <c r="N158">
        <f t="shared" si="32"/>
        <v>6.8129874018755518E-2</v>
      </c>
      <c r="O158">
        <f t="shared" si="33"/>
        <v>-3.1596075483501336E-3</v>
      </c>
      <c r="P158">
        <f t="shared" si="34"/>
        <v>1.5453510677442064E-3</v>
      </c>
      <c r="R158">
        <f t="shared" si="35"/>
        <v>-2.1526366421780358E-4</v>
      </c>
      <c r="S158">
        <f t="shared" si="36"/>
        <v>1.0528457356016211E-4</v>
      </c>
      <c r="T158">
        <f t="shared" si="37"/>
        <v>-4.8827028984955329E-6</v>
      </c>
    </row>
    <row r="159" spans="1:20" x14ac:dyDescent="0.25">
      <c r="A159" s="2">
        <v>40366</v>
      </c>
      <c r="B159" s="3">
        <v>677</v>
      </c>
      <c r="C159" s="3">
        <v>3519</v>
      </c>
      <c r="D159" s="3">
        <v>890</v>
      </c>
      <c r="F159">
        <f t="shared" si="29"/>
        <v>-1.8556103218324089E-2</v>
      </c>
      <c r="G159">
        <f t="shared" si="30"/>
        <v>3.439153439153439E-2</v>
      </c>
      <c r="H159">
        <f t="shared" si="31"/>
        <v>-6.807275973663679E-3</v>
      </c>
      <c r="J159">
        <f t="shared" si="26"/>
        <v>3.9402878447688188E-4</v>
      </c>
      <c r="K159">
        <f t="shared" si="27"/>
        <v>1.1417283910219052E-3</v>
      </c>
      <c r="L159">
        <f t="shared" si="28"/>
        <v>5.6386821857277009E-5</v>
      </c>
      <c r="N159">
        <f t="shared" si="32"/>
        <v>-1.9850158298534596E-2</v>
      </c>
      <c r="O159">
        <f t="shared" si="33"/>
        <v>3.3789471600217502E-2</v>
      </c>
      <c r="P159">
        <f t="shared" si="34"/>
        <v>-7.5091159171554282E-3</v>
      </c>
      <c r="R159">
        <f t="shared" si="35"/>
        <v>-6.7072636008815652E-4</v>
      </c>
      <c r="S159">
        <f t="shared" si="36"/>
        <v>1.4905713963758106E-4</v>
      </c>
      <c r="T159">
        <f t="shared" si="37"/>
        <v>-2.5372905902546454E-4</v>
      </c>
    </row>
    <row r="160" spans="1:20" x14ac:dyDescent="0.25">
      <c r="A160" s="2">
        <v>40361</v>
      </c>
      <c r="B160" s="3">
        <v>689.8</v>
      </c>
      <c r="C160" s="3">
        <v>3402</v>
      </c>
      <c r="D160" s="3">
        <v>896.1</v>
      </c>
      <c r="F160">
        <f t="shared" si="29"/>
        <v>2.0414201183431884E-2</v>
      </c>
      <c r="G160">
        <f t="shared" si="30"/>
        <v>7.104795737122558E-3</v>
      </c>
      <c r="H160">
        <f t="shared" si="31"/>
        <v>2.1080218778486783E-2</v>
      </c>
      <c r="J160">
        <f t="shared" si="26"/>
        <v>3.6557998700853159E-4</v>
      </c>
      <c r="K160">
        <f t="shared" si="27"/>
        <v>4.2285535764466516E-5</v>
      </c>
      <c r="L160">
        <f t="shared" si="28"/>
        <v>4.1527832394257355E-4</v>
      </c>
      <c r="N160">
        <f t="shared" si="32"/>
        <v>1.9120146103221377E-2</v>
      </c>
      <c r="O160">
        <f t="shared" si="33"/>
        <v>6.5027329458056723E-3</v>
      </c>
      <c r="P160">
        <f t="shared" si="34"/>
        <v>2.0378378834995034E-2</v>
      </c>
      <c r="R160">
        <f t="shared" si="35"/>
        <v>1.243332039940356E-4</v>
      </c>
      <c r="S160">
        <f t="shared" si="36"/>
        <v>3.8963758067189926E-4</v>
      </c>
      <c r="T160">
        <f t="shared" si="37"/>
        <v>1.3251515543243121E-4</v>
      </c>
    </row>
    <row r="161" spans="1:20" x14ac:dyDescent="0.25">
      <c r="A161" s="2">
        <v>40360</v>
      </c>
      <c r="B161" s="3">
        <v>676</v>
      </c>
      <c r="C161" s="3">
        <v>3378</v>
      </c>
      <c r="D161" s="3">
        <v>877.6</v>
      </c>
      <c r="F161">
        <f t="shared" si="29"/>
        <v>4.6069252489226078E-3</v>
      </c>
      <c r="G161">
        <f t="shared" si="30"/>
        <v>-6.4705882352941177E-3</v>
      </c>
      <c r="H161">
        <f t="shared" si="31"/>
        <v>-6.7904028972385691E-3</v>
      </c>
      <c r="J161">
        <f t="shared" si="26"/>
        <v>1.0975108754742531E-5</v>
      </c>
      <c r="K161">
        <f t="shared" si="27"/>
        <v>5.0022392544221679E-5</v>
      </c>
      <c r="L161">
        <f t="shared" si="28"/>
        <v>5.6133702784474712E-5</v>
      </c>
      <c r="N161">
        <f t="shared" si="32"/>
        <v>3.3128701687120989E-3</v>
      </c>
      <c r="O161">
        <f t="shared" si="33"/>
        <v>-7.0726510266110034E-3</v>
      </c>
      <c r="P161">
        <f t="shared" si="34"/>
        <v>-7.4922428407303183E-3</v>
      </c>
      <c r="R161">
        <f t="shared" si="35"/>
        <v>-2.3430774599770594E-5</v>
      </c>
      <c r="S161">
        <f t="shared" si="36"/>
        <v>-2.4820827803802264E-5</v>
      </c>
      <c r="T161">
        <f t="shared" si="37"/>
        <v>5.2990019019110227E-5</v>
      </c>
    </row>
    <row r="162" spans="1:20" x14ac:dyDescent="0.25">
      <c r="A162" s="2">
        <v>40359</v>
      </c>
      <c r="B162" s="3">
        <v>672.9</v>
      </c>
      <c r="C162" s="3">
        <v>3400</v>
      </c>
      <c r="D162" s="3">
        <v>883.6</v>
      </c>
      <c r="F162">
        <f t="shared" si="29"/>
        <v>-1.8953200174952618E-2</v>
      </c>
      <c r="G162">
        <f t="shared" si="30"/>
        <v>-2.8571428571428571E-2</v>
      </c>
      <c r="H162">
        <f t="shared" si="31"/>
        <v>-2.2674482911182389E-2</v>
      </c>
      <c r="J162">
        <f t="shared" si="26"/>
        <v>4.0995134536773081E-4</v>
      </c>
      <c r="K162">
        <f t="shared" si="27"/>
        <v>8.5109259829218361E-4</v>
      </c>
      <c r="L162">
        <f t="shared" si="28"/>
        <v>5.4645247020596044E-4</v>
      </c>
      <c r="N162">
        <f t="shared" si="32"/>
        <v>-2.0247255255163125E-2</v>
      </c>
      <c r="O162">
        <f t="shared" si="33"/>
        <v>-2.9173491362745455E-2</v>
      </c>
      <c r="P162">
        <f t="shared" si="34"/>
        <v>-2.3376322854674138E-2</v>
      </c>
      <c r="R162">
        <f t="shared" si="35"/>
        <v>5.9068312630580397E-4</v>
      </c>
      <c r="S162">
        <f t="shared" si="36"/>
        <v>4.7330637576569081E-4</v>
      </c>
      <c r="T162">
        <f t="shared" si="37"/>
        <v>6.8196895289358514E-4</v>
      </c>
    </row>
    <row r="163" spans="1:20" x14ac:dyDescent="0.25">
      <c r="A163" s="2">
        <v>40358</v>
      </c>
      <c r="B163" s="3">
        <v>685.9</v>
      </c>
      <c r="C163" s="3">
        <v>3500</v>
      </c>
      <c r="D163" s="3">
        <v>904.1</v>
      </c>
      <c r="F163">
        <f t="shared" si="29"/>
        <v>-2.8470254957507116E-2</v>
      </c>
      <c r="G163">
        <f t="shared" si="30"/>
        <v>-2.7507641011392053E-2</v>
      </c>
      <c r="H163">
        <f t="shared" si="31"/>
        <v>-8.7709680956035516E-3</v>
      </c>
      <c r="J163">
        <f t="shared" si="26"/>
        <v>8.8591415202137803E-4</v>
      </c>
      <c r="K163">
        <f t="shared" si="27"/>
        <v>7.901554478760293E-4</v>
      </c>
      <c r="L163">
        <f t="shared" si="28"/>
        <v>8.9734092145548561E-5</v>
      </c>
      <c r="N163">
        <f t="shared" si="32"/>
        <v>-2.9764310037717623E-2</v>
      </c>
      <c r="O163">
        <f t="shared" si="33"/>
        <v>-2.8109703802708937E-2</v>
      </c>
      <c r="P163">
        <f t="shared" si="34"/>
        <v>-9.4728080390953009E-3</v>
      </c>
      <c r="R163">
        <f t="shared" si="35"/>
        <v>8.3666593905223885E-4</v>
      </c>
      <c r="S163">
        <f t="shared" si="36"/>
        <v>2.8195159540341647E-4</v>
      </c>
      <c r="T163">
        <f t="shared" si="37"/>
        <v>2.6627782815888894E-4</v>
      </c>
    </row>
    <row r="164" spans="1:20" x14ac:dyDescent="0.25">
      <c r="A164" s="2">
        <v>40357</v>
      </c>
      <c r="B164" s="3">
        <v>706</v>
      </c>
      <c r="C164" s="3">
        <v>3599</v>
      </c>
      <c r="D164" s="3">
        <v>912.1</v>
      </c>
      <c r="F164">
        <f t="shared" si="29"/>
        <v>-6.3335679099225895E-3</v>
      </c>
      <c r="G164">
        <f t="shared" si="30"/>
        <v>2.0703346568349403E-2</v>
      </c>
      <c r="H164">
        <f t="shared" si="31"/>
        <v>1.0964912280704247E-4</v>
      </c>
      <c r="J164">
        <f t="shared" si="26"/>
        <v>5.8180632479606993E-5</v>
      </c>
      <c r="K164">
        <f t="shared" si="27"/>
        <v>4.0406160948479075E-4</v>
      </c>
      <c r="L164">
        <f t="shared" si="28"/>
        <v>3.5068996810322601E-7</v>
      </c>
      <c r="N164">
        <f t="shared" si="32"/>
        <v>-7.6276229901330985E-3</v>
      </c>
      <c r="O164">
        <f t="shared" si="33"/>
        <v>2.0101283777032519E-2</v>
      </c>
      <c r="P164">
        <f t="shared" si="34"/>
        <v>-5.9219082068470632E-4</v>
      </c>
      <c r="R164">
        <f t="shared" si="35"/>
        <v>-1.5332501426888273E-4</v>
      </c>
      <c r="S164">
        <f t="shared" si="36"/>
        <v>4.5170083184004535E-6</v>
      </c>
      <c r="T164">
        <f t="shared" si="37"/>
        <v>-1.1903795736737061E-5</v>
      </c>
    </row>
    <row r="165" spans="1:20" x14ac:dyDescent="0.25">
      <c r="A165" s="2">
        <v>40354</v>
      </c>
      <c r="B165" s="3">
        <v>710.5</v>
      </c>
      <c r="C165" s="3">
        <v>3526</v>
      </c>
      <c r="D165" s="3">
        <v>912</v>
      </c>
      <c r="F165">
        <f t="shared" si="29"/>
        <v>-5.7374755107752907E-3</v>
      </c>
      <c r="G165">
        <f t="shared" si="30"/>
        <v>-1.3430330162283156E-2</v>
      </c>
      <c r="H165">
        <f t="shared" si="31"/>
        <v>-1.3520822065981611E-2</v>
      </c>
      <c r="J165">
        <f t="shared" si="26"/>
        <v>4.944242245196911E-5</v>
      </c>
      <c r="K165">
        <f t="shared" si="27"/>
        <v>1.9690805200424412E-4</v>
      </c>
      <c r="L165">
        <f t="shared" si="28"/>
        <v>2.022841146357168E-4</v>
      </c>
      <c r="N165">
        <f t="shared" si="32"/>
        <v>-7.0315305909857996E-3</v>
      </c>
      <c r="O165">
        <f t="shared" si="33"/>
        <v>-1.4032392953600042E-2</v>
      </c>
      <c r="P165">
        <f t="shared" si="34"/>
        <v>-1.422266200947336E-2</v>
      </c>
      <c r="R165">
        <f t="shared" si="35"/>
        <v>9.8669200317972279E-5</v>
      </c>
      <c r="S165">
        <f t="shared" si="36"/>
        <v>1.000070830048635E-4</v>
      </c>
      <c r="T165">
        <f t="shared" si="37"/>
        <v>1.9957798216316898E-4</v>
      </c>
    </row>
    <row r="166" spans="1:20" x14ac:dyDescent="0.25">
      <c r="A166" s="2">
        <v>40353</v>
      </c>
      <c r="B166" s="3">
        <v>714.6</v>
      </c>
      <c r="C166" s="3">
        <v>3574</v>
      </c>
      <c r="D166" s="3">
        <v>924.5</v>
      </c>
      <c r="F166">
        <f t="shared" si="29"/>
        <v>-1.8406593406593376E-2</v>
      </c>
      <c r="G166">
        <f t="shared" si="30"/>
        <v>-1.9209659714599342E-2</v>
      </c>
      <c r="H166">
        <f t="shared" si="31"/>
        <v>4.8913043478260873E-3</v>
      </c>
      <c r="J166">
        <f t="shared" si="26"/>
        <v>3.8811555080060811E-4</v>
      </c>
      <c r="K166">
        <f t="shared" si="27"/>
        <v>3.9250434865142751E-4</v>
      </c>
      <c r="L166">
        <f t="shared" si="28"/>
        <v>1.7551611995184478E-5</v>
      </c>
      <c r="N166">
        <f t="shared" si="32"/>
        <v>-1.9700648486803883E-2</v>
      </c>
      <c r="O166">
        <f t="shared" si="33"/>
        <v>-1.9811722505916226E-2</v>
      </c>
      <c r="P166">
        <f t="shared" si="34"/>
        <v>4.189464404334339E-3</v>
      </c>
      <c r="R166">
        <f t="shared" si="35"/>
        <v>3.9030378100715694E-4</v>
      </c>
      <c r="S166">
        <f t="shared" si="36"/>
        <v>-8.2535165577768031E-5</v>
      </c>
      <c r="T166">
        <f t="shared" si="37"/>
        <v>-8.3000506227085544E-5</v>
      </c>
    </row>
    <row r="167" spans="1:20" x14ac:dyDescent="0.25">
      <c r="A167" s="2">
        <v>40352</v>
      </c>
      <c r="B167" s="3">
        <v>728</v>
      </c>
      <c r="C167" s="3">
        <v>3644</v>
      </c>
      <c r="D167" s="3">
        <v>920</v>
      </c>
      <c r="F167">
        <f t="shared" si="29"/>
        <v>-6.8212824010914054E-3</v>
      </c>
      <c r="G167">
        <f t="shared" si="30"/>
        <v>-5.7298772169167801E-3</v>
      </c>
      <c r="H167">
        <f t="shared" si="31"/>
        <v>-1.5094743603468604E-2</v>
      </c>
      <c r="J167">
        <f t="shared" si="26"/>
        <v>6.5858702435423689E-5</v>
      </c>
      <c r="K167">
        <f t="shared" si="27"/>
        <v>4.0093464267870158E-5</v>
      </c>
      <c r="L167">
        <f t="shared" si="28"/>
        <v>2.4953205175609849E-4</v>
      </c>
      <c r="N167">
        <f t="shared" si="32"/>
        <v>-8.1153374813019135E-3</v>
      </c>
      <c r="O167">
        <f t="shared" si="33"/>
        <v>-6.3319400082336658E-3</v>
      </c>
      <c r="P167">
        <f t="shared" si="34"/>
        <v>-1.5796583546960351E-2</v>
      </c>
      <c r="R167">
        <f t="shared" si="35"/>
        <v>5.1385830078173817E-5</v>
      </c>
      <c r="S167">
        <f t="shared" si="36"/>
        <v>1.2819460653516447E-4</v>
      </c>
      <c r="T167">
        <f t="shared" si="37"/>
        <v>1.0002301935440392E-4</v>
      </c>
    </row>
    <row r="168" spans="1:20" x14ac:dyDescent="0.25">
      <c r="A168" s="2">
        <v>40351</v>
      </c>
      <c r="B168" s="3">
        <v>733</v>
      </c>
      <c r="C168" s="3">
        <v>3665</v>
      </c>
      <c r="D168" s="3">
        <v>934.1</v>
      </c>
      <c r="F168">
        <f t="shared" si="29"/>
        <v>-2.4097989615231023E-2</v>
      </c>
      <c r="G168">
        <f t="shared" si="30"/>
        <v>-9.45945945945946E-3</v>
      </c>
      <c r="H168">
        <f t="shared" si="31"/>
        <v>1.0383991346673902E-2</v>
      </c>
      <c r="J168">
        <f t="shared" si="26"/>
        <v>6.4475593381530037E-4</v>
      </c>
      <c r="K168">
        <f t="shared" si="27"/>
        <v>1.012342300028675E-4</v>
      </c>
      <c r="L168">
        <f t="shared" si="28"/>
        <v>9.3744055794142122E-5</v>
      </c>
      <c r="N168">
        <f t="shared" si="32"/>
        <v>-2.539204469544153E-2</v>
      </c>
      <c r="O168">
        <f t="shared" si="33"/>
        <v>-1.0061522250776346E-2</v>
      </c>
      <c r="P168">
        <f t="shared" si="34"/>
        <v>9.6821514031821525E-3</v>
      </c>
      <c r="R168">
        <f t="shared" si="35"/>
        <v>2.5548262269589243E-4</v>
      </c>
      <c r="S168">
        <f t="shared" si="36"/>
        <v>-2.4584962117763312E-4</v>
      </c>
      <c r="T168">
        <f t="shared" si="37"/>
        <v>-9.7417181778502643E-5</v>
      </c>
    </row>
    <row r="169" spans="1:20" x14ac:dyDescent="0.25">
      <c r="A169" s="2">
        <v>40350</v>
      </c>
      <c r="B169" s="3">
        <v>751.1</v>
      </c>
      <c r="C169" s="3">
        <v>3700</v>
      </c>
      <c r="D169" s="3">
        <v>924.5</v>
      </c>
      <c r="F169">
        <f t="shared" si="29"/>
        <v>2.1210061182868827E-2</v>
      </c>
      <c r="G169">
        <f t="shared" si="30"/>
        <v>3.4965034965034968E-2</v>
      </c>
      <c r="H169">
        <f t="shared" si="31"/>
        <v>4.1272944498750453E-3</v>
      </c>
      <c r="J169">
        <f t="shared" si="26"/>
        <v>3.9664729908112339E-4</v>
      </c>
      <c r="K169">
        <f t="shared" si="27"/>
        <v>1.1808138566117231E-3</v>
      </c>
      <c r="L169">
        <f t="shared" si="28"/>
        <v>1.1733738575301633E-5</v>
      </c>
      <c r="N169">
        <f t="shared" si="32"/>
        <v>1.9916006102658319E-2</v>
      </c>
      <c r="O169">
        <f t="shared" si="33"/>
        <v>3.436297217371808E-2</v>
      </c>
      <c r="P169">
        <f t="shared" si="34"/>
        <v>3.4254545063832965E-3</v>
      </c>
      <c r="R169">
        <f t="shared" si="35"/>
        <v>6.8437316351724732E-4</v>
      </c>
      <c r="S169">
        <f t="shared" si="36"/>
        <v>6.8221372853508169E-5</v>
      </c>
      <c r="T169">
        <f t="shared" si="37"/>
        <v>1.1770879788518642E-4</v>
      </c>
    </row>
    <row r="170" spans="1:20" x14ac:dyDescent="0.25">
      <c r="A170" s="2">
        <v>40347</v>
      </c>
      <c r="B170" s="3">
        <v>735.5</v>
      </c>
      <c r="C170" s="3">
        <v>3575</v>
      </c>
      <c r="D170" s="3">
        <v>920.7</v>
      </c>
      <c r="F170">
        <f t="shared" si="29"/>
        <v>8.9163237311385458E-3</v>
      </c>
      <c r="G170">
        <f t="shared" si="30"/>
        <v>-1.2430939226519336E-2</v>
      </c>
      <c r="H170">
        <f t="shared" si="31"/>
        <v>1.4433671220802141E-2</v>
      </c>
      <c r="J170">
        <f t="shared" si="26"/>
        <v>5.8098979386920317E-5</v>
      </c>
      <c r="K170">
        <f t="shared" si="27"/>
        <v>1.6985914159692303E-4</v>
      </c>
      <c r="L170">
        <f t="shared" si="28"/>
        <v>1.8856319022851994E-4</v>
      </c>
      <c r="N170">
        <f t="shared" si="32"/>
        <v>7.6222686509280369E-3</v>
      </c>
      <c r="O170">
        <f t="shared" si="33"/>
        <v>-1.3033002017836222E-2</v>
      </c>
      <c r="P170">
        <f t="shared" si="34"/>
        <v>1.3731831277310392E-2</v>
      </c>
      <c r="R170">
        <f t="shared" si="35"/>
        <v>-9.9341042708034886E-5</v>
      </c>
      <c r="S170">
        <f t="shared" si="36"/>
        <v>1.046677070648761E-4</v>
      </c>
      <c r="T170">
        <f t="shared" si="37"/>
        <v>-1.7896698474577287E-4</v>
      </c>
    </row>
    <row r="171" spans="1:20" x14ac:dyDescent="0.25">
      <c r="A171" s="2">
        <v>40346</v>
      </c>
      <c r="B171" s="3">
        <v>729</v>
      </c>
      <c r="C171" s="3">
        <v>3620</v>
      </c>
      <c r="D171" s="3">
        <v>907.6</v>
      </c>
      <c r="F171">
        <f t="shared" si="29"/>
        <v>-1.4864864864864866E-2</v>
      </c>
      <c r="G171">
        <f t="shared" si="30"/>
        <v>5.5555555555555558E-3</v>
      </c>
      <c r="H171">
        <f t="shared" si="31"/>
        <v>3.4184138559708296E-2</v>
      </c>
      <c r="J171">
        <f t="shared" si="26"/>
        <v>2.6111069379135471E-4</v>
      </c>
      <c r="K171">
        <f t="shared" si="27"/>
        <v>2.4537090565364862E-5</v>
      </c>
      <c r="L171">
        <f t="shared" si="28"/>
        <v>1.1210643206254968E-3</v>
      </c>
      <c r="N171">
        <f t="shared" si="32"/>
        <v>-1.6158919945075373E-2</v>
      </c>
      <c r="O171">
        <f t="shared" si="33"/>
        <v>4.9534927642386701E-3</v>
      </c>
      <c r="P171">
        <f t="shared" si="34"/>
        <v>3.3482298616216551E-2</v>
      </c>
      <c r="R171">
        <f t="shared" si="35"/>
        <v>-8.0043093025842786E-5</v>
      </c>
      <c r="S171">
        <f t="shared" si="36"/>
        <v>-5.4103778291655121E-4</v>
      </c>
      <c r="T171">
        <f t="shared" si="37"/>
        <v>1.6585432392550711E-4</v>
      </c>
    </row>
    <row r="172" spans="1:20" x14ac:dyDescent="0.25">
      <c r="A172" s="2">
        <v>40345</v>
      </c>
      <c r="B172" s="3">
        <v>740</v>
      </c>
      <c r="C172" s="3">
        <v>3600</v>
      </c>
      <c r="D172" s="3">
        <v>877.6</v>
      </c>
      <c r="F172">
        <f t="shared" si="29"/>
        <v>1.2311901504787962E-2</v>
      </c>
      <c r="G172">
        <f t="shared" si="30"/>
        <v>-9.6286107290233843E-3</v>
      </c>
      <c r="H172">
        <f t="shared" si="31"/>
        <v>1.5623191760212938E-2</v>
      </c>
      <c r="J172">
        <f t="shared" si="26"/>
        <v>1.2139293983557416E-4</v>
      </c>
      <c r="K172">
        <f t="shared" si="27"/>
        <v>1.0466668067979157E-4</v>
      </c>
      <c r="L172">
        <f t="shared" si="28"/>
        <v>2.226467400383687E-4</v>
      </c>
      <c r="N172">
        <f t="shared" si="32"/>
        <v>1.1017846424577453E-2</v>
      </c>
      <c r="O172">
        <f t="shared" si="33"/>
        <v>-1.023067352034027E-2</v>
      </c>
      <c r="P172">
        <f t="shared" si="34"/>
        <v>1.4921351816721188E-2</v>
      </c>
      <c r="R172">
        <f t="shared" si="35"/>
        <v>-1.1271998966710027E-4</v>
      </c>
      <c r="S172">
        <f t="shared" si="36"/>
        <v>1.6440116276372383E-4</v>
      </c>
      <c r="T172">
        <f t="shared" si="37"/>
        <v>-1.5265547891901064E-4</v>
      </c>
    </row>
    <row r="173" spans="1:20" x14ac:dyDescent="0.25">
      <c r="A173" s="2">
        <v>40344</v>
      </c>
      <c r="B173" s="3">
        <v>731</v>
      </c>
      <c r="C173" s="3">
        <v>3635</v>
      </c>
      <c r="D173" s="3">
        <v>864.1</v>
      </c>
      <c r="F173">
        <f t="shared" si="29"/>
        <v>6.8870523415977963E-3</v>
      </c>
      <c r="G173">
        <f t="shared" si="30"/>
        <v>1.9294377067254685E-3</v>
      </c>
      <c r="H173">
        <f t="shared" si="31"/>
        <v>2.9015784586815226E-3</v>
      </c>
      <c r="J173">
        <f t="shared" si="26"/>
        <v>3.1281618365885698E-5</v>
      </c>
      <c r="K173">
        <f t="shared" si="27"/>
        <v>1.7619241660559436E-6</v>
      </c>
      <c r="L173">
        <f t="shared" si="28"/>
        <v>4.8388495352093103E-6</v>
      </c>
      <c r="N173">
        <f t="shared" si="32"/>
        <v>5.5929972613872874E-3</v>
      </c>
      <c r="O173">
        <f t="shared" si="33"/>
        <v>1.3273749154085832E-3</v>
      </c>
      <c r="P173">
        <f t="shared" si="34"/>
        <v>2.1997385151897738E-3</v>
      </c>
      <c r="R173">
        <f t="shared" si="35"/>
        <v>7.424004266714388E-6</v>
      </c>
      <c r="S173">
        <f t="shared" si="36"/>
        <v>1.2303131491224542E-5</v>
      </c>
      <c r="T173">
        <f t="shared" si="37"/>
        <v>2.9198777255210284E-6</v>
      </c>
    </row>
    <row r="174" spans="1:20" x14ac:dyDescent="0.25">
      <c r="A174" s="2">
        <v>40343</v>
      </c>
      <c r="B174" s="3">
        <v>726</v>
      </c>
      <c r="C174" s="3">
        <v>3628</v>
      </c>
      <c r="D174" s="3">
        <v>861.6</v>
      </c>
      <c r="F174">
        <f t="shared" si="29"/>
        <v>8.4733990832060319E-3</v>
      </c>
      <c r="G174">
        <f t="shared" si="30"/>
        <v>1.1994421199442121E-2</v>
      </c>
      <c r="H174">
        <f t="shared" si="31"/>
        <v>2.2549252314265369E-2</v>
      </c>
      <c r="J174">
        <f t="shared" si="26"/>
        <v>5.154298031334778E-5</v>
      </c>
      <c r="K174">
        <f t="shared" si="27"/>
        <v>1.2978583009918174E-4</v>
      </c>
      <c r="L174">
        <f t="shared" si="28"/>
        <v>4.7730942729863222E-4</v>
      </c>
      <c r="N174">
        <f t="shared" si="32"/>
        <v>7.1793440029955229E-3</v>
      </c>
      <c r="O174">
        <f t="shared" si="33"/>
        <v>1.1392358408125235E-2</v>
      </c>
      <c r="P174">
        <f t="shared" si="34"/>
        <v>2.184741237077362E-2</v>
      </c>
      <c r="R174">
        <f t="shared" si="35"/>
        <v>8.178966001734953E-5</v>
      </c>
      <c r="S174">
        <f t="shared" si="36"/>
        <v>1.5685008898508378E-4</v>
      </c>
      <c r="T174">
        <f t="shared" si="37"/>
        <v>2.4889355201796213E-4</v>
      </c>
    </row>
    <row r="175" spans="1:20" x14ac:dyDescent="0.25">
      <c r="A175" s="2">
        <v>40340</v>
      </c>
      <c r="B175" s="3">
        <v>719.9</v>
      </c>
      <c r="C175" s="3">
        <v>3585</v>
      </c>
      <c r="D175" s="3">
        <v>842.6</v>
      </c>
      <c r="F175">
        <f t="shared" si="29"/>
        <v>2.6961483594864447E-2</v>
      </c>
      <c r="G175">
        <f t="shared" si="30"/>
        <v>0</v>
      </c>
      <c r="H175">
        <f t="shared" si="31"/>
        <v>4.1711357406745324E-3</v>
      </c>
      <c r="J175">
        <f t="shared" si="26"/>
        <v>6.5881688655487021E-4</v>
      </c>
      <c r="K175">
        <f t="shared" si="27"/>
        <v>3.6247960468827948E-7</v>
      </c>
      <c r="L175">
        <f t="shared" si="28"/>
        <v>1.2036013328350127E-5</v>
      </c>
      <c r="N175">
        <f t="shared" si="32"/>
        <v>2.566742851465394E-2</v>
      </c>
      <c r="O175">
        <f t="shared" si="33"/>
        <v>-6.0206279131688539E-4</v>
      </c>
      <c r="P175">
        <f t="shared" si="34"/>
        <v>3.4692957971827836E-3</v>
      </c>
      <c r="R175">
        <f t="shared" si="35"/>
        <v>-1.5453403657459169E-5</v>
      </c>
      <c r="S175">
        <f t="shared" si="36"/>
        <v>8.9047901870378457E-5</v>
      </c>
      <c r="T175">
        <f t="shared" si="37"/>
        <v>-2.088733911555806E-6</v>
      </c>
    </row>
    <row r="176" spans="1:20" x14ac:dyDescent="0.25">
      <c r="A176" s="2">
        <v>40339</v>
      </c>
      <c r="B176" s="3">
        <v>701</v>
      </c>
      <c r="C176" s="3">
        <v>3585</v>
      </c>
      <c r="D176" s="3">
        <v>839.1</v>
      </c>
      <c r="F176">
        <f t="shared" si="29"/>
        <v>5.5722891566265059E-2</v>
      </c>
      <c r="G176">
        <f t="shared" si="30"/>
        <v>1.3284341435839458E-2</v>
      </c>
      <c r="H176">
        <f t="shared" si="31"/>
        <v>2.0058351568198393E-2</v>
      </c>
      <c r="J176">
        <f t="shared" si="26"/>
        <v>2.9624982412256632E-3</v>
      </c>
      <c r="K176">
        <f t="shared" si="27"/>
        <v>1.6084019161731331E-4</v>
      </c>
      <c r="L176">
        <f t="shared" si="28"/>
        <v>3.7467454227740345E-4</v>
      </c>
      <c r="N176">
        <f t="shared" si="32"/>
        <v>5.4428836486054552E-2</v>
      </c>
      <c r="O176">
        <f t="shared" si="33"/>
        <v>1.2682278644522572E-2</v>
      </c>
      <c r="P176">
        <f t="shared" si="34"/>
        <v>1.9356511624706644E-2</v>
      </c>
      <c r="R176">
        <f t="shared" si="35"/>
        <v>6.9028167061330062E-4</v>
      </c>
      <c r="S176">
        <f t="shared" si="36"/>
        <v>1.053552406161572E-3</v>
      </c>
      <c r="T176">
        <f t="shared" si="37"/>
        <v>2.4548467401047002E-4</v>
      </c>
    </row>
    <row r="177" spans="1:20" x14ac:dyDescent="0.25">
      <c r="A177" s="2">
        <v>40338</v>
      </c>
      <c r="B177" s="3">
        <v>664</v>
      </c>
      <c r="C177" s="3">
        <v>3538</v>
      </c>
      <c r="D177" s="3">
        <v>822.6</v>
      </c>
      <c r="F177">
        <f t="shared" si="29"/>
        <v>1.8404907975460124E-2</v>
      </c>
      <c r="G177">
        <f t="shared" si="30"/>
        <v>0</v>
      </c>
      <c r="H177">
        <f t="shared" si="31"/>
        <v>1.4929056138186333E-2</v>
      </c>
      <c r="J177">
        <f t="shared" si="26"/>
        <v>2.9278128680287218E-4</v>
      </c>
      <c r="K177">
        <f t="shared" si="27"/>
        <v>3.6247960468827948E-7</v>
      </c>
      <c r="L177">
        <f t="shared" si="28"/>
        <v>2.0241368065057985E-4</v>
      </c>
      <c r="N177">
        <f t="shared" si="32"/>
        <v>1.7110852895249617E-2</v>
      </c>
      <c r="O177">
        <f t="shared" si="33"/>
        <v>-6.0206279131688539E-4</v>
      </c>
      <c r="P177">
        <f t="shared" si="34"/>
        <v>1.4227216194694584E-2</v>
      </c>
      <c r="R177">
        <f t="shared" si="35"/>
        <v>-1.0301807855926594E-5</v>
      </c>
      <c r="S177">
        <f t="shared" si="36"/>
        <v>2.4343980341633205E-4</v>
      </c>
      <c r="T177">
        <f t="shared" si="37"/>
        <v>-8.5656774948466178E-6</v>
      </c>
    </row>
    <row r="178" spans="1:20" x14ac:dyDescent="0.25">
      <c r="A178" s="2">
        <v>40337</v>
      </c>
      <c r="B178" s="3">
        <v>652</v>
      </c>
      <c r="C178" s="3">
        <v>3538</v>
      </c>
      <c r="D178" s="3">
        <v>810.5</v>
      </c>
      <c r="F178">
        <f t="shared" si="29"/>
        <v>-2.3805958975894562E-2</v>
      </c>
      <c r="G178">
        <f t="shared" si="30"/>
        <v>6.8298235628912922E-3</v>
      </c>
      <c r="H178">
        <f t="shared" si="31"/>
        <v>-2.1253471802922381E-2</v>
      </c>
      <c r="J178">
        <f t="shared" si="26"/>
        <v>6.3001070561667205E-4</v>
      </c>
      <c r="K178">
        <f t="shared" si="27"/>
        <v>3.8785004227961049E-5</v>
      </c>
      <c r="L178">
        <f t="shared" si="28"/>
        <v>4.8203571388223026E-4</v>
      </c>
      <c r="N178">
        <f t="shared" si="32"/>
        <v>-2.5100014056105069E-2</v>
      </c>
      <c r="O178">
        <f t="shared" si="33"/>
        <v>6.2277607715744065E-3</v>
      </c>
      <c r="P178">
        <f t="shared" si="34"/>
        <v>-2.195531174641413E-2</v>
      </c>
      <c r="R178">
        <f t="shared" si="35"/>
        <v>-1.5631688290457734E-4</v>
      </c>
      <c r="S178">
        <f t="shared" si="36"/>
        <v>5.5107863344116344E-4</v>
      </c>
      <c r="T178">
        <f t="shared" si="37"/>
        <v>-1.367324292220047E-4</v>
      </c>
    </row>
    <row r="179" spans="1:20" x14ac:dyDescent="0.25">
      <c r="A179" s="2">
        <v>40336</v>
      </c>
      <c r="B179" s="3">
        <v>667.9</v>
      </c>
      <c r="C179" s="3">
        <v>3514</v>
      </c>
      <c r="D179" s="3">
        <v>828.1</v>
      </c>
      <c r="F179">
        <f t="shared" si="29"/>
        <v>-1.3441654357459414E-2</v>
      </c>
      <c r="G179">
        <f t="shared" si="30"/>
        <v>-3.9890710382513662E-2</v>
      </c>
      <c r="H179">
        <f t="shared" si="31"/>
        <v>1.2347188264058707E-2</v>
      </c>
      <c r="J179">
        <f t="shared" si="26"/>
        <v>2.1714113263143441E-4</v>
      </c>
      <c r="K179">
        <f t="shared" si="27"/>
        <v>1.6396646793072911E-3</v>
      </c>
      <c r="L179">
        <f t="shared" si="28"/>
        <v>1.3561413750733169E-4</v>
      </c>
      <c r="N179">
        <f t="shared" si="32"/>
        <v>-1.4735709437669922E-2</v>
      </c>
      <c r="O179">
        <f t="shared" si="33"/>
        <v>-4.049277317383055E-2</v>
      </c>
      <c r="P179">
        <f t="shared" si="34"/>
        <v>1.1645348320566958E-2</v>
      </c>
      <c r="R179">
        <f t="shared" si="35"/>
        <v>5.9668973981504231E-4</v>
      </c>
      <c r="S179">
        <f t="shared" si="36"/>
        <v>-1.7160246915233211E-4</v>
      </c>
      <c r="T179">
        <f t="shared" si="37"/>
        <v>-4.7155244807496637E-4</v>
      </c>
    </row>
    <row r="180" spans="1:20" x14ac:dyDescent="0.25">
      <c r="A180" s="2">
        <v>40333</v>
      </c>
      <c r="B180" s="3">
        <v>677</v>
      </c>
      <c r="C180" s="3">
        <v>3660</v>
      </c>
      <c r="D180" s="3">
        <v>818</v>
      </c>
      <c r="F180">
        <f t="shared" si="29"/>
        <v>-9.3708165997322623E-2</v>
      </c>
      <c r="G180">
        <f t="shared" si="30"/>
        <v>-8.130081300813009E-3</v>
      </c>
      <c r="H180">
        <f t="shared" si="31"/>
        <v>-6.3108464093460104E-2</v>
      </c>
      <c r="J180">
        <f t="shared" si="26"/>
        <v>9.025422009664481E-3</v>
      </c>
      <c r="K180">
        <f t="shared" si="27"/>
        <v>7.6250340445719017E-5</v>
      </c>
      <c r="L180">
        <f t="shared" si="28"/>
        <v>4.0717549012882345E-3</v>
      </c>
      <c r="N180">
        <f t="shared" si="32"/>
        <v>-9.500222107753313E-2</v>
      </c>
      <c r="O180">
        <f t="shared" si="33"/>
        <v>-8.7321440921298947E-3</v>
      </c>
      <c r="P180">
        <f t="shared" si="34"/>
        <v>-6.3810304036951856E-2</v>
      </c>
      <c r="R180">
        <f t="shared" si="35"/>
        <v>8.2957308352139911E-4</v>
      </c>
      <c r="S180">
        <f t="shared" si="36"/>
        <v>6.0621206111431047E-3</v>
      </c>
      <c r="T180">
        <f t="shared" si="37"/>
        <v>5.5720076941328156E-4</v>
      </c>
    </row>
    <row r="181" spans="1:20" x14ac:dyDescent="0.25">
      <c r="A181" s="2">
        <v>40332</v>
      </c>
      <c r="B181" s="3">
        <v>747</v>
      </c>
      <c r="C181" s="3">
        <v>3690</v>
      </c>
      <c r="D181" s="3">
        <v>873.1</v>
      </c>
      <c r="F181">
        <f t="shared" si="29"/>
        <v>2.188782489740082E-2</v>
      </c>
      <c r="G181">
        <f t="shared" si="30"/>
        <v>2.5000000000000001E-2</v>
      </c>
      <c r="H181">
        <f t="shared" si="31"/>
        <v>1.3347260909935004E-2</v>
      </c>
      <c r="J181">
        <f t="shared" si="26"/>
        <v>4.2410335528341873E-4</v>
      </c>
      <c r="K181">
        <f t="shared" si="27"/>
        <v>5.952593400388442E-4</v>
      </c>
      <c r="L181">
        <f t="shared" si="28"/>
        <v>1.5990667141856264E-4</v>
      </c>
      <c r="N181">
        <f t="shared" si="32"/>
        <v>2.0593769817190313E-2</v>
      </c>
      <c r="O181">
        <f t="shared" si="33"/>
        <v>2.4397937208683117E-2</v>
      </c>
      <c r="P181">
        <f t="shared" si="34"/>
        <v>1.2645420966443255E-2</v>
      </c>
      <c r="R181">
        <f t="shared" si="35"/>
        <v>5.0244550288988286E-4</v>
      </c>
      <c r="S181">
        <f t="shared" si="36"/>
        <v>2.6041688862440466E-4</v>
      </c>
      <c r="T181">
        <f t="shared" si="37"/>
        <v>3.085221867166475E-4</v>
      </c>
    </row>
    <row r="182" spans="1:20" x14ac:dyDescent="0.25">
      <c r="A182" s="2">
        <v>40331</v>
      </c>
      <c r="B182" s="3">
        <v>731</v>
      </c>
      <c r="C182" s="3">
        <v>3600</v>
      </c>
      <c r="D182" s="3">
        <v>861.6</v>
      </c>
      <c r="F182">
        <f t="shared" si="29"/>
        <v>-1.0825439783491205E-2</v>
      </c>
      <c r="G182">
        <f t="shared" si="30"/>
        <v>1.4084507042253521E-2</v>
      </c>
      <c r="H182">
        <f t="shared" si="31"/>
        <v>-1.6222479721900085E-3</v>
      </c>
      <c r="J182">
        <f t="shared" si="26"/>
        <v>1.4688215575129224E-4</v>
      </c>
      <c r="K182">
        <f t="shared" si="27"/>
        <v>1.8177630297961433E-4</v>
      </c>
      <c r="L182">
        <f t="shared" si="28"/>
        <v>5.401384639817975E-6</v>
      </c>
      <c r="N182">
        <f t="shared" si="32"/>
        <v>-1.2119494863701714E-2</v>
      </c>
      <c r="O182">
        <f t="shared" si="33"/>
        <v>1.3482444250936636E-2</v>
      </c>
      <c r="P182">
        <f t="shared" si="34"/>
        <v>-2.3240879156817573E-3</v>
      </c>
      <c r="R182">
        <f t="shared" si="35"/>
        <v>-1.6340041384937126E-4</v>
      </c>
      <c r="S182">
        <f t="shared" si="36"/>
        <v>2.8166771556896279E-5</v>
      </c>
      <c r="T182">
        <f t="shared" si="37"/>
        <v>-3.1334385757454817E-5</v>
      </c>
    </row>
    <row r="183" spans="1:20" x14ac:dyDescent="0.25">
      <c r="A183" s="2">
        <v>40330</v>
      </c>
      <c r="B183" s="3">
        <v>739</v>
      </c>
      <c r="C183" s="3">
        <v>3550</v>
      </c>
      <c r="D183" s="3">
        <v>863</v>
      </c>
      <c r="F183">
        <f t="shared" si="29"/>
        <v>-2.7503618897223289E-2</v>
      </c>
      <c r="G183">
        <f t="shared" si="30"/>
        <v>-3.1906190346332151E-2</v>
      </c>
      <c r="H183">
        <f t="shared" si="31"/>
        <v>-8.7296117620032417E-3</v>
      </c>
      <c r="J183">
        <f t="shared" si="26"/>
        <v>8.2930602651056764E-4</v>
      </c>
      <c r="K183">
        <f t="shared" si="27"/>
        <v>1.0567865220614686E-3</v>
      </c>
      <c r="L183">
        <f t="shared" si="28"/>
        <v>8.8952281273084371E-5</v>
      </c>
      <c r="N183">
        <f t="shared" si="32"/>
        <v>-2.8797673977433796E-2</v>
      </c>
      <c r="O183">
        <f t="shared" si="33"/>
        <v>-3.2508253137649039E-2</v>
      </c>
      <c r="P183">
        <f t="shared" si="34"/>
        <v>-9.431451705494991E-3</v>
      </c>
      <c r="R183">
        <f t="shared" si="35"/>
        <v>9.3616207543390634E-4</v>
      </c>
      <c r="S183">
        <f t="shared" si="36"/>
        <v>2.7160387134875669E-4</v>
      </c>
      <c r="T183">
        <f t="shared" si="37"/>
        <v>3.0660001949774291E-4</v>
      </c>
    </row>
    <row r="184" spans="1:20" x14ac:dyDescent="0.25">
      <c r="A184" s="2">
        <v>40329</v>
      </c>
      <c r="B184" s="3">
        <v>759.9</v>
      </c>
      <c r="C184" s="3">
        <v>3667</v>
      </c>
      <c r="D184" s="3">
        <v>870.6</v>
      </c>
      <c r="F184">
        <f t="shared" si="29"/>
        <v>-6.6666666666666966E-3</v>
      </c>
      <c r="G184">
        <f t="shared" si="30"/>
        <v>1.5789473684210527E-2</v>
      </c>
      <c r="H184">
        <f t="shared" si="31"/>
        <v>6.8965517241381929E-4</v>
      </c>
      <c r="J184">
        <f t="shared" si="26"/>
        <v>6.3373090731203656E-5</v>
      </c>
      <c r="K184">
        <f t="shared" si="27"/>
        <v>2.3065744962958443E-4</v>
      </c>
      <c r="L184">
        <f t="shared" si="28"/>
        <v>1.4846864622154783E-10</v>
      </c>
      <c r="N184">
        <f t="shared" si="32"/>
        <v>-7.9607217468772046E-3</v>
      </c>
      <c r="O184">
        <f t="shared" si="33"/>
        <v>1.5187410892893641E-2</v>
      </c>
      <c r="P184">
        <f t="shared" si="34"/>
        <v>-1.2184771077929524E-5</v>
      </c>
      <c r="R184">
        <f t="shared" si="35"/>
        <v>-1.2090275217381815E-4</v>
      </c>
      <c r="S184">
        <f t="shared" si="36"/>
        <v>9.699957210079396E-8</v>
      </c>
      <c r="T184">
        <f t="shared" si="37"/>
        <v>-1.8505512499636225E-7</v>
      </c>
    </row>
    <row r="185" spans="1:20" x14ac:dyDescent="0.25">
      <c r="A185" s="2">
        <v>40326</v>
      </c>
      <c r="B185" s="3">
        <v>765</v>
      </c>
      <c r="C185" s="3">
        <v>3610</v>
      </c>
      <c r="D185" s="3">
        <v>870</v>
      </c>
      <c r="F185">
        <f t="shared" si="29"/>
        <v>2.0136018135751464E-2</v>
      </c>
      <c r="G185">
        <f t="shared" si="30"/>
        <v>4.6376811594202899E-2</v>
      </c>
      <c r="H185">
        <f t="shared" si="31"/>
        <v>1.3867847570213235E-2</v>
      </c>
      <c r="J185">
        <f t="shared" si="26"/>
        <v>3.550195717863703E-4</v>
      </c>
      <c r="K185">
        <f t="shared" si="27"/>
        <v>2.0953276279673146E-3</v>
      </c>
      <c r="L185">
        <f t="shared" si="28"/>
        <v>1.7334375682688833E-4</v>
      </c>
      <c r="N185">
        <f t="shared" si="32"/>
        <v>1.8841963055540957E-2</v>
      </c>
      <c r="O185">
        <f t="shared" si="33"/>
        <v>4.5774748802886012E-2</v>
      </c>
      <c r="P185">
        <f t="shared" si="34"/>
        <v>1.3166007626721486E-2</v>
      </c>
      <c r="R185">
        <f t="shared" si="35"/>
        <v>8.6248612582064588E-4</v>
      </c>
      <c r="S185">
        <f t="shared" si="36"/>
        <v>2.4807342929165672E-4</v>
      </c>
      <c r="T185">
        <f t="shared" si="37"/>
        <v>6.0267069185005742E-4</v>
      </c>
    </row>
    <row r="186" spans="1:20" x14ac:dyDescent="0.25">
      <c r="A186" s="2">
        <v>40325</v>
      </c>
      <c r="B186" s="3">
        <v>749.9</v>
      </c>
      <c r="C186" s="3">
        <v>3450</v>
      </c>
      <c r="D186" s="3">
        <v>858.1</v>
      </c>
      <c r="F186">
        <f t="shared" si="29"/>
        <v>1.3378378378378348E-2</v>
      </c>
      <c r="G186">
        <f t="shared" si="30"/>
        <v>8.771929824561403E-3</v>
      </c>
      <c r="H186">
        <f t="shared" si="31"/>
        <v>4.2648845686512789E-2</v>
      </c>
      <c r="J186">
        <f t="shared" si="26"/>
        <v>1.4603086957464204E-4</v>
      </c>
      <c r="K186">
        <f t="shared" si="27"/>
        <v>6.6746727340895575E-5</v>
      </c>
      <c r="L186">
        <f t="shared" si="28"/>
        <v>1.7595512908050405E-3</v>
      </c>
      <c r="N186">
        <f t="shared" si="32"/>
        <v>1.2084323298167839E-2</v>
      </c>
      <c r="O186">
        <f t="shared" si="33"/>
        <v>8.1698670332445173E-3</v>
      </c>
      <c r="P186">
        <f t="shared" si="34"/>
        <v>4.1947005743021043E-2</v>
      </c>
      <c r="R186">
        <f t="shared" si="35"/>
        <v>9.8727314532770074E-5</v>
      </c>
      <c r="S186">
        <f t="shared" si="36"/>
        <v>5.069011787887693E-4</v>
      </c>
      <c r="T186">
        <f t="shared" si="37"/>
        <v>3.4270145936322606E-4</v>
      </c>
    </row>
    <row r="187" spans="1:20" x14ac:dyDescent="0.25">
      <c r="A187" s="2">
        <v>40324</v>
      </c>
      <c r="B187" s="3">
        <v>740</v>
      </c>
      <c r="C187" s="3">
        <v>3420</v>
      </c>
      <c r="D187" s="3">
        <v>823</v>
      </c>
      <c r="F187">
        <f t="shared" si="29"/>
        <v>3.597928041439178E-2</v>
      </c>
      <c r="G187">
        <f t="shared" si="30"/>
        <v>5.2307692307692305E-2</v>
      </c>
      <c r="H187">
        <f t="shared" si="31"/>
        <v>3.262233375156838E-2</v>
      </c>
      <c r="J187">
        <f t="shared" si="26"/>
        <v>1.2030648564829304E-3</v>
      </c>
      <c r="K187">
        <f t="shared" si="27"/>
        <v>2.6734721236846728E-3</v>
      </c>
      <c r="L187">
        <f t="shared" si="28"/>
        <v>1.0189179249514588E-3</v>
      </c>
      <c r="N187">
        <f t="shared" si="32"/>
        <v>3.4685225334181273E-2</v>
      </c>
      <c r="O187">
        <f t="shared" si="33"/>
        <v>5.1705629516375418E-2</v>
      </c>
      <c r="P187">
        <f t="shared" si="34"/>
        <v>3.1920493808076635E-2</v>
      </c>
      <c r="R187">
        <f t="shared" si="35"/>
        <v>1.7934214108211756E-3</v>
      </c>
      <c r="S187">
        <f t="shared" si="36"/>
        <v>1.1071695205114762E-3</v>
      </c>
      <c r="T187">
        <f t="shared" si="37"/>
        <v>1.6504692268201661E-3</v>
      </c>
    </row>
    <row r="188" spans="1:20" x14ac:dyDescent="0.25">
      <c r="A188" s="2">
        <v>40323</v>
      </c>
      <c r="B188" s="3">
        <v>714.3</v>
      </c>
      <c r="C188" s="3">
        <v>3250</v>
      </c>
      <c r="D188" s="3">
        <v>797</v>
      </c>
      <c r="F188">
        <f t="shared" si="29"/>
        <v>-8.1876606683804684E-2</v>
      </c>
      <c r="G188">
        <f t="shared" si="30"/>
        <v>-4.4960329121363503E-2</v>
      </c>
      <c r="H188">
        <f t="shared" si="31"/>
        <v>-4.5508982035928146E-2</v>
      </c>
      <c r="J188">
        <f t="shared" si="26"/>
        <v>6.917358978264219E-3</v>
      </c>
      <c r="K188">
        <f t="shared" si="27"/>
        <v>2.0759315568046836E-3</v>
      </c>
      <c r="L188">
        <f t="shared" si="28"/>
        <v>2.1354400680136366E-3</v>
      </c>
      <c r="N188">
        <f t="shared" si="32"/>
        <v>-8.3170661764015191E-2</v>
      </c>
      <c r="O188">
        <f t="shared" si="33"/>
        <v>-4.556239191268039E-2</v>
      </c>
      <c r="P188">
        <f t="shared" si="34"/>
        <v>-4.6210821979419892E-2</v>
      </c>
      <c r="R188">
        <f t="shared" si="35"/>
        <v>3.789454286929042E-3</v>
      </c>
      <c r="S188">
        <f t="shared" si="36"/>
        <v>3.8433846446874506E-3</v>
      </c>
      <c r="T188">
        <f t="shared" si="37"/>
        <v>2.105475581633434E-3</v>
      </c>
    </row>
    <row r="189" spans="1:20" x14ac:dyDescent="0.25">
      <c r="A189" s="2">
        <v>40322</v>
      </c>
      <c r="B189" s="3">
        <v>778</v>
      </c>
      <c r="C189" s="3">
        <v>3403</v>
      </c>
      <c r="D189" s="3">
        <v>835</v>
      </c>
      <c r="F189">
        <f t="shared" si="29"/>
        <v>2.9100529100529099E-2</v>
      </c>
      <c r="G189">
        <f t="shared" si="30"/>
        <v>1.5820895522388061E-2</v>
      </c>
      <c r="H189">
        <f t="shared" si="31"/>
        <v>1.0895883777239709E-2</v>
      </c>
      <c r="J189">
        <f t="shared" si="26"/>
        <v>7.731999974426528E-4</v>
      </c>
      <c r="K189">
        <f t="shared" si="27"/>
        <v>2.3161286969632333E-4</v>
      </c>
      <c r="L189">
        <f t="shared" si="28"/>
        <v>1.0391852968437479E-4</v>
      </c>
      <c r="N189">
        <f t="shared" si="32"/>
        <v>2.7806474020318592E-2</v>
      </c>
      <c r="O189">
        <f t="shared" si="33"/>
        <v>1.5218832731071176E-2</v>
      </c>
      <c r="P189">
        <f t="shared" si="34"/>
        <v>1.0194043833747959E-2</v>
      </c>
      <c r="R189">
        <f t="shared" si="35"/>
        <v>4.2318207695610487E-4</v>
      </c>
      <c r="S189">
        <f t="shared" si="36"/>
        <v>2.8346041502510155E-4</v>
      </c>
      <c r="T189">
        <f t="shared" si="37"/>
        <v>1.5514144795901772E-4</v>
      </c>
    </row>
    <row r="190" spans="1:20" x14ac:dyDescent="0.25">
      <c r="A190" s="2">
        <v>40319</v>
      </c>
      <c r="B190" s="3">
        <v>756</v>
      </c>
      <c r="C190" s="3">
        <v>3350</v>
      </c>
      <c r="D190" s="3">
        <v>826</v>
      </c>
      <c r="F190">
        <f t="shared" si="29"/>
        <v>7.7312716608903681E-3</v>
      </c>
      <c r="G190">
        <f t="shared" si="30"/>
        <v>0</v>
      </c>
      <c r="H190">
        <f t="shared" si="31"/>
        <v>-1.9700925706147666E-2</v>
      </c>
      <c r="J190">
        <f t="shared" si="26"/>
        <v>4.14377573065797E-5</v>
      </c>
      <c r="K190">
        <f t="shared" si="27"/>
        <v>3.6247960468827948E-7</v>
      </c>
      <c r="L190">
        <f t="shared" si="28"/>
        <v>4.1627284615410607E-4</v>
      </c>
      <c r="N190">
        <f t="shared" si="32"/>
        <v>6.4372165806798592E-3</v>
      </c>
      <c r="O190">
        <f t="shared" si="33"/>
        <v>-6.0206279131688539E-4</v>
      </c>
      <c r="P190">
        <f t="shared" si="34"/>
        <v>-2.0402765649639415E-2</v>
      </c>
      <c r="R190">
        <f t="shared" si="35"/>
        <v>-3.8756085828754524E-6</v>
      </c>
      <c r="S190">
        <f t="shared" si="36"/>
        <v>-1.3133702133158432E-4</v>
      </c>
      <c r="T190">
        <f t="shared" si="37"/>
        <v>1.2283746037606172E-5</v>
      </c>
    </row>
    <row r="191" spans="1:20" x14ac:dyDescent="0.25">
      <c r="A191" s="2">
        <v>40318</v>
      </c>
      <c r="B191" s="3">
        <v>750.2</v>
      </c>
      <c r="C191" s="3">
        <v>3350</v>
      </c>
      <c r="D191" s="3">
        <v>842.6</v>
      </c>
      <c r="F191">
        <f t="shared" si="29"/>
        <v>-7.2682323856613051E-2</v>
      </c>
      <c r="G191">
        <f t="shared" si="30"/>
        <v>-4.2857142857142858E-2</v>
      </c>
      <c r="H191">
        <f t="shared" si="31"/>
        <v>1.1869436201783114E-4</v>
      </c>
      <c r="J191">
        <f t="shared" si="26"/>
        <v>5.4725046406045126E-3</v>
      </c>
      <c r="K191">
        <f t="shared" si="27"/>
        <v>1.8887025555951154E-3</v>
      </c>
      <c r="L191">
        <f t="shared" si="28"/>
        <v>3.4005876919255359E-7</v>
      </c>
      <c r="N191">
        <f t="shared" si="32"/>
        <v>-7.3976378936823559E-2</v>
      </c>
      <c r="O191">
        <f t="shared" si="33"/>
        <v>-4.3459205648459745E-2</v>
      </c>
      <c r="P191">
        <f t="shared" si="34"/>
        <v>-5.8314558147391771E-4</v>
      </c>
      <c r="R191">
        <f t="shared" si="35"/>
        <v>3.2149546653438008E-3</v>
      </c>
      <c r="S191">
        <f t="shared" si="36"/>
        <v>4.313899851044885E-5</v>
      </c>
      <c r="T191">
        <f t="shared" si="37"/>
        <v>2.5343043748265628E-5</v>
      </c>
    </row>
    <row r="192" spans="1:20" x14ac:dyDescent="0.25">
      <c r="A192" s="2">
        <v>40317</v>
      </c>
      <c r="B192" s="3">
        <v>809</v>
      </c>
      <c r="C192" s="3">
        <v>3500</v>
      </c>
      <c r="D192" s="3">
        <v>842.5</v>
      </c>
      <c r="F192">
        <f t="shared" si="29"/>
        <v>-1.9393939393939394E-2</v>
      </c>
      <c r="G192">
        <f t="shared" si="30"/>
        <v>-2.7777777777777776E-2</v>
      </c>
      <c r="H192">
        <f t="shared" si="31"/>
        <v>-1.1846117757447833E-2</v>
      </c>
      <c r="J192">
        <f t="shared" si="26"/>
        <v>4.2799311536245683E-4</v>
      </c>
      <c r="K192">
        <f t="shared" si="27"/>
        <v>8.0541535072723108E-4</v>
      </c>
      <c r="L192">
        <f t="shared" si="28"/>
        <v>1.5745124246456898E-4</v>
      </c>
      <c r="N192">
        <f t="shared" si="32"/>
        <v>-2.0687994474149901E-2</v>
      </c>
      <c r="O192">
        <f t="shared" si="33"/>
        <v>-2.837984056909466E-2</v>
      </c>
      <c r="P192">
        <f t="shared" si="34"/>
        <v>-1.2547957700939583E-2</v>
      </c>
      <c r="R192">
        <f t="shared" si="35"/>
        <v>5.8712198487068557E-4</v>
      </c>
      <c r="S192">
        <f t="shared" si="36"/>
        <v>2.5959207957890478E-4</v>
      </c>
      <c r="T192">
        <f t="shared" si="37"/>
        <v>3.5610903902040894E-4</v>
      </c>
    </row>
    <row r="193" spans="1:20" x14ac:dyDescent="0.25">
      <c r="A193" s="2">
        <v>40316</v>
      </c>
      <c r="B193" s="3">
        <v>825</v>
      </c>
      <c r="C193" s="3">
        <v>3600</v>
      </c>
      <c r="D193" s="3">
        <v>852.6</v>
      </c>
      <c r="F193">
        <f t="shared" si="29"/>
        <v>3.9173699458370098E-2</v>
      </c>
      <c r="G193">
        <f t="shared" si="30"/>
        <v>1.5514809590973202E-2</v>
      </c>
      <c r="H193">
        <f t="shared" si="31"/>
        <v>6.611570247933911E-3</v>
      </c>
      <c r="J193">
        <f t="shared" si="26"/>
        <v>1.4348674582158375E-3</v>
      </c>
      <c r="K193">
        <f t="shared" si="27"/>
        <v>2.2239001711065969E-4</v>
      </c>
      <c r="L193">
        <f t="shared" si="28"/>
        <v>3.4924912271242055E-5</v>
      </c>
      <c r="N193">
        <f t="shared" si="32"/>
        <v>3.7879644378159591E-2</v>
      </c>
      <c r="O193">
        <f t="shared" si="33"/>
        <v>1.4912746799656316E-2</v>
      </c>
      <c r="P193">
        <f t="shared" si="34"/>
        <v>5.9097303044421626E-3</v>
      </c>
      <c r="R193">
        <f t="shared" si="35"/>
        <v>5.6488954547251878E-4</v>
      </c>
      <c r="S193">
        <f t="shared" si="36"/>
        <v>2.2385848230310193E-4</v>
      </c>
      <c r="T193">
        <f t="shared" si="37"/>
        <v>8.8130311684401811E-5</v>
      </c>
    </row>
    <row r="194" spans="1:20" x14ac:dyDescent="0.25">
      <c r="A194" s="2">
        <v>40315</v>
      </c>
      <c r="B194" s="3">
        <v>793.9</v>
      </c>
      <c r="C194" s="3">
        <v>3545</v>
      </c>
      <c r="D194" s="3">
        <v>847</v>
      </c>
      <c r="F194">
        <f t="shared" si="29"/>
        <v>-1.5012406947890846E-2</v>
      </c>
      <c r="G194">
        <f t="shared" si="30"/>
        <v>1.2857142857142857E-2</v>
      </c>
      <c r="H194">
        <f t="shared" si="31"/>
        <v>-8.5450076085683661E-3</v>
      </c>
      <c r="J194">
        <f t="shared" ref="J194:J253" si="38">(F194-F$256)^2</f>
        <v>2.6590070387391137E-4</v>
      </c>
      <c r="K194">
        <f t="shared" ref="K194:K253" si="39">(G194-G$256)^2</f>
        <v>1.5018698741980509E-4</v>
      </c>
      <c r="L194">
        <f t="shared" ref="L194:L253" si="40">(H194-H$256)^2</f>
        <v>8.5504189651040152E-5</v>
      </c>
      <c r="N194">
        <f t="shared" si="32"/>
        <v>-1.6306462028101355E-2</v>
      </c>
      <c r="O194">
        <f t="shared" si="33"/>
        <v>1.2255080065825971E-2</v>
      </c>
      <c r="P194">
        <f t="shared" si="34"/>
        <v>-9.2468475520601154E-3</v>
      </c>
      <c r="R194">
        <f t="shared" si="35"/>
        <v>-1.9983699774473305E-4</v>
      </c>
      <c r="S194">
        <f t="shared" si="36"/>
        <v>1.5078336848731025E-4</v>
      </c>
      <c r="T194">
        <f t="shared" si="37"/>
        <v>-1.1332085710698361E-4</v>
      </c>
    </row>
    <row r="195" spans="1:20" x14ac:dyDescent="0.25">
      <c r="A195" s="2">
        <v>40312</v>
      </c>
      <c r="B195" s="3">
        <v>806</v>
      </c>
      <c r="C195" s="3">
        <v>3500</v>
      </c>
      <c r="D195" s="3">
        <v>854.3</v>
      </c>
      <c r="F195">
        <f t="shared" ref="F195:F255" si="41">(B195-B196)/B196</f>
        <v>-3.3573141486810551E-2</v>
      </c>
      <c r="G195">
        <f t="shared" ref="G195:G255" si="42">(C195-C196)/C196</f>
        <v>-3.6873968079251515E-2</v>
      </c>
      <c r="H195">
        <f t="shared" ref="H195:H255" si="43">(D195-D196)/D196</f>
        <v>-2.5994755444077148E-2</v>
      </c>
      <c r="J195">
        <f t="shared" si="38"/>
        <v>1.215721396443285E-3</v>
      </c>
      <c r="K195">
        <f t="shared" si="39"/>
        <v>1.4044528898117959E-3</v>
      </c>
      <c r="L195">
        <f t="shared" si="40"/>
        <v>7.1270820528756488E-4</v>
      </c>
      <c r="N195">
        <f t="shared" ref="N195:N254" si="44">(F195-F$256)</f>
        <v>-3.4867196567021058E-2</v>
      </c>
      <c r="O195">
        <f t="shared" ref="O195:O254" si="45">(G195-G$256)</f>
        <v>-3.7476030870568403E-2</v>
      </c>
      <c r="P195">
        <f t="shared" ref="P195:P254" si="46">(H195-H$256)</f>
        <v>-2.6696595387568897E-2</v>
      </c>
      <c r="R195">
        <f t="shared" ref="R195:R254" si="47">N195*O195</f>
        <v>1.3066841349158578E-3</v>
      </c>
      <c r="S195">
        <f t="shared" ref="S195:S254" si="48">N195*P195</f>
        <v>9.3083543904859249E-4</v>
      </c>
      <c r="T195">
        <f t="shared" ref="T195:T254" si="49">O195*P195</f>
        <v>1.0004824328836059E-3</v>
      </c>
    </row>
    <row r="196" spans="1:20" x14ac:dyDescent="0.25">
      <c r="A196" s="2">
        <v>40311</v>
      </c>
      <c r="B196" s="3">
        <v>834</v>
      </c>
      <c r="C196" s="3">
        <v>3634</v>
      </c>
      <c r="D196" s="3">
        <v>877.1</v>
      </c>
      <c r="F196">
        <f t="shared" si="41"/>
        <v>-5.3667262969588547E-3</v>
      </c>
      <c r="G196">
        <f t="shared" si="42"/>
        <v>-1.2500000000000001E-2</v>
      </c>
      <c r="H196">
        <f t="shared" si="43"/>
        <v>1.1066282420749305E-2</v>
      </c>
      <c r="J196">
        <f t="shared" si="38"/>
        <v>4.4366008554446202E-5</v>
      </c>
      <c r="K196">
        <f t="shared" si="39"/>
        <v>1.7166404938761043E-4</v>
      </c>
      <c r="L196">
        <f t="shared" si="40"/>
        <v>1.0742166786438074E-4</v>
      </c>
      <c r="N196">
        <f t="shared" si="44"/>
        <v>-6.6607813771693636E-3</v>
      </c>
      <c r="O196">
        <f t="shared" si="45"/>
        <v>-1.3102062791316886E-2</v>
      </c>
      <c r="P196">
        <f t="shared" si="46"/>
        <v>1.0364442477257556E-2</v>
      </c>
      <c r="R196">
        <f t="shared" si="47"/>
        <v>8.7269975842907166E-5</v>
      </c>
      <c r="S196">
        <f t="shared" si="48"/>
        <v>-6.9035285437260232E-5</v>
      </c>
      <c r="T196">
        <f t="shared" si="49"/>
        <v>-1.3579557613402045E-4</v>
      </c>
    </row>
    <row r="197" spans="1:20" x14ac:dyDescent="0.25">
      <c r="A197" s="2">
        <v>40310</v>
      </c>
      <c r="B197" s="3">
        <v>838.5</v>
      </c>
      <c r="C197" s="3">
        <v>3680</v>
      </c>
      <c r="D197" s="3">
        <v>867.5</v>
      </c>
      <c r="F197">
        <f t="shared" si="41"/>
        <v>4.8125000000000001E-2</v>
      </c>
      <c r="G197">
        <f t="shared" si="42"/>
        <v>7.6670317634173054E-3</v>
      </c>
      <c r="H197">
        <f t="shared" si="43"/>
        <v>2.2995283018867923E-2</v>
      </c>
      <c r="J197">
        <f t="shared" si="38"/>
        <v>2.1931374020803572E-3</v>
      </c>
      <c r="K197">
        <f t="shared" si="39"/>
        <v>4.9913786576741662E-5</v>
      </c>
      <c r="L197">
        <f t="shared" si="40"/>
        <v>4.9699760415503785E-4</v>
      </c>
      <c r="N197">
        <f t="shared" si="44"/>
        <v>4.6830944919789494E-2</v>
      </c>
      <c r="O197">
        <f t="shared" si="45"/>
        <v>7.0649689721004197E-3</v>
      </c>
      <c r="P197">
        <f t="shared" si="46"/>
        <v>2.2293443075376174E-2</v>
      </c>
      <c r="R197">
        <f t="shared" si="47"/>
        <v>3.3085917279245653E-4</v>
      </c>
      <c r="S197">
        <f t="shared" si="48"/>
        <v>1.0440230047354042E-3</v>
      </c>
      <c r="T197">
        <f t="shared" si="49"/>
        <v>1.5750248360881961E-4</v>
      </c>
    </row>
    <row r="198" spans="1:20" x14ac:dyDescent="0.25">
      <c r="A198" s="2">
        <v>40309</v>
      </c>
      <c r="B198" s="3">
        <v>800</v>
      </c>
      <c r="C198" s="3">
        <v>3652</v>
      </c>
      <c r="D198" s="3">
        <v>848</v>
      </c>
      <c r="F198">
        <f t="shared" si="41"/>
        <v>-3.6376776680318051E-2</v>
      </c>
      <c r="G198">
        <f t="shared" si="42"/>
        <v>-1.2972972972972972E-2</v>
      </c>
      <c r="H198">
        <f t="shared" si="43"/>
        <v>-2.6406429391504019E-2</v>
      </c>
      <c r="J198">
        <f t="shared" si="38"/>
        <v>1.4190915655300472E-3</v>
      </c>
      <c r="K198">
        <f t="shared" si="39"/>
        <v>1.8428159600174872E-4</v>
      </c>
      <c r="L198">
        <f t="shared" si="40"/>
        <v>7.3485826633867195E-4</v>
      </c>
      <c r="N198">
        <f t="shared" si="44"/>
        <v>-3.7670831760528559E-2</v>
      </c>
      <c r="O198">
        <f t="shared" si="45"/>
        <v>-1.3575035764289858E-2</v>
      </c>
      <c r="P198">
        <f t="shared" si="46"/>
        <v>-2.7108269334995768E-2</v>
      </c>
      <c r="R198">
        <f t="shared" si="47"/>
        <v>5.1138288841972147E-4</v>
      </c>
      <c r="S198">
        <f t="shared" si="48"/>
        <v>1.0211910534377209E-3</v>
      </c>
      <c r="T198">
        <f t="shared" si="49"/>
        <v>3.6799572573056958E-4</v>
      </c>
    </row>
    <row r="199" spans="1:20" x14ac:dyDescent="0.25">
      <c r="A199" s="2">
        <v>40308</v>
      </c>
      <c r="B199" s="3">
        <v>830.2</v>
      </c>
      <c r="C199" s="3">
        <v>3700</v>
      </c>
      <c r="D199" s="3">
        <v>871</v>
      </c>
      <c r="F199">
        <f t="shared" si="41"/>
        <v>0.14668508287292825</v>
      </c>
      <c r="G199">
        <f t="shared" si="42"/>
        <v>6.6282420749279536E-2</v>
      </c>
      <c r="H199">
        <f t="shared" si="43"/>
        <v>2.833530106257379E-2</v>
      </c>
      <c r="J199">
        <f t="shared" si="38"/>
        <v>2.1138550962622821E-2</v>
      </c>
      <c r="K199">
        <f t="shared" si="39"/>
        <v>4.3139094214861076E-3</v>
      </c>
      <c r="L199">
        <f t="shared" si="40"/>
        <v>7.6360817341981891E-4</v>
      </c>
      <c r="N199">
        <f t="shared" si="44"/>
        <v>0.14539102779271773</v>
      </c>
      <c r="O199">
        <f t="shared" si="45"/>
        <v>6.5680357957962648E-2</v>
      </c>
      <c r="P199">
        <f t="shared" si="46"/>
        <v>2.7633461119082041E-2</v>
      </c>
      <c r="R199">
        <f t="shared" si="47"/>
        <v>9.5493347493017973E-3</v>
      </c>
      <c r="S199">
        <f t="shared" si="48"/>
        <v>4.0176573135734415E-3</v>
      </c>
      <c r="T199">
        <f t="shared" si="49"/>
        <v>1.8149756179187515E-3</v>
      </c>
    </row>
    <row r="200" spans="1:20" x14ac:dyDescent="0.25">
      <c r="A200" s="2">
        <v>40305</v>
      </c>
      <c r="B200" s="3">
        <v>724</v>
      </c>
      <c r="C200" s="3">
        <v>3470</v>
      </c>
      <c r="D200" s="3">
        <v>847</v>
      </c>
      <c r="F200">
        <f t="shared" si="41"/>
        <v>-5.9740259740259739E-2</v>
      </c>
      <c r="G200">
        <f t="shared" si="42"/>
        <v>-2.4458813606972166E-2</v>
      </c>
      <c r="H200">
        <f t="shared" si="43"/>
        <v>-7.076247942951179E-2</v>
      </c>
      <c r="J200">
        <f t="shared" si="38"/>
        <v>3.7251875856042739E-3</v>
      </c>
      <c r="K200">
        <f t="shared" si="39"/>
        <v>6.2804752585032114E-4</v>
      </c>
      <c r="L200">
        <f t="shared" si="40"/>
        <v>5.1071489434466495E-3</v>
      </c>
      <c r="N200">
        <f t="shared" si="44"/>
        <v>-6.1034314820470247E-2</v>
      </c>
      <c r="O200">
        <f t="shared" si="45"/>
        <v>-2.506087639828905E-2</v>
      </c>
      <c r="P200">
        <f t="shared" si="46"/>
        <v>-7.1464319373003543E-2</v>
      </c>
      <c r="R200">
        <f t="shared" si="47"/>
        <v>1.5295734197700664E-3</v>
      </c>
      <c r="S200">
        <f t="shared" si="48"/>
        <v>4.3617757670425293E-3</v>
      </c>
      <c r="T200">
        <f t="shared" si="49"/>
        <v>1.7909584746946955E-3</v>
      </c>
    </row>
    <row r="201" spans="1:20" x14ac:dyDescent="0.25">
      <c r="A201" s="2">
        <v>40304</v>
      </c>
      <c r="B201" s="3">
        <v>770</v>
      </c>
      <c r="C201" s="3">
        <v>3557</v>
      </c>
      <c r="D201" s="3">
        <v>911.5</v>
      </c>
      <c r="F201">
        <f t="shared" si="41"/>
        <v>-2.9003783102143757E-2</v>
      </c>
      <c r="G201">
        <f t="shared" si="42"/>
        <v>-2.5479452054794519E-2</v>
      </c>
      <c r="H201">
        <f t="shared" si="43"/>
        <v>4.4077134986225891E-3</v>
      </c>
      <c r="J201">
        <f t="shared" si="38"/>
        <v>9.1795899852412392E-4</v>
      </c>
      <c r="K201">
        <f t="shared" si="39"/>
        <v>6.8024541666792955E-4</v>
      </c>
      <c r="L201">
        <f t="shared" si="40"/>
        <v>1.3733498806618093E-5</v>
      </c>
      <c r="N201">
        <f t="shared" si="44"/>
        <v>-3.0297838182354264E-2</v>
      </c>
      <c r="O201">
        <f t="shared" si="45"/>
        <v>-2.6081514846111403E-2</v>
      </c>
      <c r="P201">
        <f t="shared" si="46"/>
        <v>3.7058735551308403E-3</v>
      </c>
      <c r="R201">
        <f t="shared" si="47"/>
        <v>7.9021351635815372E-4</v>
      </c>
      <c r="S201">
        <f t="shared" si="48"/>
        <v>-1.1227995729762011E-4</v>
      </c>
      <c r="T201">
        <f t="shared" si="49"/>
        <v>-9.6654796145956656E-5</v>
      </c>
    </row>
    <row r="202" spans="1:20" x14ac:dyDescent="0.25">
      <c r="A202" s="2">
        <v>40303</v>
      </c>
      <c r="B202" s="3">
        <v>793</v>
      </c>
      <c r="C202" s="3">
        <v>3650</v>
      </c>
      <c r="D202" s="3">
        <v>907.5</v>
      </c>
      <c r="F202">
        <f t="shared" si="41"/>
        <v>-6.0426540284360189E-2</v>
      </c>
      <c r="G202">
        <f t="shared" si="42"/>
        <v>-5.1948051948051951E-2</v>
      </c>
      <c r="H202">
        <f t="shared" si="43"/>
        <v>-3.0448717948717948E-2</v>
      </c>
      <c r="J202">
        <f t="shared" si="38"/>
        <v>3.8094318921570655E-3</v>
      </c>
      <c r="K202">
        <f t="shared" si="39"/>
        <v>2.76151455912083E-3</v>
      </c>
      <c r="L202">
        <f t="shared" si="40"/>
        <v>9.7035725699590788E-4</v>
      </c>
      <c r="N202">
        <f t="shared" si="44"/>
        <v>-6.1720595364570696E-2</v>
      </c>
      <c r="O202">
        <f t="shared" si="45"/>
        <v>-5.2550114739368839E-2</v>
      </c>
      <c r="P202">
        <f t="shared" si="46"/>
        <v>-3.1150557892209697E-2</v>
      </c>
      <c r="R202">
        <f t="shared" si="47"/>
        <v>3.2434243681903467E-3</v>
      </c>
      <c r="S202">
        <f t="shared" si="48"/>
        <v>1.9226309790457089E-3</v>
      </c>
      <c r="T202">
        <f t="shared" si="49"/>
        <v>1.6369653914309712E-3</v>
      </c>
    </row>
    <row r="203" spans="1:20" x14ac:dyDescent="0.25">
      <c r="A203" s="2">
        <v>40302</v>
      </c>
      <c r="B203" s="3">
        <v>844</v>
      </c>
      <c r="C203" s="3">
        <v>3850</v>
      </c>
      <c r="D203" s="3">
        <v>936</v>
      </c>
      <c r="F203">
        <f t="shared" si="41"/>
        <v>-2.2695692450208457E-2</v>
      </c>
      <c r="G203">
        <f t="shared" si="42"/>
        <v>-3.7499999999999999E-2</v>
      </c>
      <c r="H203">
        <f t="shared" si="43"/>
        <v>-2.0510673922143178E-2</v>
      </c>
      <c r="J203">
        <f t="shared" si="38"/>
        <v>5.7550798657324276E-4</v>
      </c>
      <c r="K203">
        <f t="shared" si="39"/>
        <v>1.4517671889534547E-3</v>
      </c>
      <c r="L203">
        <f t="shared" si="40"/>
        <v>4.4997074449975406E-4</v>
      </c>
      <c r="N203">
        <f t="shared" si="44"/>
        <v>-2.3989747530418964E-2</v>
      </c>
      <c r="O203">
        <f t="shared" si="45"/>
        <v>-3.8102062791316886E-2</v>
      </c>
      <c r="P203">
        <f t="shared" si="46"/>
        <v>-2.1212513865634927E-2</v>
      </c>
      <c r="R203">
        <f t="shared" si="47"/>
        <v>9.1405886675186259E-4</v>
      </c>
      <c r="S203">
        <f t="shared" si="48"/>
        <v>5.0888285212209359E-4</v>
      </c>
      <c r="T203">
        <f t="shared" si="49"/>
        <v>8.0824053527010211E-4</v>
      </c>
    </row>
    <row r="204" spans="1:20" x14ac:dyDescent="0.25">
      <c r="A204" s="2">
        <v>40301</v>
      </c>
      <c r="B204" s="3">
        <v>863.6</v>
      </c>
      <c r="C204" s="3">
        <v>4000</v>
      </c>
      <c r="D204" s="3">
        <v>955.6</v>
      </c>
      <c r="F204">
        <f t="shared" si="41"/>
        <v>1.5402704291593208E-2</v>
      </c>
      <c r="G204">
        <f t="shared" si="42"/>
        <v>2.5062656641604009E-3</v>
      </c>
      <c r="H204">
        <f t="shared" si="43"/>
        <v>2.2024121657053201E-3</v>
      </c>
      <c r="J204">
        <f t="shared" si="38"/>
        <v>1.9905398256984965E-4</v>
      </c>
      <c r="K204">
        <f t="shared" si="39"/>
        <v>3.6259885809454982E-6</v>
      </c>
      <c r="L204">
        <f t="shared" si="40"/>
        <v>2.2517169940789757E-6</v>
      </c>
      <c r="N204">
        <f t="shared" si="44"/>
        <v>1.4108649211382699E-2</v>
      </c>
      <c r="O204">
        <f t="shared" si="45"/>
        <v>1.9042028728435156E-3</v>
      </c>
      <c r="P204">
        <f t="shared" si="46"/>
        <v>1.5005722222135713E-3</v>
      </c>
      <c r="R204">
        <f t="shared" si="47"/>
        <v>2.6865730360256334E-5</v>
      </c>
      <c r="S204">
        <f t="shared" si="48"/>
        <v>2.1171047099556285E-5</v>
      </c>
      <c r="T204">
        <f t="shared" si="49"/>
        <v>2.8573939364482608E-6</v>
      </c>
    </row>
    <row r="205" spans="1:20" x14ac:dyDescent="0.25">
      <c r="A205" s="2">
        <v>40298</v>
      </c>
      <c r="B205" s="3">
        <v>850.5</v>
      </c>
      <c r="C205" s="3">
        <v>3990</v>
      </c>
      <c r="D205" s="3">
        <v>953.5</v>
      </c>
      <c r="F205">
        <f t="shared" si="41"/>
        <v>-1.7605633802816902E-3</v>
      </c>
      <c r="G205">
        <f t="shared" si="42"/>
        <v>2.5125628140703518E-3</v>
      </c>
      <c r="H205">
        <f t="shared" si="43"/>
        <v>2.0331728196896735E-2</v>
      </c>
      <c r="J205">
        <f t="shared" si="38"/>
        <v>9.3306939391797315E-6</v>
      </c>
      <c r="K205">
        <f t="shared" si="39"/>
        <v>3.650010336940996E-6</v>
      </c>
      <c r="L205">
        <f t="shared" si="40"/>
        <v>3.8533251284116705E-4</v>
      </c>
      <c r="N205">
        <f t="shared" si="44"/>
        <v>-3.0546184604921989E-3</v>
      </c>
      <c r="O205">
        <f t="shared" si="45"/>
        <v>1.9105000227534665E-3</v>
      </c>
      <c r="P205">
        <f t="shared" si="46"/>
        <v>1.9629888253404986E-2</v>
      </c>
      <c r="R205">
        <f t="shared" si="47"/>
        <v>-5.835848638273505E-6</v>
      </c>
      <c r="S205">
        <f t="shared" si="48"/>
        <v>-5.9961819036249837E-5</v>
      </c>
      <c r="T205">
        <f t="shared" si="49"/>
        <v>3.7502901954778234E-5</v>
      </c>
    </row>
    <row r="206" spans="1:20" x14ac:dyDescent="0.25">
      <c r="A206" s="2">
        <v>40297</v>
      </c>
      <c r="B206" s="3">
        <v>852</v>
      </c>
      <c r="C206" s="3">
        <v>3980</v>
      </c>
      <c r="D206" s="3">
        <v>934.5</v>
      </c>
      <c r="F206">
        <f t="shared" si="41"/>
        <v>2.0359281437125749E-2</v>
      </c>
      <c r="G206">
        <f t="shared" si="42"/>
        <v>-1.7526536657615402E-2</v>
      </c>
      <c r="H206">
        <f t="shared" si="43"/>
        <v>1.5760869565217391E-2</v>
      </c>
      <c r="J206">
        <f t="shared" si="38"/>
        <v>3.6348285604041562E-4</v>
      </c>
      <c r="K206">
        <f t="shared" si="39"/>
        <v>3.2864611797982799E-4</v>
      </c>
      <c r="L206">
        <f t="shared" si="40"/>
        <v>2.267743731480103E-4</v>
      </c>
      <c r="N206">
        <f t="shared" si="44"/>
        <v>1.9065226356915242E-2</v>
      </c>
      <c r="O206">
        <f t="shared" si="45"/>
        <v>-1.8128599448932286E-2</v>
      </c>
      <c r="P206">
        <f t="shared" si="46"/>
        <v>1.5059029621725641E-2</v>
      </c>
      <c r="R206">
        <f t="shared" si="47"/>
        <v>-3.4562585202774291E-4</v>
      </c>
      <c r="S206">
        <f t="shared" si="48"/>
        <v>2.8710380845369107E-4</v>
      </c>
      <c r="T206">
        <f t="shared" si="49"/>
        <v>-2.7299911610187042E-4</v>
      </c>
    </row>
    <row r="207" spans="1:20" x14ac:dyDescent="0.25">
      <c r="A207" s="2">
        <v>40296</v>
      </c>
      <c r="B207" s="3">
        <v>835</v>
      </c>
      <c r="C207" s="3">
        <v>4051</v>
      </c>
      <c r="D207" s="3">
        <v>920</v>
      </c>
      <c r="F207">
        <f t="shared" si="41"/>
        <v>-2.6806526806526808E-2</v>
      </c>
      <c r="G207">
        <f t="shared" si="42"/>
        <v>-3.0861244019138756E-2</v>
      </c>
      <c r="H207">
        <f t="shared" si="43"/>
        <v>-4.4354419860808188E-2</v>
      </c>
      <c r="J207">
        <f t="shared" si="38"/>
        <v>7.8964270237322925E-4</v>
      </c>
      <c r="K207">
        <f t="shared" si="39"/>
        <v>9.8993967544886438E-4</v>
      </c>
      <c r="L207">
        <f t="shared" si="40"/>
        <v>2.0300665475525737E-3</v>
      </c>
      <c r="N207">
        <f t="shared" si="44"/>
        <v>-2.8100581886737315E-2</v>
      </c>
      <c r="O207">
        <f t="shared" si="45"/>
        <v>-3.1463306810455643E-2</v>
      </c>
      <c r="P207">
        <f t="shared" si="46"/>
        <v>-4.5056259804299933E-2</v>
      </c>
      <c r="R207">
        <f t="shared" si="47"/>
        <v>8.8413722945474861E-4</v>
      </c>
      <c r="S207">
        <f t="shared" si="48"/>
        <v>1.2661071181408413E-3</v>
      </c>
      <c r="T207">
        <f t="shared" si="49"/>
        <v>1.417618925954289E-3</v>
      </c>
    </row>
    <row r="208" spans="1:20" x14ac:dyDescent="0.25">
      <c r="A208" s="2">
        <v>40295</v>
      </c>
      <c r="B208" s="3">
        <v>858</v>
      </c>
      <c r="C208" s="3">
        <v>4180</v>
      </c>
      <c r="D208" s="3">
        <v>962.7</v>
      </c>
      <c r="F208">
        <f t="shared" si="41"/>
        <v>-2.2779043280182234E-2</v>
      </c>
      <c r="G208">
        <f t="shared" si="42"/>
        <v>-1.8548955153791971E-2</v>
      </c>
      <c r="H208">
        <f t="shared" si="43"/>
        <v>-1.0585817060637158E-2</v>
      </c>
      <c r="J208">
        <f t="shared" si="38"/>
        <v>5.7951406466914368E-4</v>
      </c>
      <c r="K208">
        <f t="shared" si="39"/>
        <v>3.6676148833388137E-4</v>
      </c>
      <c r="L208">
        <f t="shared" si="40"/>
        <v>1.2741120064286036E-4</v>
      </c>
      <c r="N208">
        <f t="shared" si="44"/>
        <v>-2.4073098360392741E-2</v>
      </c>
      <c r="O208">
        <f t="shared" si="45"/>
        <v>-1.9151017945108855E-2</v>
      </c>
      <c r="P208">
        <f t="shared" si="46"/>
        <v>-1.1287657004128907E-2</v>
      </c>
      <c r="R208">
        <f t="shared" si="47"/>
        <v>4.6102433869425193E-4</v>
      </c>
      <c r="S208">
        <f t="shared" si="48"/>
        <v>2.7172887731877123E-4</v>
      </c>
      <c r="T208">
        <f t="shared" si="49"/>
        <v>2.1617012184430636E-4</v>
      </c>
    </row>
    <row r="209" spans="1:20" x14ac:dyDescent="0.25">
      <c r="A209" s="2">
        <v>40294</v>
      </c>
      <c r="B209" s="3">
        <v>878</v>
      </c>
      <c r="C209" s="3">
        <v>4259</v>
      </c>
      <c r="D209" s="3">
        <v>973</v>
      </c>
      <c r="F209">
        <f t="shared" si="41"/>
        <v>2.2118742724097789E-2</v>
      </c>
      <c r="G209">
        <f t="shared" si="42"/>
        <v>3.6000972999270249E-2</v>
      </c>
      <c r="H209">
        <f t="shared" si="43"/>
        <v>1.02880658436214E-3</v>
      </c>
      <c r="J209">
        <f t="shared" si="38"/>
        <v>4.336676154654716E-4</v>
      </c>
      <c r="K209">
        <f t="shared" si="39"/>
        <v>1.2530828439107447E-3</v>
      </c>
      <c r="L209">
        <f t="shared" si="40"/>
        <v>1.0690718424206736E-7</v>
      </c>
      <c r="N209">
        <f t="shared" si="44"/>
        <v>2.0824687643887282E-2</v>
      </c>
      <c r="O209">
        <f t="shared" si="45"/>
        <v>3.5398910207953362E-2</v>
      </c>
      <c r="P209">
        <f t="shared" si="46"/>
        <v>3.2696664087039119E-4</v>
      </c>
      <c r="R209">
        <f t="shared" si="47"/>
        <v>7.3717124801464171E-4</v>
      </c>
      <c r="S209">
        <f t="shared" si="48"/>
        <v>6.8089781660969659E-6</v>
      </c>
      <c r="T209">
        <f t="shared" si="49"/>
        <v>1.1574262761167111E-5</v>
      </c>
    </row>
    <row r="210" spans="1:20" x14ac:dyDescent="0.25">
      <c r="A210" s="2">
        <v>40291</v>
      </c>
      <c r="B210" s="3">
        <v>859</v>
      </c>
      <c r="C210" s="3">
        <v>4111</v>
      </c>
      <c r="D210" s="3">
        <v>972</v>
      </c>
      <c r="F210">
        <f t="shared" si="41"/>
        <v>1.2971698113207548E-2</v>
      </c>
      <c r="G210">
        <f t="shared" si="42"/>
        <v>2.0352444775378505E-2</v>
      </c>
      <c r="H210">
        <f t="shared" si="43"/>
        <v>-2.5654181631605951E-3</v>
      </c>
      <c r="J210">
        <f t="shared" si="38"/>
        <v>1.3636734680610429E-4</v>
      </c>
      <c r="K210">
        <f t="shared" si="39"/>
        <v>3.9007758851634586E-4</v>
      </c>
      <c r="L210">
        <f t="shared" si="40"/>
        <v>1.0674975535485459E-5</v>
      </c>
      <c r="N210">
        <f t="shared" si="44"/>
        <v>1.1677643032997039E-2</v>
      </c>
      <c r="O210">
        <f t="shared" si="45"/>
        <v>1.9750381984061621E-2</v>
      </c>
      <c r="P210">
        <f t="shared" si="46"/>
        <v>-3.267258106652344E-3</v>
      </c>
      <c r="R210">
        <f t="shared" si="47"/>
        <v>2.3063791057520742E-4</v>
      </c>
      <c r="S210">
        <f t="shared" si="48"/>
        <v>-3.8153873866151843E-5</v>
      </c>
      <c r="T210">
        <f t="shared" si="49"/>
        <v>-6.4529595646905732E-5</v>
      </c>
    </row>
    <row r="211" spans="1:20" x14ac:dyDescent="0.25">
      <c r="A211" s="2">
        <v>40290</v>
      </c>
      <c r="B211" s="3">
        <v>848</v>
      </c>
      <c r="C211" s="3">
        <v>4029</v>
      </c>
      <c r="D211" s="3">
        <v>974.5</v>
      </c>
      <c r="F211">
        <f t="shared" si="41"/>
        <v>-2.2027447814554287E-2</v>
      </c>
      <c r="G211">
        <f t="shared" si="42"/>
        <v>-3.0558229066410009E-2</v>
      </c>
      <c r="H211">
        <f t="shared" si="43"/>
        <v>4.5356148850633719E-3</v>
      </c>
      <c r="J211">
        <f t="shared" si="38"/>
        <v>5.4389249727052264E-4</v>
      </c>
      <c r="K211">
        <f t="shared" si="39"/>
        <v>9.7096378865872094E-4</v>
      </c>
      <c r="L211">
        <f t="shared" si="40"/>
        <v>1.4697830302622502E-5</v>
      </c>
      <c r="N211">
        <f t="shared" si="44"/>
        <v>-2.3321502894764794E-2</v>
      </c>
      <c r="O211">
        <f t="shared" si="45"/>
        <v>-3.1160291857726893E-2</v>
      </c>
      <c r="P211">
        <f t="shared" si="46"/>
        <v>3.833774941571623E-3</v>
      </c>
      <c r="R211">
        <f t="shared" si="47"/>
        <v>7.2670483676169357E-4</v>
      </c>
      <c r="S211">
        <f t="shared" si="48"/>
        <v>-8.9409393397739336E-5</v>
      </c>
      <c r="T211">
        <f t="shared" si="49"/>
        <v>-1.1946154609621164E-4</v>
      </c>
    </row>
    <row r="212" spans="1:20" x14ac:dyDescent="0.25">
      <c r="A212" s="2">
        <v>40289</v>
      </c>
      <c r="B212" s="3">
        <v>867.1</v>
      </c>
      <c r="C212" s="3">
        <v>4156</v>
      </c>
      <c r="D212" s="3">
        <v>970.1</v>
      </c>
      <c r="F212">
        <f t="shared" si="41"/>
        <v>1.1534025374858447E-4</v>
      </c>
      <c r="G212">
        <f t="shared" si="42"/>
        <v>9.7181729834791061E-3</v>
      </c>
      <c r="H212">
        <f t="shared" si="43"/>
        <v>-1.2118126272912401E-2</v>
      </c>
      <c r="J212">
        <f t="shared" si="38"/>
        <v>1.3893686421211642E-6</v>
      </c>
      <c r="K212">
        <f t="shared" si="39"/>
        <v>8.3103465035643911E-5</v>
      </c>
      <c r="L212">
        <f t="shared" si="40"/>
        <v>1.6435153378974374E-4</v>
      </c>
      <c r="N212">
        <f t="shared" si="44"/>
        <v>-1.1787148264619243E-3</v>
      </c>
      <c r="O212">
        <f t="shared" si="45"/>
        <v>9.1161101921622203E-3</v>
      </c>
      <c r="P212">
        <f t="shared" si="46"/>
        <v>-1.281996621640415E-2</v>
      </c>
      <c r="R212">
        <f t="shared" si="47"/>
        <v>-1.074529424316227E-5</v>
      </c>
      <c r="S212">
        <f t="shared" si="48"/>
        <v>1.5111084254016549E-5</v>
      </c>
      <c r="T212">
        <f t="shared" si="49"/>
        <v>-1.1686822468853721E-4</v>
      </c>
    </row>
    <row r="213" spans="1:20" x14ac:dyDescent="0.25">
      <c r="A213" s="2">
        <v>40288</v>
      </c>
      <c r="B213" s="3">
        <v>867</v>
      </c>
      <c r="C213" s="3">
        <v>4116</v>
      </c>
      <c r="D213" s="3">
        <v>982</v>
      </c>
      <c r="F213">
        <f t="shared" si="41"/>
        <v>4.0532715691951361E-3</v>
      </c>
      <c r="G213">
        <f t="shared" si="42"/>
        <v>-0.02</v>
      </c>
      <c r="H213">
        <f t="shared" si="43"/>
        <v>1.9624130412210547E-2</v>
      </c>
      <c r="J213">
        <f t="shared" si="38"/>
        <v>7.6132756330846529E-6</v>
      </c>
      <c r="K213">
        <f t="shared" si="39"/>
        <v>4.2444499125736363E-4</v>
      </c>
      <c r="L213">
        <f t="shared" si="40"/>
        <v>3.5805307658256624E-4</v>
      </c>
      <c r="N213">
        <f t="shared" si="44"/>
        <v>2.7592164889846272E-3</v>
      </c>
      <c r="O213">
        <f t="shared" si="45"/>
        <v>-2.0602062791316884E-2</v>
      </c>
      <c r="P213">
        <f t="shared" si="46"/>
        <v>1.8922290468718798E-2</v>
      </c>
      <c r="R213">
        <f t="shared" si="47"/>
        <v>-5.6845551360898204E-5</v>
      </c>
      <c r="S213">
        <f t="shared" si="48"/>
        <v>5.2210695870645554E-5</v>
      </c>
      <c r="T213">
        <f t="shared" si="49"/>
        <v>-3.8983821639208165E-4</v>
      </c>
    </row>
    <row r="214" spans="1:20" x14ac:dyDescent="0.25">
      <c r="A214" s="2">
        <v>40287</v>
      </c>
      <c r="B214" s="3">
        <v>863.5</v>
      </c>
      <c r="C214" s="3">
        <v>4200</v>
      </c>
      <c r="D214" s="3">
        <v>963.1</v>
      </c>
      <c r="F214">
        <f t="shared" si="41"/>
        <v>1.7401392111368909E-3</v>
      </c>
      <c r="G214">
        <f t="shared" si="42"/>
        <v>4.7846889952153108E-3</v>
      </c>
      <c r="H214">
        <f t="shared" si="43"/>
        <v>-6.0887512899896563E-3</v>
      </c>
      <c r="J214">
        <f t="shared" si="38"/>
        <v>1.9899105186434568E-7</v>
      </c>
      <c r="K214">
        <f t="shared" si="39"/>
        <v>1.7494361961537751E-5</v>
      </c>
      <c r="L214">
        <f t="shared" si="40"/>
        <v>4.6112129300234502E-5</v>
      </c>
      <c r="N214">
        <f t="shared" si="44"/>
        <v>4.4608413092638217E-4</v>
      </c>
      <c r="O214">
        <f t="shared" si="45"/>
        <v>4.1826262038984251E-3</v>
      </c>
      <c r="P214">
        <f t="shared" si="46"/>
        <v>-6.7905912334814047E-3</v>
      </c>
      <c r="R214">
        <f t="shared" si="47"/>
        <v>1.8658031751559419E-6</v>
      </c>
      <c r="S214">
        <f t="shared" si="48"/>
        <v>-3.0291749888638619E-6</v>
      </c>
      <c r="T214">
        <f t="shared" si="49"/>
        <v>-2.8402504833122253E-5</v>
      </c>
    </row>
    <row r="215" spans="1:20" x14ac:dyDescent="0.25">
      <c r="A215" s="2">
        <v>40284</v>
      </c>
      <c r="B215" s="3">
        <v>862</v>
      </c>
      <c r="C215" s="3">
        <v>4180</v>
      </c>
      <c r="D215" s="3">
        <v>969</v>
      </c>
      <c r="F215">
        <f t="shared" si="41"/>
        <v>-1.8223234624145785E-2</v>
      </c>
      <c r="G215">
        <f t="shared" si="42"/>
        <v>-4.7619047619047623E-3</v>
      </c>
      <c r="H215">
        <f t="shared" si="43"/>
        <v>-5.1334702258726897E-3</v>
      </c>
      <c r="J215">
        <f t="shared" si="38"/>
        <v>3.8092459740377211E-4</v>
      </c>
      <c r="K215">
        <f t="shared" si="39"/>
        <v>2.8772147912014632E-5</v>
      </c>
      <c r="L215">
        <f t="shared" si="40"/>
        <v>3.4050844772688035E-5</v>
      </c>
      <c r="N215">
        <f t="shared" si="44"/>
        <v>-1.9517289704356292E-2</v>
      </c>
      <c r="O215">
        <f t="shared" si="45"/>
        <v>-5.363967553221648E-3</v>
      </c>
      <c r="P215">
        <f t="shared" si="46"/>
        <v>-5.8353101693644389E-3</v>
      </c>
      <c r="R215">
        <f t="shared" si="47"/>
        <v>1.0469010870099408E-4</v>
      </c>
      <c r="S215">
        <f t="shared" si="48"/>
        <v>1.1388943909026214E-4</v>
      </c>
      <c r="T215">
        <f t="shared" si="49"/>
        <v>3.1300414411455173E-5</v>
      </c>
    </row>
    <row r="216" spans="1:20" x14ac:dyDescent="0.25">
      <c r="A216" s="2">
        <v>40283</v>
      </c>
      <c r="B216" s="3">
        <v>878</v>
      </c>
      <c r="C216" s="3">
        <v>4200</v>
      </c>
      <c r="D216" s="3">
        <v>974</v>
      </c>
      <c r="F216">
        <f t="shared" si="41"/>
        <v>-2.1593362882145442E-3</v>
      </c>
      <c r="G216">
        <f t="shared" si="42"/>
        <v>2.0656136087484813E-2</v>
      </c>
      <c r="H216">
        <f t="shared" si="43"/>
        <v>1.0267994660645111E-4</v>
      </c>
      <c r="J216">
        <f t="shared" si="38"/>
        <v>1.1925911943512658E-5</v>
      </c>
      <c r="K216">
        <f t="shared" si="39"/>
        <v>4.0216585576807561E-4</v>
      </c>
      <c r="L216">
        <f t="shared" si="40"/>
        <v>3.5899270186758993E-7</v>
      </c>
      <c r="N216">
        <f t="shared" si="44"/>
        <v>-3.4533913684250527E-3</v>
      </c>
      <c r="O216">
        <f t="shared" si="45"/>
        <v>2.0054073296167929E-2</v>
      </c>
      <c r="P216">
        <f t="shared" si="46"/>
        <v>-5.9915999688529766E-4</v>
      </c>
      <c r="R216">
        <f t="shared" si="47"/>
        <v>-6.9254563622749666E-5</v>
      </c>
      <c r="S216">
        <f t="shared" si="48"/>
        <v>2.0691339615492683E-6</v>
      </c>
      <c r="T216">
        <f t="shared" si="49"/>
        <v>-1.2015598493669508E-5</v>
      </c>
    </row>
    <row r="217" spans="1:20" x14ac:dyDescent="0.25">
      <c r="A217" s="2">
        <v>40282</v>
      </c>
      <c r="B217" s="3">
        <v>879.9</v>
      </c>
      <c r="C217" s="3">
        <v>4115</v>
      </c>
      <c r="D217" s="3">
        <v>973.9</v>
      </c>
      <c r="F217">
        <f t="shared" si="41"/>
        <v>3.8965639390719092E-2</v>
      </c>
      <c r="G217">
        <f t="shared" si="42"/>
        <v>2.36318407960199E-2</v>
      </c>
      <c r="H217">
        <f t="shared" si="43"/>
        <v>-1.3272543059777125E-2</v>
      </c>
      <c r="J217">
        <f t="shared" si="38"/>
        <v>1.4191482644637565E-3</v>
      </c>
      <c r="K217">
        <f t="shared" si="39"/>
        <v>5.3037067494590283E-4</v>
      </c>
      <c r="L217">
        <f t="shared" si="40"/>
        <v>1.9528338032205001E-4</v>
      </c>
      <c r="N217">
        <f t="shared" si="44"/>
        <v>3.7671584310508585E-2</v>
      </c>
      <c r="O217">
        <f t="shared" si="45"/>
        <v>2.3029778004703017E-2</v>
      </c>
      <c r="P217">
        <f t="shared" si="46"/>
        <v>-1.3974383003268875E-2</v>
      </c>
      <c r="R217">
        <f t="shared" si="47"/>
        <v>8.6756822375646581E-4</v>
      </c>
      <c r="S217">
        <f t="shared" si="48"/>
        <v>-5.2643714749498155E-4</v>
      </c>
      <c r="T217">
        <f t="shared" si="49"/>
        <v>-3.2182693831797724E-4</v>
      </c>
    </row>
    <row r="218" spans="1:20" x14ac:dyDescent="0.25">
      <c r="A218" s="2">
        <v>40281</v>
      </c>
      <c r="B218" s="3">
        <v>846.9</v>
      </c>
      <c r="C218" s="3">
        <v>4020</v>
      </c>
      <c r="D218" s="3">
        <v>987</v>
      </c>
      <c r="F218">
        <f t="shared" si="41"/>
        <v>1.3038277511961696E-2</v>
      </c>
      <c r="G218">
        <f t="shared" si="42"/>
        <v>1.2339461092923696E-2</v>
      </c>
      <c r="H218">
        <f t="shared" si="43"/>
        <v>5.0684237202230106E-4</v>
      </c>
      <c r="J218">
        <f t="shared" si="38"/>
        <v>1.3792676052644777E-4</v>
      </c>
      <c r="K218">
        <f t="shared" si="39"/>
        <v>1.3776651889056243E-4</v>
      </c>
      <c r="L218">
        <f t="shared" si="40"/>
        <v>3.8024052878982382E-8</v>
      </c>
      <c r="N218">
        <f t="shared" si="44"/>
        <v>1.1744222431751187E-2</v>
      </c>
      <c r="O218">
        <f t="shared" si="45"/>
        <v>1.173739830160681E-2</v>
      </c>
      <c r="P218">
        <f t="shared" si="46"/>
        <v>-1.9499757146944775E-4</v>
      </c>
      <c r="R218">
        <f t="shared" si="47"/>
        <v>1.3784661642412898E-4</v>
      </c>
      <c r="S218">
        <f t="shared" si="48"/>
        <v>-2.2900948529884937E-6</v>
      </c>
      <c r="T218">
        <f t="shared" si="49"/>
        <v>-2.2887641641829486E-6</v>
      </c>
    </row>
    <row r="219" spans="1:20" x14ac:dyDescent="0.25">
      <c r="A219" s="2">
        <v>40280</v>
      </c>
      <c r="B219" s="3">
        <v>836</v>
      </c>
      <c r="C219" s="3">
        <v>3971</v>
      </c>
      <c r="D219" s="3">
        <v>986.5</v>
      </c>
      <c r="F219">
        <f t="shared" si="41"/>
        <v>1.9512195121951219E-2</v>
      </c>
      <c r="G219">
        <f t="shared" si="42"/>
        <v>9.6618357487922701E-3</v>
      </c>
      <c r="H219">
        <f t="shared" si="43"/>
        <v>-2.6286523101809955E-3</v>
      </c>
      <c r="J219">
        <f t="shared" si="38"/>
        <v>3.319006265804763E-4</v>
      </c>
      <c r="K219">
        <f t="shared" si="39"/>
        <v>8.207948604100227E-5</v>
      </c>
      <c r="L219">
        <f t="shared" si="40"/>
        <v>1.1092178651774155E-5</v>
      </c>
      <c r="N219">
        <f t="shared" si="44"/>
        <v>1.8218140041740712E-2</v>
      </c>
      <c r="O219">
        <f t="shared" si="45"/>
        <v>9.0597729574753844E-3</v>
      </c>
      <c r="P219">
        <f t="shared" si="46"/>
        <v>-3.3304922536727443E-3</v>
      </c>
      <c r="R219">
        <f t="shared" si="47"/>
        <v>1.6505221248566196E-4</v>
      </c>
      <c r="S219">
        <f t="shared" si="48"/>
        <v>-6.0675374285342687E-5</v>
      </c>
      <c r="T219">
        <f t="shared" si="49"/>
        <v>-3.0173503654905576E-5</v>
      </c>
    </row>
    <row r="220" spans="1:20" x14ac:dyDescent="0.25">
      <c r="A220" s="2">
        <v>40277</v>
      </c>
      <c r="B220" s="3">
        <v>820</v>
      </c>
      <c r="C220" s="3">
        <v>3933</v>
      </c>
      <c r="D220" s="3">
        <v>989.1</v>
      </c>
      <c r="F220">
        <f t="shared" si="41"/>
        <v>2.1170610211706103E-2</v>
      </c>
      <c r="G220">
        <f t="shared" si="42"/>
        <v>-2.5419420437214032E-4</v>
      </c>
      <c r="H220">
        <f t="shared" si="43"/>
        <v>1.4877898625076954E-2</v>
      </c>
      <c r="J220">
        <f t="shared" si="38"/>
        <v>3.9507744389538391E-4</v>
      </c>
      <c r="K220">
        <f t="shared" si="39"/>
        <v>7.3317604266639623E-7</v>
      </c>
      <c r="L220">
        <f t="shared" si="40"/>
        <v>2.0096063974374726E-4</v>
      </c>
      <c r="N220">
        <f t="shared" si="44"/>
        <v>1.9876555131495596E-2</v>
      </c>
      <c r="O220">
        <f t="shared" si="45"/>
        <v>-8.562569956890257E-4</v>
      </c>
      <c r="P220">
        <f t="shared" si="46"/>
        <v>1.4176058681585205E-2</v>
      </c>
      <c r="R220">
        <f t="shared" si="47"/>
        <v>-1.7019439381541707E-5</v>
      </c>
      <c r="S220">
        <f t="shared" si="48"/>
        <v>2.8177121193184512E-4</v>
      </c>
      <c r="T220">
        <f t="shared" si="49"/>
        <v>-1.2138349417405478E-5</v>
      </c>
    </row>
    <row r="221" spans="1:20" x14ac:dyDescent="0.25">
      <c r="A221" s="2">
        <v>40276</v>
      </c>
      <c r="B221" s="3">
        <v>803</v>
      </c>
      <c r="C221" s="3">
        <v>3934</v>
      </c>
      <c r="D221" s="3">
        <v>974.6</v>
      </c>
      <c r="F221">
        <f t="shared" si="41"/>
        <v>-2.251978088861838E-2</v>
      </c>
      <c r="G221">
        <f t="shared" si="42"/>
        <v>-1.6500000000000001E-2</v>
      </c>
      <c r="H221">
        <f t="shared" si="43"/>
        <v>-9.0493136756481726E-3</v>
      </c>
      <c r="J221">
        <f t="shared" si="38"/>
        <v>5.6709878355028849E-4</v>
      </c>
      <c r="K221">
        <f t="shared" si="39"/>
        <v>2.9248055171814547E-4</v>
      </c>
      <c r="L221">
        <f t="shared" si="40"/>
        <v>9.5084996904065591E-5</v>
      </c>
      <c r="N221">
        <f t="shared" si="44"/>
        <v>-2.3813835968828887E-2</v>
      </c>
      <c r="O221">
        <f t="shared" si="45"/>
        <v>-1.7102062791316885E-2</v>
      </c>
      <c r="P221">
        <f t="shared" si="46"/>
        <v>-9.7511536191399219E-3</v>
      </c>
      <c r="R221">
        <f t="shared" si="47"/>
        <v>4.072657180410322E-4</v>
      </c>
      <c r="S221">
        <f t="shared" si="48"/>
        <v>2.3221237279305026E-4</v>
      </c>
      <c r="T221">
        <f t="shared" si="49"/>
        <v>1.6676484148230784E-4</v>
      </c>
    </row>
    <row r="222" spans="1:20" x14ac:dyDescent="0.25">
      <c r="A222" s="2">
        <v>40275</v>
      </c>
      <c r="B222" s="3">
        <v>821.5</v>
      </c>
      <c r="C222" s="3">
        <v>4000</v>
      </c>
      <c r="D222" s="3">
        <v>983.5</v>
      </c>
      <c r="F222">
        <f t="shared" si="41"/>
        <v>1.0455104551045511E-2</v>
      </c>
      <c r="G222">
        <f t="shared" si="42"/>
        <v>6.2893081761006293E-3</v>
      </c>
      <c r="H222">
        <f t="shared" si="43"/>
        <v>-1.8463073852295408E-2</v>
      </c>
      <c r="J222">
        <f t="shared" si="38"/>
        <v>8.3924827407086278E-5</v>
      </c>
      <c r="K222">
        <f t="shared" si="39"/>
        <v>3.2344760066743994E-5</v>
      </c>
      <c r="L222">
        <f t="shared" si="40"/>
        <v>3.6729392079995292E-4</v>
      </c>
      <c r="N222">
        <f t="shared" si="44"/>
        <v>9.1610494708350022E-3</v>
      </c>
      <c r="O222">
        <f t="shared" si="45"/>
        <v>5.6872453847837436E-3</v>
      </c>
      <c r="P222">
        <f t="shared" si="46"/>
        <v>-1.9164913795787157E-2</v>
      </c>
      <c r="R222">
        <f t="shared" si="47"/>
        <v>5.2101136322781922E-5</v>
      </c>
      <c r="S222">
        <f t="shared" si="48"/>
        <v>-1.7557072338749436E-4</v>
      </c>
      <c r="T222">
        <f t="shared" si="49"/>
        <v>-1.089955675348688E-4</v>
      </c>
    </row>
    <row r="223" spans="1:20" x14ac:dyDescent="0.25">
      <c r="A223" s="2">
        <v>40274</v>
      </c>
      <c r="B223" s="3">
        <v>813</v>
      </c>
      <c r="C223" s="3">
        <v>3975</v>
      </c>
      <c r="D223" s="3">
        <v>1002</v>
      </c>
      <c r="F223">
        <f t="shared" si="41"/>
        <v>1.8159048215403883E-2</v>
      </c>
      <c r="G223">
        <f t="shared" si="42"/>
        <v>0</v>
      </c>
      <c r="H223">
        <f t="shared" si="43"/>
        <v>-2.9850746268656717E-3</v>
      </c>
      <c r="J223">
        <f t="shared" si="38"/>
        <v>2.8442799345011966E-4</v>
      </c>
      <c r="K223">
        <f t="shared" si="39"/>
        <v>3.6247960468827948E-7</v>
      </c>
      <c r="L223">
        <f t="shared" si="40"/>
        <v>1.3593339049113843E-5</v>
      </c>
      <c r="N223">
        <f t="shared" si="44"/>
        <v>1.6864993135193376E-2</v>
      </c>
      <c r="O223">
        <f t="shared" si="45"/>
        <v>-6.0206279131688539E-4</v>
      </c>
      <c r="P223">
        <f t="shared" si="46"/>
        <v>-3.6869145703574205E-3</v>
      </c>
      <c r="R223">
        <f t="shared" si="47"/>
        <v>-1.0153784842514633E-5</v>
      </c>
      <c r="S223">
        <f t="shared" si="48"/>
        <v>-6.2179788919122333E-5</v>
      </c>
      <c r="T223">
        <f t="shared" si="49"/>
        <v>2.2197540775762836E-6</v>
      </c>
    </row>
    <row r="224" spans="1:20" x14ac:dyDescent="0.25">
      <c r="A224" s="2">
        <v>40270</v>
      </c>
      <c r="B224" s="3">
        <v>798.5</v>
      </c>
      <c r="C224" s="3">
        <v>3975</v>
      </c>
      <c r="D224" s="3">
        <v>1005</v>
      </c>
      <c r="F224">
        <f t="shared" si="41"/>
        <v>4.6552591847006108E-3</v>
      </c>
      <c r="G224">
        <f t="shared" si="42"/>
        <v>8.8832487309644676E-3</v>
      </c>
      <c r="H224">
        <f t="shared" si="43"/>
        <v>8.9348458990061008E-3</v>
      </c>
      <c r="J224">
        <f t="shared" si="38"/>
        <v>1.1297693032041108E-5</v>
      </c>
      <c r="K224">
        <f t="shared" si="39"/>
        <v>6.8578040567016807E-5</v>
      </c>
      <c r="L224">
        <f t="shared" si="40"/>
        <v>6.7782387063534784E-5</v>
      </c>
      <c r="N224">
        <f t="shared" si="44"/>
        <v>3.3612041044901019E-3</v>
      </c>
      <c r="O224">
        <f t="shared" si="45"/>
        <v>8.2811859396475819E-3</v>
      </c>
      <c r="P224">
        <f t="shared" si="46"/>
        <v>8.2330059555143515E-3</v>
      </c>
      <c r="R224">
        <f t="shared" si="47"/>
        <v>2.7834756170389174E-5</v>
      </c>
      <c r="S224">
        <f t="shared" si="48"/>
        <v>2.767281340996629E-5</v>
      </c>
      <c r="T224">
        <f t="shared" si="49"/>
        <v>6.8179053159840258E-5</v>
      </c>
    </row>
    <row r="225" spans="1:20" x14ac:dyDescent="0.25">
      <c r="A225" s="2">
        <v>40269</v>
      </c>
      <c r="B225" s="3">
        <v>794.8</v>
      </c>
      <c r="C225" s="3">
        <v>3940</v>
      </c>
      <c r="D225" s="3">
        <v>996.1</v>
      </c>
      <c r="F225">
        <f t="shared" si="41"/>
        <v>2.1593830334190173E-2</v>
      </c>
      <c r="G225">
        <f t="shared" si="42"/>
        <v>3.2765399737876802E-2</v>
      </c>
      <c r="H225">
        <f t="shared" si="43"/>
        <v>9.731373542828204E-3</v>
      </c>
      <c r="J225">
        <f t="shared" si="38"/>
        <v>4.1208087536208522E-4</v>
      </c>
      <c r="K225">
        <f t="shared" si="39"/>
        <v>1.0344802435379461E-3</v>
      </c>
      <c r="L225">
        <f t="shared" si="40"/>
        <v>8.1532477021545953E-5</v>
      </c>
      <c r="N225">
        <f t="shared" si="44"/>
        <v>2.0299775253979666E-2</v>
      </c>
      <c r="O225">
        <f t="shared" si="45"/>
        <v>3.2163336946559914E-2</v>
      </c>
      <c r="P225">
        <f t="shared" si="46"/>
        <v>9.0295335993364548E-3</v>
      </c>
      <c r="R225">
        <f t="shared" si="47"/>
        <v>6.5290851143318682E-4</v>
      </c>
      <c r="S225">
        <f t="shared" si="48"/>
        <v>1.8329750271478811E-4</v>
      </c>
      <c r="T225">
        <f t="shared" si="49"/>
        <v>2.904199316257423E-4</v>
      </c>
    </row>
    <row r="226" spans="1:20" x14ac:dyDescent="0.25">
      <c r="A226" s="2">
        <v>40268</v>
      </c>
      <c r="B226" s="3">
        <v>778</v>
      </c>
      <c r="C226" s="3">
        <v>3815</v>
      </c>
      <c r="D226" s="3">
        <v>986.5</v>
      </c>
      <c r="F226">
        <f t="shared" si="41"/>
        <v>-1.3941698352344741E-2</v>
      </c>
      <c r="G226">
        <f t="shared" si="42"/>
        <v>-1.9028027770635125E-2</v>
      </c>
      <c r="H226">
        <f t="shared" si="43"/>
        <v>-9.6375865876920219E-3</v>
      </c>
      <c r="J226">
        <f t="shared" si="38"/>
        <v>2.3212818265761908E-4</v>
      </c>
      <c r="K226">
        <f t="shared" si="39"/>
        <v>3.8534045547043732E-4</v>
      </c>
      <c r="L226">
        <f t="shared" si="40"/>
        <v>1.0690374099374687E-4</v>
      </c>
      <c r="N226">
        <f t="shared" si="44"/>
        <v>-1.523575343255525E-2</v>
      </c>
      <c r="O226">
        <f t="shared" si="45"/>
        <v>-1.9630090561952009E-2</v>
      </c>
      <c r="P226">
        <f t="shared" si="46"/>
        <v>-1.0339426531183771E-2</v>
      </c>
      <c r="R226">
        <f t="shared" si="47"/>
        <v>2.9907921966063072E-4</v>
      </c>
      <c r="S226">
        <f t="shared" si="48"/>
        <v>1.5752895326313595E-4</v>
      </c>
      <c r="T226">
        <f t="shared" si="49"/>
        <v>2.0296387916578674E-4</v>
      </c>
    </row>
    <row r="227" spans="1:20" x14ac:dyDescent="0.25">
      <c r="A227" s="2">
        <v>40267</v>
      </c>
      <c r="B227" s="3">
        <v>789</v>
      </c>
      <c r="C227" s="3">
        <v>3889</v>
      </c>
      <c r="D227" s="3">
        <v>996.1</v>
      </c>
      <c r="F227">
        <f t="shared" si="41"/>
        <v>1.7775520568816369E-3</v>
      </c>
      <c r="G227">
        <f t="shared" si="42"/>
        <v>9.8675668657491559E-3</v>
      </c>
      <c r="H227">
        <f t="shared" si="43"/>
        <v>-8.855721393034803E-3</v>
      </c>
      <c r="J227">
        <f t="shared" si="38"/>
        <v>2.3376932645012151E-7</v>
      </c>
      <c r="K227">
        <f t="shared" si="39"/>
        <v>8.5849565753321006E-5</v>
      </c>
      <c r="L227">
        <f t="shared" si="40"/>
        <v>9.1346978701467216E-5</v>
      </c>
      <c r="N227">
        <f t="shared" si="44"/>
        <v>4.8349697667112823E-4</v>
      </c>
      <c r="O227">
        <f t="shared" si="45"/>
        <v>9.2655040744322702E-3</v>
      </c>
      <c r="P227">
        <f t="shared" si="46"/>
        <v>-9.5575613365265523E-3</v>
      </c>
      <c r="R227">
        <f t="shared" si="47"/>
        <v>4.4798432073220229E-6</v>
      </c>
      <c r="S227">
        <f t="shared" si="48"/>
        <v>-4.6210520105594558E-6</v>
      </c>
      <c r="T227">
        <f t="shared" si="49"/>
        <v>-8.8555623505223101E-5</v>
      </c>
    </row>
    <row r="228" spans="1:20" x14ac:dyDescent="0.25">
      <c r="A228" s="2">
        <v>40266</v>
      </c>
      <c r="B228" s="3">
        <v>787.6</v>
      </c>
      <c r="C228" s="3">
        <v>3851</v>
      </c>
      <c r="D228" s="3">
        <v>1005</v>
      </c>
      <c r="F228">
        <f t="shared" si="41"/>
        <v>2.5458248472505093E-3</v>
      </c>
      <c r="G228">
        <f t="shared" si="42"/>
        <v>-2.010178117048346E-2</v>
      </c>
      <c r="H228">
        <f t="shared" si="43"/>
        <v>1.7103532031170911E-2</v>
      </c>
      <c r="J228">
        <f t="shared" si="38"/>
        <v>1.5669275496753771E-6</v>
      </c>
      <c r="K228">
        <f t="shared" si="39"/>
        <v>4.2864915479457654E-4</v>
      </c>
      <c r="L228">
        <f t="shared" si="40"/>
        <v>2.6901550333903722E-4</v>
      </c>
      <c r="N228">
        <f t="shared" si="44"/>
        <v>1.2517697670400005E-3</v>
      </c>
      <c r="O228">
        <f t="shared" si="45"/>
        <v>-2.0703843961800344E-2</v>
      </c>
      <c r="P228">
        <f t="shared" si="46"/>
        <v>1.6401692087679162E-2</v>
      </c>
      <c r="R228">
        <f t="shared" si="47"/>
        <v>-2.5916445932895337E-5</v>
      </c>
      <c r="S228">
        <f t="shared" si="48"/>
        <v>2.0531142283655964E-5</v>
      </c>
      <c r="T228">
        <f t="shared" si="49"/>
        <v>-3.3957807369280467E-4</v>
      </c>
    </row>
    <row r="229" spans="1:20" x14ac:dyDescent="0.25">
      <c r="A229" s="2">
        <v>40263</v>
      </c>
      <c r="B229" s="3">
        <v>785.6</v>
      </c>
      <c r="C229" s="3">
        <v>3930</v>
      </c>
      <c r="D229" s="3">
        <v>988.1</v>
      </c>
      <c r="F229">
        <f t="shared" si="41"/>
        <v>2.4250325945241229E-2</v>
      </c>
      <c r="G229">
        <f t="shared" si="42"/>
        <v>5.1150895140664966E-3</v>
      </c>
      <c r="H229">
        <f t="shared" si="43"/>
        <v>5.1881993896236243E-3</v>
      </c>
      <c r="J229">
        <f t="shared" si="38"/>
        <v>5.2699037202865839E-4</v>
      </c>
      <c r="K229">
        <f t="shared" si="39"/>
        <v>2.0367410200252092E-5</v>
      </c>
      <c r="L229">
        <f t="shared" si="40"/>
        <v>2.0127421079896705E-5</v>
      </c>
      <c r="N229">
        <f t="shared" si="44"/>
        <v>2.2956270865030722E-2</v>
      </c>
      <c r="O229">
        <f t="shared" si="45"/>
        <v>4.5130267227496109E-3</v>
      </c>
      <c r="P229">
        <f t="shared" si="46"/>
        <v>4.486359446131875E-3</v>
      </c>
      <c r="R229">
        <f t="shared" si="47"/>
        <v>1.0360226386856197E-4</v>
      </c>
      <c r="S229">
        <f t="shared" si="48"/>
        <v>1.0299008264329253E-4</v>
      </c>
      <c r="T229">
        <f t="shared" si="49"/>
        <v>2.0247060068253297E-5</v>
      </c>
    </row>
    <row r="230" spans="1:20" x14ac:dyDescent="0.25">
      <c r="A230" s="2">
        <v>40262</v>
      </c>
      <c r="B230" s="3">
        <v>767</v>
      </c>
      <c r="C230" s="3">
        <v>3910</v>
      </c>
      <c r="D230" s="3">
        <v>983</v>
      </c>
      <c r="F230">
        <f t="shared" si="41"/>
        <v>9.2105263157894728E-3</v>
      </c>
      <c r="G230">
        <f t="shared" si="42"/>
        <v>2.0887728459530026E-2</v>
      </c>
      <c r="H230">
        <f t="shared" si="43"/>
        <v>1.6546018614270942E-2</v>
      </c>
      <c r="J230">
        <f t="shared" si="38"/>
        <v>6.2670516823749129E-5</v>
      </c>
      <c r="K230">
        <f t="shared" si="39"/>
        <v>4.1150823160252133E-4</v>
      </c>
      <c r="L230">
        <f t="shared" si="40"/>
        <v>2.510379977515743E-4</v>
      </c>
      <c r="N230">
        <f t="shared" si="44"/>
        <v>7.9164712355789639E-3</v>
      </c>
      <c r="O230">
        <f t="shared" si="45"/>
        <v>2.0285665668213142E-2</v>
      </c>
      <c r="P230">
        <f t="shared" si="46"/>
        <v>1.5844178670779193E-2</v>
      </c>
      <c r="R230">
        <f t="shared" si="47"/>
        <v>1.6059088875698107E-4</v>
      </c>
      <c r="S230">
        <f t="shared" si="48"/>
        <v>1.2542998469859722E-4</v>
      </c>
      <c r="T230">
        <f t="shared" si="49"/>
        <v>3.214097113028604E-4</v>
      </c>
    </row>
    <row r="231" spans="1:20" x14ac:dyDescent="0.25">
      <c r="A231" s="2">
        <v>40261</v>
      </c>
      <c r="B231" s="3">
        <v>760</v>
      </c>
      <c r="C231" s="3">
        <v>3830</v>
      </c>
      <c r="D231" s="3">
        <v>967</v>
      </c>
      <c r="F231">
        <f t="shared" si="41"/>
        <v>-3.9318479685452159E-3</v>
      </c>
      <c r="G231">
        <f t="shared" si="42"/>
        <v>2.617801047120419E-3</v>
      </c>
      <c r="H231">
        <f t="shared" si="43"/>
        <v>-1.0134097655850115E-2</v>
      </c>
      <c r="J231">
        <f t="shared" si="38"/>
        <v>2.731006267499438E-5</v>
      </c>
      <c r="K231">
        <f t="shared" si="39"/>
        <v>4.0632007159098723E-6</v>
      </c>
      <c r="L231">
        <f t="shared" si="40"/>
        <v>1.1741754365683074E-4</v>
      </c>
      <c r="N231">
        <f t="shared" si="44"/>
        <v>-5.2259030487557248E-3</v>
      </c>
      <c r="O231">
        <f t="shared" si="45"/>
        <v>2.0157382558035337E-3</v>
      </c>
      <c r="P231">
        <f t="shared" si="46"/>
        <v>-1.0835937599341865E-2</v>
      </c>
      <c r="R231">
        <f t="shared" si="47"/>
        <v>-1.0534052696497234E-5</v>
      </c>
      <c r="S231">
        <f t="shared" si="48"/>
        <v>5.6627559336527438E-5</v>
      </c>
      <c r="T231">
        <f t="shared" si="49"/>
        <v>-2.1842413956493302E-5</v>
      </c>
    </row>
    <row r="232" spans="1:20" x14ac:dyDescent="0.25">
      <c r="A232" s="2">
        <v>40260</v>
      </c>
      <c r="B232" s="3">
        <v>763</v>
      </c>
      <c r="C232" s="3">
        <v>3820</v>
      </c>
      <c r="D232" s="3">
        <v>976.9</v>
      </c>
      <c r="F232">
        <f t="shared" si="41"/>
        <v>1.5302727877578177E-2</v>
      </c>
      <c r="G232">
        <f t="shared" si="42"/>
        <v>-9.3360995850622405E-3</v>
      </c>
      <c r="H232">
        <f t="shared" si="43"/>
        <v>-2.1450459652707075E-3</v>
      </c>
      <c r="J232">
        <f t="shared" si="38"/>
        <v>1.962429135437089E-4</v>
      </c>
      <c r="K232">
        <f t="shared" si="39"/>
        <v>9.8767071419277595E-5</v>
      </c>
      <c r="L232">
        <f t="shared" si="40"/>
        <v>8.1047593775102368E-6</v>
      </c>
      <c r="N232">
        <f t="shared" si="44"/>
        <v>1.4008672797367668E-2</v>
      </c>
      <c r="O232">
        <f t="shared" si="45"/>
        <v>-9.9381623763791262E-3</v>
      </c>
      <c r="P232">
        <f t="shared" si="46"/>
        <v>-2.8468859087624563E-3</v>
      </c>
      <c r="R232">
        <f t="shared" si="47"/>
        <v>-1.3922046493780509E-4</v>
      </c>
      <c r="S232">
        <f t="shared" si="48"/>
        <v>-3.9881093187289956E-5</v>
      </c>
      <c r="T232">
        <f t="shared" si="49"/>
        <v>2.8292814428306943E-5</v>
      </c>
    </row>
    <row r="233" spans="1:20" x14ac:dyDescent="0.25">
      <c r="A233" s="2">
        <v>40259</v>
      </c>
      <c r="B233" s="3">
        <v>751.5</v>
      </c>
      <c r="C233" s="3">
        <v>3856</v>
      </c>
      <c r="D233" s="3">
        <v>979</v>
      </c>
      <c r="F233">
        <f t="shared" si="41"/>
        <v>6.6577896138482028E-4</v>
      </c>
      <c r="G233">
        <f t="shared" si="42"/>
        <v>-1.1282051282051283E-2</v>
      </c>
      <c r="H233">
        <f t="shared" si="43"/>
        <v>-1.0204081632653062E-3</v>
      </c>
      <c r="J233">
        <f t="shared" si="38"/>
        <v>3.9473088148667057E-7</v>
      </c>
      <c r="K233">
        <f t="shared" si="39"/>
        <v>1.4123216730882736E-4</v>
      </c>
      <c r="L233">
        <f t="shared" si="40"/>
        <v>2.9661385412282604E-6</v>
      </c>
      <c r="N233">
        <f t="shared" si="44"/>
        <v>-6.2827611882568842E-4</v>
      </c>
      <c r="O233">
        <f t="shared" si="45"/>
        <v>-1.1884114073368169E-2</v>
      </c>
      <c r="P233">
        <f t="shared" si="46"/>
        <v>-1.722248106757055E-3</v>
      </c>
      <c r="R233">
        <f t="shared" si="47"/>
        <v>7.4665050656974957E-6</v>
      </c>
      <c r="S233">
        <f t="shared" si="48"/>
        <v>1.0820473561682125E-6</v>
      </c>
      <c r="T233">
        <f t="shared" si="49"/>
        <v>2.0467392963343203E-5</v>
      </c>
    </row>
    <row r="234" spans="1:20" x14ac:dyDescent="0.25">
      <c r="A234" s="2">
        <v>40256</v>
      </c>
      <c r="B234" s="3">
        <v>751</v>
      </c>
      <c r="C234" s="3">
        <v>3900</v>
      </c>
      <c r="D234" s="3">
        <v>980</v>
      </c>
      <c r="F234">
        <f t="shared" si="41"/>
        <v>-2.4675324675324677E-2</v>
      </c>
      <c r="G234">
        <f t="shared" si="42"/>
        <v>-2.2556390977443608E-2</v>
      </c>
      <c r="H234">
        <f t="shared" si="43"/>
        <v>2.0727007603374623E-2</v>
      </c>
      <c r="J234">
        <f t="shared" si="38"/>
        <v>6.7440868488720059E-4</v>
      </c>
      <c r="K234">
        <f t="shared" si="39"/>
        <v>5.3631398095981702E-4</v>
      </c>
      <c r="L234">
        <f t="shared" si="40"/>
        <v>4.0100733980641894E-4</v>
      </c>
      <c r="N234">
        <f t="shared" si="44"/>
        <v>-2.5969379755535184E-2</v>
      </c>
      <c r="O234">
        <f t="shared" si="45"/>
        <v>-2.3158453768760492E-2</v>
      </c>
      <c r="P234">
        <f t="shared" si="46"/>
        <v>2.0025167659882874E-2</v>
      </c>
      <c r="R234">
        <f t="shared" si="47"/>
        <v>6.0141068047194618E-4</v>
      </c>
      <c r="S234">
        <f t="shared" si="48"/>
        <v>-5.2004118362776019E-4</v>
      </c>
      <c r="T234">
        <f t="shared" si="49"/>
        <v>-4.6375191946307527E-4</v>
      </c>
    </row>
    <row r="235" spans="1:20" x14ac:dyDescent="0.25">
      <c r="A235" s="2">
        <v>40255</v>
      </c>
      <c r="B235" s="3">
        <v>770</v>
      </c>
      <c r="C235" s="3">
        <v>3990</v>
      </c>
      <c r="D235" s="3">
        <v>960.1</v>
      </c>
      <c r="F235">
        <f t="shared" si="41"/>
        <v>-2.0356234096692113E-2</v>
      </c>
      <c r="G235">
        <f t="shared" si="42"/>
        <v>0</v>
      </c>
      <c r="H235">
        <f t="shared" si="43"/>
        <v>-1.559900166389351E-3</v>
      </c>
      <c r="J235">
        <f t="shared" si="38"/>
        <v>4.6873502144350676E-4</v>
      </c>
      <c r="K235">
        <f t="shared" si="39"/>
        <v>3.6247960468827948E-7</v>
      </c>
      <c r="L235">
        <f t="shared" si="40"/>
        <v>5.1154683246449693E-6</v>
      </c>
      <c r="N235">
        <f t="shared" si="44"/>
        <v>-2.1650289176902621E-2</v>
      </c>
      <c r="O235">
        <f t="shared" si="45"/>
        <v>-6.0206279131688539E-4</v>
      </c>
      <c r="P235">
        <f t="shared" si="46"/>
        <v>-2.2617401098810998E-3</v>
      </c>
      <c r="R235">
        <f t="shared" si="47"/>
        <v>1.3034833534663745E-5</v>
      </c>
      <c r="S235">
        <f t="shared" si="48"/>
        <v>4.8967327421925321E-5</v>
      </c>
      <c r="T235">
        <f t="shared" si="49"/>
        <v>1.3617095637883741E-6</v>
      </c>
    </row>
    <row r="236" spans="1:20" x14ac:dyDescent="0.25">
      <c r="A236" s="2">
        <v>40254</v>
      </c>
      <c r="B236" s="3">
        <v>786</v>
      </c>
      <c r="C236" s="3">
        <v>3990</v>
      </c>
      <c r="D236" s="3">
        <v>961.6</v>
      </c>
      <c r="F236">
        <f t="shared" si="41"/>
        <v>2.0779220779220779E-2</v>
      </c>
      <c r="G236">
        <f t="shared" si="42"/>
        <v>1.2947448591012947E-2</v>
      </c>
      <c r="H236">
        <f t="shared" si="43"/>
        <v>3.1295639474233257E-3</v>
      </c>
      <c r="J236">
        <f t="shared" si="38"/>
        <v>3.7967168231788648E-4</v>
      </c>
      <c r="K236">
        <f t="shared" si="39"/>
        <v>1.5240855054333716E-4</v>
      </c>
      <c r="L236">
        <f t="shared" si="40"/>
        <v>5.8938438392655674E-6</v>
      </c>
      <c r="N236">
        <f t="shared" si="44"/>
        <v>1.9485165699010272E-2</v>
      </c>
      <c r="O236">
        <f t="shared" si="45"/>
        <v>1.2345385799696061E-2</v>
      </c>
      <c r="P236">
        <f t="shared" si="46"/>
        <v>2.4277240039315769E-3</v>
      </c>
      <c r="R236">
        <f t="shared" si="47"/>
        <v>2.405518879252862E-4</v>
      </c>
      <c r="S236">
        <f t="shared" si="48"/>
        <v>4.7304604488071442E-5</v>
      </c>
      <c r="T236">
        <f t="shared" si="49"/>
        <v>2.9971189443718154E-5</v>
      </c>
    </row>
    <row r="237" spans="1:20" x14ac:dyDescent="0.25">
      <c r="A237" s="2">
        <v>40253</v>
      </c>
      <c r="B237" s="3">
        <v>770</v>
      </c>
      <c r="C237" s="3">
        <v>3939</v>
      </c>
      <c r="D237" s="3">
        <v>958.6</v>
      </c>
      <c r="F237">
        <f t="shared" si="41"/>
        <v>1.0498687664041995E-2</v>
      </c>
      <c r="G237">
        <f t="shared" si="42"/>
        <v>2.5781249999999999E-2</v>
      </c>
      <c r="H237">
        <f t="shared" si="43"/>
        <v>-4.1554124246831496E-3</v>
      </c>
      <c r="J237">
        <f t="shared" si="38"/>
        <v>8.4725261003332295E-5</v>
      </c>
      <c r="K237">
        <f t="shared" si="39"/>
        <v>6.3399146848991134E-4</v>
      </c>
      <c r="L237">
        <f t="shared" si="40"/>
        <v>2.3592900568140653E-5</v>
      </c>
      <c r="N237">
        <f t="shared" si="44"/>
        <v>9.2046325838314857E-3</v>
      </c>
      <c r="O237">
        <f t="shared" si="45"/>
        <v>2.5179187208683115E-2</v>
      </c>
      <c r="P237">
        <f t="shared" si="46"/>
        <v>-4.857252368174898E-3</v>
      </c>
      <c r="R237">
        <f t="shared" si="47"/>
        <v>2.3176516701543755E-4</v>
      </c>
      <c r="S237">
        <f t="shared" si="48"/>
        <v>-4.4709223415995314E-5</v>
      </c>
      <c r="T237">
        <f t="shared" si="49"/>
        <v>-1.2230166669809515E-4</v>
      </c>
    </row>
    <row r="238" spans="1:20" x14ac:dyDescent="0.25">
      <c r="A238" s="2">
        <v>40252</v>
      </c>
      <c r="B238" s="3">
        <v>762</v>
      </c>
      <c r="C238" s="3">
        <v>3840</v>
      </c>
      <c r="D238" s="3">
        <v>962.6</v>
      </c>
      <c r="F238">
        <f t="shared" si="41"/>
        <v>2.631578947368421E-3</v>
      </c>
      <c r="G238">
        <f t="shared" si="42"/>
        <v>-5.1813471502590676E-3</v>
      </c>
      <c r="H238">
        <f t="shared" si="43"/>
        <v>5.1969649724560856E-4</v>
      </c>
      <c r="J238">
        <f t="shared" si="38"/>
        <v>1.7889700952170566E-6</v>
      </c>
      <c r="K238">
        <f t="shared" si="39"/>
        <v>3.3447830552319574E-5</v>
      </c>
      <c r="L238">
        <f t="shared" si="40"/>
        <v>3.3176235010420587E-8</v>
      </c>
      <c r="N238">
        <f t="shared" si="44"/>
        <v>1.3375238671579123E-3</v>
      </c>
      <c r="O238">
        <f t="shared" si="45"/>
        <v>-5.7834099415759533E-3</v>
      </c>
      <c r="P238">
        <f t="shared" si="46"/>
        <v>-1.8214344624614025E-4</v>
      </c>
      <c r="R238">
        <f t="shared" si="47"/>
        <v>-7.7354488304161854E-6</v>
      </c>
      <c r="S238">
        <f t="shared" si="48"/>
        <v>-2.4362120660060686E-7</v>
      </c>
      <c r="T238">
        <f t="shared" si="49"/>
        <v>1.0534102178128328E-6</v>
      </c>
    </row>
    <row r="239" spans="1:20" x14ac:dyDescent="0.25">
      <c r="A239" s="2">
        <v>40249</v>
      </c>
      <c r="B239" s="3">
        <v>760</v>
      </c>
      <c r="C239" s="3">
        <v>3860</v>
      </c>
      <c r="D239" s="3">
        <v>962.1</v>
      </c>
      <c r="F239">
        <f t="shared" si="41"/>
        <v>3.3872942456808566E-2</v>
      </c>
      <c r="G239">
        <f t="shared" si="42"/>
        <v>-2.5839793281653748E-3</v>
      </c>
      <c r="H239">
        <f t="shared" si="43"/>
        <v>4.1749295480638764E-3</v>
      </c>
      <c r="J239">
        <f t="shared" si="38"/>
        <v>1.0613839026970603E-3</v>
      </c>
      <c r="K239">
        <f t="shared" si="39"/>
        <v>1.0150864387115012E-5</v>
      </c>
      <c r="L239">
        <f t="shared" si="40"/>
        <v>1.2062351401386978E-5</v>
      </c>
      <c r="N239">
        <f t="shared" si="44"/>
        <v>3.2578887376598059E-2</v>
      </c>
      <c r="O239">
        <f t="shared" si="45"/>
        <v>-3.1860421194822601E-3</v>
      </c>
      <c r="P239">
        <f t="shared" si="46"/>
        <v>3.4730896045721276E-3</v>
      </c>
      <c r="R239">
        <f t="shared" si="47"/>
        <v>-1.0379770738771033E-4</v>
      </c>
      <c r="S239">
        <f t="shared" si="48"/>
        <v>1.1314939507618883E-4</v>
      </c>
      <c r="T239">
        <f t="shared" si="49"/>
        <v>-1.1065409764902787E-5</v>
      </c>
    </row>
    <row r="240" spans="1:20" x14ac:dyDescent="0.25">
      <c r="A240" s="2">
        <v>40248</v>
      </c>
      <c r="B240" s="3">
        <v>735.1</v>
      </c>
      <c r="C240" s="3">
        <v>3870</v>
      </c>
      <c r="D240" s="3">
        <v>958.1</v>
      </c>
      <c r="F240">
        <f t="shared" si="41"/>
        <v>-1.0099649878804202E-2</v>
      </c>
      <c r="G240">
        <f t="shared" si="42"/>
        <v>1.3089005235602094E-2</v>
      </c>
      <c r="H240">
        <f t="shared" si="43"/>
        <v>7.4658254468980261E-3</v>
      </c>
      <c r="J240">
        <f t="shared" si="38"/>
        <v>1.2981651269307641E-4</v>
      </c>
      <c r="K240">
        <f t="shared" si="39"/>
        <v>1.5592373160689145E-4</v>
      </c>
      <c r="L240">
        <f t="shared" si="40"/>
        <v>4.5751499890290264E-5</v>
      </c>
      <c r="N240">
        <f t="shared" si="44"/>
        <v>-1.1393704959014711E-2</v>
      </c>
      <c r="O240">
        <f t="shared" si="45"/>
        <v>1.2486942444285208E-2</v>
      </c>
      <c r="P240">
        <f t="shared" si="46"/>
        <v>6.7639855034062769E-3</v>
      </c>
      <c r="R240">
        <f t="shared" si="47"/>
        <v>-1.4227253805038366E-4</v>
      </c>
      <c r="S240">
        <f t="shared" si="48"/>
        <v>-7.7066855172863713E-5</v>
      </c>
      <c r="T240">
        <f t="shared" si="49"/>
        <v>8.4461497675013698E-5</v>
      </c>
    </row>
    <row r="241" spans="1:20" x14ac:dyDescent="0.25">
      <c r="A241" s="2">
        <v>40247</v>
      </c>
      <c r="B241" s="3">
        <v>742.6</v>
      </c>
      <c r="C241" s="3">
        <v>3820</v>
      </c>
      <c r="D241" s="3">
        <v>951</v>
      </c>
      <c r="F241">
        <f t="shared" si="41"/>
        <v>-1.8817204301074964E-3</v>
      </c>
      <c r="G241">
        <f t="shared" si="42"/>
        <v>1.8123667377398719E-2</v>
      </c>
      <c r="H241">
        <f t="shared" si="43"/>
        <v>-9.3749999999999997E-3</v>
      </c>
      <c r="J241">
        <f t="shared" si="38"/>
        <v>1.0085550091935588E-5</v>
      </c>
      <c r="K241">
        <f t="shared" si="39"/>
        <v>3.0700662727100399E-4</v>
      </c>
      <c r="L241">
        <f t="shared" si="40"/>
        <v>1.0154270324675079E-4</v>
      </c>
      <c r="N241">
        <f t="shared" si="44"/>
        <v>-3.1757755103180053E-3</v>
      </c>
      <c r="O241">
        <f t="shared" si="45"/>
        <v>1.7521604586081835E-2</v>
      </c>
      <c r="P241">
        <f t="shared" si="46"/>
        <v>-1.0076839943491749E-2</v>
      </c>
      <c r="R241">
        <f t="shared" si="47"/>
        <v>-5.5644682745954341E-5</v>
      </c>
      <c r="S241">
        <f t="shared" si="48"/>
        <v>3.2001781513935368E-5</v>
      </c>
      <c r="T241">
        <f t="shared" si="49"/>
        <v>-1.7656240496709765E-4</v>
      </c>
    </row>
    <row r="242" spans="1:20" x14ac:dyDescent="0.25">
      <c r="A242" s="2">
        <v>40246</v>
      </c>
      <c r="B242" s="3">
        <v>744</v>
      </c>
      <c r="C242" s="3">
        <v>3752</v>
      </c>
      <c r="D242" s="3">
        <v>960</v>
      </c>
      <c r="F242">
        <f t="shared" si="41"/>
        <v>-1.3422818791946308E-3</v>
      </c>
      <c r="G242">
        <f t="shared" si="42"/>
        <v>-7.989347536617843E-4</v>
      </c>
      <c r="H242">
        <f t="shared" si="43"/>
        <v>2.6189203634420097E-2</v>
      </c>
      <c r="J242">
        <f t="shared" si="38"/>
        <v>6.9502725635255364E-6</v>
      </c>
      <c r="K242">
        <f t="shared" si="39"/>
        <v>1.9627941210362592E-6</v>
      </c>
      <c r="L242">
        <f t="shared" si="40"/>
        <v>6.4960570791365276E-4</v>
      </c>
      <c r="N242">
        <f t="shared" si="44"/>
        <v>-2.6363369594051395E-3</v>
      </c>
      <c r="O242">
        <f t="shared" si="45"/>
        <v>-1.4009975449786696E-3</v>
      </c>
      <c r="P242">
        <f t="shared" si="46"/>
        <v>2.5487363690928348E-2</v>
      </c>
      <c r="R242">
        <f t="shared" si="47"/>
        <v>3.6935016078631311E-6</v>
      </c>
      <c r="S242">
        <f t="shared" si="48"/>
        <v>-6.7193278896194989E-5</v>
      </c>
      <c r="T242">
        <f t="shared" si="49"/>
        <v>-3.5707733958969097E-5</v>
      </c>
    </row>
    <row r="243" spans="1:20" x14ac:dyDescent="0.25">
      <c r="A243" s="2">
        <v>40245</v>
      </c>
      <c r="B243" s="3">
        <v>745</v>
      </c>
      <c r="C243" s="3">
        <v>3755</v>
      </c>
      <c r="D243" s="3">
        <v>935.5</v>
      </c>
      <c r="F243">
        <f t="shared" si="41"/>
        <v>2.9716655148583276E-2</v>
      </c>
      <c r="G243">
        <f t="shared" si="42"/>
        <v>-5.2980132450331126E-3</v>
      </c>
      <c r="H243">
        <f t="shared" si="43"/>
        <v>9.7139773340528864E-3</v>
      </c>
      <c r="J243">
        <f t="shared" si="38"/>
        <v>8.0784419464666375E-4</v>
      </c>
      <c r="K243">
        <f t="shared" si="39"/>
        <v>3.4810897234711509E-5</v>
      </c>
      <c r="L243">
        <f t="shared" si="40"/>
        <v>8.1218620346350102E-5</v>
      </c>
      <c r="N243">
        <f t="shared" si="44"/>
        <v>2.8422600068372769E-2</v>
      </c>
      <c r="O243">
        <f t="shared" si="45"/>
        <v>-5.9000760363499983E-3</v>
      </c>
      <c r="P243">
        <f t="shared" si="46"/>
        <v>9.0121373905611372E-3</v>
      </c>
      <c r="R243">
        <f t="shared" si="47"/>
        <v>-1.67695501554166E-4</v>
      </c>
      <c r="S243">
        <f t="shared" si="48"/>
        <v>2.5614837681314778E-4</v>
      </c>
      <c r="T243">
        <f t="shared" si="49"/>
        <v>-5.3172295854343572E-5</v>
      </c>
    </row>
    <row r="244" spans="1:20" x14ac:dyDescent="0.25">
      <c r="A244" s="2">
        <v>40242</v>
      </c>
      <c r="B244" s="3">
        <v>723.5</v>
      </c>
      <c r="C244" s="3">
        <v>3775</v>
      </c>
      <c r="D244" s="3">
        <v>926.5</v>
      </c>
      <c r="F244">
        <f t="shared" si="41"/>
        <v>1.7580872011251757E-2</v>
      </c>
      <c r="G244">
        <f t="shared" si="42"/>
        <v>8.0106809078771702E-3</v>
      </c>
      <c r="H244">
        <f t="shared" si="43"/>
        <v>-1.4361702127659574E-2</v>
      </c>
      <c r="J244">
        <f t="shared" si="38"/>
        <v>2.6526040574525192E-4</v>
      </c>
      <c r="K244">
        <f t="shared" si="39"/>
        <v>5.488762239702526E-5</v>
      </c>
      <c r="L244">
        <f t="shared" si="40"/>
        <v>2.269102997293459E-4</v>
      </c>
      <c r="N244">
        <f t="shared" si="44"/>
        <v>1.628681693104125E-2</v>
      </c>
      <c r="O244">
        <f t="shared" si="45"/>
        <v>7.4086181165602845E-3</v>
      </c>
      <c r="P244">
        <f t="shared" si="46"/>
        <v>-1.5063542071151324E-2</v>
      </c>
      <c r="R244">
        <f t="shared" si="47"/>
        <v>1.2066280697641298E-4</v>
      </c>
      <c r="S244">
        <f t="shared" si="48"/>
        <v>-2.4533715204587956E-4</v>
      </c>
      <c r="T244">
        <f t="shared" si="49"/>
        <v>-1.1160003068789972E-4</v>
      </c>
    </row>
    <row r="245" spans="1:20" x14ac:dyDescent="0.25">
      <c r="A245" s="2">
        <v>40241</v>
      </c>
      <c r="B245" s="3">
        <v>711</v>
      </c>
      <c r="C245" s="3">
        <v>3745</v>
      </c>
      <c r="D245" s="3">
        <v>940</v>
      </c>
      <c r="F245">
        <f t="shared" si="41"/>
        <v>-1.3869625520110958E-2</v>
      </c>
      <c r="G245">
        <f t="shared" si="42"/>
        <v>-3.9893617021276593E-3</v>
      </c>
      <c r="H245">
        <f t="shared" si="43"/>
        <v>1.1731783446345902E-2</v>
      </c>
      <c r="J245">
        <f t="shared" si="38"/>
        <v>2.299372093485656E-4</v>
      </c>
      <c r="K245">
        <f t="shared" si="39"/>
        <v>2.1081178879002495E-5</v>
      </c>
      <c r="L245">
        <f t="shared" si="40"/>
        <v>1.2165965367615454E-4</v>
      </c>
      <c r="N245">
        <f t="shared" si="44"/>
        <v>-1.5163680600321467E-2</v>
      </c>
      <c r="O245">
        <f t="shared" si="45"/>
        <v>-4.591424493444545E-3</v>
      </c>
      <c r="P245">
        <f t="shared" si="46"/>
        <v>1.1029943502854153E-2</v>
      </c>
      <c r="R245">
        <f t="shared" si="47"/>
        <v>6.962289451908587E-5</v>
      </c>
      <c r="S245">
        <f t="shared" si="48"/>
        <v>-1.6725454031687133E-4</v>
      </c>
      <c r="T245">
        <f t="shared" si="49"/>
        <v>-5.0643152760314079E-5</v>
      </c>
    </row>
    <row r="246" spans="1:20" x14ac:dyDescent="0.25">
      <c r="A246" s="2">
        <v>40240</v>
      </c>
      <c r="B246" s="3">
        <v>721</v>
      </c>
      <c r="C246" s="3">
        <v>3760</v>
      </c>
      <c r="D246" s="3">
        <v>929.1</v>
      </c>
      <c r="F246">
        <f t="shared" si="41"/>
        <v>6.9832402234636867E-3</v>
      </c>
      <c r="G246">
        <f t="shared" si="42"/>
        <v>-2.6525198938992041E-3</v>
      </c>
      <c r="H246">
        <f t="shared" si="43"/>
        <v>6.717954274569342E-3</v>
      </c>
      <c r="J246">
        <f t="shared" si="38"/>
        <v>3.2366827594212678E-5</v>
      </c>
      <c r="K246">
        <f t="shared" si="39"/>
        <v>1.0592308454908371E-5</v>
      </c>
      <c r="L246">
        <f t="shared" si="40"/>
        <v>3.6193631644597199E-5</v>
      </c>
      <c r="N246">
        <f t="shared" si="44"/>
        <v>5.6891851432531778E-3</v>
      </c>
      <c r="O246">
        <f t="shared" si="45"/>
        <v>-3.2545826852160894E-3</v>
      </c>
      <c r="P246">
        <f t="shared" si="46"/>
        <v>6.0161143310775936E-3</v>
      </c>
      <c r="R246">
        <f t="shared" si="47"/>
        <v>-1.851592346022041E-5</v>
      </c>
      <c r="S246">
        <f t="shared" si="48"/>
        <v>3.4226788272479179E-5</v>
      </c>
      <c r="T246">
        <f t="shared" si="49"/>
        <v>-1.9579941534205514E-5</v>
      </c>
    </row>
    <row r="247" spans="1:20" x14ac:dyDescent="0.25">
      <c r="A247" s="2">
        <v>40239</v>
      </c>
      <c r="B247" s="3">
        <v>716</v>
      </c>
      <c r="C247" s="3">
        <v>3770</v>
      </c>
      <c r="D247" s="3">
        <v>922.9</v>
      </c>
      <c r="F247">
        <f t="shared" si="41"/>
        <v>1.5386767380053473E-3</v>
      </c>
      <c r="G247">
        <f t="shared" si="42"/>
        <v>-5.8016877637130804E-3</v>
      </c>
      <c r="H247">
        <f t="shared" si="43"/>
        <v>2.4983706278513518E-3</v>
      </c>
      <c r="J247">
        <f t="shared" si="38"/>
        <v>5.9839755462295094E-8</v>
      </c>
      <c r="K247">
        <f t="shared" si="39"/>
        <v>4.1008021171046596E-5</v>
      </c>
      <c r="L247">
        <f t="shared" si="40"/>
        <v>3.2275224998455837E-6</v>
      </c>
      <c r="N247">
        <f t="shared" si="44"/>
        <v>2.4462165779483855E-4</v>
      </c>
      <c r="O247">
        <f t="shared" si="45"/>
        <v>-6.4037505550299662E-3</v>
      </c>
      <c r="P247">
        <f t="shared" si="46"/>
        <v>1.796530684359603E-3</v>
      </c>
      <c r="R247">
        <f t="shared" si="47"/>
        <v>-1.5664960768760478E-6</v>
      </c>
      <c r="S247">
        <f t="shared" si="48"/>
        <v>4.3947031428734193E-7</v>
      </c>
      <c r="T247">
        <f t="shared" si="49"/>
        <v>-1.1504534367096173E-5</v>
      </c>
    </row>
    <row r="248" spans="1:20" x14ac:dyDescent="0.25">
      <c r="A248" s="2">
        <v>40238</v>
      </c>
      <c r="B248" s="3">
        <v>714.9</v>
      </c>
      <c r="C248" s="3">
        <v>3792</v>
      </c>
      <c r="D248" s="3">
        <v>920.6</v>
      </c>
      <c r="F248">
        <f t="shared" si="41"/>
        <v>1.3323883770375588E-2</v>
      </c>
      <c r="G248">
        <f t="shared" si="42"/>
        <v>1.12E-2</v>
      </c>
      <c r="H248">
        <f t="shared" si="43"/>
        <v>4.9121274969981445E-3</v>
      </c>
      <c r="J248">
        <f t="shared" si="38"/>
        <v>1.4471677831471886E-4</v>
      </c>
      <c r="K248">
        <f t="shared" si="39"/>
        <v>1.1231627307919004E-4</v>
      </c>
      <c r="L248">
        <f t="shared" si="40"/>
        <v>1.7726521283210868E-5</v>
      </c>
      <c r="N248">
        <f t="shared" si="44"/>
        <v>1.2029828690165079E-2</v>
      </c>
      <c r="O248">
        <f t="shared" si="45"/>
        <v>1.0597937208683114E-2</v>
      </c>
      <c r="P248">
        <f t="shared" si="46"/>
        <v>4.2102875535063953E-3</v>
      </c>
      <c r="R248">
        <f t="shared" si="47"/>
        <v>1.2749136908958415E-4</v>
      </c>
      <c r="S248">
        <f t="shared" si="48"/>
        <v>5.0649038005016176E-5</v>
      </c>
      <c r="T248">
        <f t="shared" si="49"/>
        <v>4.4620363122560825E-5</v>
      </c>
    </row>
    <row r="249" spans="1:20" x14ac:dyDescent="0.25">
      <c r="A249" s="2">
        <v>40235</v>
      </c>
      <c r="B249" s="3">
        <v>705.5</v>
      </c>
      <c r="C249" s="3">
        <v>3750</v>
      </c>
      <c r="D249" s="3">
        <v>916.1</v>
      </c>
      <c r="F249">
        <f t="shared" si="41"/>
        <v>-2.1216407355021216E-3</v>
      </c>
      <c r="G249">
        <f t="shared" si="42"/>
        <v>4.1666666666666664E-2</v>
      </c>
      <c r="H249">
        <f t="shared" si="43"/>
        <v>-1.0903936321011885E-3</v>
      </c>
      <c r="J249">
        <f t="shared" si="38"/>
        <v>1.1666977905476769E-5</v>
      </c>
      <c r="K249">
        <f t="shared" si="39"/>
        <v>1.6863016914393919E-3</v>
      </c>
      <c r="L249">
        <f t="shared" si="40"/>
        <v>3.212101189482645E-6</v>
      </c>
      <c r="N249">
        <f t="shared" si="44"/>
        <v>-3.4156958157126301E-3</v>
      </c>
      <c r="O249">
        <f t="shared" si="45"/>
        <v>4.1064603875349777E-2</v>
      </c>
      <c r="P249">
        <f t="shared" si="46"/>
        <v>-1.7922335755929373E-3</v>
      </c>
      <c r="R249">
        <f t="shared" si="47"/>
        <v>-1.4026419563092888E-4</v>
      </c>
      <c r="S249">
        <f t="shared" si="48"/>
        <v>6.1217247249324813E-6</v>
      </c>
      <c r="T249">
        <f t="shared" si="49"/>
        <v>-7.3597361833825726E-5</v>
      </c>
    </row>
    <row r="250" spans="1:20" x14ac:dyDescent="0.25">
      <c r="A250" s="2">
        <v>40234</v>
      </c>
      <c r="B250" s="3">
        <v>707</v>
      </c>
      <c r="C250" s="3">
        <v>3600</v>
      </c>
      <c r="D250" s="3">
        <v>917.1</v>
      </c>
      <c r="F250">
        <f t="shared" si="41"/>
        <v>-1.4634146341463415E-2</v>
      </c>
      <c r="G250">
        <f t="shared" si="42"/>
        <v>-1.3698630136986301E-2</v>
      </c>
      <c r="H250">
        <f t="shared" si="43"/>
        <v>-7.0376786487656995E-3</v>
      </c>
      <c r="J250">
        <f t="shared" si="38"/>
        <v>2.5370760052941525E-4</v>
      </c>
      <c r="K250">
        <f t="shared" si="39"/>
        <v>2.0450981822962077E-4</v>
      </c>
      <c r="L250">
        <f t="shared" si="40"/>
        <v>5.9900148039898719E-5</v>
      </c>
      <c r="N250">
        <f t="shared" si="44"/>
        <v>-1.5928201421673924E-2</v>
      </c>
      <c r="O250">
        <f t="shared" si="45"/>
        <v>-1.4300692928303186E-2</v>
      </c>
      <c r="P250">
        <f t="shared" si="46"/>
        <v>-7.7395185922574487E-3</v>
      </c>
      <c r="R250">
        <f t="shared" si="47"/>
        <v>2.2778431743152104E-4</v>
      </c>
      <c r="S250">
        <f t="shared" si="48"/>
        <v>1.2327661104426688E-4</v>
      </c>
      <c r="T250">
        <f t="shared" si="49"/>
        <v>1.1068047880076713E-4</v>
      </c>
    </row>
    <row r="251" spans="1:20" x14ac:dyDescent="0.25">
      <c r="A251" s="2">
        <v>40233</v>
      </c>
      <c r="B251" s="3">
        <v>717.5</v>
      </c>
      <c r="C251" s="3">
        <v>3650</v>
      </c>
      <c r="D251" s="3">
        <v>923.6</v>
      </c>
      <c r="F251">
        <f t="shared" si="41"/>
        <v>-3.3337963606056083E-3</v>
      </c>
      <c r="G251">
        <f t="shared" si="42"/>
        <v>-1.2178619756427604E-2</v>
      </c>
      <c r="H251">
        <f t="shared" si="43"/>
        <v>6.3194595772500198E-3</v>
      </c>
      <c r="J251">
        <f t="shared" si="38"/>
        <v>2.1417008958263806E-5</v>
      </c>
      <c r="K251">
        <f t="shared" si="39"/>
        <v>1.6334584638622059E-4</v>
      </c>
      <c r="L251">
        <f t="shared" si="40"/>
        <v>3.1557650349586409E-5</v>
      </c>
      <c r="N251">
        <f t="shared" si="44"/>
        <v>-4.6278514408161168E-3</v>
      </c>
      <c r="O251">
        <f t="shared" si="45"/>
        <v>-1.278068254774449E-2</v>
      </c>
      <c r="P251">
        <f t="shared" si="46"/>
        <v>5.6176196337582706E-3</v>
      </c>
      <c r="R251">
        <f t="shared" si="47"/>
        <v>5.9147100143192737E-5</v>
      </c>
      <c r="S251">
        <f t="shared" si="48"/>
        <v>-2.5997509116045117E-5</v>
      </c>
      <c r="T251">
        <f t="shared" si="49"/>
        <v>-7.1797013213041125E-5</v>
      </c>
    </row>
    <row r="252" spans="1:20" x14ac:dyDescent="0.25">
      <c r="A252" s="2">
        <v>40232</v>
      </c>
      <c r="B252" s="3">
        <v>719.9</v>
      </c>
      <c r="C252" s="3">
        <v>3695</v>
      </c>
      <c r="D252" s="3">
        <v>917.8</v>
      </c>
      <c r="F252">
        <f t="shared" si="41"/>
        <v>-2.9915105780892123E-2</v>
      </c>
      <c r="G252">
        <f t="shared" si="42"/>
        <v>-1.8908698001080498E-3</v>
      </c>
      <c r="H252">
        <f t="shared" si="43"/>
        <v>-1.6923736075407099E-2</v>
      </c>
      <c r="J252">
        <f t="shared" si="38"/>
        <v>9.740117216541802E-4</v>
      </c>
      <c r="K252">
        <f t="shared" si="39"/>
        <v>6.214712905388643E-6</v>
      </c>
      <c r="L252">
        <f t="shared" si="40"/>
        <v>3.1066092999798214E-4</v>
      </c>
      <c r="N252">
        <f t="shared" si="44"/>
        <v>-3.120916086110263E-2</v>
      </c>
      <c r="O252">
        <f t="shared" si="45"/>
        <v>-2.4929325914249353E-3</v>
      </c>
      <c r="P252">
        <f t="shared" si="46"/>
        <v>-1.7625576018898848E-2</v>
      </c>
      <c r="R252">
        <f t="shared" si="47"/>
        <v>7.780233426166625E-5</v>
      </c>
      <c r="S252">
        <f t="shared" si="48"/>
        <v>5.5007943724340704E-4</v>
      </c>
      <c r="T252">
        <f t="shared" si="49"/>
        <v>4.39393729001507E-5</v>
      </c>
    </row>
    <row r="253" spans="1:20" x14ac:dyDescent="0.25">
      <c r="A253" s="2">
        <v>40231</v>
      </c>
      <c r="B253" s="3">
        <v>742.1</v>
      </c>
      <c r="C253" s="3">
        <v>3702</v>
      </c>
      <c r="D253" s="3">
        <v>933.6</v>
      </c>
      <c r="F253">
        <f t="shared" si="41"/>
        <v>1.9228128004394999E-2</v>
      </c>
      <c r="G253">
        <f t="shared" si="42"/>
        <v>-1.8037135278514589E-2</v>
      </c>
      <c r="H253">
        <f t="shared" si="43"/>
        <v>-4.2826552462524331E-4</v>
      </c>
      <c r="J253">
        <f t="shared" si="38"/>
        <v>3.2163097164996729E-4</v>
      </c>
      <c r="K253">
        <f t="shared" si="39"/>
        <v>3.4741970468640934E-4</v>
      </c>
      <c r="L253">
        <f t="shared" si="40"/>
        <v>1.2771383690679261E-6</v>
      </c>
      <c r="N253">
        <f t="shared" si="44"/>
        <v>1.7934072924184492E-2</v>
      </c>
      <c r="O253">
        <f t="shared" si="45"/>
        <v>-1.8639198069831473E-2</v>
      </c>
      <c r="P253">
        <f t="shared" si="46"/>
        <v>-1.1301054681169922E-3</v>
      </c>
      <c r="R253">
        <f t="shared" si="47"/>
        <v>-3.3427673743267644E-4</v>
      </c>
      <c r="S253">
        <f t="shared" si="48"/>
        <v>-2.026739387722979E-5</v>
      </c>
      <c r="T253">
        <f t="shared" si="49"/>
        <v>2.1064259660032235E-5</v>
      </c>
    </row>
    <row r="254" spans="1:20" x14ac:dyDescent="0.25">
      <c r="A254" s="2">
        <v>40228</v>
      </c>
      <c r="B254" s="3">
        <v>728.1</v>
      </c>
      <c r="C254" s="3">
        <v>3770</v>
      </c>
      <c r="D254" s="3">
        <v>934</v>
      </c>
      <c r="F254">
        <f t="shared" si="41"/>
        <v>1.0548230395558671E-2</v>
      </c>
      <c r="G254">
        <f t="shared" si="42"/>
        <v>1.0723860589812333E-2</v>
      </c>
      <c r="H254">
        <f t="shared" si="43"/>
        <v>7.551240560949299E-3</v>
      </c>
      <c r="J254">
        <f>(F254-F$256)^2</f>
        <v>8.5639760767199262E-5</v>
      </c>
      <c r="K254">
        <f>(G254-G$256)^2</f>
        <v>1.0245079067362728E-4</v>
      </c>
      <c r="L254">
        <f>(H254-H$256)^2</f>
        <v>4.6914288818427878E-5</v>
      </c>
      <c r="N254">
        <f t="shared" si="44"/>
        <v>9.2541753153481624E-3</v>
      </c>
      <c r="O254">
        <f t="shared" si="45"/>
        <v>1.0121797798495447E-2</v>
      </c>
      <c r="P254">
        <f t="shared" si="46"/>
        <v>6.8494006174575506E-3</v>
      </c>
      <c r="R254">
        <f t="shared" si="47"/>
        <v>9.3668891333781941E-5</v>
      </c>
      <c r="S254">
        <f t="shared" si="48"/>
        <v>6.3385554119006123E-5</v>
      </c>
      <c r="T254">
        <f t="shared" si="49"/>
        <v>6.9328248090795192E-5</v>
      </c>
    </row>
    <row r="255" spans="1:20" x14ac:dyDescent="0.25">
      <c r="A255" s="2">
        <v>40227</v>
      </c>
      <c r="B255" s="3">
        <v>720.5</v>
      </c>
      <c r="C255" s="3">
        <v>3730</v>
      </c>
      <c r="D255" s="3">
        <v>927</v>
      </c>
      <c r="E255">
        <f>COUNT(F2:F254)</f>
        <v>253</v>
      </c>
    </row>
    <row r="256" spans="1:20" x14ac:dyDescent="0.25">
      <c r="A256" s="2"/>
      <c r="B256" s="3"/>
      <c r="C256" s="3"/>
      <c r="D256" s="3"/>
      <c r="E256" t="s">
        <v>5</v>
      </c>
      <c r="F256">
        <f>AVERAGE(F2:F254)</f>
        <v>1.2940550802105087E-3</v>
      </c>
      <c r="G256">
        <f t="shared" ref="G256:H256" si="50">AVERAGE(G2:G254)</f>
        <v>6.0206279131688539E-4</v>
      </c>
      <c r="H256">
        <f t="shared" si="50"/>
        <v>7.0183994349174881E-4</v>
      </c>
    </row>
    <row r="257" spans="1:20" x14ac:dyDescent="0.25">
      <c r="A257" s="2"/>
      <c r="B257" s="3"/>
      <c r="C257" s="3"/>
      <c r="D257" s="3"/>
      <c r="E257" t="s">
        <v>7</v>
      </c>
      <c r="F257">
        <f>VARP(F2:F254)</f>
        <v>5.3691599056171079E-4</v>
      </c>
      <c r="G257">
        <f t="shared" ref="G257:H257" si="51">VARP(G2:G254)</f>
        <v>3.6344466395271701E-4</v>
      </c>
      <c r="H257">
        <f t="shared" si="51"/>
        <v>3.5363991715693373E-4</v>
      </c>
      <c r="J257">
        <f>SUM(J2:J254)/$E$255</f>
        <v>5.3691599056171133E-4</v>
      </c>
      <c r="K257">
        <f>SUM(K2:K254)/$E$255</f>
        <v>3.6344466395271701E-4</v>
      </c>
      <c r="L257">
        <f>SUM(L2:L254)/$E$255</f>
        <v>3.5363991715693351E-4</v>
      </c>
      <c r="Q257" t="s">
        <v>11</v>
      </c>
      <c r="R257">
        <f>SUM(R2:R254)/$E$255</f>
        <v>2.2282313808267331E-4</v>
      </c>
      <c r="S257">
        <f t="shared" ref="S257:T257" si="52">SUM(S2:S254)/$E$255</f>
        <v>2.0438846499692991E-4</v>
      </c>
      <c r="T257">
        <f t="shared" si="52"/>
        <v>1.0683271154348693E-4</v>
      </c>
    </row>
    <row r="258" spans="1:20" x14ac:dyDescent="0.25">
      <c r="A258" s="2"/>
      <c r="B258" s="3"/>
      <c r="C258" s="3"/>
      <c r="D258" s="3"/>
      <c r="E258" t="s">
        <v>6</v>
      </c>
      <c r="F258">
        <f>F257^0.5</f>
        <v>2.3171447744189631E-2</v>
      </c>
      <c r="G258">
        <f t="shared" ref="G258:H258" si="53">G257^0.5</f>
        <v>1.9064224714179095E-2</v>
      </c>
      <c r="H258">
        <f t="shared" si="53"/>
        <v>1.8805316194016354E-2</v>
      </c>
      <c r="J258">
        <f>J257^0.5</f>
        <v>2.3171447744189645E-2</v>
      </c>
      <c r="K258">
        <f>K257^0.5</f>
        <v>1.9064224714179095E-2</v>
      </c>
      <c r="L258">
        <f>L257^0.5</f>
        <v>1.8805316194016347E-2</v>
      </c>
    </row>
    <row r="259" spans="1:20" x14ac:dyDescent="0.25">
      <c r="A259" s="2"/>
      <c r="B259" s="3"/>
      <c r="C259" s="3"/>
      <c r="D259" s="3"/>
      <c r="R259">
        <f>COVAR(F2:F254,G2:G254)</f>
        <v>2.2282313808267331E-4</v>
      </c>
      <c r="S259">
        <f>COVAR(F2:F254,H2:H254)</f>
        <v>2.0438846499692991E-4</v>
      </c>
      <c r="T259">
        <f>COVAR(G2:G254,H2:H254)</f>
        <v>1.0683271154348693E-4</v>
      </c>
    </row>
    <row r="260" spans="1:20" x14ac:dyDescent="0.25">
      <c r="A260" s="2"/>
      <c r="B260" s="3"/>
      <c r="C260" s="3"/>
      <c r="D260" s="3"/>
      <c r="E260" t="s">
        <v>12</v>
      </c>
      <c r="J260" t="s">
        <v>11</v>
      </c>
    </row>
    <row r="261" spans="1:20" x14ac:dyDescent="0.25">
      <c r="A261" s="2"/>
      <c r="B261" s="3"/>
      <c r="C261" s="3"/>
      <c r="D261" s="3"/>
      <c r="F261">
        <v>0.35</v>
      </c>
      <c r="G261">
        <v>0.35</v>
      </c>
      <c r="H261">
        <v>0.3</v>
      </c>
      <c r="J261">
        <f>R257</f>
        <v>2.2282313808267331E-4</v>
      </c>
      <c r="K261">
        <f t="shared" ref="K261:L261" si="54">S257</f>
        <v>2.0438846499692991E-4</v>
      </c>
      <c r="L261">
        <f t="shared" si="54"/>
        <v>1.0683271154348693E-4</v>
      </c>
    </row>
    <row r="262" spans="1:20" x14ac:dyDescent="0.25">
      <c r="A262" s="2"/>
      <c r="B262" s="3"/>
      <c r="C262" s="3"/>
      <c r="D262" s="3"/>
      <c r="F262">
        <f>F256*F261</f>
        <v>4.5291927807367799E-4</v>
      </c>
      <c r="G262">
        <f t="shared" ref="G262:H262" si="55">G256*G261</f>
        <v>2.1072197696090988E-4</v>
      </c>
      <c r="H262">
        <f t="shared" si="55"/>
        <v>2.1055198304752463E-4</v>
      </c>
    </row>
    <row r="263" spans="1:20" x14ac:dyDescent="0.25">
      <c r="A263" s="2"/>
      <c r="B263" s="3"/>
      <c r="C263" s="3"/>
      <c r="D263" s="3"/>
      <c r="E263" t="s">
        <v>4</v>
      </c>
      <c r="F263" s="5">
        <f>SUM(F262:H262)</f>
        <v>8.7419323808211251E-4</v>
      </c>
    </row>
    <row r="264" spans="1:20" x14ac:dyDescent="0.25">
      <c r="A264" s="2"/>
      <c r="B264" s="3"/>
      <c r="C264" s="3"/>
      <c r="D264" s="3"/>
      <c r="H264" t="s">
        <v>14</v>
      </c>
    </row>
    <row r="265" spans="1:20" x14ac:dyDescent="0.25">
      <c r="A265" s="2"/>
      <c r="B265" s="3"/>
      <c r="C265" s="3"/>
      <c r="D265" s="3"/>
      <c r="E265" t="s">
        <v>13</v>
      </c>
      <c r="F265">
        <f>(F261^2*F257+G261^2*G257+H261^2*H257+2*(F261*G261*R257+F261*H261*S257+G261*H261*T257))^0.5</f>
        <v>1.6188572779151467E-2</v>
      </c>
      <c r="H265">
        <f>(F261^2*F257+G261^2*G257+H261^2*H257)^0.5</f>
        <v>1.1921483662788848E-2</v>
      </c>
    </row>
    <row r="266" spans="1:20" x14ac:dyDescent="0.25">
      <c r="A266" s="2"/>
      <c r="B266" s="3"/>
      <c r="C266" s="3"/>
      <c r="D266" s="3"/>
    </row>
    <row r="267" spans="1:20" x14ac:dyDescent="0.25">
      <c r="A267" s="2"/>
      <c r="B267" s="3"/>
      <c r="C267" s="3"/>
      <c r="D267" s="3"/>
    </row>
    <row r="268" spans="1:20" x14ac:dyDescent="0.25">
      <c r="A268" s="2"/>
      <c r="B268" s="3"/>
      <c r="C268" s="3"/>
      <c r="D268" s="3"/>
    </row>
    <row r="269" spans="1:20" x14ac:dyDescent="0.25">
      <c r="A269" s="2"/>
      <c r="B269" s="3"/>
      <c r="C269" s="3"/>
      <c r="D269" s="3"/>
    </row>
    <row r="270" spans="1:20" x14ac:dyDescent="0.25">
      <c r="A270" s="2"/>
      <c r="B270" s="3"/>
      <c r="C270" s="3"/>
      <c r="D270" s="3"/>
    </row>
    <row r="271" spans="1:20" x14ac:dyDescent="0.25">
      <c r="A271" s="2"/>
      <c r="B271" s="3"/>
      <c r="C271" s="3"/>
      <c r="D271" s="3"/>
    </row>
    <row r="272" spans="1:20" x14ac:dyDescent="0.25">
      <c r="A272" s="2"/>
      <c r="B272" s="3"/>
      <c r="C272" s="3"/>
      <c r="D272" s="3"/>
    </row>
    <row r="273" spans="1:4" x14ac:dyDescent="0.25">
      <c r="A273" s="2"/>
      <c r="B273" s="3"/>
      <c r="C273" s="3"/>
      <c r="D273" s="3"/>
    </row>
    <row r="274" spans="1:4" x14ac:dyDescent="0.25">
      <c r="A274" s="2"/>
      <c r="B274" s="3"/>
      <c r="C274" s="3"/>
      <c r="D274" s="3"/>
    </row>
    <row r="275" spans="1:4" x14ac:dyDescent="0.25">
      <c r="A275" s="2"/>
      <c r="B275" s="3"/>
      <c r="C275" s="3"/>
      <c r="D275" s="3"/>
    </row>
    <row r="276" spans="1:4" x14ac:dyDescent="0.25">
      <c r="A276" s="2"/>
      <c r="B276" s="3"/>
      <c r="C276" s="3"/>
      <c r="D276" s="3"/>
    </row>
    <row r="277" spans="1:4" x14ac:dyDescent="0.25">
      <c r="A277" s="2"/>
      <c r="B277" s="3"/>
      <c r="C277" s="3"/>
      <c r="D277" s="3"/>
    </row>
    <row r="278" spans="1:4" x14ac:dyDescent="0.25">
      <c r="A278" s="2"/>
      <c r="B278" s="3"/>
      <c r="C278" s="3"/>
      <c r="D278" s="3"/>
    </row>
    <row r="279" spans="1:4" x14ac:dyDescent="0.25">
      <c r="A279" s="2"/>
      <c r="B279" s="3"/>
      <c r="C279" s="3"/>
      <c r="D279" s="3"/>
    </row>
    <row r="280" spans="1:4" x14ac:dyDescent="0.25">
      <c r="A280" s="2"/>
      <c r="B280" s="3"/>
      <c r="C280" s="3"/>
      <c r="D280" s="3"/>
    </row>
    <row r="281" spans="1:4" x14ac:dyDescent="0.25">
      <c r="A281" s="2"/>
      <c r="B281" s="3"/>
      <c r="C281" s="3"/>
      <c r="D281" s="3"/>
    </row>
    <row r="282" spans="1:4" x14ac:dyDescent="0.25">
      <c r="A282" s="2"/>
      <c r="B282" s="3"/>
      <c r="C282" s="3"/>
      <c r="D282" s="3"/>
    </row>
    <row r="283" spans="1:4" x14ac:dyDescent="0.25">
      <c r="A283" s="2"/>
      <c r="B283" s="3"/>
      <c r="C283" s="3"/>
      <c r="D283" s="3"/>
    </row>
    <row r="284" spans="1:4" x14ac:dyDescent="0.25">
      <c r="A284" s="2"/>
      <c r="B284" s="3"/>
      <c r="C284" s="3"/>
      <c r="D284" s="3"/>
    </row>
    <row r="285" spans="1:4" x14ac:dyDescent="0.25">
      <c r="A285" s="2"/>
      <c r="B285" s="3"/>
      <c r="C285" s="3"/>
      <c r="D285" s="3"/>
    </row>
    <row r="286" spans="1:4" x14ac:dyDescent="0.25">
      <c r="A286" s="2"/>
      <c r="B286" s="3"/>
      <c r="C286" s="3"/>
      <c r="D286" s="3"/>
    </row>
    <row r="287" spans="1:4" x14ac:dyDescent="0.25">
      <c r="A287" s="2"/>
      <c r="B287" s="3"/>
      <c r="C287" s="3"/>
      <c r="D287" s="3"/>
    </row>
    <row r="288" spans="1:4" x14ac:dyDescent="0.25">
      <c r="A288" s="2"/>
      <c r="B288" s="3"/>
      <c r="C288" s="3"/>
      <c r="D288" s="3"/>
    </row>
    <row r="289" spans="1:4" x14ac:dyDescent="0.25">
      <c r="A289" s="2"/>
      <c r="B289" s="3"/>
      <c r="C289" s="3"/>
      <c r="D289" s="3"/>
    </row>
    <row r="290" spans="1:4" x14ac:dyDescent="0.25">
      <c r="A290" s="2"/>
      <c r="B290" s="3"/>
      <c r="C290" s="3"/>
      <c r="D290" s="3"/>
    </row>
    <row r="291" spans="1:4" x14ac:dyDescent="0.25">
      <c r="A291" s="2"/>
      <c r="B291" s="3"/>
      <c r="C291" s="3"/>
      <c r="D291" s="3"/>
    </row>
    <row r="292" spans="1:4" x14ac:dyDescent="0.25">
      <c r="A292" s="2"/>
      <c r="B292" s="3"/>
      <c r="C292" s="3"/>
      <c r="D292" s="3"/>
    </row>
    <row r="293" spans="1:4" x14ac:dyDescent="0.25">
      <c r="A293" s="2"/>
      <c r="B293" s="3"/>
      <c r="C293" s="3"/>
      <c r="D293" s="3"/>
    </row>
    <row r="294" spans="1:4" x14ac:dyDescent="0.25">
      <c r="A294" s="2"/>
      <c r="B294" s="3"/>
      <c r="C294" s="3"/>
      <c r="D294" s="3"/>
    </row>
    <row r="295" spans="1:4" x14ac:dyDescent="0.25">
      <c r="A295" s="2"/>
      <c r="B295" s="3"/>
      <c r="C295" s="3"/>
      <c r="D295" s="3"/>
    </row>
    <row r="296" spans="1:4" x14ac:dyDescent="0.25">
      <c r="A296" s="2"/>
      <c r="B296" s="3"/>
      <c r="C296" s="3"/>
      <c r="D296" s="3"/>
    </row>
    <row r="297" spans="1:4" x14ac:dyDescent="0.25">
      <c r="A297" s="2"/>
      <c r="B297" s="3"/>
      <c r="C297" s="3"/>
      <c r="D297" s="3"/>
    </row>
    <row r="298" spans="1:4" x14ac:dyDescent="0.25">
      <c r="A298" s="2"/>
      <c r="B298" s="3"/>
      <c r="C298" s="3"/>
      <c r="D298" s="3"/>
    </row>
    <row r="299" spans="1:4" x14ac:dyDescent="0.25">
      <c r="A299" s="2"/>
      <c r="B299" s="3"/>
      <c r="C299" s="3"/>
      <c r="D299" s="3"/>
    </row>
    <row r="300" spans="1:4" x14ac:dyDescent="0.25">
      <c r="A300" s="2"/>
      <c r="B300" s="3"/>
      <c r="C300" s="3"/>
      <c r="D300" s="3"/>
    </row>
    <row r="301" spans="1:4" x14ac:dyDescent="0.25">
      <c r="A301" s="2"/>
      <c r="B301" s="3"/>
      <c r="C301" s="3"/>
      <c r="D301" s="3"/>
    </row>
    <row r="302" spans="1:4" x14ac:dyDescent="0.25">
      <c r="A302" s="2"/>
      <c r="B302" s="3"/>
      <c r="C302" s="3"/>
      <c r="D302" s="3"/>
    </row>
    <row r="303" spans="1:4" x14ac:dyDescent="0.25">
      <c r="A303" s="2"/>
      <c r="B303" s="3"/>
      <c r="C303" s="3"/>
      <c r="D303" s="3"/>
    </row>
    <row r="304" spans="1:4" x14ac:dyDescent="0.25">
      <c r="A304" s="2"/>
      <c r="B304" s="3"/>
      <c r="C304" s="3"/>
      <c r="D304" s="3"/>
    </row>
    <row r="305" spans="1:4" x14ac:dyDescent="0.25">
      <c r="A305" s="2"/>
      <c r="B305" s="3"/>
      <c r="C305" s="3"/>
      <c r="D305" s="3"/>
    </row>
    <row r="306" spans="1:4" x14ac:dyDescent="0.25">
      <c r="A306" s="2"/>
      <c r="B306" s="3"/>
      <c r="C306" s="3"/>
      <c r="D306" s="3"/>
    </row>
    <row r="307" spans="1:4" x14ac:dyDescent="0.25">
      <c r="A307" s="2"/>
      <c r="B307" s="3"/>
      <c r="C307" s="3"/>
      <c r="D307" s="3"/>
    </row>
    <row r="308" spans="1:4" x14ac:dyDescent="0.25">
      <c r="A308" s="2"/>
      <c r="B308" s="3"/>
      <c r="C308" s="3"/>
      <c r="D308" s="3"/>
    </row>
    <row r="309" spans="1:4" x14ac:dyDescent="0.25">
      <c r="A309" s="2"/>
      <c r="B309" s="3"/>
      <c r="C309" s="3"/>
      <c r="D309" s="3"/>
    </row>
    <row r="310" spans="1:4" x14ac:dyDescent="0.25">
      <c r="A310" s="2"/>
      <c r="B310" s="3"/>
      <c r="C310" s="3"/>
      <c r="D310" s="3"/>
    </row>
    <row r="311" spans="1:4" x14ac:dyDescent="0.25">
      <c r="A311" s="2"/>
      <c r="B311" s="3"/>
      <c r="C311" s="3"/>
      <c r="D311" s="3"/>
    </row>
    <row r="312" spans="1:4" x14ac:dyDescent="0.25">
      <c r="A312" s="2"/>
      <c r="B312" s="3"/>
      <c r="C312" s="3"/>
      <c r="D312" s="3"/>
    </row>
    <row r="313" spans="1:4" x14ac:dyDescent="0.25">
      <c r="A313" s="2"/>
      <c r="B313" s="3"/>
      <c r="C313" s="3"/>
      <c r="D313" s="3"/>
    </row>
    <row r="314" spans="1:4" x14ac:dyDescent="0.25">
      <c r="A314" s="2"/>
      <c r="B314" s="3"/>
      <c r="C314" s="3"/>
      <c r="D314" s="3"/>
    </row>
    <row r="315" spans="1:4" x14ac:dyDescent="0.25">
      <c r="A315" s="2"/>
      <c r="B315" s="3"/>
      <c r="C315" s="3"/>
      <c r="D315" s="3"/>
    </row>
    <row r="316" spans="1:4" x14ac:dyDescent="0.25">
      <c r="A316" s="2"/>
      <c r="B316" s="3"/>
      <c r="C316" s="3"/>
      <c r="D316" s="3"/>
    </row>
    <row r="317" spans="1:4" x14ac:dyDescent="0.25">
      <c r="A317" s="2"/>
      <c r="B317" s="3"/>
      <c r="C317" s="3"/>
      <c r="D317" s="3"/>
    </row>
    <row r="318" spans="1:4" x14ac:dyDescent="0.25">
      <c r="A318" s="2"/>
      <c r="B318" s="3"/>
      <c r="C318" s="3"/>
      <c r="D318" s="3"/>
    </row>
    <row r="319" spans="1:4" x14ac:dyDescent="0.25">
      <c r="A319" s="2"/>
      <c r="B319" s="3"/>
      <c r="C319" s="3"/>
      <c r="D319" s="3"/>
    </row>
    <row r="320" spans="1:4" x14ac:dyDescent="0.25">
      <c r="A320" s="2"/>
      <c r="B320" s="3"/>
      <c r="C320" s="3"/>
      <c r="D320" s="3"/>
    </row>
    <row r="321" spans="1:4" x14ac:dyDescent="0.25">
      <c r="A321" s="2"/>
      <c r="B321" s="3"/>
      <c r="C321" s="3"/>
      <c r="D321" s="3"/>
    </row>
    <row r="322" spans="1:4" x14ac:dyDescent="0.25">
      <c r="A322" s="2"/>
      <c r="B322" s="3"/>
      <c r="C322" s="3"/>
      <c r="D322" s="3"/>
    </row>
    <row r="323" spans="1:4" x14ac:dyDescent="0.25">
      <c r="A323" s="2"/>
      <c r="B323" s="3"/>
      <c r="C323" s="3"/>
      <c r="D323" s="3"/>
    </row>
    <row r="324" spans="1:4" x14ac:dyDescent="0.25">
      <c r="A324" s="2"/>
      <c r="B324" s="3"/>
      <c r="C324" s="3"/>
      <c r="D324" s="3"/>
    </row>
    <row r="325" spans="1:4" x14ac:dyDescent="0.25">
      <c r="A325" s="2"/>
      <c r="B325" s="3"/>
      <c r="C325" s="3"/>
      <c r="D325" s="3"/>
    </row>
    <row r="326" spans="1:4" x14ac:dyDescent="0.25">
      <c r="A326" s="2"/>
      <c r="B326" s="3"/>
      <c r="C326" s="3"/>
      <c r="D326" s="3"/>
    </row>
    <row r="327" spans="1:4" x14ac:dyDescent="0.25">
      <c r="A327" s="2"/>
      <c r="B327" s="3"/>
      <c r="C327" s="3"/>
      <c r="D327" s="3"/>
    </row>
    <row r="328" spans="1:4" x14ac:dyDescent="0.25">
      <c r="A328" s="2"/>
      <c r="B328" s="3"/>
      <c r="C328" s="3"/>
      <c r="D328" s="3"/>
    </row>
    <row r="329" spans="1:4" x14ac:dyDescent="0.25">
      <c r="A329" s="2"/>
      <c r="B329" s="3"/>
      <c r="C329" s="3"/>
      <c r="D329" s="3"/>
    </row>
    <row r="330" spans="1:4" x14ac:dyDescent="0.25">
      <c r="A330" s="2"/>
      <c r="B330" s="3"/>
      <c r="C330" s="3"/>
      <c r="D330" s="3"/>
    </row>
    <row r="331" spans="1:4" x14ac:dyDescent="0.25">
      <c r="A331" s="2"/>
      <c r="B331" s="3"/>
      <c r="C331" s="3"/>
      <c r="D331" s="3"/>
    </row>
    <row r="332" spans="1:4" x14ac:dyDescent="0.25">
      <c r="A332" s="2"/>
      <c r="B332" s="3"/>
      <c r="C332" s="3"/>
      <c r="D332" s="3"/>
    </row>
    <row r="333" spans="1:4" x14ac:dyDescent="0.25">
      <c r="A333" s="2"/>
      <c r="B333" s="3"/>
      <c r="C333" s="3"/>
      <c r="D333" s="3"/>
    </row>
    <row r="334" spans="1:4" x14ac:dyDescent="0.25">
      <c r="A334" s="2"/>
      <c r="B334" s="3"/>
      <c r="C334" s="3"/>
      <c r="D334" s="3"/>
    </row>
    <row r="335" spans="1:4" x14ac:dyDescent="0.25">
      <c r="A335" s="2"/>
      <c r="B335" s="3"/>
      <c r="C335" s="3"/>
      <c r="D335" s="3"/>
    </row>
    <row r="336" spans="1:4" x14ac:dyDescent="0.25">
      <c r="A336" s="2"/>
      <c r="B336" s="3"/>
      <c r="C336" s="3"/>
      <c r="D336" s="3"/>
    </row>
    <row r="337" spans="1:4" x14ac:dyDescent="0.25">
      <c r="A337" s="2"/>
      <c r="B337" s="3"/>
      <c r="C337" s="3"/>
      <c r="D337" s="3"/>
    </row>
    <row r="338" spans="1:4" x14ac:dyDescent="0.25">
      <c r="A338" s="2"/>
      <c r="B338" s="3"/>
      <c r="C338" s="3"/>
      <c r="D338" s="3"/>
    </row>
    <row r="339" spans="1:4" x14ac:dyDescent="0.25">
      <c r="A339" s="2"/>
      <c r="B339" s="3"/>
      <c r="C339" s="3"/>
      <c r="D339" s="3"/>
    </row>
    <row r="340" spans="1:4" x14ac:dyDescent="0.25">
      <c r="A340" s="2"/>
      <c r="B340" s="3"/>
      <c r="C340" s="3"/>
      <c r="D340" s="3"/>
    </row>
    <row r="341" spans="1:4" x14ac:dyDescent="0.25">
      <c r="A341" s="2"/>
      <c r="B341" s="3"/>
      <c r="C341" s="3"/>
      <c r="D341" s="3"/>
    </row>
    <row r="342" spans="1:4" x14ac:dyDescent="0.25">
      <c r="A342" s="2"/>
      <c r="B342" s="3"/>
      <c r="C342" s="3"/>
      <c r="D342" s="3"/>
    </row>
    <row r="343" spans="1:4" x14ac:dyDescent="0.25">
      <c r="A343" s="2"/>
      <c r="B343" s="3"/>
      <c r="C343" s="3"/>
      <c r="D343" s="3"/>
    </row>
    <row r="344" spans="1:4" x14ac:dyDescent="0.25">
      <c r="A344" s="2"/>
      <c r="B344" s="3"/>
      <c r="C344" s="3"/>
      <c r="D344" s="3"/>
    </row>
    <row r="345" spans="1:4" x14ac:dyDescent="0.25">
      <c r="A345" s="2"/>
      <c r="B345" s="3"/>
      <c r="C345" s="3"/>
      <c r="D345" s="3"/>
    </row>
    <row r="346" spans="1:4" x14ac:dyDescent="0.25">
      <c r="A346" s="2"/>
      <c r="B346" s="3"/>
      <c r="C346" s="3"/>
      <c r="D346" s="3"/>
    </row>
    <row r="347" spans="1:4" x14ac:dyDescent="0.25">
      <c r="A347" s="2"/>
      <c r="B347" s="3"/>
      <c r="C347" s="3"/>
      <c r="D347" s="3"/>
    </row>
    <row r="348" spans="1:4" x14ac:dyDescent="0.25">
      <c r="A348" s="2"/>
      <c r="B348" s="3"/>
      <c r="C348" s="3"/>
      <c r="D348" s="3"/>
    </row>
    <row r="349" spans="1:4" x14ac:dyDescent="0.25">
      <c r="A349" s="2"/>
      <c r="B349" s="3"/>
      <c r="C349" s="3"/>
      <c r="D349" s="3"/>
    </row>
    <row r="350" spans="1:4" x14ac:dyDescent="0.25">
      <c r="A350" s="2"/>
      <c r="B350" s="3"/>
      <c r="C350" s="3"/>
      <c r="D350" s="3"/>
    </row>
    <row r="351" spans="1:4" x14ac:dyDescent="0.25">
      <c r="A351" s="2"/>
      <c r="B351" s="3"/>
      <c r="C351" s="3"/>
      <c r="D351" s="3"/>
    </row>
    <row r="352" spans="1:4" x14ac:dyDescent="0.25">
      <c r="A352" s="2"/>
      <c r="B352" s="3"/>
      <c r="C352" s="3"/>
      <c r="D352" s="3"/>
    </row>
    <row r="353" spans="1:4" x14ac:dyDescent="0.25">
      <c r="A353" s="2"/>
      <c r="B353" s="3"/>
      <c r="C353" s="3"/>
      <c r="D353" s="3"/>
    </row>
    <row r="354" spans="1:4" x14ac:dyDescent="0.25">
      <c r="A354" s="2"/>
      <c r="B354" s="3"/>
      <c r="C354" s="3"/>
      <c r="D354" s="3"/>
    </row>
    <row r="355" spans="1:4" x14ac:dyDescent="0.25">
      <c r="A355" s="2"/>
      <c r="B355" s="3"/>
      <c r="C355" s="3"/>
      <c r="D355" s="3"/>
    </row>
    <row r="356" spans="1:4" x14ac:dyDescent="0.25">
      <c r="A356" s="2"/>
      <c r="B356" s="3"/>
      <c r="C356" s="3"/>
      <c r="D356" s="3"/>
    </row>
    <row r="357" spans="1:4" x14ac:dyDescent="0.25">
      <c r="A357" s="2"/>
      <c r="B357" s="3"/>
      <c r="C357" s="3"/>
      <c r="D357" s="3"/>
    </row>
    <row r="358" spans="1:4" x14ac:dyDescent="0.25">
      <c r="A358" s="2"/>
      <c r="B358" s="3"/>
      <c r="C358" s="3"/>
      <c r="D358" s="3"/>
    </row>
    <row r="359" spans="1:4" x14ac:dyDescent="0.25">
      <c r="A359" s="2"/>
      <c r="B359" s="3"/>
      <c r="C359" s="3"/>
      <c r="D359" s="3"/>
    </row>
    <row r="360" spans="1:4" x14ac:dyDescent="0.25">
      <c r="A360" s="2"/>
      <c r="B360" s="3"/>
      <c r="C360" s="3"/>
      <c r="D360" s="3"/>
    </row>
    <row r="361" spans="1:4" x14ac:dyDescent="0.25">
      <c r="A361" s="2"/>
      <c r="B361" s="3"/>
      <c r="C361" s="3"/>
      <c r="D361" s="3"/>
    </row>
    <row r="362" spans="1:4" x14ac:dyDescent="0.25">
      <c r="A362" s="2"/>
      <c r="B362" s="3"/>
      <c r="C362" s="3"/>
      <c r="D362" s="3"/>
    </row>
    <row r="363" spans="1:4" x14ac:dyDescent="0.25">
      <c r="A363" s="2"/>
      <c r="B363" s="3"/>
      <c r="C363" s="3"/>
      <c r="D363" s="3"/>
    </row>
    <row r="364" spans="1:4" x14ac:dyDescent="0.25">
      <c r="A364" s="2"/>
      <c r="B364" s="3"/>
      <c r="C364" s="3"/>
      <c r="D364" s="3"/>
    </row>
    <row r="365" spans="1:4" x14ac:dyDescent="0.25">
      <c r="A365" s="2"/>
      <c r="B365" s="3"/>
      <c r="C365" s="3"/>
      <c r="D365" s="3"/>
    </row>
    <row r="366" spans="1:4" x14ac:dyDescent="0.25">
      <c r="A366" s="2"/>
      <c r="B366" s="3"/>
      <c r="C366" s="3"/>
      <c r="D366" s="3"/>
    </row>
    <row r="367" spans="1:4" x14ac:dyDescent="0.25">
      <c r="A367" s="2"/>
      <c r="B367" s="3"/>
      <c r="C367" s="3"/>
      <c r="D367" s="3"/>
    </row>
    <row r="368" spans="1:4" x14ac:dyDescent="0.25">
      <c r="A368" s="2"/>
      <c r="B368" s="3"/>
      <c r="C368" s="3"/>
      <c r="D368" s="3"/>
    </row>
    <row r="369" spans="1:4" x14ac:dyDescent="0.25">
      <c r="A369" s="2"/>
      <c r="B369" s="3"/>
      <c r="C369" s="3"/>
      <c r="D369" s="3"/>
    </row>
    <row r="370" spans="1:4" x14ac:dyDescent="0.25">
      <c r="A370" s="2"/>
      <c r="B370" s="3"/>
      <c r="C370" s="3"/>
      <c r="D370" s="3"/>
    </row>
    <row r="371" spans="1:4" x14ac:dyDescent="0.25">
      <c r="A371" s="2"/>
      <c r="B371" s="3"/>
      <c r="C371" s="3"/>
      <c r="D371" s="3"/>
    </row>
    <row r="372" spans="1:4" x14ac:dyDescent="0.25">
      <c r="A372" s="2"/>
      <c r="B372" s="3"/>
      <c r="C372" s="3"/>
      <c r="D372" s="3"/>
    </row>
    <row r="373" spans="1:4" x14ac:dyDescent="0.25">
      <c r="A373" s="2"/>
      <c r="B373" s="3"/>
      <c r="C373" s="3"/>
      <c r="D373" s="3"/>
    </row>
    <row r="374" spans="1:4" x14ac:dyDescent="0.25">
      <c r="A374" s="2"/>
      <c r="B374" s="3"/>
      <c r="C374" s="3"/>
      <c r="D374" s="3"/>
    </row>
    <row r="375" spans="1:4" x14ac:dyDescent="0.25">
      <c r="A375" s="2"/>
      <c r="B375" s="3"/>
      <c r="C375" s="3"/>
      <c r="D375" s="3"/>
    </row>
    <row r="376" spans="1:4" x14ac:dyDescent="0.25">
      <c r="A376" s="2"/>
      <c r="B376" s="3"/>
      <c r="C376" s="3"/>
      <c r="D376" s="3"/>
    </row>
    <row r="377" spans="1:4" x14ac:dyDescent="0.25">
      <c r="A377" s="2"/>
      <c r="B377" s="3"/>
      <c r="C377" s="3"/>
      <c r="D377" s="3"/>
    </row>
    <row r="378" spans="1:4" x14ac:dyDescent="0.25">
      <c r="A378" s="2"/>
      <c r="B378" s="3"/>
      <c r="C378" s="3"/>
      <c r="D378" s="3"/>
    </row>
    <row r="379" spans="1:4" x14ac:dyDescent="0.25">
      <c r="A379" s="2"/>
      <c r="B379" s="3"/>
      <c r="C379" s="3"/>
      <c r="D379" s="3"/>
    </row>
    <row r="380" spans="1:4" x14ac:dyDescent="0.25">
      <c r="A380" s="2"/>
      <c r="B380" s="3"/>
      <c r="C380" s="3"/>
      <c r="D380" s="3"/>
    </row>
    <row r="381" spans="1:4" x14ac:dyDescent="0.25">
      <c r="A381" s="2"/>
      <c r="B381" s="3"/>
      <c r="C381" s="3"/>
      <c r="D381" s="3"/>
    </row>
    <row r="382" spans="1:4" x14ac:dyDescent="0.25">
      <c r="A382" s="2"/>
      <c r="B382" s="3"/>
      <c r="C382" s="3"/>
      <c r="D382" s="3"/>
    </row>
    <row r="383" spans="1:4" x14ac:dyDescent="0.25">
      <c r="A383" s="2"/>
      <c r="B383" s="3"/>
      <c r="C383" s="3"/>
      <c r="D383" s="3"/>
    </row>
    <row r="384" spans="1:4" x14ac:dyDescent="0.25">
      <c r="A384" s="2"/>
      <c r="B384" s="3"/>
      <c r="C384" s="3"/>
      <c r="D384" s="3"/>
    </row>
    <row r="385" spans="1:4" x14ac:dyDescent="0.25">
      <c r="A385" s="2"/>
      <c r="B385" s="3"/>
      <c r="C385" s="3"/>
      <c r="D385" s="3"/>
    </row>
    <row r="386" spans="1:4" x14ac:dyDescent="0.25">
      <c r="A386" s="2"/>
      <c r="B386" s="3"/>
      <c r="C386" s="3"/>
      <c r="D386" s="3"/>
    </row>
    <row r="387" spans="1:4" x14ac:dyDescent="0.25">
      <c r="A387" s="2"/>
      <c r="B387" s="3"/>
      <c r="C387" s="3"/>
      <c r="D387" s="3"/>
    </row>
    <row r="388" spans="1:4" x14ac:dyDescent="0.25">
      <c r="A388" s="2"/>
      <c r="B388" s="3"/>
      <c r="C388" s="3"/>
      <c r="D388" s="3"/>
    </row>
    <row r="389" spans="1:4" x14ac:dyDescent="0.25">
      <c r="A389" s="2"/>
      <c r="B389" s="3"/>
      <c r="C389" s="3"/>
      <c r="D389" s="3"/>
    </row>
    <row r="390" spans="1:4" x14ac:dyDescent="0.25">
      <c r="A390" s="2"/>
      <c r="B390" s="3"/>
      <c r="C390" s="3"/>
      <c r="D390" s="3"/>
    </row>
    <row r="391" spans="1:4" x14ac:dyDescent="0.25">
      <c r="A391" s="2"/>
      <c r="B391" s="3"/>
      <c r="C391" s="3"/>
      <c r="D391" s="3"/>
    </row>
    <row r="392" spans="1:4" x14ac:dyDescent="0.25">
      <c r="A392" s="2"/>
      <c r="B392" s="3"/>
      <c r="C392" s="3"/>
      <c r="D392" s="3"/>
    </row>
    <row r="393" spans="1:4" x14ac:dyDescent="0.25">
      <c r="A393" s="2"/>
      <c r="B393" s="3"/>
      <c r="C393" s="3"/>
      <c r="D393" s="3"/>
    </row>
    <row r="394" spans="1:4" x14ac:dyDescent="0.25">
      <c r="A394" s="2"/>
      <c r="B394" s="3"/>
      <c r="C394" s="3"/>
      <c r="D394" s="3"/>
    </row>
    <row r="395" spans="1:4" x14ac:dyDescent="0.25">
      <c r="A395" s="2"/>
      <c r="B395" s="3"/>
      <c r="C395" s="3"/>
      <c r="D395" s="3"/>
    </row>
    <row r="396" spans="1:4" x14ac:dyDescent="0.25">
      <c r="A396" s="2"/>
      <c r="B396" s="3"/>
      <c r="C396" s="3"/>
      <c r="D396" s="3"/>
    </row>
    <row r="397" spans="1:4" x14ac:dyDescent="0.25">
      <c r="A397" s="2"/>
      <c r="B397" s="3"/>
      <c r="C397" s="3"/>
      <c r="D397" s="3"/>
    </row>
    <row r="398" spans="1:4" x14ac:dyDescent="0.25">
      <c r="A398" s="2"/>
      <c r="B398" s="3"/>
      <c r="C398" s="3"/>
      <c r="D398" s="3"/>
    </row>
    <row r="399" spans="1:4" x14ac:dyDescent="0.25">
      <c r="A399" s="2"/>
      <c r="B399" s="3"/>
      <c r="C399" s="3"/>
      <c r="D399" s="3"/>
    </row>
    <row r="400" spans="1:4" x14ac:dyDescent="0.25">
      <c r="A400" s="2"/>
      <c r="B400" s="3"/>
      <c r="C400" s="3"/>
      <c r="D400" s="3"/>
    </row>
    <row r="401" spans="1:4" x14ac:dyDescent="0.25">
      <c r="A401" s="2"/>
      <c r="B401" s="3"/>
      <c r="C401" s="3"/>
      <c r="D401" s="3"/>
    </row>
    <row r="402" spans="1:4" x14ac:dyDescent="0.25">
      <c r="A402" s="2"/>
      <c r="B402" s="3"/>
      <c r="C402" s="3"/>
      <c r="D402" s="3"/>
    </row>
    <row r="403" spans="1:4" x14ac:dyDescent="0.25">
      <c r="A403" s="2"/>
      <c r="B403" s="3"/>
      <c r="C403" s="3"/>
      <c r="D403" s="3"/>
    </row>
    <row r="404" spans="1:4" x14ac:dyDescent="0.25">
      <c r="A404" s="2"/>
      <c r="B404" s="3"/>
      <c r="C404" s="3"/>
      <c r="D404" s="3"/>
    </row>
    <row r="405" spans="1:4" x14ac:dyDescent="0.25">
      <c r="A405" s="2"/>
      <c r="B405" s="3"/>
      <c r="C405" s="3"/>
      <c r="D405" s="3"/>
    </row>
    <row r="406" spans="1:4" x14ac:dyDescent="0.25">
      <c r="A406" s="2"/>
      <c r="B406" s="3"/>
      <c r="C406" s="3"/>
      <c r="D406" s="3"/>
    </row>
    <row r="407" spans="1:4" x14ac:dyDescent="0.25">
      <c r="A407" s="2"/>
      <c r="B407" s="3"/>
      <c r="C407" s="3"/>
      <c r="D407" s="3"/>
    </row>
    <row r="408" spans="1:4" x14ac:dyDescent="0.25">
      <c r="A408" s="2"/>
      <c r="B408" s="3"/>
      <c r="C408" s="3"/>
      <c r="D408" s="3"/>
    </row>
    <row r="409" spans="1:4" x14ac:dyDescent="0.25">
      <c r="A409" s="2"/>
      <c r="B409" s="3"/>
      <c r="C409" s="3"/>
      <c r="D409" s="3"/>
    </row>
    <row r="410" spans="1:4" x14ac:dyDescent="0.25">
      <c r="A410" s="2"/>
      <c r="B410" s="3"/>
      <c r="C410" s="3"/>
      <c r="D410" s="3"/>
    </row>
    <row r="411" spans="1:4" x14ac:dyDescent="0.25">
      <c r="A411" s="2"/>
      <c r="B411" s="3"/>
      <c r="C411" s="3"/>
      <c r="D411" s="3"/>
    </row>
    <row r="412" spans="1:4" x14ac:dyDescent="0.25">
      <c r="A412" s="2"/>
      <c r="B412" s="3"/>
      <c r="C412" s="3"/>
      <c r="D412" s="3"/>
    </row>
    <row r="413" spans="1:4" x14ac:dyDescent="0.25">
      <c r="A413" s="2"/>
      <c r="B413" s="3"/>
      <c r="C413" s="3"/>
      <c r="D413" s="3"/>
    </row>
    <row r="414" spans="1:4" x14ac:dyDescent="0.25">
      <c r="A414" s="2"/>
      <c r="B414" s="3"/>
      <c r="C414" s="3"/>
      <c r="D414" s="3"/>
    </row>
    <row r="415" spans="1:4" x14ac:dyDescent="0.25">
      <c r="A415" s="2"/>
      <c r="B415" s="3"/>
      <c r="C415" s="3"/>
      <c r="D415" s="3"/>
    </row>
    <row r="416" spans="1:4" x14ac:dyDescent="0.25">
      <c r="A416" s="2"/>
      <c r="B416" s="3"/>
      <c r="C416" s="3"/>
      <c r="D416" s="3"/>
    </row>
    <row r="417" spans="1:4" x14ac:dyDescent="0.25">
      <c r="A417" s="2"/>
      <c r="B417" s="3"/>
      <c r="C417" s="3"/>
      <c r="D417" s="3"/>
    </row>
    <row r="418" spans="1:4" x14ac:dyDescent="0.25">
      <c r="A418" s="2"/>
      <c r="B418" s="3"/>
      <c r="C418" s="3"/>
      <c r="D418" s="3"/>
    </row>
    <row r="419" spans="1:4" x14ac:dyDescent="0.25">
      <c r="A419" s="2"/>
      <c r="B419" s="3"/>
      <c r="C419" s="3"/>
      <c r="D419" s="3"/>
    </row>
    <row r="420" spans="1:4" x14ac:dyDescent="0.25">
      <c r="A420" s="2"/>
      <c r="B420" s="3"/>
      <c r="C420" s="3"/>
      <c r="D420" s="3"/>
    </row>
    <row r="421" spans="1:4" x14ac:dyDescent="0.25">
      <c r="A421" s="2"/>
      <c r="B421" s="3"/>
      <c r="C421" s="3"/>
      <c r="D421" s="3"/>
    </row>
    <row r="422" spans="1:4" x14ac:dyDescent="0.25">
      <c r="A422" s="2"/>
      <c r="B422" s="3"/>
      <c r="C422" s="3"/>
      <c r="D422" s="3"/>
    </row>
    <row r="423" spans="1:4" x14ac:dyDescent="0.25">
      <c r="A423" s="2"/>
      <c r="B423" s="3"/>
      <c r="C423" s="3"/>
      <c r="D423" s="3"/>
    </row>
    <row r="424" spans="1:4" x14ac:dyDescent="0.25">
      <c r="A424" s="2"/>
      <c r="B424" s="3"/>
      <c r="C424" s="3"/>
      <c r="D424" s="3"/>
    </row>
    <row r="425" spans="1:4" x14ac:dyDescent="0.25">
      <c r="A425" s="2"/>
      <c r="B425" s="3"/>
      <c r="C425" s="3"/>
      <c r="D425" s="3"/>
    </row>
    <row r="426" spans="1:4" x14ac:dyDescent="0.25">
      <c r="A426" s="2"/>
      <c r="B426" s="3"/>
      <c r="C426" s="3"/>
      <c r="D426" s="3"/>
    </row>
    <row r="427" spans="1:4" x14ac:dyDescent="0.25">
      <c r="A427" s="2"/>
      <c r="B427" s="3"/>
      <c r="C427" s="3"/>
      <c r="D427" s="3"/>
    </row>
    <row r="428" spans="1:4" x14ac:dyDescent="0.25">
      <c r="A428" s="2"/>
      <c r="B428" s="3"/>
      <c r="C428" s="3"/>
      <c r="D428" s="3"/>
    </row>
    <row r="429" spans="1:4" x14ac:dyDescent="0.25">
      <c r="A429" s="2"/>
      <c r="B429" s="3"/>
      <c r="C429" s="3"/>
      <c r="D429" s="3"/>
    </row>
    <row r="430" spans="1:4" x14ac:dyDescent="0.25">
      <c r="A430" s="2"/>
      <c r="B430" s="3"/>
      <c r="C430" s="3"/>
      <c r="D430" s="3"/>
    </row>
    <row r="431" spans="1:4" x14ac:dyDescent="0.25">
      <c r="A431" s="2"/>
      <c r="B431" s="3"/>
      <c r="C431" s="3"/>
      <c r="D431" s="3"/>
    </row>
    <row r="432" spans="1:4" x14ac:dyDescent="0.25">
      <c r="A432" s="2"/>
      <c r="B432" s="3"/>
      <c r="C432" s="3"/>
      <c r="D432" s="3"/>
    </row>
    <row r="433" spans="1:4" x14ac:dyDescent="0.25">
      <c r="A433" s="2"/>
      <c r="B433" s="3"/>
      <c r="C433" s="3"/>
      <c r="D433" s="3"/>
    </row>
    <row r="434" spans="1:4" x14ac:dyDescent="0.25">
      <c r="A434" s="2"/>
      <c r="B434" s="3"/>
      <c r="C434" s="3"/>
      <c r="D434" s="3"/>
    </row>
    <row r="435" spans="1:4" x14ac:dyDescent="0.25">
      <c r="A435" s="2"/>
      <c r="B435" s="3"/>
      <c r="C435" s="3"/>
      <c r="D435" s="3"/>
    </row>
    <row r="436" spans="1:4" x14ac:dyDescent="0.25">
      <c r="A436" s="2"/>
      <c r="B436" s="3"/>
      <c r="C436" s="3"/>
      <c r="D436" s="3"/>
    </row>
    <row r="437" spans="1:4" x14ac:dyDescent="0.25">
      <c r="A437" s="2"/>
      <c r="B437" s="3"/>
      <c r="C437" s="3"/>
      <c r="D437" s="3"/>
    </row>
    <row r="438" spans="1:4" x14ac:dyDescent="0.25">
      <c r="A438" s="2"/>
      <c r="B438" s="3"/>
      <c r="C438" s="3"/>
      <c r="D438" s="3"/>
    </row>
    <row r="439" spans="1:4" x14ac:dyDescent="0.25">
      <c r="A439" s="2"/>
      <c r="B439" s="3"/>
      <c r="C439" s="3"/>
      <c r="D439" s="3"/>
    </row>
    <row r="440" spans="1:4" x14ac:dyDescent="0.25">
      <c r="A440" s="2"/>
      <c r="B440" s="3"/>
      <c r="C440" s="3"/>
      <c r="D440" s="3"/>
    </row>
    <row r="441" spans="1:4" x14ac:dyDescent="0.25">
      <c r="A441" s="2"/>
      <c r="B441" s="3"/>
      <c r="C441" s="3"/>
      <c r="D441" s="3"/>
    </row>
    <row r="442" spans="1:4" x14ac:dyDescent="0.25">
      <c r="A442" s="2"/>
      <c r="B442" s="3"/>
      <c r="C442" s="3"/>
      <c r="D442" s="3"/>
    </row>
    <row r="443" spans="1:4" x14ac:dyDescent="0.25">
      <c r="A443" s="2"/>
      <c r="B443" s="3"/>
      <c r="C443" s="3"/>
      <c r="D443" s="3"/>
    </row>
    <row r="444" spans="1:4" x14ac:dyDescent="0.25">
      <c r="A444" s="2"/>
      <c r="B444" s="3"/>
      <c r="C444" s="3"/>
      <c r="D444" s="3"/>
    </row>
    <row r="445" spans="1:4" x14ac:dyDescent="0.25">
      <c r="A445" s="2"/>
      <c r="B445" s="3"/>
      <c r="C445" s="3"/>
      <c r="D445" s="3"/>
    </row>
    <row r="446" spans="1:4" x14ac:dyDescent="0.25">
      <c r="A446" s="2"/>
      <c r="B446" s="3"/>
      <c r="C446" s="3"/>
      <c r="D446" s="3"/>
    </row>
    <row r="447" spans="1:4" x14ac:dyDescent="0.25">
      <c r="A447" s="2"/>
      <c r="B447" s="3"/>
      <c r="C447" s="3"/>
      <c r="D447" s="3"/>
    </row>
    <row r="448" spans="1:4" x14ac:dyDescent="0.25">
      <c r="A448" s="2"/>
      <c r="B448" s="3"/>
      <c r="C448" s="3"/>
      <c r="D448" s="3"/>
    </row>
    <row r="449" spans="1:4" x14ac:dyDescent="0.25">
      <c r="A449" s="2"/>
      <c r="B449" s="3"/>
      <c r="C449" s="3"/>
      <c r="D449" s="3"/>
    </row>
    <row r="450" spans="1:4" x14ac:dyDescent="0.25">
      <c r="A450" s="2"/>
      <c r="B450" s="3"/>
      <c r="C450" s="3"/>
      <c r="D450" s="3"/>
    </row>
    <row r="451" spans="1:4" x14ac:dyDescent="0.25">
      <c r="A451" s="2"/>
      <c r="B451" s="3"/>
      <c r="C451" s="3"/>
      <c r="D451" s="3"/>
    </row>
    <row r="452" spans="1:4" x14ac:dyDescent="0.25">
      <c r="A452" s="2"/>
      <c r="B452" s="3"/>
      <c r="C452" s="3"/>
      <c r="D452" s="3"/>
    </row>
    <row r="453" spans="1:4" x14ac:dyDescent="0.25">
      <c r="A453" s="2"/>
      <c r="B453" s="3"/>
      <c r="C453" s="3"/>
      <c r="D453" s="3"/>
    </row>
    <row r="454" spans="1:4" x14ac:dyDescent="0.25">
      <c r="A454" s="2"/>
      <c r="B454" s="3"/>
      <c r="C454" s="3"/>
      <c r="D454" s="3"/>
    </row>
    <row r="455" spans="1:4" x14ac:dyDescent="0.25">
      <c r="A455" s="2"/>
      <c r="B455" s="3"/>
      <c r="C455" s="3"/>
      <c r="D455" s="3"/>
    </row>
    <row r="456" spans="1:4" x14ac:dyDescent="0.25">
      <c r="A456" s="2"/>
      <c r="B456" s="3"/>
      <c r="C456" s="3"/>
      <c r="D456" s="3"/>
    </row>
    <row r="457" spans="1:4" x14ac:dyDescent="0.25">
      <c r="A457" s="2"/>
      <c r="B457" s="3"/>
      <c r="C457" s="3"/>
      <c r="D457" s="3"/>
    </row>
    <row r="458" spans="1:4" x14ac:dyDescent="0.25">
      <c r="A458" s="2"/>
      <c r="B458" s="3"/>
      <c r="C458" s="3"/>
      <c r="D458" s="3"/>
    </row>
    <row r="459" spans="1:4" x14ac:dyDescent="0.25">
      <c r="A459" s="2"/>
      <c r="B459" s="3"/>
      <c r="C459" s="3"/>
      <c r="D459" s="3"/>
    </row>
    <row r="460" spans="1:4" x14ac:dyDescent="0.25">
      <c r="A460" s="2"/>
      <c r="B460" s="3"/>
      <c r="C460" s="3"/>
      <c r="D460" s="3"/>
    </row>
    <row r="461" spans="1:4" x14ac:dyDescent="0.25">
      <c r="A461" s="2"/>
      <c r="B461" s="3"/>
      <c r="C461" s="3"/>
      <c r="D461" s="3"/>
    </row>
    <row r="462" spans="1:4" x14ac:dyDescent="0.25">
      <c r="A462" s="2"/>
      <c r="B462" s="3"/>
      <c r="C462" s="3"/>
      <c r="D462" s="3"/>
    </row>
    <row r="463" spans="1:4" x14ac:dyDescent="0.25">
      <c r="A463" s="2"/>
      <c r="B463" s="3"/>
      <c r="C463" s="3"/>
      <c r="D463" s="3"/>
    </row>
    <row r="464" spans="1:4" x14ac:dyDescent="0.25">
      <c r="A464" s="2"/>
      <c r="B464" s="3"/>
      <c r="C464" s="3"/>
      <c r="D464" s="3"/>
    </row>
    <row r="465" spans="1:4" x14ac:dyDescent="0.25">
      <c r="A465" s="2"/>
      <c r="B465" s="3"/>
      <c r="C465" s="3"/>
      <c r="D465" s="3"/>
    </row>
    <row r="466" spans="1:4" x14ac:dyDescent="0.25">
      <c r="A466" s="2"/>
      <c r="B466" s="3"/>
      <c r="C466" s="3"/>
      <c r="D466" s="3"/>
    </row>
    <row r="467" spans="1:4" x14ac:dyDescent="0.25">
      <c r="A467" s="2"/>
      <c r="B467" s="3"/>
      <c r="C467" s="3"/>
      <c r="D467" s="3"/>
    </row>
    <row r="468" spans="1:4" x14ac:dyDescent="0.25">
      <c r="A468" s="2"/>
      <c r="B468" s="3"/>
      <c r="C468" s="3"/>
      <c r="D468" s="3"/>
    </row>
    <row r="469" spans="1:4" x14ac:dyDescent="0.25">
      <c r="A469" s="2"/>
      <c r="B469" s="3"/>
      <c r="C469" s="3"/>
      <c r="D469" s="3"/>
    </row>
    <row r="470" spans="1:4" x14ac:dyDescent="0.25">
      <c r="A470" s="2"/>
      <c r="B470" s="3"/>
      <c r="C470" s="3"/>
      <c r="D470" s="3"/>
    </row>
    <row r="471" spans="1:4" x14ac:dyDescent="0.25">
      <c r="A471" s="2"/>
      <c r="B471" s="3"/>
      <c r="C471" s="3"/>
      <c r="D471" s="3"/>
    </row>
    <row r="472" spans="1:4" x14ac:dyDescent="0.25">
      <c r="A472" s="2"/>
      <c r="B472" s="3"/>
      <c r="C472" s="3"/>
      <c r="D472" s="3"/>
    </row>
    <row r="473" spans="1:4" x14ac:dyDescent="0.25">
      <c r="A473" s="2"/>
      <c r="B473" s="3"/>
      <c r="C473" s="3"/>
      <c r="D473" s="3"/>
    </row>
    <row r="474" spans="1:4" x14ac:dyDescent="0.25">
      <c r="A474" s="2"/>
      <c r="B474" s="3"/>
      <c r="C474" s="3"/>
      <c r="D474" s="3"/>
    </row>
    <row r="475" spans="1:4" x14ac:dyDescent="0.25">
      <c r="A475" s="2"/>
      <c r="B475" s="3"/>
      <c r="C475" s="3"/>
      <c r="D475" s="3"/>
    </row>
    <row r="476" spans="1:4" x14ac:dyDescent="0.25">
      <c r="A476" s="2"/>
      <c r="B476" s="3"/>
      <c r="C476" s="3"/>
      <c r="D476" s="3"/>
    </row>
    <row r="477" spans="1:4" x14ac:dyDescent="0.25">
      <c r="A477" s="2"/>
      <c r="B477" s="3"/>
      <c r="C477" s="3"/>
      <c r="D477" s="3"/>
    </row>
    <row r="478" spans="1:4" x14ac:dyDescent="0.25">
      <c r="A478" s="2"/>
      <c r="B478" s="3"/>
      <c r="C478" s="3"/>
      <c r="D478" s="3"/>
    </row>
    <row r="479" spans="1:4" x14ac:dyDescent="0.25">
      <c r="A479" s="2"/>
      <c r="B479" s="3"/>
      <c r="C479" s="3"/>
      <c r="D479" s="3"/>
    </row>
    <row r="480" spans="1:4" x14ac:dyDescent="0.25">
      <c r="A480" s="2"/>
      <c r="B480" s="3"/>
      <c r="C480" s="3"/>
      <c r="D480" s="3"/>
    </row>
    <row r="481" spans="1:4" x14ac:dyDescent="0.25">
      <c r="A481" s="2"/>
      <c r="B481" s="3"/>
      <c r="C481" s="3"/>
      <c r="D481" s="3"/>
    </row>
    <row r="482" spans="1:4" x14ac:dyDescent="0.25">
      <c r="A482" s="2"/>
      <c r="B482" s="3"/>
      <c r="C482" s="3"/>
      <c r="D482" s="3"/>
    </row>
    <row r="483" spans="1:4" x14ac:dyDescent="0.25">
      <c r="A483" s="2"/>
      <c r="B483" s="3"/>
      <c r="C483" s="3"/>
      <c r="D483" s="3"/>
    </row>
    <row r="484" spans="1:4" x14ac:dyDescent="0.25">
      <c r="A484" s="2"/>
      <c r="B484" s="3"/>
      <c r="C484" s="3"/>
      <c r="D484" s="3"/>
    </row>
    <row r="485" spans="1:4" x14ac:dyDescent="0.25">
      <c r="A485" s="2"/>
      <c r="B485" s="3"/>
      <c r="C485" s="3"/>
      <c r="D485" s="3"/>
    </row>
    <row r="486" spans="1:4" x14ac:dyDescent="0.25">
      <c r="A486" s="2"/>
      <c r="B486" s="3"/>
      <c r="C486" s="3"/>
      <c r="D486" s="3"/>
    </row>
    <row r="487" spans="1:4" x14ac:dyDescent="0.25">
      <c r="A487" s="2"/>
      <c r="B487" s="3"/>
      <c r="C487" s="3"/>
      <c r="D487" s="3"/>
    </row>
    <row r="488" spans="1:4" x14ac:dyDescent="0.25">
      <c r="A488" s="2"/>
      <c r="B488" s="3"/>
      <c r="C488" s="3"/>
      <c r="D488" s="3"/>
    </row>
    <row r="489" spans="1:4" x14ac:dyDescent="0.25">
      <c r="A489" s="2"/>
      <c r="B489" s="3"/>
      <c r="C489" s="3"/>
      <c r="D489" s="3"/>
    </row>
    <row r="490" spans="1:4" x14ac:dyDescent="0.25">
      <c r="A490" s="2"/>
      <c r="B490" s="3"/>
      <c r="C490" s="3"/>
      <c r="D490" s="3"/>
    </row>
    <row r="491" spans="1:4" x14ac:dyDescent="0.25">
      <c r="A491" s="2"/>
      <c r="B491" s="3"/>
      <c r="C491" s="3"/>
      <c r="D491" s="3"/>
    </row>
    <row r="492" spans="1:4" x14ac:dyDescent="0.25">
      <c r="A492" s="2"/>
      <c r="B492" s="3"/>
      <c r="C492" s="3"/>
      <c r="D492" s="3"/>
    </row>
    <row r="493" spans="1:4" x14ac:dyDescent="0.25">
      <c r="A493" s="2"/>
      <c r="B493" s="3"/>
      <c r="C493" s="3"/>
      <c r="D493" s="3"/>
    </row>
    <row r="494" spans="1:4" x14ac:dyDescent="0.25">
      <c r="A494" s="2"/>
      <c r="B494" s="3"/>
      <c r="C494" s="3"/>
      <c r="D494" s="3"/>
    </row>
    <row r="495" spans="1:4" x14ac:dyDescent="0.25">
      <c r="A495" s="2"/>
      <c r="B495" s="3"/>
      <c r="C495" s="3"/>
      <c r="D495" s="3"/>
    </row>
    <row r="496" spans="1:4" x14ac:dyDescent="0.25">
      <c r="A496" s="2"/>
      <c r="B496" s="3"/>
      <c r="C496" s="3"/>
      <c r="D496" s="3"/>
    </row>
    <row r="497" spans="1:4" x14ac:dyDescent="0.25">
      <c r="A497" s="2"/>
      <c r="B497" s="3"/>
      <c r="C497" s="3"/>
      <c r="D497" s="3"/>
    </row>
    <row r="498" spans="1:4" x14ac:dyDescent="0.25">
      <c r="A498" s="2"/>
      <c r="B498" s="3"/>
      <c r="C498" s="3"/>
      <c r="D498" s="3"/>
    </row>
    <row r="499" spans="1:4" x14ac:dyDescent="0.25">
      <c r="A499" s="2"/>
      <c r="B499" s="3"/>
      <c r="C499" s="3"/>
      <c r="D499" s="3"/>
    </row>
    <row r="500" spans="1:4" x14ac:dyDescent="0.25">
      <c r="A500" s="2"/>
      <c r="B500" s="3"/>
      <c r="C500" s="3"/>
      <c r="D500" s="3"/>
    </row>
    <row r="501" spans="1:4" x14ac:dyDescent="0.25">
      <c r="A501" s="2"/>
      <c r="B501" s="3"/>
      <c r="C501" s="3"/>
      <c r="D501" s="3"/>
    </row>
    <row r="502" spans="1:4" x14ac:dyDescent="0.25">
      <c r="A502" s="2"/>
      <c r="B502" s="3"/>
      <c r="C502" s="3"/>
      <c r="D502" s="3"/>
    </row>
    <row r="503" spans="1:4" x14ac:dyDescent="0.25">
      <c r="A503" s="2"/>
      <c r="B503" s="3"/>
      <c r="C503" s="3"/>
      <c r="D503" s="3"/>
    </row>
    <row r="504" spans="1:4" x14ac:dyDescent="0.25">
      <c r="A504" s="2"/>
      <c r="B504" s="3"/>
      <c r="C504" s="3"/>
      <c r="D504" s="3"/>
    </row>
    <row r="505" spans="1:4" x14ac:dyDescent="0.25">
      <c r="A505" s="2"/>
      <c r="B505" s="3"/>
      <c r="C505" s="3"/>
      <c r="D505" s="3"/>
    </row>
    <row r="506" spans="1:4" x14ac:dyDescent="0.25">
      <c r="A506" s="2"/>
      <c r="B506" s="3"/>
      <c r="C506" s="3"/>
      <c r="D506" s="3"/>
    </row>
    <row r="507" spans="1:4" x14ac:dyDescent="0.25">
      <c r="A507" s="2"/>
      <c r="B507" s="3"/>
      <c r="C507" s="3"/>
      <c r="D507" s="3"/>
    </row>
    <row r="508" spans="1:4" x14ac:dyDescent="0.25">
      <c r="A508" s="2"/>
      <c r="B508" s="3"/>
      <c r="C508" s="3"/>
      <c r="D508" s="3"/>
    </row>
    <row r="509" spans="1:4" x14ac:dyDescent="0.25">
      <c r="A509" s="2"/>
      <c r="B509" s="3"/>
      <c r="C509" s="3"/>
      <c r="D509" s="3"/>
    </row>
    <row r="510" spans="1:4" x14ac:dyDescent="0.25">
      <c r="A510" s="2"/>
      <c r="B510" s="3"/>
      <c r="C510" s="3"/>
      <c r="D510" s="3"/>
    </row>
    <row r="511" spans="1:4" x14ac:dyDescent="0.25">
      <c r="A511" s="2"/>
      <c r="B511" s="3"/>
      <c r="C511" s="3"/>
      <c r="D511" s="3"/>
    </row>
    <row r="512" spans="1:4" x14ac:dyDescent="0.25">
      <c r="A512" s="2"/>
      <c r="B512" s="3"/>
      <c r="C512" s="3"/>
      <c r="D512" s="3"/>
    </row>
    <row r="513" spans="1:4" x14ac:dyDescent="0.25">
      <c r="A513" s="2"/>
      <c r="B513" s="3"/>
      <c r="C513" s="3"/>
      <c r="D513" s="3"/>
    </row>
    <row r="514" spans="1:4" x14ac:dyDescent="0.25">
      <c r="A514" s="2"/>
      <c r="B514" s="3"/>
      <c r="C514" s="3"/>
      <c r="D514" s="3"/>
    </row>
    <row r="515" spans="1:4" x14ac:dyDescent="0.25">
      <c r="A515" s="2"/>
      <c r="B515" s="3"/>
      <c r="C515" s="3"/>
      <c r="D515" s="3"/>
    </row>
    <row r="516" spans="1:4" x14ac:dyDescent="0.25">
      <c r="A516" s="2"/>
      <c r="B516" s="3"/>
      <c r="C516" s="3"/>
      <c r="D516" s="3"/>
    </row>
    <row r="517" spans="1:4" x14ac:dyDescent="0.25">
      <c r="A517" s="2"/>
      <c r="B517" s="3"/>
      <c r="C517" s="3"/>
      <c r="D517" s="3"/>
    </row>
    <row r="518" spans="1:4" x14ac:dyDescent="0.25">
      <c r="A518" s="2"/>
      <c r="B518" s="3"/>
      <c r="C518" s="3"/>
      <c r="D518" s="3"/>
    </row>
    <row r="519" spans="1:4" x14ac:dyDescent="0.25">
      <c r="A519" s="2"/>
      <c r="B519" s="3"/>
      <c r="C519" s="3"/>
      <c r="D519" s="3"/>
    </row>
    <row r="520" spans="1:4" x14ac:dyDescent="0.25">
      <c r="A520" s="2"/>
      <c r="B520" s="3"/>
      <c r="C520" s="3"/>
      <c r="D520" s="3"/>
    </row>
    <row r="521" spans="1:4" x14ac:dyDescent="0.25">
      <c r="A521" s="2"/>
      <c r="B521" s="3"/>
      <c r="C521" s="3"/>
      <c r="D521" s="3"/>
    </row>
    <row r="522" spans="1:4" x14ac:dyDescent="0.25">
      <c r="A522" s="2"/>
      <c r="B522" s="3"/>
      <c r="C522" s="3"/>
      <c r="D522" s="3"/>
    </row>
    <row r="523" spans="1:4" x14ac:dyDescent="0.25">
      <c r="A523" s="2"/>
      <c r="B523" s="3"/>
      <c r="C523" s="3"/>
      <c r="D523" s="3"/>
    </row>
    <row r="524" spans="1:4" x14ac:dyDescent="0.25">
      <c r="A524" s="2"/>
      <c r="B524" s="3"/>
      <c r="C524" s="3"/>
      <c r="D524" s="3"/>
    </row>
    <row r="525" spans="1:4" x14ac:dyDescent="0.25">
      <c r="A525" s="2"/>
      <c r="B525" s="3"/>
      <c r="C525" s="3"/>
      <c r="D525" s="3"/>
    </row>
    <row r="526" spans="1:4" x14ac:dyDescent="0.25">
      <c r="A526" s="2"/>
      <c r="B526" s="3"/>
      <c r="C526" s="3"/>
      <c r="D526" s="3"/>
    </row>
    <row r="527" spans="1:4" x14ac:dyDescent="0.25">
      <c r="A527" s="2"/>
      <c r="B527" s="3"/>
      <c r="C527" s="3"/>
      <c r="D527" s="3"/>
    </row>
    <row r="528" spans="1:4" x14ac:dyDescent="0.25">
      <c r="A528" s="2"/>
      <c r="B528" s="3"/>
      <c r="C528" s="3"/>
      <c r="D528" s="3"/>
    </row>
    <row r="529" spans="1:4" x14ac:dyDescent="0.25">
      <c r="A529" s="2"/>
      <c r="B529" s="3"/>
      <c r="C529" s="3"/>
      <c r="D529" s="3"/>
    </row>
    <row r="530" spans="1:4" x14ac:dyDescent="0.25">
      <c r="A530" s="2"/>
      <c r="B530" s="3"/>
      <c r="C530" s="3"/>
      <c r="D530" s="3"/>
    </row>
    <row r="531" spans="1:4" x14ac:dyDescent="0.25">
      <c r="A531" s="2"/>
      <c r="B531" s="3"/>
      <c r="C531" s="3"/>
      <c r="D531" s="3"/>
    </row>
    <row r="532" spans="1:4" x14ac:dyDescent="0.25">
      <c r="A532" s="2"/>
      <c r="B532" s="3"/>
      <c r="C532" s="3"/>
      <c r="D532" s="3"/>
    </row>
    <row r="533" spans="1:4" x14ac:dyDescent="0.25">
      <c r="A533" s="2"/>
      <c r="B533" s="3"/>
      <c r="C533" s="3"/>
      <c r="D533" s="3"/>
    </row>
    <row r="534" spans="1:4" x14ac:dyDescent="0.25">
      <c r="A534" s="2"/>
      <c r="B534" s="3"/>
      <c r="C534" s="3"/>
      <c r="D534" s="3"/>
    </row>
    <row r="535" spans="1:4" x14ac:dyDescent="0.25">
      <c r="A535" s="2"/>
      <c r="B535" s="3"/>
      <c r="C535" s="3"/>
      <c r="D535" s="3"/>
    </row>
    <row r="536" spans="1:4" x14ac:dyDescent="0.25">
      <c r="A536" s="2"/>
      <c r="B536" s="3"/>
      <c r="C536" s="3"/>
      <c r="D536" s="3"/>
    </row>
    <row r="537" spans="1:4" x14ac:dyDescent="0.25">
      <c r="A537" s="2"/>
      <c r="B537" s="3"/>
      <c r="C537" s="3"/>
      <c r="D537" s="3"/>
    </row>
    <row r="538" spans="1:4" x14ac:dyDescent="0.25">
      <c r="A538" s="2"/>
      <c r="B538" s="3"/>
      <c r="C538" s="3"/>
      <c r="D538" s="3"/>
    </row>
    <row r="539" spans="1:4" x14ac:dyDescent="0.25">
      <c r="A539" s="2"/>
      <c r="B539" s="3"/>
      <c r="C539" s="3"/>
      <c r="D539" s="3"/>
    </row>
    <row r="540" spans="1:4" x14ac:dyDescent="0.25">
      <c r="A540" s="2"/>
      <c r="B540" s="3"/>
      <c r="C540" s="3"/>
      <c r="D540" s="3"/>
    </row>
    <row r="541" spans="1:4" x14ac:dyDescent="0.25">
      <c r="A541" s="2"/>
      <c r="B541" s="3"/>
      <c r="C541" s="3"/>
      <c r="D541" s="3"/>
    </row>
    <row r="542" spans="1:4" x14ac:dyDescent="0.25">
      <c r="A542" s="2"/>
      <c r="B542" s="3"/>
      <c r="C542" s="3"/>
      <c r="D542" s="3"/>
    </row>
    <row r="543" spans="1:4" x14ac:dyDescent="0.25">
      <c r="A543" s="2"/>
      <c r="B543" s="3"/>
      <c r="C543" s="3"/>
      <c r="D543" s="3"/>
    </row>
    <row r="544" spans="1:4" x14ac:dyDescent="0.25">
      <c r="A544" s="2"/>
      <c r="B544" s="3"/>
      <c r="C544" s="3"/>
      <c r="D544" s="3"/>
    </row>
    <row r="545" spans="1:4" x14ac:dyDescent="0.25">
      <c r="A545" s="2"/>
      <c r="B545" s="3"/>
      <c r="C545" s="3"/>
      <c r="D545" s="3"/>
    </row>
    <row r="546" spans="1:4" x14ac:dyDescent="0.25">
      <c r="A546" s="2"/>
      <c r="B546" s="3"/>
      <c r="C546" s="3"/>
      <c r="D546" s="3"/>
    </row>
    <row r="547" spans="1:4" x14ac:dyDescent="0.25">
      <c r="A547" s="2"/>
      <c r="B547" s="3"/>
      <c r="C547" s="3"/>
      <c r="D547" s="3"/>
    </row>
    <row r="548" spans="1:4" x14ac:dyDescent="0.25">
      <c r="A548" s="2"/>
      <c r="B548" s="3"/>
      <c r="C548" s="3"/>
      <c r="D548" s="3"/>
    </row>
    <row r="549" spans="1:4" x14ac:dyDescent="0.25">
      <c r="A549" s="2"/>
      <c r="B549" s="3"/>
      <c r="C549" s="3"/>
      <c r="D549" s="3"/>
    </row>
    <row r="550" spans="1:4" x14ac:dyDescent="0.25">
      <c r="A550" s="2"/>
      <c r="B550" s="3"/>
      <c r="C550" s="3"/>
      <c r="D550" s="3"/>
    </row>
    <row r="551" spans="1:4" x14ac:dyDescent="0.25">
      <c r="A551" s="2"/>
      <c r="B551" s="3"/>
      <c r="C551" s="3"/>
      <c r="D551" s="3"/>
    </row>
    <row r="552" spans="1:4" x14ac:dyDescent="0.25">
      <c r="A552" s="2"/>
      <c r="B552" s="3"/>
      <c r="C552" s="3"/>
      <c r="D552" s="3"/>
    </row>
    <row r="553" spans="1:4" x14ac:dyDescent="0.25">
      <c r="A553" s="2"/>
      <c r="B553" s="3"/>
      <c r="C553" s="3"/>
      <c r="D553" s="3"/>
    </row>
    <row r="554" spans="1:4" x14ac:dyDescent="0.25">
      <c r="A554" s="2"/>
      <c r="B554" s="3"/>
      <c r="C554" s="3"/>
      <c r="D554" s="3"/>
    </row>
    <row r="555" spans="1:4" x14ac:dyDescent="0.25">
      <c r="A555" s="2"/>
      <c r="B555" s="3"/>
      <c r="C555" s="3"/>
      <c r="D555" s="3"/>
    </row>
    <row r="556" spans="1:4" x14ac:dyDescent="0.25">
      <c r="A556" s="2"/>
      <c r="B556" s="3"/>
      <c r="C556" s="3"/>
      <c r="D556" s="3"/>
    </row>
    <row r="557" spans="1:4" x14ac:dyDescent="0.25">
      <c r="A557" s="2"/>
      <c r="B557" s="3"/>
      <c r="C557" s="3"/>
      <c r="D557" s="3"/>
    </row>
    <row r="558" spans="1:4" x14ac:dyDescent="0.25">
      <c r="A558" s="2"/>
      <c r="B558" s="3"/>
      <c r="C558" s="3"/>
      <c r="D558" s="3"/>
    </row>
    <row r="559" spans="1:4" x14ac:dyDescent="0.25">
      <c r="A559" s="2"/>
      <c r="B559" s="3"/>
      <c r="C559" s="3"/>
      <c r="D559" s="3"/>
    </row>
    <row r="560" spans="1:4" x14ac:dyDescent="0.25">
      <c r="A560" s="2"/>
      <c r="B560" s="3"/>
      <c r="C560" s="3"/>
      <c r="D560" s="3"/>
    </row>
    <row r="561" spans="1:4" x14ac:dyDescent="0.25">
      <c r="A561" s="2"/>
      <c r="B561" s="3"/>
      <c r="C561" s="3"/>
      <c r="D561" s="3"/>
    </row>
    <row r="562" spans="1:4" x14ac:dyDescent="0.25">
      <c r="A562" s="2"/>
      <c r="B562" s="3"/>
      <c r="C562" s="3"/>
      <c r="D562" s="3"/>
    </row>
    <row r="563" spans="1:4" x14ac:dyDescent="0.25">
      <c r="A563" s="2"/>
      <c r="B563" s="3"/>
      <c r="C563" s="3"/>
      <c r="D563" s="3"/>
    </row>
    <row r="564" spans="1:4" x14ac:dyDescent="0.25">
      <c r="A564" s="2"/>
      <c r="B564" s="3"/>
      <c r="C564" s="3"/>
      <c r="D564" s="3"/>
    </row>
    <row r="565" spans="1:4" x14ac:dyDescent="0.25">
      <c r="A565" s="2"/>
      <c r="B565" s="3"/>
      <c r="C565" s="3"/>
      <c r="D565" s="3"/>
    </row>
    <row r="566" spans="1:4" x14ac:dyDescent="0.25">
      <c r="A566" s="2"/>
      <c r="B566" s="3"/>
      <c r="C566" s="3"/>
      <c r="D566" s="3"/>
    </row>
    <row r="567" spans="1:4" x14ac:dyDescent="0.25">
      <c r="A567" s="2"/>
      <c r="B567" s="3"/>
      <c r="C567" s="3"/>
      <c r="D567" s="3"/>
    </row>
    <row r="568" spans="1:4" x14ac:dyDescent="0.25">
      <c r="A568" s="2"/>
      <c r="B568" s="3"/>
      <c r="C568" s="3"/>
      <c r="D568" s="3"/>
    </row>
    <row r="569" spans="1:4" x14ac:dyDescent="0.25">
      <c r="A569" s="2"/>
      <c r="B569" s="3"/>
      <c r="C569" s="3"/>
      <c r="D569" s="3"/>
    </row>
    <row r="570" spans="1:4" x14ac:dyDescent="0.25">
      <c r="A570" s="2"/>
      <c r="B570" s="3"/>
      <c r="C570" s="3"/>
      <c r="D570" s="3"/>
    </row>
    <row r="571" spans="1:4" x14ac:dyDescent="0.25">
      <c r="A571" s="2"/>
      <c r="B571" s="3"/>
      <c r="C571" s="3"/>
      <c r="D571" s="3"/>
    </row>
    <row r="572" spans="1:4" x14ac:dyDescent="0.25">
      <c r="A572" s="2"/>
      <c r="B572" s="3"/>
      <c r="C572" s="3"/>
      <c r="D572" s="3"/>
    </row>
    <row r="573" spans="1:4" x14ac:dyDescent="0.25">
      <c r="A573" s="2"/>
      <c r="B573" s="3"/>
      <c r="C573" s="3"/>
      <c r="D573" s="3"/>
    </row>
    <row r="574" spans="1:4" x14ac:dyDescent="0.25">
      <c r="A574" s="2"/>
      <c r="B574" s="3"/>
      <c r="C574" s="3"/>
      <c r="D574" s="3"/>
    </row>
    <row r="575" spans="1:4" x14ac:dyDescent="0.25">
      <c r="A575" s="2"/>
      <c r="B575" s="3"/>
      <c r="C575" s="3"/>
      <c r="D575" s="3"/>
    </row>
    <row r="576" spans="1:4" x14ac:dyDescent="0.25">
      <c r="A576" s="2"/>
      <c r="B576" s="3"/>
      <c r="C576" s="3"/>
      <c r="D576" s="3"/>
    </row>
    <row r="577" spans="1:4" x14ac:dyDescent="0.25">
      <c r="A577" s="2"/>
      <c r="B577" s="3"/>
      <c r="C577" s="3"/>
      <c r="D577" s="3"/>
    </row>
    <row r="578" spans="1:4" x14ac:dyDescent="0.25">
      <c r="A578" s="2"/>
      <c r="B578" s="3"/>
      <c r="C578" s="3"/>
      <c r="D578" s="3"/>
    </row>
    <row r="579" spans="1:4" x14ac:dyDescent="0.25">
      <c r="A579" s="2"/>
      <c r="B579" s="3"/>
      <c r="C579" s="3"/>
      <c r="D579" s="3"/>
    </row>
    <row r="580" spans="1:4" x14ac:dyDescent="0.25">
      <c r="A580" s="2"/>
      <c r="B580" s="3"/>
      <c r="C580" s="3"/>
      <c r="D580" s="3"/>
    </row>
    <row r="581" spans="1:4" x14ac:dyDescent="0.25">
      <c r="A581" s="2"/>
      <c r="B581" s="3"/>
      <c r="C581" s="3"/>
      <c r="D581" s="3"/>
    </row>
    <row r="582" spans="1:4" x14ac:dyDescent="0.25">
      <c r="A582" s="2"/>
      <c r="B582" s="3"/>
      <c r="C582" s="3"/>
      <c r="D582" s="3"/>
    </row>
    <row r="583" spans="1:4" x14ac:dyDescent="0.25">
      <c r="A583" s="2"/>
      <c r="B583" s="3"/>
      <c r="C583" s="3"/>
      <c r="D583" s="3"/>
    </row>
    <row r="584" spans="1:4" x14ac:dyDescent="0.25">
      <c r="A584" s="2"/>
      <c r="B584" s="3"/>
      <c r="C584" s="3"/>
      <c r="D584" s="3"/>
    </row>
    <row r="585" spans="1:4" x14ac:dyDescent="0.25">
      <c r="A585" s="2"/>
      <c r="B585" s="3"/>
      <c r="C585" s="3"/>
      <c r="D585" s="3"/>
    </row>
    <row r="586" spans="1:4" x14ac:dyDescent="0.25">
      <c r="A586" s="2"/>
      <c r="B586" s="3"/>
      <c r="C586" s="3"/>
      <c r="D586" s="3"/>
    </row>
    <row r="587" spans="1:4" x14ac:dyDescent="0.25">
      <c r="A587" s="2"/>
      <c r="B587" s="3"/>
      <c r="C587" s="3"/>
      <c r="D587" s="3"/>
    </row>
    <row r="588" spans="1:4" x14ac:dyDescent="0.25">
      <c r="A588" s="2"/>
      <c r="B588" s="3"/>
      <c r="C588" s="3"/>
      <c r="D588" s="3"/>
    </row>
    <row r="589" spans="1:4" x14ac:dyDescent="0.25">
      <c r="A589" s="2"/>
      <c r="B589" s="3"/>
      <c r="C589" s="3"/>
      <c r="D589" s="3"/>
    </row>
    <row r="590" spans="1:4" x14ac:dyDescent="0.25">
      <c r="A590" s="2"/>
      <c r="B590" s="3"/>
      <c r="C590" s="3"/>
      <c r="D590" s="3"/>
    </row>
    <row r="591" spans="1:4" x14ac:dyDescent="0.25">
      <c r="A591" s="2"/>
      <c r="B591" s="3"/>
      <c r="C591" s="3"/>
      <c r="D591" s="3"/>
    </row>
    <row r="592" spans="1:4" x14ac:dyDescent="0.25">
      <c r="A592" s="2"/>
      <c r="B592" s="3"/>
      <c r="C592" s="3"/>
      <c r="D592" s="3"/>
    </row>
    <row r="593" spans="1:4" x14ac:dyDescent="0.25">
      <c r="A593" s="2"/>
      <c r="B593" s="3"/>
      <c r="C593" s="3"/>
      <c r="D593" s="3"/>
    </row>
    <row r="594" spans="1:4" x14ac:dyDescent="0.25">
      <c r="A594" s="2"/>
      <c r="B594" s="3"/>
      <c r="C594" s="3"/>
      <c r="D594" s="3"/>
    </row>
    <row r="595" spans="1:4" x14ac:dyDescent="0.25">
      <c r="A595" s="2"/>
      <c r="B595" s="3"/>
      <c r="C595" s="3"/>
      <c r="D595" s="3"/>
    </row>
    <row r="596" spans="1:4" x14ac:dyDescent="0.25">
      <c r="A596" s="2"/>
      <c r="B596" s="3"/>
      <c r="C596" s="3"/>
      <c r="D596" s="3"/>
    </row>
    <row r="597" spans="1:4" x14ac:dyDescent="0.25">
      <c r="A597" s="2"/>
      <c r="B597" s="3"/>
      <c r="C597" s="3"/>
      <c r="D597" s="3"/>
    </row>
    <row r="598" spans="1:4" x14ac:dyDescent="0.25">
      <c r="A598" s="2"/>
      <c r="B598" s="3"/>
      <c r="C598" s="3"/>
      <c r="D598" s="3"/>
    </row>
    <row r="599" spans="1:4" x14ac:dyDescent="0.25">
      <c r="A599" s="2"/>
      <c r="B599" s="3"/>
      <c r="C599" s="3"/>
      <c r="D599" s="3"/>
    </row>
    <row r="600" spans="1:4" x14ac:dyDescent="0.25">
      <c r="A600" s="2"/>
      <c r="B600" s="3"/>
      <c r="C600" s="3"/>
      <c r="D600" s="3"/>
    </row>
    <row r="601" spans="1:4" x14ac:dyDescent="0.25">
      <c r="A601" s="2"/>
      <c r="B601" s="3"/>
      <c r="C601" s="3"/>
      <c r="D601" s="3"/>
    </row>
    <row r="602" spans="1:4" x14ac:dyDescent="0.25">
      <c r="A602" s="2"/>
      <c r="B602" s="3"/>
      <c r="C602" s="3"/>
      <c r="D602" s="3"/>
    </row>
    <row r="603" spans="1:4" x14ac:dyDescent="0.25">
      <c r="A603" s="2"/>
      <c r="B603" s="3"/>
      <c r="C603" s="3"/>
      <c r="D603" s="3"/>
    </row>
    <row r="604" spans="1:4" x14ac:dyDescent="0.25">
      <c r="A604" s="2"/>
      <c r="B604" s="3"/>
      <c r="C604" s="3"/>
      <c r="D604" s="3"/>
    </row>
    <row r="605" spans="1:4" x14ac:dyDescent="0.25">
      <c r="A605" s="2"/>
      <c r="B605" s="3"/>
      <c r="C605" s="3"/>
      <c r="D605" s="3"/>
    </row>
    <row r="606" spans="1:4" x14ac:dyDescent="0.25">
      <c r="A606" s="2"/>
      <c r="B606" s="3"/>
      <c r="C606" s="3"/>
      <c r="D606" s="3"/>
    </row>
    <row r="607" spans="1:4" x14ac:dyDescent="0.25">
      <c r="A607" s="2"/>
      <c r="B607" s="3"/>
      <c r="C607" s="3"/>
      <c r="D607" s="3"/>
    </row>
    <row r="608" spans="1:4" x14ac:dyDescent="0.25">
      <c r="A608" s="2"/>
      <c r="B608" s="3"/>
      <c r="C608" s="3"/>
      <c r="D608" s="3"/>
    </row>
    <row r="609" spans="1:4" x14ac:dyDescent="0.25">
      <c r="A609" s="2"/>
      <c r="B609" s="3"/>
      <c r="C609" s="3"/>
      <c r="D609" s="3"/>
    </row>
    <row r="610" spans="1:4" x14ac:dyDescent="0.25">
      <c r="A610" s="2"/>
      <c r="B610" s="3"/>
      <c r="C610" s="3"/>
      <c r="D610" s="3"/>
    </row>
    <row r="611" spans="1:4" x14ac:dyDescent="0.25">
      <c r="A611" s="2"/>
      <c r="B611" s="3"/>
      <c r="C611" s="3"/>
      <c r="D611" s="3"/>
    </row>
    <row r="612" spans="1:4" x14ac:dyDescent="0.25">
      <c r="A612" s="2"/>
      <c r="B612" s="3"/>
      <c r="C612" s="3"/>
      <c r="D612" s="3"/>
    </row>
    <row r="613" spans="1:4" x14ac:dyDescent="0.25">
      <c r="A613" s="2"/>
      <c r="B613" s="3"/>
      <c r="C613" s="3"/>
      <c r="D613" s="3"/>
    </row>
    <row r="614" spans="1:4" x14ac:dyDescent="0.25">
      <c r="A614" s="2"/>
      <c r="B614" s="3"/>
      <c r="C614" s="3"/>
      <c r="D614" s="3"/>
    </row>
    <row r="615" spans="1:4" x14ac:dyDescent="0.25">
      <c r="A615" s="2"/>
      <c r="B615" s="3"/>
      <c r="C615" s="3"/>
      <c r="D615" s="3"/>
    </row>
    <row r="616" spans="1:4" x14ac:dyDescent="0.25">
      <c r="A616" s="2"/>
      <c r="B616" s="3"/>
      <c r="C616" s="3"/>
      <c r="D616" s="3"/>
    </row>
    <row r="617" spans="1:4" x14ac:dyDescent="0.25">
      <c r="A617" s="2"/>
      <c r="B617" s="3"/>
      <c r="C617" s="3"/>
      <c r="D617" s="3"/>
    </row>
    <row r="618" spans="1:4" x14ac:dyDescent="0.25">
      <c r="A618" s="2"/>
      <c r="B618" s="3"/>
      <c r="C618" s="3"/>
      <c r="D618" s="3"/>
    </row>
    <row r="619" spans="1:4" x14ac:dyDescent="0.25">
      <c r="A619" s="2"/>
      <c r="B619" s="3"/>
      <c r="C619" s="3"/>
      <c r="D619" s="3"/>
    </row>
    <row r="620" spans="1:4" x14ac:dyDescent="0.25">
      <c r="A620" s="2"/>
      <c r="B620" s="3"/>
      <c r="C620" s="3"/>
      <c r="D620" s="3"/>
    </row>
    <row r="621" spans="1:4" x14ac:dyDescent="0.25">
      <c r="A621" s="2"/>
      <c r="B621" s="3"/>
      <c r="C621" s="3"/>
      <c r="D621" s="3"/>
    </row>
    <row r="622" spans="1:4" x14ac:dyDescent="0.25">
      <c r="A622" s="2"/>
      <c r="B622" s="3"/>
      <c r="C622" s="3"/>
      <c r="D622" s="3"/>
    </row>
    <row r="623" spans="1:4" x14ac:dyDescent="0.25">
      <c r="A623" s="2"/>
      <c r="B623" s="3"/>
      <c r="C623" s="3"/>
      <c r="D623" s="3"/>
    </row>
    <row r="624" spans="1:4" x14ac:dyDescent="0.25">
      <c r="A624" s="2"/>
      <c r="B624" s="3"/>
      <c r="C624" s="3"/>
      <c r="D624" s="3"/>
    </row>
    <row r="625" spans="1:4" x14ac:dyDescent="0.25">
      <c r="A625" s="2"/>
      <c r="B625" s="3"/>
      <c r="C625" s="3"/>
      <c r="D625" s="3"/>
    </row>
    <row r="626" spans="1:4" x14ac:dyDescent="0.25">
      <c r="A626" s="2"/>
      <c r="B626" s="3"/>
      <c r="C626" s="3"/>
      <c r="D626" s="3"/>
    </row>
    <row r="627" spans="1:4" x14ac:dyDescent="0.25">
      <c r="A627" s="2"/>
      <c r="B627" s="3"/>
      <c r="C627" s="3"/>
      <c r="D627" s="3"/>
    </row>
    <row r="628" spans="1:4" x14ac:dyDescent="0.25">
      <c r="A628" s="2"/>
      <c r="B628" s="3"/>
      <c r="C628" s="3"/>
      <c r="D628" s="3"/>
    </row>
    <row r="629" spans="1:4" x14ac:dyDescent="0.25">
      <c r="A629" s="2"/>
      <c r="B629" s="3"/>
      <c r="C629" s="3"/>
      <c r="D629" s="3"/>
    </row>
    <row r="630" spans="1:4" x14ac:dyDescent="0.25">
      <c r="A630" s="2"/>
      <c r="B630" s="3"/>
      <c r="C630" s="3"/>
      <c r="D630" s="3"/>
    </row>
    <row r="631" spans="1:4" x14ac:dyDescent="0.25">
      <c r="A631" s="2"/>
      <c r="B631" s="3"/>
      <c r="C631" s="3"/>
      <c r="D631" s="3"/>
    </row>
    <row r="632" spans="1:4" x14ac:dyDescent="0.25">
      <c r="A632" s="2"/>
      <c r="B632" s="3"/>
      <c r="C632" s="3"/>
      <c r="D632" s="3"/>
    </row>
    <row r="633" spans="1:4" x14ac:dyDescent="0.25">
      <c r="A633" s="2"/>
      <c r="B633" s="3"/>
      <c r="C633" s="3"/>
      <c r="D633" s="3"/>
    </row>
    <row r="634" spans="1:4" x14ac:dyDescent="0.25">
      <c r="A634" s="2"/>
      <c r="B634" s="3"/>
      <c r="C634" s="3"/>
      <c r="D634" s="3"/>
    </row>
    <row r="635" spans="1:4" x14ac:dyDescent="0.25">
      <c r="A635" s="2"/>
      <c r="B635" s="3"/>
      <c r="C635" s="3"/>
      <c r="D635" s="3"/>
    </row>
    <row r="636" spans="1:4" x14ac:dyDescent="0.25">
      <c r="A636" s="2"/>
      <c r="B636" s="3"/>
      <c r="C636" s="3"/>
      <c r="D636" s="3"/>
    </row>
    <row r="637" spans="1:4" x14ac:dyDescent="0.25">
      <c r="A637" s="2"/>
      <c r="B637" s="3"/>
      <c r="C637" s="3"/>
      <c r="D637" s="3"/>
    </row>
    <row r="638" spans="1:4" x14ac:dyDescent="0.25">
      <c r="A638" s="2"/>
      <c r="B638" s="3"/>
      <c r="C638" s="3"/>
      <c r="D638" s="3"/>
    </row>
    <row r="639" spans="1:4" x14ac:dyDescent="0.25">
      <c r="A639" s="2"/>
      <c r="B639" s="3"/>
      <c r="C639" s="3"/>
      <c r="D639" s="3"/>
    </row>
    <row r="640" spans="1:4" x14ac:dyDescent="0.25">
      <c r="A640" s="2"/>
      <c r="B640" s="3"/>
      <c r="C640" s="3"/>
      <c r="D640" s="3"/>
    </row>
    <row r="641" spans="1:4" x14ac:dyDescent="0.25">
      <c r="A641" s="2"/>
      <c r="B641" s="3"/>
      <c r="C641" s="3"/>
      <c r="D641" s="3"/>
    </row>
    <row r="642" spans="1:4" x14ac:dyDescent="0.25">
      <c r="A642" s="2"/>
      <c r="B642" s="3"/>
      <c r="C642" s="3"/>
      <c r="D642" s="3"/>
    </row>
    <row r="643" spans="1:4" x14ac:dyDescent="0.25">
      <c r="A643" s="2"/>
      <c r="B643" s="3"/>
      <c r="C643" s="3"/>
      <c r="D643" s="3"/>
    </row>
    <row r="644" spans="1:4" x14ac:dyDescent="0.25">
      <c r="A644" s="2"/>
      <c r="B644" s="3"/>
      <c r="C644" s="3"/>
      <c r="D644" s="3"/>
    </row>
    <row r="645" spans="1:4" x14ac:dyDescent="0.25">
      <c r="A645" s="2"/>
      <c r="B645" s="3"/>
      <c r="C645" s="3"/>
      <c r="D645" s="3"/>
    </row>
    <row r="646" spans="1:4" x14ac:dyDescent="0.25">
      <c r="A646" s="2"/>
      <c r="B646" s="3"/>
      <c r="C646" s="3"/>
      <c r="D646" s="3"/>
    </row>
    <row r="647" spans="1:4" x14ac:dyDescent="0.25">
      <c r="A647" s="2"/>
      <c r="B647" s="3"/>
      <c r="C647" s="3"/>
      <c r="D647" s="3"/>
    </row>
    <row r="648" spans="1:4" x14ac:dyDescent="0.25">
      <c r="A648" s="2"/>
      <c r="B648" s="3"/>
      <c r="C648" s="3"/>
      <c r="D648" s="3"/>
    </row>
    <row r="649" spans="1:4" x14ac:dyDescent="0.25">
      <c r="A649" s="2"/>
      <c r="B649" s="3"/>
      <c r="C649" s="3"/>
      <c r="D649" s="3"/>
    </row>
    <row r="650" spans="1:4" x14ac:dyDescent="0.25">
      <c r="A650" s="2"/>
      <c r="B650" s="3"/>
      <c r="C650" s="3"/>
      <c r="D650" s="3"/>
    </row>
    <row r="651" spans="1:4" x14ac:dyDescent="0.25">
      <c r="A651" s="2"/>
      <c r="B651" s="3"/>
      <c r="C651" s="3"/>
      <c r="D651" s="3"/>
    </row>
    <row r="652" spans="1:4" x14ac:dyDescent="0.25">
      <c r="A652" s="2"/>
      <c r="B652" s="3"/>
      <c r="C652" s="3"/>
      <c r="D652" s="3"/>
    </row>
    <row r="653" spans="1:4" x14ac:dyDescent="0.25">
      <c r="A653" s="2"/>
      <c r="B653" s="3"/>
      <c r="C653" s="3"/>
      <c r="D653" s="3"/>
    </row>
    <row r="654" spans="1:4" x14ac:dyDescent="0.25">
      <c r="A654" s="2"/>
      <c r="B654" s="3"/>
      <c r="C654" s="3"/>
      <c r="D654" s="3"/>
    </row>
    <row r="655" spans="1:4" x14ac:dyDescent="0.25">
      <c r="A655" s="2"/>
      <c r="B655" s="3"/>
      <c r="C655" s="3"/>
      <c r="D655" s="3"/>
    </row>
    <row r="656" spans="1:4" x14ac:dyDescent="0.25">
      <c r="A656" s="2"/>
      <c r="B656" s="3"/>
      <c r="C656" s="3"/>
      <c r="D656" s="3"/>
    </row>
    <row r="657" spans="1:4" x14ac:dyDescent="0.25">
      <c r="A657" s="2"/>
      <c r="B657" s="3"/>
      <c r="C657" s="3"/>
      <c r="D657" s="3"/>
    </row>
    <row r="658" spans="1:4" x14ac:dyDescent="0.25">
      <c r="A658" s="2"/>
      <c r="B658" s="3"/>
      <c r="C658" s="3"/>
      <c r="D658" s="3"/>
    </row>
    <row r="659" spans="1:4" x14ac:dyDescent="0.25">
      <c r="A659" s="2"/>
      <c r="B659" s="3"/>
      <c r="C659" s="3"/>
      <c r="D659" s="3"/>
    </row>
    <row r="660" spans="1:4" x14ac:dyDescent="0.25">
      <c r="A660" s="2"/>
      <c r="B660" s="3"/>
      <c r="C660" s="3"/>
      <c r="D660" s="3"/>
    </row>
    <row r="661" spans="1:4" x14ac:dyDescent="0.25">
      <c r="A661" s="2"/>
      <c r="B661" s="3"/>
      <c r="C661" s="3"/>
      <c r="D661" s="3"/>
    </row>
    <row r="662" spans="1:4" x14ac:dyDescent="0.25">
      <c r="A662" s="2"/>
      <c r="B662" s="3"/>
      <c r="C662" s="3"/>
      <c r="D662" s="3"/>
    </row>
    <row r="663" spans="1:4" x14ac:dyDescent="0.25">
      <c r="A663" s="2"/>
      <c r="B663" s="3"/>
      <c r="C663" s="3"/>
      <c r="D663" s="3"/>
    </row>
    <row r="664" spans="1:4" x14ac:dyDescent="0.25">
      <c r="A664" s="2"/>
      <c r="B664" s="3"/>
      <c r="C664" s="3"/>
      <c r="D664" s="3"/>
    </row>
    <row r="665" spans="1:4" x14ac:dyDescent="0.25">
      <c r="A665" s="2"/>
      <c r="B665" s="3"/>
      <c r="C665" s="3"/>
      <c r="D665" s="3"/>
    </row>
    <row r="666" spans="1:4" x14ac:dyDescent="0.25">
      <c r="A666" s="2"/>
      <c r="B666" s="3"/>
      <c r="C666" s="3"/>
      <c r="D666" s="3"/>
    </row>
    <row r="667" spans="1:4" x14ac:dyDescent="0.25">
      <c r="A667" s="2"/>
      <c r="B667" s="3"/>
      <c r="C667" s="3"/>
      <c r="D667" s="3"/>
    </row>
    <row r="668" spans="1:4" x14ac:dyDescent="0.25">
      <c r="A668" s="2"/>
      <c r="B668" s="3"/>
      <c r="C668" s="3"/>
      <c r="D668" s="3"/>
    </row>
    <row r="669" spans="1:4" x14ac:dyDescent="0.25">
      <c r="A669" s="2"/>
      <c r="B669" s="3"/>
      <c r="C669" s="3"/>
      <c r="D669" s="3"/>
    </row>
    <row r="670" spans="1:4" x14ac:dyDescent="0.25">
      <c r="A670" s="2"/>
      <c r="B670" s="3"/>
      <c r="C670" s="3"/>
      <c r="D670" s="3"/>
    </row>
    <row r="671" spans="1:4" x14ac:dyDescent="0.25">
      <c r="A671" s="2"/>
      <c r="B671" s="3"/>
      <c r="C671" s="3"/>
      <c r="D671" s="3"/>
    </row>
    <row r="672" spans="1:4" x14ac:dyDescent="0.25">
      <c r="A672" s="2"/>
      <c r="B672" s="3"/>
      <c r="C672" s="3"/>
      <c r="D672" s="3"/>
    </row>
    <row r="673" spans="1:4" x14ac:dyDescent="0.25">
      <c r="A673" s="2"/>
      <c r="B673" s="3"/>
      <c r="C673" s="3"/>
      <c r="D673" s="3"/>
    </row>
    <row r="674" spans="1:4" x14ac:dyDescent="0.25">
      <c r="A674" s="2"/>
      <c r="B674" s="3"/>
      <c r="C674" s="3"/>
      <c r="D674" s="3"/>
    </row>
    <row r="675" spans="1:4" x14ac:dyDescent="0.25">
      <c r="A675" s="2"/>
      <c r="B675" s="3"/>
      <c r="C675" s="3"/>
      <c r="D675" s="3"/>
    </row>
    <row r="676" spans="1:4" x14ac:dyDescent="0.25">
      <c r="A676" s="2"/>
      <c r="B676" s="3"/>
      <c r="C676" s="3"/>
      <c r="D676" s="3"/>
    </row>
    <row r="677" spans="1:4" x14ac:dyDescent="0.25">
      <c r="A677" s="2"/>
      <c r="B677" s="3"/>
      <c r="C677" s="3"/>
      <c r="D677" s="3"/>
    </row>
    <row r="678" spans="1:4" x14ac:dyDescent="0.25">
      <c r="A678" s="2"/>
      <c r="B678" s="3"/>
      <c r="C678" s="3"/>
      <c r="D678" s="3"/>
    </row>
    <row r="679" spans="1:4" x14ac:dyDescent="0.25">
      <c r="A679" s="2"/>
      <c r="B679" s="3"/>
      <c r="C679" s="3"/>
      <c r="D679" s="3"/>
    </row>
    <row r="680" spans="1:4" x14ac:dyDescent="0.25">
      <c r="A680" s="2"/>
      <c r="B680" s="3"/>
      <c r="C680" s="3"/>
      <c r="D680" s="3"/>
    </row>
    <row r="681" spans="1:4" x14ac:dyDescent="0.25">
      <c r="A681" s="2"/>
      <c r="B681" s="3"/>
      <c r="C681" s="3"/>
      <c r="D681" s="3"/>
    </row>
    <row r="682" spans="1:4" x14ac:dyDescent="0.25">
      <c r="A682" s="2"/>
      <c r="B682" s="3"/>
      <c r="C682" s="3"/>
      <c r="D682" s="3"/>
    </row>
    <row r="683" spans="1:4" x14ac:dyDescent="0.25">
      <c r="A683" s="2"/>
      <c r="B683" s="3"/>
      <c r="C683" s="3"/>
      <c r="D683" s="3"/>
    </row>
    <row r="684" spans="1:4" x14ac:dyDescent="0.25">
      <c r="A684" s="2"/>
      <c r="B684" s="3"/>
      <c r="C684" s="3"/>
      <c r="D684" s="3"/>
    </row>
    <row r="685" spans="1:4" x14ac:dyDescent="0.25">
      <c r="A685" s="2"/>
      <c r="B685" s="3"/>
      <c r="C685" s="3"/>
      <c r="D685" s="3"/>
    </row>
    <row r="686" spans="1:4" x14ac:dyDescent="0.25">
      <c r="A686" s="2"/>
      <c r="B686" s="3"/>
      <c r="C686" s="3"/>
      <c r="D686" s="3"/>
    </row>
    <row r="687" spans="1:4" x14ac:dyDescent="0.25">
      <c r="A687" s="2"/>
      <c r="B687" s="3"/>
      <c r="C687" s="3"/>
      <c r="D687" s="3"/>
    </row>
    <row r="688" spans="1:4" x14ac:dyDescent="0.25">
      <c r="A688" s="2"/>
      <c r="B688" s="3"/>
      <c r="C688" s="3"/>
      <c r="D688" s="3"/>
    </row>
    <row r="689" spans="1:4" x14ac:dyDescent="0.25">
      <c r="A689" s="2"/>
      <c r="B689" s="3"/>
      <c r="C689" s="3"/>
      <c r="D689" s="3"/>
    </row>
    <row r="690" spans="1:4" x14ac:dyDescent="0.25">
      <c r="A690" s="2"/>
      <c r="B690" s="3"/>
      <c r="C690" s="3"/>
      <c r="D690" s="3"/>
    </row>
    <row r="691" spans="1:4" x14ac:dyDescent="0.25">
      <c r="A691" s="2"/>
      <c r="B691" s="3"/>
      <c r="C691" s="3"/>
      <c r="D691" s="3"/>
    </row>
    <row r="692" spans="1:4" x14ac:dyDescent="0.25">
      <c r="A692" s="2"/>
      <c r="B692" s="3"/>
      <c r="C692" s="3"/>
      <c r="D692" s="3"/>
    </row>
    <row r="693" spans="1:4" x14ac:dyDescent="0.25">
      <c r="A693" s="2"/>
      <c r="B693" s="3"/>
      <c r="C693" s="3"/>
      <c r="D693" s="3"/>
    </row>
    <row r="694" spans="1:4" x14ac:dyDescent="0.25">
      <c r="A694" s="2"/>
      <c r="B694" s="3"/>
      <c r="C694" s="3"/>
      <c r="D694" s="3"/>
    </row>
    <row r="695" spans="1:4" x14ac:dyDescent="0.25">
      <c r="A695" s="2"/>
      <c r="B695" s="3"/>
      <c r="C695" s="3"/>
      <c r="D695" s="3"/>
    </row>
    <row r="696" spans="1:4" x14ac:dyDescent="0.25">
      <c r="A696" s="2"/>
      <c r="B696" s="3"/>
      <c r="C696" s="3"/>
      <c r="D696" s="3"/>
    </row>
    <row r="697" spans="1:4" x14ac:dyDescent="0.25">
      <c r="A697" s="2"/>
      <c r="B697" s="3"/>
      <c r="C697" s="3"/>
      <c r="D697" s="3"/>
    </row>
    <row r="698" spans="1:4" x14ac:dyDescent="0.25">
      <c r="A698" s="2"/>
      <c r="B698" s="3"/>
      <c r="C698" s="3"/>
      <c r="D698" s="3"/>
    </row>
    <row r="699" spans="1:4" x14ac:dyDescent="0.25">
      <c r="A699" s="2"/>
      <c r="B699" s="3"/>
      <c r="C699" s="3"/>
      <c r="D699" s="3"/>
    </row>
    <row r="700" spans="1:4" x14ac:dyDescent="0.25">
      <c r="A700" s="2"/>
      <c r="B700" s="3"/>
      <c r="C700" s="3"/>
      <c r="D700" s="3"/>
    </row>
    <row r="701" spans="1:4" x14ac:dyDescent="0.25">
      <c r="A701" s="2"/>
      <c r="B701" s="3"/>
      <c r="C701" s="3"/>
      <c r="D701" s="3"/>
    </row>
    <row r="702" spans="1:4" x14ac:dyDescent="0.25">
      <c r="A702" s="2"/>
      <c r="B702" s="3"/>
      <c r="C702" s="3"/>
      <c r="D702" s="3"/>
    </row>
    <row r="703" spans="1:4" x14ac:dyDescent="0.25">
      <c r="A703" s="2"/>
      <c r="B703" s="3"/>
      <c r="C703" s="3"/>
      <c r="D703" s="3"/>
    </row>
    <row r="704" spans="1:4" x14ac:dyDescent="0.25">
      <c r="A704" s="2"/>
      <c r="B704" s="3"/>
      <c r="C704" s="3"/>
      <c r="D704" s="3"/>
    </row>
    <row r="705" spans="1:4" x14ac:dyDescent="0.25">
      <c r="A705" s="2"/>
      <c r="B705" s="3"/>
      <c r="C705" s="3"/>
      <c r="D705" s="3"/>
    </row>
    <row r="706" spans="1:4" x14ac:dyDescent="0.25">
      <c r="A706" s="2"/>
      <c r="B706" s="3"/>
      <c r="C706" s="3"/>
      <c r="D706" s="3"/>
    </row>
    <row r="707" spans="1:4" x14ac:dyDescent="0.25">
      <c r="A707" s="2"/>
      <c r="B707" s="3"/>
      <c r="C707" s="3"/>
      <c r="D707" s="3"/>
    </row>
    <row r="708" spans="1:4" x14ac:dyDescent="0.25">
      <c r="A708" s="2"/>
      <c r="B708" s="3"/>
      <c r="C708" s="3"/>
      <c r="D708" s="3"/>
    </row>
    <row r="709" spans="1:4" x14ac:dyDescent="0.25">
      <c r="A709" s="2"/>
      <c r="B709" s="3"/>
      <c r="C709" s="3"/>
      <c r="D709" s="3"/>
    </row>
    <row r="710" spans="1:4" x14ac:dyDescent="0.25">
      <c r="A710" s="2"/>
      <c r="B710" s="3"/>
      <c r="C710" s="3"/>
      <c r="D710" s="3"/>
    </row>
    <row r="711" spans="1:4" x14ac:dyDescent="0.25">
      <c r="A711" s="2"/>
      <c r="B711" s="3"/>
      <c r="C711" s="3"/>
      <c r="D711" s="3"/>
    </row>
    <row r="712" spans="1:4" x14ac:dyDescent="0.25">
      <c r="A712" s="2"/>
      <c r="B712" s="3"/>
      <c r="C712" s="3"/>
      <c r="D712" s="3"/>
    </row>
    <row r="713" spans="1:4" x14ac:dyDescent="0.25">
      <c r="A713" s="2"/>
      <c r="B713" s="3"/>
      <c r="C713" s="3"/>
      <c r="D713" s="3"/>
    </row>
    <row r="714" spans="1:4" x14ac:dyDescent="0.25">
      <c r="A714" s="2"/>
      <c r="B714" s="3"/>
      <c r="C714" s="3"/>
      <c r="D714" s="3"/>
    </row>
    <row r="715" spans="1:4" x14ac:dyDescent="0.25">
      <c r="A715" s="2"/>
      <c r="B715" s="3"/>
      <c r="C715" s="3"/>
      <c r="D715" s="3"/>
    </row>
    <row r="716" spans="1:4" x14ac:dyDescent="0.25">
      <c r="A716" s="2"/>
      <c r="B716" s="3"/>
      <c r="C716" s="3"/>
      <c r="D716" s="3"/>
    </row>
    <row r="717" spans="1:4" x14ac:dyDescent="0.25">
      <c r="A717" s="2"/>
      <c r="B717" s="3"/>
      <c r="C717" s="3"/>
      <c r="D717" s="3"/>
    </row>
    <row r="718" spans="1:4" x14ac:dyDescent="0.25">
      <c r="A718" s="2"/>
      <c r="B718" s="3"/>
      <c r="C718" s="3"/>
      <c r="D718" s="3"/>
    </row>
    <row r="719" spans="1:4" x14ac:dyDescent="0.25">
      <c r="A719" s="2"/>
      <c r="B719" s="3"/>
      <c r="C719" s="3"/>
      <c r="D719" s="3"/>
    </row>
    <row r="720" spans="1:4" x14ac:dyDescent="0.25">
      <c r="A720" s="2"/>
      <c r="B720" s="3"/>
      <c r="C720" s="3"/>
      <c r="D720" s="3"/>
    </row>
    <row r="721" spans="1:4" x14ac:dyDescent="0.25">
      <c r="A721" s="2"/>
      <c r="B721" s="3"/>
      <c r="C721" s="3"/>
      <c r="D721" s="3"/>
    </row>
    <row r="722" spans="1:4" x14ac:dyDescent="0.25">
      <c r="A722" s="2"/>
      <c r="B722" s="3"/>
      <c r="C722" s="3"/>
      <c r="D722" s="3"/>
    </row>
    <row r="723" spans="1:4" x14ac:dyDescent="0.25">
      <c r="A723" s="2"/>
      <c r="B723" s="3"/>
      <c r="C723" s="3"/>
      <c r="D723" s="3"/>
    </row>
    <row r="724" spans="1:4" x14ac:dyDescent="0.25">
      <c r="A724" s="2"/>
      <c r="B724" s="3"/>
      <c r="C724" s="3"/>
      <c r="D724" s="3"/>
    </row>
    <row r="725" spans="1:4" x14ac:dyDescent="0.25">
      <c r="A725" s="2"/>
      <c r="B725" s="3"/>
      <c r="C725" s="3"/>
      <c r="D725" s="3"/>
    </row>
    <row r="726" spans="1:4" x14ac:dyDescent="0.25">
      <c r="A726" s="2"/>
      <c r="B726" s="3"/>
      <c r="C726" s="3"/>
      <c r="D726" s="3"/>
    </row>
    <row r="727" spans="1:4" x14ac:dyDescent="0.25">
      <c r="A727" s="2"/>
      <c r="B727" s="3"/>
      <c r="C727" s="3"/>
      <c r="D727" s="3"/>
    </row>
    <row r="728" spans="1:4" x14ac:dyDescent="0.25">
      <c r="A728" s="2"/>
      <c r="B728" s="3"/>
      <c r="C728" s="3"/>
      <c r="D728" s="3"/>
    </row>
    <row r="729" spans="1:4" x14ac:dyDescent="0.25">
      <c r="A729" s="2"/>
      <c r="B729" s="3"/>
      <c r="C729" s="3"/>
      <c r="D729" s="3"/>
    </row>
    <row r="730" spans="1:4" x14ac:dyDescent="0.25">
      <c r="A730" s="2"/>
      <c r="B730" s="3"/>
      <c r="C730" s="3"/>
      <c r="D730" s="3"/>
    </row>
    <row r="731" spans="1:4" x14ac:dyDescent="0.25">
      <c r="A731" s="2"/>
      <c r="B731" s="3"/>
      <c r="C731" s="3"/>
      <c r="D731" s="3"/>
    </row>
    <row r="732" spans="1:4" x14ac:dyDescent="0.25">
      <c r="A732" s="2"/>
      <c r="B732" s="3"/>
      <c r="C732" s="3"/>
      <c r="D732" s="3"/>
    </row>
    <row r="733" spans="1:4" x14ac:dyDescent="0.25">
      <c r="A733" s="2"/>
      <c r="B733" s="3"/>
      <c r="C733" s="3"/>
      <c r="D733" s="3"/>
    </row>
    <row r="734" spans="1:4" x14ac:dyDescent="0.25">
      <c r="A734" s="2"/>
      <c r="B734" s="3"/>
      <c r="C734" s="3"/>
      <c r="D734" s="3"/>
    </row>
    <row r="735" spans="1:4" x14ac:dyDescent="0.25">
      <c r="A735" s="2"/>
      <c r="B735" s="3"/>
      <c r="C735" s="3"/>
      <c r="D735" s="3"/>
    </row>
    <row r="736" spans="1:4" x14ac:dyDescent="0.25">
      <c r="A736" s="2"/>
      <c r="B736" s="3"/>
      <c r="C736" s="3"/>
      <c r="D736" s="3"/>
    </row>
    <row r="737" spans="1:4" x14ac:dyDescent="0.25">
      <c r="A737" s="2"/>
      <c r="B737" s="3"/>
      <c r="C737" s="3"/>
      <c r="D737" s="3"/>
    </row>
    <row r="738" spans="1:4" x14ac:dyDescent="0.25">
      <c r="A738" s="2"/>
      <c r="B738" s="3"/>
      <c r="C738" s="3"/>
      <c r="D738" s="3"/>
    </row>
    <row r="739" spans="1:4" x14ac:dyDescent="0.25">
      <c r="A739" s="2"/>
      <c r="B739" s="3"/>
      <c r="C739" s="3"/>
      <c r="D739" s="3"/>
    </row>
    <row r="740" spans="1:4" x14ac:dyDescent="0.25">
      <c r="A740" s="2"/>
      <c r="B740" s="3"/>
      <c r="C740" s="3"/>
      <c r="D740" s="3"/>
    </row>
    <row r="741" spans="1:4" x14ac:dyDescent="0.25">
      <c r="A741" s="2"/>
      <c r="B741" s="3"/>
      <c r="C741" s="3"/>
      <c r="D741" s="3"/>
    </row>
    <row r="742" spans="1:4" x14ac:dyDescent="0.25">
      <c r="A742" s="2"/>
      <c r="B742" s="3"/>
      <c r="C742" s="3"/>
      <c r="D742" s="3"/>
    </row>
    <row r="743" spans="1:4" x14ac:dyDescent="0.25">
      <c r="A743" s="2"/>
      <c r="B743" s="3"/>
      <c r="C743" s="3"/>
      <c r="D743" s="3"/>
    </row>
    <row r="744" spans="1:4" x14ac:dyDescent="0.25">
      <c r="A744" s="2"/>
      <c r="B744" s="3"/>
      <c r="C744" s="3"/>
      <c r="D744" s="3"/>
    </row>
    <row r="745" spans="1:4" x14ac:dyDescent="0.25">
      <c r="A745" s="2"/>
      <c r="B745" s="3"/>
      <c r="C745" s="3"/>
      <c r="D745" s="3"/>
    </row>
    <row r="746" spans="1:4" x14ac:dyDescent="0.25">
      <c r="A746" s="2"/>
      <c r="B746" s="3"/>
      <c r="C746" s="3"/>
      <c r="D746" s="3"/>
    </row>
    <row r="747" spans="1:4" x14ac:dyDescent="0.25">
      <c r="A747" s="2"/>
      <c r="B747" s="3"/>
      <c r="C747" s="3"/>
      <c r="D747" s="3"/>
    </row>
    <row r="748" spans="1:4" x14ac:dyDescent="0.25">
      <c r="A748" s="2"/>
      <c r="B748" s="3"/>
      <c r="C748" s="3"/>
      <c r="D748" s="3"/>
    </row>
    <row r="749" spans="1:4" x14ac:dyDescent="0.25">
      <c r="A749" s="2"/>
      <c r="B749" s="3"/>
      <c r="C749" s="3"/>
      <c r="D749" s="3"/>
    </row>
    <row r="750" spans="1:4" x14ac:dyDescent="0.25">
      <c r="A750" s="2"/>
      <c r="B750" s="3"/>
      <c r="C750" s="3"/>
      <c r="D750" s="3"/>
    </row>
    <row r="751" spans="1:4" x14ac:dyDescent="0.25">
      <c r="A751" s="2"/>
      <c r="B751" s="3"/>
      <c r="C751" s="3"/>
      <c r="D751" s="3"/>
    </row>
    <row r="752" spans="1:4" x14ac:dyDescent="0.25">
      <c r="A752" s="2"/>
      <c r="B752" s="3"/>
      <c r="C752" s="3"/>
      <c r="D752" s="3"/>
    </row>
    <row r="753" spans="1:4" x14ac:dyDescent="0.25">
      <c r="A753" s="2"/>
      <c r="B753" s="3"/>
      <c r="C753" s="3"/>
      <c r="D753" s="3"/>
    </row>
    <row r="754" spans="1:4" x14ac:dyDescent="0.25">
      <c r="A754" s="2"/>
      <c r="B754" s="3"/>
      <c r="C754" s="3"/>
      <c r="D754" s="3"/>
    </row>
    <row r="755" spans="1:4" x14ac:dyDescent="0.25">
      <c r="A755" s="2"/>
      <c r="B755" s="3"/>
      <c r="C755" s="3"/>
      <c r="D755" s="3"/>
    </row>
    <row r="756" spans="1:4" x14ac:dyDescent="0.25">
      <c r="A756" s="2"/>
      <c r="B756" s="3"/>
      <c r="C756" s="3"/>
      <c r="D756" s="3"/>
    </row>
    <row r="757" spans="1:4" x14ac:dyDescent="0.25">
      <c r="A757" s="2"/>
      <c r="B757" s="3"/>
      <c r="C757" s="3"/>
      <c r="D757" s="3"/>
    </row>
    <row r="758" spans="1:4" x14ac:dyDescent="0.25">
      <c r="A758" s="2"/>
      <c r="B758" s="3"/>
      <c r="C758" s="3"/>
      <c r="D758" s="3"/>
    </row>
    <row r="759" spans="1:4" x14ac:dyDescent="0.25">
      <c r="A759" s="2"/>
      <c r="B759" s="3"/>
      <c r="C759" s="3"/>
      <c r="D759" s="3"/>
    </row>
    <row r="760" spans="1:4" x14ac:dyDescent="0.25">
      <c r="A760" s="2"/>
      <c r="B760" s="3"/>
      <c r="C760" s="3"/>
      <c r="D760" s="3"/>
    </row>
    <row r="761" spans="1:4" x14ac:dyDescent="0.25">
      <c r="A761" s="2"/>
      <c r="B761" s="3"/>
      <c r="C761" s="3"/>
      <c r="D761" s="3"/>
    </row>
    <row r="762" spans="1:4" x14ac:dyDescent="0.25">
      <c r="A762" s="2"/>
      <c r="B762" s="3"/>
      <c r="C762" s="3"/>
      <c r="D762" s="3"/>
    </row>
    <row r="763" spans="1:4" x14ac:dyDescent="0.25">
      <c r="A763" s="2"/>
      <c r="B763" s="3"/>
      <c r="C763" s="3"/>
      <c r="D763" s="3"/>
    </row>
    <row r="764" spans="1:4" x14ac:dyDescent="0.25">
      <c r="A764" s="2"/>
      <c r="B764" s="3"/>
      <c r="C764" s="3"/>
      <c r="D764" s="3"/>
    </row>
    <row r="765" spans="1:4" x14ac:dyDescent="0.25">
      <c r="A765" s="2"/>
      <c r="B765" s="3"/>
      <c r="C765" s="3"/>
      <c r="D765" s="3"/>
    </row>
    <row r="766" spans="1:4" x14ac:dyDescent="0.25">
      <c r="A766" s="2"/>
      <c r="B766" s="3"/>
      <c r="C766" s="3"/>
      <c r="D766" s="3"/>
    </row>
    <row r="767" spans="1:4" x14ac:dyDescent="0.25">
      <c r="A767" s="2"/>
      <c r="B767" s="3"/>
      <c r="C767" s="3"/>
      <c r="D767" s="4"/>
    </row>
    <row r="768" spans="1:4" x14ac:dyDescent="0.25">
      <c r="A768" s="2"/>
      <c r="B768" s="3"/>
      <c r="C768" s="3"/>
      <c r="D768" s="4"/>
    </row>
    <row r="769" spans="1:4" x14ac:dyDescent="0.25">
      <c r="A769" s="2"/>
      <c r="B769" s="3"/>
      <c r="C769" s="3"/>
      <c r="D769" s="4"/>
    </row>
    <row r="770" spans="1:4" x14ac:dyDescent="0.25">
      <c r="A770" s="2"/>
      <c r="B770" s="3"/>
      <c r="C770" s="3"/>
      <c r="D770" s="4"/>
    </row>
    <row r="771" spans="1:4" x14ac:dyDescent="0.25">
      <c r="A771" s="2"/>
      <c r="B771" s="3"/>
      <c r="C771" s="3"/>
      <c r="D771" s="4"/>
    </row>
    <row r="772" spans="1:4" x14ac:dyDescent="0.25">
      <c r="A772" s="2"/>
      <c r="B772" s="3"/>
      <c r="C772" s="3"/>
      <c r="D772" s="4"/>
    </row>
    <row r="773" spans="1:4" x14ac:dyDescent="0.25">
      <c r="A773" s="2"/>
      <c r="B773" s="3"/>
      <c r="C773" s="3"/>
      <c r="D773" s="4"/>
    </row>
    <row r="774" spans="1:4" x14ac:dyDescent="0.25">
      <c r="A774" s="2"/>
      <c r="B774" s="3"/>
      <c r="C774" s="3"/>
      <c r="D774" s="4"/>
    </row>
    <row r="775" spans="1:4" x14ac:dyDescent="0.25">
      <c r="A775" s="2"/>
      <c r="B775" s="3"/>
      <c r="C775" s="3"/>
      <c r="D775" s="4"/>
    </row>
    <row r="776" spans="1:4" x14ac:dyDescent="0.25">
      <c r="A776" s="2"/>
      <c r="B776" s="3"/>
      <c r="C776" s="3"/>
      <c r="D776" s="4"/>
    </row>
    <row r="777" spans="1:4" x14ac:dyDescent="0.25">
      <c r="A777" s="2"/>
      <c r="B777" s="3"/>
      <c r="C777" s="3"/>
      <c r="D777" s="4"/>
    </row>
    <row r="778" spans="1:4" x14ac:dyDescent="0.25">
      <c r="A778" s="2"/>
      <c r="B778" s="3"/>
      <c r="C778" s="3"/>
      <c r="D778" s="4"/>
    </row>
    <row r="779" spans="1:4" x14ac:dyDescent="0.25">
      <c r="A779" s="2"/>
      <c r="B779" s="3"/>
      <c r="C779" s="3"/>
      <c r="D779" s="4"/>
    </row>
    <row r="780" spans="1:4" x14ac:dyDescent="0.25">
      <c r="A780" s="2"/>
      <c r="B780" s="3"/>
      <c r="C780" s="3"/>
      <c r="D780" s="4"/>
    </row>
    <row r="781" spans="1:4" x14ac:dyDescent="0.25">
      <c r="A781" s="2"/>
      <c r="B781" s="3"/>
      <c r="C781" s="3"/>
      <c r="D781" s="4"/>
    </row>
    <row r="782" spans="1:4" x14ac:dyDescent="0.25">
      <c r="A782" s="2"/>
      <c r="B782" s="3"/>
      <c r="C782" s="3"/>
      <c r="D782" s="4"/>
    </row>
    <row r="783" spans="1:4" x14ac:dyDescent="0.25">
      <c r="A783" s="2"/>
      <c r="B783" s="3"/>
      <c r="C783" s="3"/>
      <c r="D783" s="4"/>
    </row>
    <row r="784" spans="1:4" x14ac:dyDescent="0.25">
      <c r="A784" s="2"/>
      <c r="B784" s="3"/>
      <c r="C784" s="3"/>
      <c r="D784" s="4"/>
    </row>
    <row r="785" spans="1:4" x14ac:dyDescent="0.25">
      <c r="A785" s="2"/>
      <c r="B785" s="3"/>
      <c r="C785" s="3"/>
      <c r="D785" s="4"/>
    </row>
    <row r="786" spans="1:4" x14ac:dyDescent="0.25">
      <c r="A786" s="2"/>
      <c r="B786" s="3"/>
      <c r="C786" s="3"/>
      <c r="D786" s="4"/>
    </row>
    <row r="787" spans="1:4" x14ac:dyDescent="0.25">
      <c r="A787" s="2"/>
      <c r="B787" s="3"/>
      <c r="C787" s="3"/>
      <c r="D787" s="4"/>
    </row>
    <row r="788" spans="1:4" x14ac:dyDescent="0.25">
      <c r="A788" s="2"/>
      <c r="B788" s="3"/>
      <c r="C788" s="3"/>
      <c r="D788" s="4"/>
    </row>
    <row r="789" spans="1:4" x14ac:dyDescent="0.25">
      <c r="A789" s="2"/>
      <c r="B789" s="3"/>
      <c r="C789" s="3"/>
      <c r="D789" s="4"/>
    </row>
    <row r="790" spans="1:4" x14ac:dyDescent="0.25">
      <c r="A790" s="2"/>
      <c r="B790" s="3"/>
      <c r="C790" s="3"/>
      <c r="D790" s="4"/>
    </row>
    <row r="791" spans="1:4" x14ac:dyDescent="0.25">
      <c r="A791" s="2"/>
      <c r="B791" s="3"/>
      <c r="C791" s="3"/>
      <c r="D791" s="4"/>
    </row>
    <row r="792" spans="1:4" x14ac:dyDescent="0.25">
      <c r="A792" s="2"/>
      <c r="B792" s="3"/>
      <c r="C792" s="3"/>
      <c r="D792" s="4"/>
    </row>
    <row r="793" spans="1:4" x14ac:dyDescent="0.25">
      <c r="A793" s="2"/>
      <c r="B793" s="3"/>
      <c r="C793" s="3"/>
      <c r="D793" s="4"/>
    </row>
    <row r="794" spans="1:4" x14ac:dyDescent="0.25">
      <c r="A794" s="2"/>
      <c r="B794" s="3"/>
      <c r="C794" s="3"/>
      <c r="D794" s="4"/>
    </row>
    <row r="795" spans="1:4" x14ac:dyDescent="0.25">
      <c r="A795" s="2"/>
      <c r="B795" s="3"/>
      <c r="C795" s="3"/>
      <c r="D795" s="4"/>
    </row>
    <row r="796" spans="1:4" x14ac:dyDescent="0.25">
      <c r="A796" s="2"/>
      <c r="B796" s="3"/>
      <c r="C796" s="3"/>
      <c r="D796" s="4"/>
    </row>
    <row r="797" spans="1:4" x14ac:dyDescent="0.25">
      <c r="A797" s="2"/>
      <c r="B797" s="3"/>
      <c r="C797" s="3"/>
      <c r="D797" s="4"/>
    </row>
    <row r="798" spans="1:4" x14ac:dyDescent="0.25">
      <c r="A798" s="2"/>
      <c r="B798" s="3"/>
      <c r="C798" s="3"/>
      <c r="D798" s="4"/>
    </row>
    <row r="799" spans="1:4" x14ac:dyDescent="0.25">
      <c r="A799" s="2"/>
      <c r="B799" s="3"/>
      <c r="C799" s="3"/>
      <c r="D799" s="4"/>
    </row>
    <row r="800" spans="1:4" x14ac:dyDescent="0.25">
      <c r="A800" s="2"/>
      <c r="B800" s="3"/>
      <c r="C800" s="3"/>
      <c r="D800" s="4"/>
    </row>
    <row r="801" spans="1:4" x14ac:dyDescent="0.25">
      <c r="A801" s="2"/>
      <c r="B801" s="3"/>
      <c r="C801" s="3"/>
      <c r="D801" s="4"/>
    </row>
    <row r="802" spans="1:4" x14ac:dyDescent="0.25">
      <c r="A802" s="2"/>
      <c r="B802" s="3"/>
      <c r="C802" s="3"/>
      <c r="D802" s="4"/>
    </row>
    <row r="803" spans="1:4" x14ac:dyDescent="0.25">
      <c r="A803" s="2"/>
      <c r="B803" s="3"/>
      <c r="C803" s="3"/>
      <c r="D803" s="4"/>
    </row>
    <row r="804" spans="1:4" x14ac:dyDescent="0.25">
      <c r="A804" s="2"/>
      <c r="B804" s="3"/>
      <c r="C804" s="3"/>
      <c r="D804" s="4"/>
    </row>
    <row r="805" spans="1:4" x14ac:dyDescent="0.25">
      <c r="A805" s="2"/>
      <c r="B805" s="3"/>
      <c r="C805" s="3"/>
      <c r="D805" s="4"/>
    </row>
    <row r="806" spans="1:4" x14ac:dyDescent="0.25">
      <c r="A806" s="2"/>
      <c r="B806" s="3"/>
      <c r="C806" s="3"/>
      <c r="D806" s="4"/>
    </row>
    <row r="807" spans="1:4" x14ac:dyDescent="0.25">
      <c r="A807" s="2"/>
      <c r="B807" s="3"/>
      <c r="C807" s="3"/>
      <c r="D807" s="4"/>
    </row>
    <row r="808" spans="1:4" x14ac:dyDescent="0.25">
      <c r="A808" s="2"/>
      <c r="B808" s="3"/>
      <c r="C808" s="3"/>
      <c r="D808" s="4"/>
    </row>
    <row r="809" spans="1:4" x14ac:dyDescent="0.25">
      <c r="A809" s="2"/>
      <c r="B809" s="3"/>
      <c r="C809" s="3"/>
      <c r="D809" s="4"/>
    </row>
    <row r="810" spans="1:4" x14ac:dyDescent="0.25">
      <c r="A810" s="2"/>
      <c r="B810" s="3"/>
      <c r="C810" s="3"/>
      <c r="D810" s="4"/>
    </row>
    <row r="811" spans="1:4" x14ac:dyDescent="0.25">
      <c r="A811" s="2"/>
      <c r="B811" s="3"/>
      <c r="C811" s="3"/>
      <c r="D811" s="4"/>
    </row>
    <row r="812" spans="1:4" x14ac:dyDescent="0.25">
      <c r="A812" s="2"/>
      <c r="B812" s="3"/>
      <c r="C812" s="3"/>
      <c r="D812" s="4"/>
    </row>
    <row r="813" spans="1:4" x14ac:dyDescent="0.25">
      <c r="A813" s="2"/>
      <c r="B813" s="3"/>
      <c r="C813" s="3"/>
      <c r="D813" s="4"/>
    </row>
    <row r="814" spans="1:4" x14ac:dyDescent="0.25">
      <c r="A814" s="2"/>
      <c r="B814" s="3"/>
      <c r="C814" s="3"/>
      <c r="D814" s="4"/>
    </row>
    <row r="815" spans="1:4" x14ac:dyDescent="0.25">
      <c r="A815" s="2"/>
      <c r="B815" s="3"/>
      <c r="C815" s="3"/>
      <c r="D815" s="4"/>
    </row>
    <row r="816" spans="1:4" x14ac:dyDescent="0.25">
      <c r="A816" s="2"/>
      <c r="B816" s="3"/>
      <c r="C816" s="3"/>
      <c r="D816" s="4"/>
    </row>
    <row r="817" spans="1:4" x14ac:dyDescent="0.25">
      <c r="A817" s="2"/>
      <c r="B817" s="3"/>
      <c r="C817" s="3"/>
      <c r="D817" s="4"/>
    </row>
    <row r="818" spans="1:4" x14ac:dyDescent="0.25">
      <c r="A818" s="2"/>
      <c r="B818" s="3"/>
      <c r="C818" s="3"/>
      <c r="D818" s="4"/>
    </row>
    <row r="819" spans="1:4" x14ac:dyDescent="0.25">
      <c r="A819" s="2"/>
      <c r="B819" s="3"/>
      <c r="C819" s="3"/>
      <c r="D819" s="4"/>
    </row>
    <row r="820" spans="1:4" x14ac:dyDescent="0.25">
      <c r="A820" s="2"/>
      <c r="B820" s="3"/>
      <c r="C820" s="3"/>
      <c r="D820" s="4"/>
    </row>
    <row r="821" spans="1:4" x14ac:dyDescent="0.25">
      <c r="A821" s="2"/>
      <c r="B821" s="3"/>
      <c r="C821" s="3"/>
      <c r="D821" s="4"/>
    </row>
    <row r="822" spans="1:4" x14ac:dyDescent="0.25">
      <c r="A822" s="2"/>
      <c r="B822" s="3"/>
      <c r="C822" s="3"/>
      <c r="D822" s="4"/>
    </row>
    <row r="823" spans="1:4" x14ac:dyDescent="0.25">
      <c r="A823" s="2"/>
      <c r="B823" s="3"/>
      <c r="C823" s="3"/>
      <c r="D823" s="4"/>
    </row>
    <row r="824" spans="1:4" x14ac:dyDescent="0.25">
      <c r="A824" s="2"/>
      <c r="B824" s="3"/>
      <c r="C824" s="3"/>
      <c r="D824" s="4"/>
    </row>
    <row r="825" spans="1:4" x14ac:dyDescent="0.25">
      <c r="A825" s="2"/>
      <c r="B825" s="3"/>
      <c r="C825" s="3"/>
      <c r="D825" s="4"/>
    </row>
    <row r="826" spans="1:4" x14ac:dyDescent="0.25">
      <c r="A826" s="2"/>
      <c r="B826" s="3"/>
      <c r="C826" s="3"/>
      <c r="D826" s="4"/>
    </row>
    <row r="827" spans="1:4" x14ac:dyDescent="0.25">
      <c r="A827" s="2"/>
      <c r="B827" s="3"/>
      <c r="C827" s="3"/>
      <c r="D827" s="4"/>
    </row>
    <row r="828" spans="1:4" x14ac:dyDescent="0.25">
      <c r="A828" s="2"/>
      <c r="B828" s="3"/>
      <c r="C828" s="3"/>
      <c r="D828" s="4"/>
    </row>
    <row r="829" spans="1:4" x14ac:dyDescent="0.25">
      <c r="A829" s="2"/>
      <c r="B829" s="3"/>
      <c r="C829" s="3"/>
      <c r="D829" s="4"/>
    </row>
    <row r="830" spans="1:4" x14ac:dyDescent="0.25">
      <c r="A830" s="2"/>
      <c r="B830" s="3"/>
      <c r="C830" s="3"/>
      <c r="D830" s="4"/>
    </row>
    <row r="831" spans="1:4" x14ac:dyDescent="0.25">
      <c r="A831" s="2"/>
      <c r="B831" s="3"/>
      <c r="C831" s="3"/>
      <c r="D831" s="4"/>
    </row>
    <row r="832" spans="1:4" x14ac:dyDescent="0.25">
      <c r="A832" s="2"/>
      <c r="B832" s="3"/>
      <c r="C832" s="3"/>
      <c r="D832" s="4"/>
    </row>
    <row r="833" spans="1:4" x14ac:dyDescent="0.25">
      <c r="A833" s="2"/>
      <c r="B833" s="3"/>
      <c r="C833" s="3"/>
      <c r="D833" s="4"/>
    </row>
    <row r="834" spans="1:4" x14ac:dyDescent="0.25">
      <c r="A834" s="2"/>
      <c r="B834" s="3"/>
      <c r="C834" s="3"/>
      <c r="D834" s="4"/>
    </row>
    <row r="835" spans="1:4" x14ac:dyDescent="0.25">
      <c r="A835" s="2"/>
      <c r="B835" s="3"/>
      <c r="C835" s="3"/>
      <c r="D835" s="4"/>
    </row>
    <row r="836" spans="1:4" x14ac:dyDescent="0.25">
      <c r="A836" s="2"/>
      <c r="B836" s="3"/>
      <c r="C836" s="3"/>
      <c r="D836" s="4"/>
    </row>
    <row r="837" spans="1:4" x14ac:dyDescent="0.25">
      <c r="A837" s="2"/>
      <c r="B837" s="3"/>
      <c r="C837" s="3"/>
      <c r="D837" s="4"/>
    </row>
    <row r="838" spans="1:4" x14ac:dyDescent="0.25">
      <c r="A838" s="2"/>
      <c r="B838" s="3"/>
      <c r="C838" s="3"/>
      <c r="D838" s="4"/>
    </row>
    <row r="839" spans="1:4" x14ac:dyDescent="0.25">
      <c r="A839" s="2"/>
      <c r="B839" s="3"/>
      <c r="C839" s="3"/>
      <c r="D839" s="4"/>
    </row>
    <row r="840" spans="1:4" x14ac:dyDescent="0.25">
      <c r="A840" s="2"/>
      <c r="B840" s="3"/>
      <c r="C840" s="3"/>
      <c r="D840" s="4"/>
    </row>
    <row r="841" spans="1:4" x14ac:dyDescent="0.25">
      <c r="A841" s="2"/>
      <c r="B841" s="3"/>
      <c r="C841" s="3"/>
      <c r="D841" s="4"/>
    </row>
    <row r="842" spans="1:4" x14ac:dyDescent="0.25">
      <c r="A842" s="2"/>
      <c r="B842" s="3"/>
      <c r="C842" s="3"/>
      <c r="D842" s="4"/>
    </row>
    <row r="843" spans="1:4" x14ac:dyDescent="0.25">
      <c r="A843" s="2"/>
      <c r="B843" s="3"/>
      <c r="C843" s="3"/>
      <c r="D843" s="4"/>
    </row>
    <row r="844" spans="1:4" x14ac:dyDescent="0.25">
      <c r="A844" s="2"/>
      <c r="B844" s="3"/>
      <c r="C844" s="3"/>
      <c r="D844" s="4"/>
    </row>
    <row r="845" spans="1:4" x14ac:dyDescent="0.25">
      <c r="A845" s="2"/>
      <c r="B845" s="3"/>
      <c r="C845" s="3"/>
      <c r="D845" s="4"/>
    </row>
    <row r="846" spans="1:4" x14ac:dyDescent="0.25">
      <c r="A846" s="2"/>
      <c r="B846" s="3"/>
      <c r="C846" s="3"/>
      <c r="D846" s="4"/>
    </row>
    <row r="847" spans="1:4" x14ac:dyDescent="0.25">
      <c r="A847" s="2"/>
      <c r="B847" s="3"/>
      <c r="C847" s="3"/>
      <c r="D847" s="4"/>
    </row>
    <row r="848" spans="1:4" x14ac:dyDescent="0.25">
      <c r="A848" s="2"/>
      <c r="B848" s="3"/>
      <c r="C848" s="3"/>
      <c r="D848" s="4"/>
    </row>
    <row r="849" spans="1:4" x14ac:dyDescent="0.25">
      <c r="A849" s="2"/>
      <c r="B849" s="3"/>
      <c r="C849" s="3"/>
      <c r="D849" s="4"/>
    </row>
    <row r="850" spans="1:4" x14ac:dyDescent="0.25">
      <c r="A850" s="2"/>
      <c r="B850" s="3"/>
      <c r="C850" s="3"/>
      <c r="D850" s="4"/>
    </row>
    <row r="851" spans="1:4" x14ac:dyDescent="0.25">
      <c r="A851" s="2"/>
      <c r="B851" s="3"/>
      <c r="C851" s="3"/>
      <c r="D851" s="4"/>
    </row>
    <row r="852" spans="1:4" x14ac:dyDescent="0.25">
      <c r="A852" s="2"/>
      <c r="B852" s="3"/>
      <c r="C852" s="3"/>
      <c r="D852" s="4"/>
    </row>
    <row r="853" spans="1:4" x14ac:dyDescent="0.25">
      <c r="A853" s="2"/>
      <c r="B853" s="3"/>
      <c r="C853" s="3"/>
      <c r="D853" s="4"/>
    </row>
    <row r="854" spans="1:4" x14ac:dyDescent="0.25">
      <c r="A854" s="2"/>
      <c r="B854" s="3"/>
      <c r="C854" s="3"/>
      <c r="D854" s="4"/>
    </row>
    <row r="855" spans="1:4" x14ac:dyDescent="0.25">
      <c r="A855" s="2"/>
      <c r="B855" s="3"/>
      <c r="C855" s="3"/>
      <c r="D855" s="4"/>
    </row>
    <row r="856" spans="1:4" x14ac:dyDescent="0.25">
      <c r="A856" s="2"/>
      <c r="B856" s="3"/>
      <c r="C856" s="3"/>
      <c r="D856" s="4"/>
    </row>
    <row r="857" spans="1:4" x14ac:dyDescent="0.25">
      <c r="A857" s="2"/>
      <c r="B857" s="3"/>
      <c r="C857" s="3"/>
      <c r="D857" s="4"/>
    </row>
    <row r="858" spans="1:4" x14ac:dyDescent="0.25">
      <c r="A858" s="2"/>
      <c r="B858" s="3"/>
      <c r="C858" s="3"/>
      <c r="D858" s="4"/>
    </row>
    <row r="859" spans="1:4" x14ac:dyDescent="0.25">
      <c r="A859" s="2"/>
      <c r="B859" s="3"/>
      <c r="C859" s="3"/>
      <c r="D859" s="4"/>
    </row>
    <row r="860" spans="1:4" x14ac:dyDescent="0.25">
      <c r="A860" s="2"/>
      <c r="B860" s="3"/>
      <c r="C860" s="3"/>
      <c r="D860" s="4"/>
    </row>
    <row r="861" spans="1:4" x14ac:dyDescent="0.25">
      <c r="A861" s="2"/>
      <c r="B861" s="3"/>
      <c r="C861" s="3"/>
      <c r="D861" s="4"/>
    </row>
    <row r="862" spans="1:4" x14ac:dyDescent="0.25">
      <c r="A862" s="2"/>
      <c r="B862" s="3"/>
      <c r="C862" s="3"/>
      <c r="D862" s="4"/>
    </row>
    <row r="863" spans="1:4" x14ac:dyDescent="0.25">
      <c r="A863" s="2"/>
      <c r="B863" s="3"/>
      <c r="C863" s="3"/>
      <c r="D863" s="4"/>
    </row>
    <row r="864" spans="1:4" x14ac:dyDescent="0.25">
      <c r="A864" s="2"/>
      <c r="B864" s="3"/>
      <c r="C864" s="3"/>
      <c r="D864" s="4"/>
    </row>
    <row r="865" spans="1:4" x14ac:dyDescent="0.25">
      <c r="A865" s="2"/>
      <c r="B865" s="3"/>
      <c r="C865" s="3"/>
      <c r="D865" s="4"/>
    </row>
    <row r="866" spans="1:4" x14ac:dyDescent="0.25">
      <c r="A866" s="2"/>
      <c r="B866" s="3"/>
      <c r="C866" s="3"/>
      <c r="D866" s="4"/>
    </row>
    <row r="867" spans="1:4" x14ac:dyDescent="0.25">
      <c r="A867" s="2"/>
      <c r="B867" s="3"/>
      <c r="C867" s="3"/>
      <c r="D867" s="4"/>
    </row>
    <row r="868" spans="1:4" x14ac:dyDescent="0.25">
      <c r="A868" s="2"/>
      <c r="B868" s="3"/>
      <c r="C868" s="3"/>
      <c r="D868" s="4"/>
    </row>
    <row r="869" spans="1:4" x14ac:dyDescent="0.25">
      <c r="A869" s="2"/>
      <c r="B869" s="3"/>
      <c r="C869" s="3"/>
      <c r="D869" s="4"/>
    </row>
    <row r="870" spans="1:4" x14ac:dyDescent="0.25">
      <c r="A870" s="2"/>
      <c r="B870" s="3"/>
      <c r="C870" s="3"/>
      <c r="D870" s="4"/>
    </row>
    <row r="871" spans="1:4" x14ac:dyDescent="0.25">
      <c r="A871" s="2"/>
      <c r="B871" s="3"/>
      <c r="C871" s="3"/>
      <c r="D871" s="4"/>
    </row>
    <row r="872" spans="1:4" x14ac:dyDescent="0.25">
      <c r="A872" s="2"/>
      <c r="B872" s="3"/>
      <c r="C872" s="3"/>
      <c r="D872" s="4"/>
    </row>
    <row r="873" spans="1:4" x14ac:dyDescent="0.25">
      <c r="A873" s="2"/>
      <c r="B873" s="3"/>
      <c r="C873" s="3"/>
      <c r="D873" s="4"/>
    </row>
    <row r="874" spans="1:4" x14ac:dyDescent="0.25">
      <c r="A874" s="2"/>
      <c r="B874" s="3"/>
      <c r="C874" s="3"/>
      <c r="D874" s="4"/>
    </row>
    <row r="875" spans="1:4" x14ac:dyDescent="0.25">
      <c r="A875" s="2"/>
      <c r="B875" s="3"/>
      <c r="C875" s="3"/>
      <c r="D875" s="4"/>
    </row>
    <row r="876" spans="1:4" x14ac:dyDescent="0.25">
      <c r="A876" s="2"/>
      <c r="B876" s="3"/>
      <c r="C876" s="3"/>
      <c r="D876" s="4"/>
    </row>
    <row r="877" spans="1:4" x14ac:dyDescent="0.25">
      <c r="A877" s="2"/>
      <c r="B877" s="3"/>
      <c r="C877" s="3"/>
      <c r="D877" s="4"/>
    </row>
    <row r="878" spans="1:4" x14ac:dyDescent="0.25">
      <c r="A878" s="2"/>
      <c r="B878" s="3"/>
      <c r="C878" s="3"/>
      <c r="D878" s="4"/>
    </row>
    <row r="879" spans="1:4" x14ac:dyDescent="0.25">
      <c r="A879" s="2"/>
      <c r="B879" s="3"/>
      <c r="C879" s="3"/>
      <c r="D879" s="4"/>
    </row>
    <row r="880" spans="1:4" x14ac:dyDescent="0.25">
      <c r="A880" s="2"/>
      <c r="B880" s="3"/>
      <c r="C880" s="3"/>
      <c r="D880" s="4"/>
    </row>
    <row r="881" spans="1:4" x14ac:dyDescent="0.25">
      <c r="A881" s="2"/>
      <c r="B881" s="3"/>
      <c r="C881" s="3"/>
      <c r="D881" s="4"/>
    </row>
    <row r="882" spans="1:4" x14ac:dyDescent="0.25">
      <c r="A882" s="2"/>
      <c r="B882" s="3"/>
      <c r="C882" s="3"/>
      <c r="D882" s="4"/>
    </row>
    <row r="883" spans="1:4" x14ac:dyDescent="0.25">
      <c r="A883" s="2"/>
      <c r="B883" s="3"/>
      <c r="C883" s="3"/>
      <c r="D883" s="4"/>
    </row>
    <row r="884" spans="1:4" x14ac:dyDescent="0.25">
      <c r="A884" s="2"/>
      <c r="B884" s="3"/>
      <c r="C884" s="3"/>
      <c r="D884" s="4"/>
    </row>
    <row r="885" spans="1:4" x14ac:dyDescent="0.25">
      <c r="A885" s="2"/>
      <c r="B885" s="3"/>
      <c r="C885" s="3"/>
      <c r="D885" s="4"/>
    </row>
    <row r="886" spans="1:4" x14ac:dyDescent="0.25">
      <c r="A886" s="2"/>
      <c r="B886" s="3"/>
      <c r="C886" s="3"/>
      <c r="D886" s="4"/>
    </row>
    <row r="887" spans="1:4" x14ac:dyDescent="0.25">
      <c r="A887" s="2"/>
      <c r="B887" s="3"/>
      <c r="C887" s="3"/>
      <c r="D887" s="4"/>
    </row>
    <row r="888" spans="1:4" x14ac:dyDescent="0.25">
      <c r="A888" s="2"/>
      <c r="B888" s="3"/>
      <c r="C888" s="3"/>
      <c r="D888" s="4"/>
    </row>
    <row r="889" spans="1:4" x14ac:dyDescent="0.25">
      <c r="A889" s="2"/>
      <c r="B889" s="3"/>
      <c r="C889" s="3"/>
      <c r="D889" s="4"/>
    </row>
    <row r="890" spans="1:4" x14ac:dyDescent="0.25">
      <c r="A890" s="2"/>
      <c r="B890" s="3"/>
      <c r="C890" s="3"/>
      <c r="D890" s="4"/>
    </row>
    <row r="891" spans="1:4" x14ac:dyDescent="0.25">
      <c r="A891" s="2"/>
      <c r="B891" s="3"/>
      <c r="C891" s="3"/>
      <c r="D891" s="4"/>
    </row>
    <row r="892" spans="1:4" x14ac:dyDescent="0.25">
      <c r="A892" s="2"/>
      <c r="B892" s="3"/>
      <c r="C892" s="3"/>
      <c r="D892" s="4"/>
    </row>
    <row r="893" spans="1:4" x14ac:dyDescent="0.25">
      <c r="A893" s="2"/>
      <c r="B893" s="3"/>
      <c r="C893" s="3"/>
      <c r="D893" s="4"/>
    </row>
    <row r="894" spans="1:4" x14ac:dyDescent="0.25">
      <c r="A894" s="2"/>
      <c r="B894" s="3"/>
      <c r="C894" s="3"/>
      <c r="D894" s="4"/>
    </row>
    <row r="895" spans="1:4" x14ac:dyDescent="0.25">
      <c r="A895" s="2"/>
      <c r="B895" s="3"/>
      <c r="C895" s="3"/>
      <c r="D895" s="4"/>
    </row>
    <row r="896" spans="1:4" x14ac:dyDescent="0.25">
      <c r="A896" s="2"/>
      <c r="B896" s="3"/>
      <c r="C896" s="3"/>
      <c r="D896" s="4"/>
    </row>
    <row r="897" spans="1:4" x14ac:dyDescent="0.25">
      <c r="A897" s="2"/>
      <c r="B897" s="3"/>
      <c r="C897" s="3"/>
      <c r="D897" s="4"/>
    </row>
    <row r="898" spans="1:4" x14ac:dyDescent="0.25">
      <c r="A898" s="2"/>
      <c r="B898" s="3"/>
      <c r="C898" s="3"/>
      <c r="D898" s="4"/>
    </row>
    <row r="899" spans="1:4" x14ac:dyDescent="0.25">
      <c r="A899" s="2"/>
      <c r="B899" s="3"/>
      <c r="C899" s="3"/>
      <c r="D899" s="4"/>
    </row>
    <row r="900" spans="1:4" x14ac:dyDescent="0.25">
      <c r="A900" s="2"/>
      <c r="B900" s="3"/>
      <c r="C900" s="3"/>
      <c r="D900" s="4"/>
    </row>
    <row r="901" spans="1:4" x14ac:dyDescent="0.25">
      <c r="A901" s="2"/>
      <c r="B901" s="3"/>
      <c r="C901" s="3"/>
      <c r="D901" s="4"/>
    </row>
    <row r="902" spans="1:4" x14ac:dyDescent="0.25">
      <c r="A902" s="2"/>
      <c r="B902" s="3"/>
      <c r="C902" s="3"/>
      <c r="D902" s="4"/>
    </row>
    <row r="903" spans="1:4" x14ac:dyDescent="0.25">
      <c r="A903" s="2"/>
      <c r="B903" s="3"/>
      <c r="C903" s="3"/>
      <c r="D903" s="4"/>
    </row>
    <row r="904" spans="1:4" x14ac:dyDescent="0.25">
      <c r="A904" s="2"/>
      <c r="B904" s="3"/>
      <c r="C904" s="3"/>
      <c r="D904" s="4"/>
    </row>
    <row r="905" spans="1:4" x14ac:dyDescent="0.25">
      <c r="A905" s="2"/>
      <c r="B905" s="3"/>
      <c r="C905" s="3"/>
      <c r="D905" s="4"/>
    </row>
    <row r="906" spans="1:4" x14ac:dyDescent="0.25">
      <c r="A906" s="2"/>
      <c r="B906" s="3"/>
      <c r="C906" s="3"/>
      <c r="D906" s="4"/>
    </row>
    <row r="907" spans="1:4" x14ac:dyDescent="0.25">
      <c r="A907" s="2"/>
      <c r="B907" s="3"/>
      <c r="C907" s="3"/>
      <c r="D907" s="4"/>
    </row>
    <row r="908" spans="1:4" x14ac:dyDescent="0.25">
      <c r="A908" s="2"/>
      <c r="B908" s="3"/>
      <c r="C908" s="3"/>
      <c r="D908" s="4"/>
    </row>
    <row r="909" spans="1:4" x14ac:dyDescent="0.25">
      <c r="A909" s="2"/>
      <c r="B909" s="3"/>
      <c r="C909" s="3"/>
      <c r="D909" s="4"/>
    </row>
    <row r="910" spans="1:4" x14ac:dyDescent="0.25">
      <c r="A910" s="2"/>
      <c r="B910" s="3"/>
      <c r="C910" s="3"/>
      <c r="D910" s="4"/>
    </row>
    <row r="911" spans="1:4" x14ac:dyDescent="0.25">
      <c r="A911" s="2"/>
      <c r="B911" s="3"/>
      <c r="C911" s="3"/>
      <c r="D911" s="4"/>
    </row>
    <row r="912" spans="1:4" x14ac:dyDescent="0.25">
      <c r="A912" s="2"/>
      <c r="B912" s="3"/>
      <c r="C912" s="3"/>
      <c r="D912" s="4"/>
    </row>
    <row r="913" spans="1:4" x14ac:dyDescent="0.25">
      <c r="A913" s="2"/>
      <c r="B913" s="3"/>
      <c r="C913" s="3"/>
      <c r="D913" s="4"/>
    </row>
    <row r="914" spans="1:4" x14ac:dyDescent="0.25">
      <c r="A914" s="2"/>
      <c r="B914" s="3"/>
      <c r="C914" s="3"/>
      <c r="D914" s="4"/>
    </row>
    <row r="915" spans="1:4" x14ac:dyDescent="0.25">
      <c r="A915" s="2"/>
      <c r="B915" s="3"/>
      <c r="C915" s="3"/>
      <c r="D915" s="4"/>
    </row>
    <row r="916" spans="1:4" x14ac:dyDescent="0.25">
      <c r="A916" s="2"/>
      <c r="B916" s="3"/>
      <c r="C916" s="3"/>
      <c r="D916" s="4"/>
    </row>
    <row r="917" spans="1:4" x14ac:dyDescent="0.25">
      <c r="A917" s="2"/>
      <c r="B917" s="3"/>
      <c r="C917" s="3"/>
      <c r="D917" s="4"/>
    </row>
    <row r="918" spans="1:4" x14ac:dyDescent="0.25">
      <c r="A918" s="2"/>
      <c r="B918" s="3"/>
      <c r="C918" s="3"/>
      <c r="D918" s="4"/>
    </row>
    <row r="919" spans="1:4" x14ac:dyDescent="0.25">
      <c r="A919" s="2"/>
      <c r="B919" s="3"/>
      <c r="C919" s="3"/>
      <c r="D919" s="4"/>
    </row>
    <row r="920" spans="1:4" x14ac:dyDescent="0.25">
      <c r="A920" s="2"/>
      <c r="B920" s="3"/>
      <c r="C920" s="3"/>
      <c r="D920" s="4"/>
    </row>
    <row r="921" spans="1:4" x14ac:dyDescent="0.25">
      <c r="A921" s="2"/>
      <c r="B921" s="3"/>
      <c r="C921" s="3"/>
      <c r="D921" s="4"/>
    </row>
    <row r="922" spans="1:4" x14ac:dyDescent="0.25">
      <c r="A922" s="2"/>
      <c r="B922" s="3"/>
      <c r="C922" s="3"/>
      <c r="D922" s="4"/>
    </row>
    <row r="923" spans="1:4" x14ac:dyDescent="0.25">
      <c r="A923" s="2"/>
      <c r="B923" s="3"/>
      <c r="C923" s="3"/>
      <c r="D923" s="4"/>
    </row>
    <row r="924" spans="1:4" x14ac:dyDescent="0.25">
      <c r="A924" s="2"/>
      <c r="B924" s="3"/>
      <c r="C924" s="3"/>
      <c r="D924" s="4"/>
    </row>
    <row r="925" spans="1:4" x14ac:dyDescent="0.25">
      <c r="A925" s="2"/>
      <c r="B925" s="3"/>
      <c r="C925" s="3"/>
      <c r="D925" s="4"/>
    </row>
    <row r="926" spans="1:4" x14ac:dyDescent="0.25">
      <c r="A926" s="2"/>
      <c r="B926" s="3"/>
      <c r="C926" s="3"/>
      <c r="D926" s="4"/>
    </row>
    <row r="927" spans="1:4" x14ac:dyDescent="0.25">
      <c r="A927" s="2"/>
      <c r="B927" s="3"/>
      <c r="C927" s="3"/>
      <c r="D927" s="4"/>
    </row>
    <row r="928" spans="1:4" x14ac:dyDescent="0.25">
      <c r="A928" s="2"/>
      <c r="B928" s="3"/>
      <c r="C928" s="3"/>
      <c r="D928" s="4"/>
    </row>
    <row r="929" spans="1:4" x14ac:dyDescent="0.25">
      <c r="A929" s="2"/>
      <c r="B929" s="3"/>
      <c r="C929" s="3"/>
      <c r="D929" s="4"/>
    </row>
    <row r="930" spans="1:4" x14ac:dyDescent="0.25">
      <c r="A930" s="2"/>
      <c r="B930" s="3"/>
      <c r="C930" s="3"/>
      <c r="D930" s="4"/>
    </row>
    <row r="931" spans="1:4" x14ac:dyDescent="0.25">
      <c r="A931" s="2"/>
      <c r="B931" s="3"/>
      <c r="C931" s="3"/>
      <c r="D931" s="4"/>
    </row>
    <row r="932" spans="1:4" x14ac:dyDescent="0.25">
      <c r="A932" s="2"/>
      <c r="B932" s="3"/>
      <c r="C932" s="3"/>
      <c r="D932" s="4"/>
    </row>
    <row r="933" spans="1:4" x14ac:dyDescent="0.25">
      <c r="A933" s="2"/>
      <c r="B933" s="3"/>
      <c r="C933" s="3"/>
      <c r="D933" s="4"/>
    </row>
    <row r="934" spans="1:4" x14ac:dyDescent="0.25">
      <c r="A934" s="2"/>
      <c r="B934" s="3"/>
      <c r="C934" s="3"/>
      <c r="D934" s="4"/>
    </row>
    <row r="935" spans="1:4" x14ac:dyDescent="0.25">
      <c r="A935" s="2"/>
      <c r="B935" s="3"/>
      <c r="C935" s="3"/>
      <c r="D935" s="4"/>
    </row>
    <row r="936" spans="1:4" x14ac:dyDescent="0.25">
      <c r="A936" s="2"/>
      <c r="B936" s="3"/>
      <c r="C936" s="3"/>
      <c r="D936" s="4"/>
    </row>
    <row r="937" spans="1:4" x14ac:dyDescent="0.25">
      <c r="A937" s="2"/>
      <c r="B937" s="3"/>
      <c r="C937" s="3"/>
      <c r="D937" s="4"/>
    </row>
    <row r="938" spans="1:4" x14ac:dyDescent="0.25">
      <c r="A938" s="2"/>
      <c r="B938" s="3"/>
      <c r="C938" s="3"/>
      <c r="D938" s="4"/>
    </row>
    <row r="939" spans="1:4" x14ac:dyDescent="0.25">
      <c r="A939" s="2"/>
      <c r="B939" s="3"/>
      <c r="C939" s="3"/>
      <c r="D939" s="4"/>
    </row>
    <row r="940" spans="1:4" x14ac:dyDescent="0.25">
      <c r="A940" s="2"/>
      <c r="B940" s="3"/>
      <c r="C940" s="3"/>
      <c r="D940" s="4"/>
    </row>
    <row r="941" spans="1:4" x14ac:dyDescent="0.25">
      <c r="A941" s="2"/>
      <c r="B941" s="3"/>
      <c r="C941" s="3"/>
      <c r="D941" s="4"/>
    </row>
    <row r="942" spans="1:4" x14ac:dyDescent="0.25">
      <c r="A942" s="2"/>
      <c r="B942" s="3"/>
      <c r="C942" s="3"/>
      <c r="D942" s="4"/>
    </row>
    <row r="943" spans="1:4" x14ac:dyDescent="0.25">
      <c r="A943" s="2"/>
      <c r="B943" s="3"/>
      <c r="C943" s="3"/>
      <c r="D943" s="4"/>
    </row>
    <row r="944" spans="1:4" x14ac:dyDescent="0.25">
      <c r="A944" s="2"/>
      <c r="B944" s="3"/>
      <c r="C944" s="3"/>
      <c r="D944" s="4"/>
    </row>
    <row r="945" spans="1:4" x14ac:dyDescent="0.25">
      <c r="A945" s="2"/>
      <c r="B945" s="3"/>
      <c r="C945" s="3"/>
      <c r="D945" s="4"/>
    </row>
    <row r="946" spans="1:4" x14ac:dyDescent="0.25">
      <c r="A946" s="2"/>
      <c r="B946" s="3"/>
      <c r="C946" s="3"/>
      <c r="D946" s="4"/>
    </row>
    <row r="947" spans="1:4" x14ac:dyDescent="0.25">
      <c r="A947" s="2"/>
      <c r="B947" s="3"/>
      <c r="C947" s="3"/>
      <c r="D947" s="4"/>
    </row>
    <row r="948" spans="1:4" x14ac:dyDescent="0.25">
      <c r="A948" s="2"/>
      <c r="B948" s="3"/>
      <c r="C948" s="3"/>
      <c r="D948" s="4"/>
    </row>
    <row r="949" spans="1:4" x14ac:dyDescent="0.25">
      <c r="A949" s="2"/>
      <c r="B949" s="3"/>
      <c r="C949" s="3"/>
      <c r="D949" s="4"/>
    </row>
    <row r="950" spans="1:4" x14ac:dyDescent="0.25">
      <c r="A950" s="2"/>
      <c r="B950" s="3"/>
      <c r="C950" s="3"/>
      <c r="D950" s="4"/>
    </row>
    <row r="951" spans="1:4" x14ac:dyDescent="0.25">
      <c r="A951" s="2"/>
      <c r="B951" s="3"/>
      <c r="C951" s="3"/>
      <c r="D951" s="4"/>
    </row>
    <row r="952" spans="1:4" x14ac:dyDescent="0.25">
      <c r="A952" s="2"/>
      <c r="B952" s="3"/>
      <c r="C952" s="3"/>
      <c r="D952" s="4"/>
    </row>
    <row r="953" spans="1:4" x14ac:dyDescent="0.25">
      <c r="A953" s="2"/>
      <c r="B953" s="3"/>
      <c r="C953" s="3"/>
      <c r="D953" s="4"/>
    </row>
    <row r="954" spans="1:4" x14ac:dyDescent="0.25">
      <c r="A954" s="2"/>
      <c r="B954" s="3"/>
      <c r="C954" s="3"/>
      <c r="D954" s="4"/>
    </row>
    <row r="955" spans="1:4" x14ac:dyDescent="0.25">
      <c r="A955" s="2"/>
      <c r="B955" s="3"/>
      <c r="C955" s="3"/>
      <c r="D955" s="4"/>
    </row>
    <row r="956" spans="1:4" x14ac:dyDescent="0.25">
      <c r="A956" s="2"/>
      <c r="B956" s="3"/>
      <c r="C956" s="3"/>
      <c r="D956" s="4"/>
    </row>
    <row r="957" spans="1:4" x14ac:dyDescent="0.25">
      <c r="A957" s="2"/>
      <c r="B957" s="3"/>
      <c r="C957" s="3"/>
      <c r="D957" s="4"/>
    </row>
    <row r="958" spans="1:4" x14ac:dyDescent="0.25">
      <c r="A958" s="2"/>
      <c r="B958" s="3"/>
      <c r="C958" s="3"/>
      <c r="D958" s="4"/>
    </row>
    <row r="959" spans="1:4" x14ac:dyDescent="0.25">
      <c r="A959" s="2"/>
      <c r="B959" s="3"/>
      <c r="C959" s="3"/>
      <c r="D959" s="4"/>
    </row>
    <row r="960" spans="1:4" x14ac:dyDescent="0.25">
      <c r="A960" s="2"/>
      <c r="B960" s="3"/>
      <c r="C960" s="3"/>
      <c r="D960" s="4"/>
    </row>
    <row r="961" spans="1:4" x14ac:dyDescent="0.25">
      <c r="A961" s="2"/>
      <c r="B961" s="3"/>
      <c r="C961" s="3"/>
      <c r="D961" s="4"/>
    </row>
    <row r="962" spans="1:4" x14ac:dyDescent="0.25">
      <c r="A962" s="2"/>
      <c r="B962" s="3"/>
      <c r="C962" s="3"/>
      <c r="D962" s="4"/>
    </row>
    <row r="963" spans="1:4" x14ac:dyDescent="0.25">
      <c r="A963" s="2"/>
      <c r="B963" s="3"/>
      <c r="C963" s="3"/>
      <c r="D963" s="4"/>
    </row>
    <row r="964" spans="1:4" x14ac:dyDescent="0.25">
      <c r="A964" s="2"/>
      <c r="B964" s="3"/>
      <c r="C964" s="3"/>
      <c r="D964" s="4"/>
    </row>
    <row r="965" spans="1:4" x14ac:dyDescent="0.25">
      <c r="A965" s="2"/>
      <c r="B965" s="3"/>
      <c r="C965" s="3"/>
      <c r="D965" s="4"/>
    </row>
    <row r="966" spans="1:4" x14ac:dyDescent="0.25">
      <c r="A966" s="2"/>
      <c r="B966" s="3"/>
      <c r="C966" s="3"/>
      <c r="D966" s="4"/>
    </row>
    <row r="967" spans="1:4" x14ac:dyDescent="0.25">
      <c r="A967" s="2"/>
      <c r="B967" s="3"/>
      <c r="C967" s="3"/>
      <c r="D967" s="4"/>
    </row>
    <row r="968" spans="1:4" x14ac:dyDescent="0.25">
      <c r="A968" s="2"/>
      <c r="B968" s="3"/>
      <c r="C968" s="3"/>
      <c r="D968" s="4"/>
    </row>
    <row r="969" spans="1:4" x14ac:dyDescent="0.25">
      <c r="A969" s="2"/>
      <c r="B969" s="3"/>
      <c r="C969" s="3"/>
      <c r="D969" s="4"/>
    </row>
    <row r="970" spans="1:4" x14ac:dyDescent="0.25">
      <c r="A970" s="2"/>
      <c r="B970" s="3"/>
      <c r="C970" s="3"/>
      <c r="D970" s="4"/>
    </row>
    <row r="971" spans="1:4" x14ac:dyDescent="0.25">
      <c r="A971" s="2"/>
      <c r="B971" s="3"/>
      <c r="C971" s="3"/>
      <c r="D971" s="4"/>
    </row>
    <row r="972" spans="1:4" x14ac:dyDescent="0.25">
      <c r="A972" s="2"/>
      <c r="B972" s="3"/>
      <c r="C972" s="3"/>
      <c r="D972" s="4"/>
    </row>
    <row r="973" spans="1:4" x14ac:dyDescent="0.25">
      <c r="A973" s="2"/>
      <c r="B973" s="3"/>
      <c r="C973" s="3"/>
      <c r="D973" s="4"/>
    </row>
    <row r="974" spans="1:4" x14ac:dyDescent="0.25">
      <c r="A974" s="2"/>
      <c r="B974" s="3"/>
      <c r="C974" s="3"/>
      <c r="D974" s="4"/>
    </row>
    <row r="975" spans="1:4" x14ac:dyDescent="0.25">
      <c r="A975" s="2"/>
      <c r="B975" s="3"/>
      <c r="C975" s="3"/>
      <c r="D975" s="4"/>
    </row>
    <row r="976" spans="1:4" x14ac:dyDescent="0.25">
      <c r="A976" s="2"/>
      <c r="B976" s="3"/>
      <c r="C976" s="3"/>
      <c r="D976" s="4"/>
    </row>
    <row r="977" spans="1:4" x14ac:dyDescent="0.25">
      <c r="A977" s="2"/>
      <c r="B977" s="3"/>
      <c r="C977" s="3"/>
      <c r="D977" s="4"/>
    </row>
    <row r="978" spans="1:4" x14ac:dyDescent="0.25">
      <c r="A978" s="2"/>
      <c r="B978" s="3"/>
      <c r="C978" s="3"/>
      <c r="D978" s="4"/>
    </row>
    <row r="979" spans="1:4" x14ac:dyDescent="0.25">
      <c r="A979" s="2"/>
      <c r="B979" s="3"/>
      <c r="C979" s="3"/>
      <c r="D979" s="4"/>
    </row>
    <row r="980" spans="1:4" x14ac:dyDescent="0.25">
      <c r="A980" s="2"/>
      <c r="B980" s="3"/>
      <c r="C980" s="3"/>
      <c r="D980" s="4"/>
    </row>
    <row r="981" spans="1:4" x14ac:dyDescent="0.25">
      <c r="A981" s="2"/>
      <c r="B981" s="3"/>
      <c r="C981" s="3"/>
      <c r="D981" s="4"/>
    </row>
    <row r="982" spans="1:4" x14ac:dyDescent="0.25">
      <c r="A982" s="2"/>
      <c r="B982" s="3"/>
      <c r="C982" s="3"/>
      <c r="D982" s="4"/>
    </row>
    <row r="983" spans="1:4" x14ac:dyDescent="0.25">
      <c r="A983" s="2"/>
      <c r="B983" s="3"/>
      <c r="C983" s="3"/>
      <c r="D983" s="4"/>
    </row>
    <row r="984" spans="1:4" x14ac:dyDescent="0.25">
      <c r="A984" s="2"/>
      <c r="B984" s="3"/>
      <c r="C984" s="3"/>
      <c r="D984" s="4"/>
    </row>
    <row r="985" spans="1:4" x14ac:dyDescent="0.25">
      <c r="A985" s="2"/>
      <c r="B985" s="3"/>
      <c r="C985" s="3"/>
      <c r="D985" s="4"/>
    </row>
    <row r="986" spans="1:4" x14ac:dyDescent="0.25">
      <c r="A986" s="2"/>
      <c r="B986" s="3"/>
      <c r="C986" s="3"/>
      <c r="D986" s="4"/>
    </row>
    <row r="987" spans="1:4" x14ac:dyDescent="0.25">
      <c r="A987" s="2"/>
      <c r="B987" s="3"/>
      <c r="C987" s="3"/>
      <c r="D987" s="4"/>
    </row>
    <row r="988" spans="1:4" x14ac:dyDescent="0.25">
      <c r="A988" s="2"/>
      <c r="B988" s="3"/>
      <c r="C988" s="3"/>
      <c r="D988" s="4"/>
    </row>
    <row r="989" spans="1:4" x14ac:dyDescent="0.25">
      <c r="A989" s="2"/>
      <c r="B989" s="3"/>
      <c r="C989" s="3"/>
      <c r="D989" s="4"/>
    </row>
    <row r="990" spans="1:4" x14ac:dyDescent="0.25">
      <c r="A990" s="2"/>
      <c r="B990" s="3"/>
      <c r="C990" s="3"/>
      <c r="D990" s="4"/>
    </row>
    <row r="991" spans="1:4" x14ac:dyDescent="0.25">
      <c r="A991" s="2"/>
      <c r="B991" s="3"/>
      <c r="C991" s="3"/>
      <c r="D991" s="4"/>
    </row>
    <row r="992" spans="1:4" x14ac:dyDescent="0.25">
      <c r="A992" s="2"/>
      <c r="B992" s="3"/>
      <c r="C992" s="3"/>
      <c r="D992" s="4"/>
    </row>
    <row r="993" spans="1:4" x14ac:dyDescent="0.25">
      <c r="A993" s="2"/>
      <c r="B993" s="3"/>
      <c r="C993" s="3"/>
      <c r="D993" s="4"/>
    </row>
    <row r="994" spans="1:4" x14ac:dyDescent="0.25">
      <c r="A994" s="2"/>
      <c r="B994" s="3"/>
      <c r="C994" s="3"/>
      <c r="D994" s="4"/>
    </row>
    <row r="995" spans="1:4" x14ac:dyDescent="0.25">
      <c r="A995" s="2"/>
      <c r="B995" s="3"/>
      <c r="C995" s="3"/>
      <c r="D995" s="4"/>
    </row>
    <row r="996" spans="1:4" x14ac:dyDescent="0.25">
      <c r="A996" s="2"/>
      <c r="B996" s="3"/>
      <c r="C996" s="3"/>
      <c r="D996" s="4"/>
    </row>
    <row r="997" spans="1:4" x14ac:dyDescent="0.25">
      <c r="A997" s="2"/>
      <c r="B997" s="3"/>
      <c r="C997" s="3"/>
      <c r="D997" s="4"/>
    </row>
    <row r="998" spans="1:4" x14ac:dyDescent="0.25">
      <c r="A998" s="2"/>
      <c r="B998" s="3"/>
      <c r="C998" s="3"/>
      <c r="D998" s="4"/>
    </row>
    <row r="999" spans="1:4" x14ac:dyDescent="0.25">
      <c r="A999" s="2"/>
      <c r="B999" s="3"/>
      <c r="C999" s="3"/>
      <c r="D999" s="4"/>
    </row>
    <row r="1000" spans="1:4" x14ac:dyDescent="0.25">
      <c r="A1000" s="2"/>
      <c r="B1000" s="3"/>
      <c r="C1000" s="3"/>
      <c r="D1000" s="4"/>
    </row>
    <row r="1001" spans="1:4" x14ac:dyDescent="0.25">
      <c r="A1001" s="2"/>
      <c r="B1001" s="3"/>
      <c r="C1001" s="3"/>
      <c r="D1001" s="4"/>
    </row>
    <row r="1002" spans="1:4" x14ac:dyDescent="0.25">
      <c r="A1002" s="2"/>
      <c r="B1002" s="3"/>
      <c r="C1002" s="3"/>
      <c r="D1002" s="4"/>
    </row>
    <row r="1003" spans="1:4" x14ac:dyDescent="0.25">
      <c r="A1003" s="2"/>
      <c r="B1003" s="3"/>
      <c r="C1003" s="3"/>
      <c r="D1003" s="4"/>
    </row>
    <row r="1004" spans="1:4" x14ac:dyDescent="0.25">
      <c r="A1004" s="2"/>
      <c r="B1004" s="3"/>
      <c r="C1004" s="3"/>
      <c r="D1004" s="4"/>
    </row>
    <row r="1005" spans="1:4" x14ac:dyDescent="0.25">
      <c r="A1005" s="2"/>
      <c r="B1005" s="3"/>
      <c r="C1005" s="3"/>
      <c r="D1005" s="4"/>
    </row>
    <row r="1006" spans="1:4" x14ac:dyDescent="0.25">
      <c r="A1006" s="2"/>
      <c r="B1006" s="3"/>
      <c r="C1006" s="3"/>
      <c r="D1006" s="4"/>
    </row>
    <row r="1007" spans="1:4" x14ac:dyDescent="0.25">
      <c r="A1007" s="2"/>
      <c r="B1007" s="3"/>
      <c r="C1007" s="3"/>
      <c r="D1007" s="4"/>
    </row>
    <row r="1008" spans="1:4" x14ac:dyDescent="0.25">
      <c r="A1008" s="2"/>
      <c r="B1008" s="3"/>
      <c r="C1008" s="3"/>
      <c r="D1008" s="4"/>
    </row>
    <row r="1009" spans="1:4" x14ac:dyDescent="0.25">
      <c r="A1009" s="2"/>
      <c r="B1009" s="3"/>
      <c r="C1009" s="3"/>
      <c r="D1009" s="4"/>
    </row>
    <row r="1010" spans="1:4" x14ac:dyDescent="0.25">
      <c r="A1010" s="2"/>
      <c r="B1010" s="3"/>
      <c r="C1010" s="3"/>
      <c r="D1010" s="4"/>
    </row>
    <row r="1011" spans="1:4" x14ac:dyDescent="0.25">
      <c r="A1011" s="2"/>
      <c r="B1011" s="3"/>
      <c r="C1011" s="3"/>
      <c r="D1011" s="4"/>
    </row>
    <row r="1012" spans="1:4" x14ac:dyDescent="0.25">
      <c r="A1012" s="2"/>
      <c r="B1012" s="3"/>
      <c r="C1012" s="3"/>
      <c r="D1012" s="4"/>
    </row>
    <row r="1013" spans="1:4" x14ac:dyDescent="0.25">
      <c r="A1013" s="2"/>
      <c r="B1013" s="3"/>
      <c r="C1013" s="3"/>
      <c r="D1013" s="4"/>
    </row>
    <row r="1014" spans="1:4" x14ac:dyDescent="0.25">
      <c r="A1014" s="2"/>
      <c r="B1014" s="3"/>
      <c r="C1014" s="3"/>
      <c r="D1014" s="4"/>
    </row>
    <row r="1015" spans="1:4" x14ac:dyDescent="0.25">
      <c r="A1015" s="2"/>
      <c r="B1015" s="3"/>
      <c r="C1015" s="3"/>
      <c r="D1015" s="4"/>
    </row>
    <row r="1016" spans="1:4" x14ac:dyDescent="0.25">
      <c r="A1016" s="2"/>
      <c r="B1016" s="3"/>
      <c r="C1016" s="3"/>
      <c r="D1016" s="4"/>
    </row>
    <row r="1017" spans="1:4" x14ac:dyDescent="0.25">
      <c r="A1017" s="2"/>
      <c r="B1017" s="3"/>
      <c r="C1017" s="3"/>
      <c r="D1017" s="4"/>
    </row>
    <row r="1018" spans="1:4" x14ac:dyDescent="0.25">
      <c r="A1018" s="2"/>
      <c r="B1018" s="3"/>
      <c r="C1018" s="3"/>
      <c r="D1018" s="4"/>
    </row>
    <row r="1019" spans="1:4" x14ac:dyDescent="0.25">
      <c r="A1019" s="2"/>
      <c r="B1019" s="3"/>
      <c r="C1019" s="3"/>
      <c r="D1019" s="4"/>
    </row>
    <row r="1020" spans="1:4" x14ac:dyDescent="0.25">
      <c r="A1020" s="2"/>
      <c r="B1020" s="3"/>
      <c r="C1020" s="3"/>
      <c r="D1020" s="4"/>
    </row>
    <row r="1021" spans="1:4" x14ac:dyDescent="0.25">
      <c r="A1021" s="2"/>
      <c r="B1021" s="3"/>
      <c r="C1021" s="3"/>
      <c r="D1021" s="4"/>
    </row>
    <row r="1022" spans="1:4" x14ac:dyDescent="0.25">
      <c r="A1022" s="2"/>
      <c r="B1022" s="3"/>
      <c r="C1022" s="3"/>
      <c r="D1022" s="4"/>
    </row>
    <row r="1023" spans="1:4" x14ac:dyDescent="0.25">
      <c r="A1023" s="2"/>
      <c r="B1023" s="3"/>
      <c r="C1023" s="3"/>
      <c r="D1023" s="4"/>
    </row>
    <row r="1024" spans="1:4" x14ac:dyDescent="0.25">
      <c r="A1024" s="2"/>
      <c r="B1024" s="3"/>
      <c r="C1024" s="3"/>
      <c r="D1024" s="4"/>
    </row>
    <row r="1025" spans="1:4" x14ac:dyDescent="0.25">
      <c r="A1025" s="2"/>
      <c r="B1025" s="3"/>
      <c r="C1025" s="3"/>
      <c r="D1025" s="4"/>
    </row>
    <row r="1026" spans="1:4" x14ac:dyDescent="0.25">
      <c r="A1026" s="2"/>
      <c r="B1026" s="3"/>
      <c r="C1026" s="3"/>
      <c r="D1026" s="4"/>
    </row>
    <row r="1027" spans="1:4" x14ac:dyDescent="0.25">
      <c r="A1027" s="2"/>
      <c r="B1027" s="3"/>
      <c r="C1027" s="3"/>
      <c r="D1027" s="4"/>
    </row>
    <row r="1028" spans="1:4" x14ac:dyDescent="0.25">
      <c r="A1028" s="2"/>
      <c r="B1028" s="3"/>
      <c r="C1028" s="3"/>
      <c r="D1028" s="4"/>
    </row>
    <row r="1029" spans="1:4" x14ac:dyDescent="0.25">
      <c r="A1029" s="2"/>
      <c r="B1029" s="3"/>
      <c r="C1029" s="3"/>
      <c r="D1029" s="4"/>
    </row>
    <row r="1030" spans="1:4" x14ac:dyDescent="0.25">
      <c r="A1030" s="2"/>
      <c r="B1030" s="3"/>
      <c r="C1030" s="3"/>
      <c r="D1030" s="4"/>
    </row>
    <row r="1031" spans="1:4" x14ac:dyDescent="0.25">
      <c r="A1031" s="2"/>
      <c r="B1031" s="3"/>
      <c r="C1031" s="3"/>
      <c r="D1031" s="4"/>
    </row>
    <row r="1032" spans="1:4" x14ac:dyDescent="0.25">
      <c r="A1032" s="2"/>
      <c r="B1032" s="3"/>
      <c r="C1032" s="3"/>
      <c r="D1032" s="4"/>
    </row>
    <row r="1033" spans="1:4" x14ac:dyDescent="0.25">
      <c r="A1033" s="2"/>
      <c r="B1033" s="3"/>
      <c r="C1033" s="3"/>
      <c r="D1033" s="4"/>
    </row>
    <row r="1034" spans="1:4" x14ac:dyDescent="0.25">
      <c r="A1034" s="2"/>
      <c r="B1034" s="3"/>
      <c r="C1034" s="3"/>
      <c r="D1034" s="4"/>
    </row>
    <row r="1035" spans="1:4" x14ac:dyDescent="0.25">
      <c r="A1035" s="2"/>
      <c r="B1035" s="3"/>
      <c r="C1035" s="3"/>
      <c r="D1035" s="4"/>
    </row>
    <row r="1036" spans="1:4" x14ac:dyDescent="0.25">
      <c r="A1036" s="2"/>
      <c r="B1036" s="3"/>
      <c r="C1036" s="3"/>
      <c r="D1036" s="4"/>
    </row>
    <row r="1037" spans="1:4" x14ac:dyDescent="0.25">
      <c r="A1037" s="2"/>
      <c r="B1037" s="3"/>
      <c r="C1037" s="3"/>
      <c r="D1037" s="4"/>
    </row>
    <row r="1038" spans="1:4" x14ac:dyDescent="0.25">
      <c r="A1038" s="2"/>
      <c r="B1038" s="3"/>
      <c r="C1038" s="3"/>
      <c r="D1038" s="4"/>
    </row>
    <row r="1039" spans="1:4" x14ac:dyDescent="0.25">
      <c r="A1039" s="2"/>
      <c r="B1039" s="3"/>
      <c r="C1039" s="3"/>
      <c r="D1039" s="4"/>
    </row>
    <row r="1040" spans="1:4" x14ac:dyDescent="0.25">
      <c r="A1040" s="2"/>
      <c r="B1040" s="3"/>
      <c r="C1040" s="3"/>
      <c r="D1040" s="4"/>
    </row>
    <row r="1041" spans="1:4" x14ac:dyDescent="0.25">
      <c r="A1041" s="2"/>
      <c r="B1041" s="3"/>
      <c r="C1041" s="3"/>
      <c r="D1041" s="4"/>
    </row>
    <row r="1042" spans="1:4" x14ac:dyDescent="0.25">
      <c r="A1042" s="2"/>
      <c r="B1042" s="3"/>
      <c r="C1042" s="3"/>
      <c r="D1042" s="4"/>
    </row>
    <row r="1043" spans="1:4" x14ac:dyDescent="0.25">
      <c r="A1043" s="2"/>
      <c r="B1043" s="3"/>
      <c r="C1043" s="3"/>
      <c r="D1043" s="4"/>
    </row>
    <row r="1044" spans="1:4" x14ac:dyDescent="0.25">
      <c r="A1044" s="2"/>
      <c r="B1044" s="3"/>
      <c r="C1044" s="3"/>
      <c r="D1044" s="4"/>
    </row>
    <row r="1045" spans="1:4" x14ac:dyDescent="0.25">
      <c r="A1045" s="2"/>
      <c r="B1045" s="3"/>
      <c r="C1045" s="3"/>
      <c r="D1045" s="4"/>
    </row>
    <row r="1046" spans="1:4" x14ac:dyDescent="0.25">
      <c r="A1046" s="2"/>
      <c r="B1046" s="3"/>
      <c r="C1046" s="3"/>
      <c r="D1046" s="4"/>
    </row>
    <row r="1047" spans="1:4" x14ac:dyDescent="0.25">
      <c r="A1047" s="2"/>
      <c r="B1047" s="3"/>
      <c r="C1047" s="3"/>
      <c r="D1047" s="4"/>
    </row>
    <row r="1048" spans="1:4" x14ac:dyDescent="0.25">
      <c r="A1048" s="2"/>
      <c r="B1048" s="3"/>
      <c r="C1048" s="3"/>
      <c r="D1048" s="4"/>
    </row>
    <row r="1049" spans="1:4" x14ac:dyDescent="0.25">
      <c r="A1049" s="2"/>
      <c r="B1049" s="3"/>
      <c r="C1049" s="3"/>
      <c r="D1049" s="4"/>
    </row>
    <row r="1050" spans="1:4" x14ac:dyDescent="0.25">
      <c r="A1050" s="2"/>
      <c r="B1050" s="3"/>
      <c r="C1050" s="3"/>
      <c r="D1050" s="4"/>
    </row>
    <row r="1051" spans="1:4" x14ac:dyDescent="0.25">
      <c r="A1051" s="2"/>
      <c r="B1051" s="3"/>
      <c r="C1051" s="3"/>
      <c r="D1051" s="4"/>
    </row>
    <row r="1052" spans="1:4" x14ac:dyDescent="0.25">
      <c r="A1052" s="2"/>
      <c r="B1052" s="3"/>
      <c r="C1052" s="3"/>
      <c r="D1052" s="4"/>
    </row>
    <row r="1053" spans="1:4" x14ac:dyDescent="0.25">
      <c r="A1053" s="2"/>
      <c r="B1053" s="3"/>
      <c r="C1053" s="3"/>
      <c r="D1053" s="4"/>
    </row>
    <row r="1054" spans="1:4" x14ac:dyDescent="0.25">
      <c r="A1054" s="2"/>
      <c r="B1054" s="3"/>
      <c r="C1054" s="3"/>
      <c r="D1054" s="4"/>
    </row>
    <row r="1055" spans="1:4" x14ac:dyDescent="0.25">
      <c r="A1055" s="2"/>
      <c r="B1055" s="3"/>
      <c r="C1055" s="3"/>
      <c r="D1055" s="4"/>
    </row>
    <row r="1056" spans="1:4" x14ac:dyDescent="0.25">
      <c r="A1056" s="2"/>
      <c r="B1056" s="3"/>
      <c r="C1056" s="3"/>
      <c r="D1056" s="4"/>
    </row>
    <row r="1057" spans="1:4" x14ac:dyDescent="0.25">
      <c r="A1057" s="2"/>
      <c r="B1057" s="3"/>
      <c r="C1057" s="3"/>
      <c r="D1057" s="4"/>
    </row>
    <row r="1058" spans="1:4" x14ac:dyDescent="0.25">
      <c r="A1058" s="2"/>
      <c r="B1058" s="3"/>
      <c r="C1058" s="3"/>
      <c r="D1058" s="4"/>
    </row>
    <row r="1059" spans="1:4" x14ac:dyDescent="0.25">
      <c r="A1059" s="2"/>
      <c r="B1059" s="3"/>
      <c r="C1059" s="3"/>
      <c r="D1059" s="4"/>
    </row>
    <row r="1060" spans="1:4" x14ac:dyDescent="0.25">
      <c r="A1060" s="2"/>
      <c r="B1060" s="3"/>
      <c r="C1060" s="3"/>
      <c r="D1060" s="4"/>
    </row>
    <row r="1061" spans="1:4" x14ac:dyDescent="0.25">
      <c r="A1061" s="2"/>
      <c r="B1061" s="3"/>
      <c r="C1061" s="3"/>
      <c r="D1061" s="4"/>
    </row>
    <row r="1062" spans="1:4" x14ac:dyDescent="0.25">
      <c r="A1062" s="2"/>
      <c r="B1062" s="3"/>
      <c r="C1062" s="3"/>
      <c r="D1062" s="4"/>
    </row>
    <row r="1063" spans="1:4" x14ac:dyDescent="0.25">
      <c r="A1063" s="2"/>
      <c r="B1063" s="3"/>
      <c r="C1063" s="3"/>
      <c r="D1063" s="4"/>
    </row>
    <row r="1064" spans="1:4" x14ac:dyDescent="0.25">
      <c r="A1064" s="2"/>
      <c r="B1064" s="3"/>
      <c r="C1064" s="3"/>
      <c r="D1064" s="4"/>
    </row>
    <row r="1065" spans="1:4" x14ac:dyDescent="0.25">
      <c r="A1065" s="2"/>
      <c r="B1065" s="3"/>
      <c r="C1065" s="3"/>
      <c r="D1065" s="4"/>
    </row>
    <row r="1066" spans="1:4" x14ac:dyDescent="0.25">
      <c r="A1066" s="2"/>
      <c r="B1066" s="3"/>
      <c r="C1066" s="3"/>
      <c r="D1066" s="4"/>
    </row>
    <row r="1067" spans="1:4" x14ac:dyDescent="0.25">
      <c r="A1067" s="2"/>
      <c r="B1067" s="3"/>
      <c r="C1067" s="3"/>
      <c r="D1067" s="4"/>
    </row>
    <row r="1068" spans="1:4" x14ac:dyDescent="0.25">
      <c r="A1068" s="2"/>
      <c r="B1068" s="3"/>
      <c r="C1068" s="3"/>
      <c r="D1068" s="4"/>
    </row>
    <row r="1069" spans="1:4" x14ac:dyDescent="0.25">
      <c r="A1069" s="2"/>
      <c r="B1069" s="3"/>
      <c r="C1069" s="3"/>
      <c r="D1069" s="4"/>
    </row>
    <row r="1070" spans="1:4" x14ac:dyDescent="0.25">
      <c r="A1070" s="2"/>
      <c r="B1070" s="3"/>
      <c r="C1070" s="3"/>
      <c r="D1070" s="4"/>
    </row>
    <row r="1071" spans="1:4" x14ac:dyDescent="0.25">
      <c r="A1071" s="2"/>
      <c r="B1071" s="3"/>
      <c r="C1071" s="3"/>
      <c r="D1071" s="4"/>
    </row>
    <row r="1072" spans="1:4" x14ac:dyDescent="0.25">
      <c r="A1072" s="2"/>
      <c r="B1072" s="3"/>
      <c r="C1072" s="3"/>
      <c r="D1072" s="4"/>
    </row>
    <row r="1073" spans="1:4" x14ac:dyDescent="0.25">
      <c r="A1073" s="2"/>
      <c r="B1073" s="3"/>
      <c r="C1073" s="3"/>
      <c r="D1073" s="4"/>
    </row>
    <row r="1074" spans="1:4" x14ac:dyDescent="0.25">
      <c r="A1074" s="2"/>
      <c r="B1074" s="3"/>
      <c r="C1074" s="3"/>
      <c r="D1074" s="4"/>
    </row>
    <row r="1075" spans="1:4" x14ac:dyDescent="0.25">
      <c r="A1075" s="2"/>
      <c r="B1075" s="3"/>
      <c r="C1075" s="3"/>
      <c r="D1075" s="4"/>
    </row>
    <row r="1076" spans="1:4" x14ac:dyDescent="0.25">
      <c r="A1076" s="2"/>
      <c r="B1076" s="3"/>
      <c r="C1076" s="3"/>
      <c r="D1076" s="4"/>
    </row>
    <row r="1077" spans="1:4" x14ac:dyDescent="0.25">
      <c r="A1077" s="2"/>
      <c r="B1077" s="3"/>
      <c r="C1077" s="3"/>
      <c r="D1077" s="4"/>
    </row>
    <row r="1078" spans="1:4" x14ac:dyDescent="0.25">
      <c r="A1078" s="2"/>
      <c r="B1078" s="3"/>
      <c r="C1078" s="3"/>
      <c r="D1078" s="4"/>
    </row>
    <row r="1079" spans="1:4" x14ac:dyDescent="0.25">
      <c r="A1079" s="2"/>
      <c r="B1079" s="3"/>
      <c r="C1079" s="3"/>
      <c r="D1079" s="4"/>
    </row>
    <row r="1080" spans="1:4" x14ac:dyDescent="0.25">
      <c r="A1080" s="2"/>
      <c r="B1080" s="3"/>
      <c r="C1080" s="3"/>
      <c r="D1080" s="4"/>
    </row>
    <row r="1081" spans="1:4" x14ac:dyDescent="0.25">
      <c r="A1081" s="2"/>
      <c r="B1081" s="3"/>
      <c r="C1081" s="3"/>
      <c r="D1081" s="4"/>
    </row>
    <row r="1082" spans="1:4" x14ac:dyDescent="0.25">
      <c r="A1082" s="2"/>
      <c r="B1082" s="3"/>
      <c r="C1082" s="3"/>
      <c r="D1082" s="4"/>
    </row>
    <row r="1083" spans="1:4" x14ac:dyDescent="0.25">
      <c r="A1083" s="2"/>
      <c r="B1083" s="3"/>
      <c r="C1083" s="3"/>
      <c r="D1083" s="4"/>
    </row>
    <row r="1084" spans="1:4" x14ac:dyDescent="0.25">
      <c r="A1084" s="2"/>
      <c r="B1084" s="3"/>
      <c r="C1084" s="3"/>
      <c r="D1084" s="4"/>
    </row>
    <row r="1085" spans="1:4" x14ac:dyDescent="0.25">
      <c r="A1085" s="2"/>
      <c r="B1085" s="3"/>
      <c r="C1085" s="3"/>
      <c r="D1085" s="4"/>
    </row>
    <row r="1086" spans="1:4" x14ac:dyDescent="0.25">
      <c r="A1086" s="2"/>
      <c r="B1086" s="3"/>
      <c r="C1086" s="3"/>
      <c r="D1086" s="4"/>
    </row>
    <row r="1087" spans="1:4" x14ac:dyDescent="0.25">
      <c r="A1087" s="2"/>
      <c r="B1087" s="3"/>
      <c r="C1087" s="3"/>
      <c r="D1087" s="4"/>
    </row>
    <row r="1088" spans="1:4" x14ac:dyDescent="0.25">
      <c r="A1088" s="2"/>
      <c r="B1088" s="3"/>
      <c r="C1088" s="3"/>
      <c r="D1088" s="4"/>
    </row>
    <row r="1089" spans="1:4" x14ac:dyDescent="0.25">
      <c r="A1089" s="2"/>
      <c r="B1089" s="3"/>
      <c r="C1089" s="3"/>
      <c r="D1089" s="4"/>
    </row>
    <row r="1090" spans="1:4" x14ac:dyDescent="0.25">
      <c r="A1090" s="2"/>
      <c r="B1090" s="3"/>
      <c r="C1090" s="3"/>
      <c r="D1090" s="4"/>
    </row>
    <row r="1091" spans="1:4" x14ac:dyDescent="0.25">
      <c r="A1091" s="2"/>
      <c r="B1091" s="3"/>
      <c r="C1091" s="3"/>
      <c r="D1091" s="4"/>
    </row>
    <row r="1092" spans="1:4" x14ac:dyDescent="0.25">
      <c r="A1092" s="2"/>
      <c r="B1092" s="3"/>
      <c r="C1092" s="3"/>
      <c r="D1092" s="4"/>
    </row>
    <row r="1093" spans="1:4" x14ac:dyDescent="0.25">
      <c r="A1093" s="2"/>
      <c r="B1093" s="3"/>
      <c r="C1093" s="3"/>
      <c r="D1093" s="4"/>
    </row>
    <row r="1094" spans="1:4" x14ac:dyDescent="0.25">
      <c r="A1094" s="2"/>
      <c r="B1094" s="3"/>
      <c r="C1094" s="3"/>
      <c r="D1094" s="4"/>
    </row>
    <row r="1095" spans="1:4" x14ac:dyDescent="0.25">
      <c r="A1095" s="2"/>
      <c r="B1095" s="3"/>
      <c r="C1095" s="3"/>
      <c r="D1095" s="4"/>
    </row>
    <row r="1096" spans="1:4" x14ac:dyDescent="0.25">
      <c r="A1096" s="2"/>
      <c r="B1096" s="3"/>
      <c r="C1096" s="3"/>
      <c r="D1096" s="4"/>
    </row>
    <row r="1097" spans="1:4" x14ac:dyDescent="0.25">
      <c r="A1097" s="2"/>
      <c r="B1097" s="3"/>
      <c r="C1097" s="3"/>
      <c r="D1097" s="4"/>
    </row>
    <row r="1098" spans="1:4" x14ac:dyDescent="0.25">
      <c r="A1098" s="2"/>
      <c r="B1098" s="3"/>
      <c r="C1098" s="3"/>
      <c r="D1098" s="4"/>
    </row>
    <row r="1099" spans="1:4" x14ac:dyDescent="0.25">
      <c r="A1099" s="2"/>
      <c r="B1099" s="3"/>
      <c r="C1099" s="3"/>
      <c r="D1099" s="4"/>
    </row>
    <row r="1100" spans="1:4" x14ac:dyDescent="0.25">
      <c r="A1100" s="2"/>
      <c r="B1100" s="3"/>
      <c r="C1100" s="3"/>
      <c r="D1100" s="4"/>
    </row>
    <row r="1101" spans="1:4" x14ac:dyDescent="0.25">
      <c r="A1101" s="2"/>
      <c r="B1101" s="3"/>
      <c r="C1101" s="3"/>
      <c r="D1101" s="4"/>
    </row>
    <row r="1102" spans="1:4" x14ac:dyDescent="0.25">
      <c r="A1102" s="2"/>
      <c r="B1102" s="3"/>
      <c r="C1102" s="3"/>
      <c r="D1102" s="4"/>
    </row>
    <row r="1103" spans="1:4" x14ac:dyDescent="0.25">
      <c r="A1103" s="2"/>
      <c r="B1103" s="3"/>
      <c r="C1103" s="3"/>
      <c r="D1103" s="4"/>
    </row>
    <row r="1104" spans="1:4" x14ac:dyDescent="0.25">
      <c r="A1104" s="2"/>
      <c r="B1104" s="3"/>
      <c r="C1104" s="3"/>
      <c r="D1104" s="4"/>
    </row>
    <row r="1105" spans="1:4" x14ac:dyDescent="0.25">
      <c r="A1105" s="2"/>
      <c r="B1105" s="3"/>
      <c r="C1105" s="3"/>
      <c r="D1105" s="4"/>
    </row>
    <row r="1106" spans="1:4" x14ac:dyDescent="0.25">
      <c r="A1106" s="2"/>
      <c r="B1106" s="3"/>
      <c r="C1106" s="3"/>
      <c r="D1106" s="4"/>
    </row>
    <row r="1107" spans="1:4" x14ac:dyDescent="0.25">
      <c r="A1107" s="2"/>
      <c r="B1107" s="3"/>
      <c r="C1107" s="3"/>
      <c r="D1107" s="4"/>
    </row>
    <row r="1108" spans="1:4" x14ac:dyDescent="0.25">
      <c r="A1108" s="2"/>
      <c r="B1108" s="3"/>
      <c r="C1108" s="3"/>
      <c r="D1108" s="4"/>
    </row>
    <row r="1109" spans="1:4" x14ac:dyDescent="0.25">
      <c r="A1109" s="2"/>
      <c r="B1109" s="3"/>
      <c r="C1109" s="3"/>
      <c r="D1109" s="4"/>
    </row>
    <row r="1110" spans="1:4" x14ac:dyDescent="0.25">
      <c r="A1110" s="2"/>
      <c r="B1110" s="3"/>
      <c r="C1110" s="3"/>
      <c r="D1110" s="4"/>
    </row>
    <row r="1111" spans="1:4" x14ac:dyDescent="0.25">
      <c r="A1111" s="2"/>
      <c r="B1111" s="3"/>
      <c r="C1111" s="3"/>
      <c r="D1111" s="4"/>
    </row>
    <row r="1112" spans="1:4" x14ac:dyDescent="0.25">
      <c r="A1112" s="2"/>
      <c r="B1112" s="3"/>
      <c r="C1112" s="3"/>
      <c r="D1112" s="4"/>
    </row>
    <row r="1113" spans="1:4" x14ac:dyDescent="0.25">
      <c r="A1113" s="2"/>
      <c r="B1113" s="3"/>
      <c r="C1113" s="3"/>
      <c r="D1113" s="4"/>
    </row>
    <row r="1114" spans="1:4" x14ac:dyDescent="0.25">
      <c r="A1114" s="2"/>
      <c r="B1114" s="3"/>
      <c r="C1114" s="3"/>
      <c r="D1114" s="4"/>
    </row>
    <row r="1115" spans="1:4" x14ac:dyDescent="0.25">
      <c r="A1115" s="2"/>
      <c r="B1115" s="3"/>
      <c r="C1115" s="3"/>
      <c r="D1115" s="4"/>
    </row>
    <row r="1116" spans="1:4" x14ac:dyDescent="0.25">
      <c r="A1116" s="2"/>
      <c r="B1116" s="3"/>
      <c r="C1116" s="3"/>
      <c r="D1116" s="4"/>
    </row>
    <row r="1117" spans="1:4" x14ac:dyDescent="0.25">
      <c r="A1117" s="2"/>
      <c r="B1117" s="3"/>
      <c r="C1117" s="3"/>
      <c r="D1117" s="4"/>
    </row>
    <row r="1118" spans="1:4" x14ac:dyDescent="0.25">
      <c r="A1118" s="2"/>
      <c r="B1118" s="3"/>
      <c r="C1118" s="3"/>
      <c r="D1118" s="4"/>
    </row>
    <row r="1119" spans="1:4" x14ac:dyDescent="0.25">
      <c r="A1119" s="2"/>
      <c r="B1119" s="3"/>
      <c r="C1119" s="3"/>
      <c r="D1119" s="4"/>
    </row>
    <row r="1120" spans="1:4" x14ac:dyDescent="0.25">
      <c r="A1120" s="2"/>
      <c r="B1120" s="3"/>
      <c r="C1120" s="3"/>
      <c r="D1120" s="4"/>
    </row>
    <row r="1121" spans="1:4" x14ac:dyDescent="0.25">
      <c r="A1121" s="2"/>
      <c r="B1121" s="3"/>
      <c r="C1121" s="3"/>
      <c r="D1121" s="4"/>
    </row>
    <row r="1122" spans="1:4" x14ac:dyDescent="0.25">
      <c r="A1122" s="2"/>
      <c r="B1122" s="3"/>
      <c r="C1122" s="3"/>
      <c r="D1122" s="4"/>
    </row>
    <row r="1123" spans="1:4" x14ac:dyDescent="0.25">
      <c r="A1123" s="2"/>
      <c r="B1123" s="3"/>
      <c r="C1123" s="3"/>
      <c r="D1123" s="4"/>
    </row>
    <row r="1124" spans="1:4" x14ac:dyDescent="0.25">
      <c r="A1124" s="2"/>
      <c r="B1124" s="3"/>
      <c r="C1124" s="3"/>
      <c r="D1124" s="4"/>
    </row>
    <row r="1125" spans="1:4" x14ac:dyDescent="0.25">
      <c r="A1125" s="2"/>
      <c r="B1125" s="3"/>
      <c r="C1125" s="3"/>
      <c r="D1125" s="4"/>
    </row>
    <row r="1126" spans="1:4" x14ac:dyDescent="0.25">
      <c r="A1126" s="2"/>
      <c r="B1126" s="3"/>
      <c r="C1126" s="3"/>
      <c r="D1126" s="4"/>
    </row>
    <row r="1127" spans="1:4" x14ac:dyDescent="0.25">
      <c r="A1127" s="2"/>
      <c r="B1127" s="3"/>
      <c r="C1127" s="3"/>
      <c r="D1127" s="4"/>
    </row>
    <row r="1128" spans="1:4" x14ac:dyDescent="0.25">
      <c r="A1128" s="2"/>
      <c r="B1128" s="3"/>
      <c r="C1128" s="3"/>
      <c r="D1128" s="4"/>
    </row>
    <row r="1129" spans="1:4" x14ac:dyDescent="0.25">
      <c r="A1129" s="2"/>
      <c r="B1129" s="3"/>
      <c r="C1129" s="3"/>
      <c r="D1129" s="4"/>
    </row>
    <row r="1130" spans="1:4" x14ac:dyDescent="0.25">
      <c r="A1130" s="2"/>
      <c r="B1130" s="3"/>
      <c r="C1130" s="3"/>
      <c r="D1130" s="4"/>
    </row>
    <row r="1131" spans="1:4" x14ac:dyDescent="0.25">
      <c r="A1131" s="2"/>
      <c r="B1131" s="3"/>
      <c r="C1131" s="3"/>
      <c r="D1131" s="4"/>
    </row>
    <row r="1132" spans="1:4" x14ac:dyDescent="0.25">
      <c r="A1132" s="2"/>
      <c r="B1132" s="3"/>
      <c r="C1132" s="3"/>
      <c r="D1132" s="4"/>
    </row>
    <row r="1133" spans="1:4" x14ac:dyDescent="0.25">
      <c r="A1133" s="2"/>
      <c r="B1133" s="3"/>
      <c r="C1133" s="3"/>
      <c r="D1133" s="4"/>
    </row>
    <row r="1134" spans="1:4" x14ac:dyDescent="0.25">
      <c r="A1134" s="2"/>
      <c r="B1134" s="3"/>
      <c r="C1134" s="3"/>
      <c r="D1134" s="4"/>
    </row>
    <row r="1135" spans="1:4" x14ac:dyDescent="0.25">
      <c r="A1135" s="2"/>
      <c r="B1135" s="3"/>
      <c r="C1135" s="3"/>
      <c r="D1135" s="4"/>
    </row>
    <row r="1136" spans="1:4" x14ac:dyDescent="0.25">
      <c r="A1136" s="2"/>
      <c r="B1136" s="3"/>
      <c r="C1136" s="3"/>
      <c r="D1136" s="4"/>
    </row>
    <row r="1137" spans="1:4" x14ac:dyDescent="0.25">
      <c r="A1137" s="2"/>
      <c r="B1137" s="3"/>
      <c r="C1137" s="3"/>
      <c r="D1137" s="4"/>
    </row>
    <row r="1138" spans="1:4" x14ac:dyDescent="0.25">
      <c r="A1138" s="2"/>
      <c r="B1138" s="3"/>
      <c r="C1138" s="3"/>
      <c r="D1138" s="4"/>
    </row>
    <row r="1139" spans="1:4" x14ac:dyDescent="0.25">
      <c r="A1139" s="2"/>
      <c r="B1139" s="3"/>
      <c r="C1139" s="3"/>
      <c r="D1139" s="4"/>
    </row>
    <row r="1140" spans="1:4" x14ac:dyDescent="0.25">
      <c r="A1140" s="2"/>
      <c r="B1140" s="3"/>
      <c r="C1140" s="3"/>
      <c r="D1140" s="4"/>
    </row>
    <row r="1141" spans="1:4" x14ac:dyDescent="0.25">
      <c r="A1141" s="2"/>
      <c r="B1141" s="3"/>
      <c r="C1141" s="3"/>
      <c r="D1141" s="4"/>
    </row>
    <row r="1142" spans="1:4" x14ac:dyDescent="0.25">
      <c r="A1142" s="2"/>
      <c r="B1142" s="3"/>
      <c r="C1142" s="3"/>
      <c r="D1142" s="4"/>
    </row>
    <row r="1143" spans="1:4" x14ac:dyDescent="0.25">
      <c r="A1143" s="2"/>
      <c r="B1143" s="3"/>
      <c r="C1143" s="3"/>
      <c r="D1143" s="4"/>
    </row>
    <row r="1144" spans="1:4" x14ac:dyDescent="0.25">
      <c r="A1144" s="2"/>
      <c r="B1144" s="3"/>
      <c r="C1144" s="3"/>
      <c r="D1144" s="4"/>
    </row>
    <row r="1145" spans="1:4" x14ac:dyDescent="0.25">
      <c r="A1145" s="2"/>
      <c r="B1145" s="3"/>
      <c r="C1145" s="3"/>
      <c r="D1145" s="4"/>
    </row>
    <row r="1146" spans="1:4" x14ac:dyDescent="0.25">
      <c r="A1146" s="2"/>
      <c r="B1146" s="3"/>
      <c r="C1146" s="3"/>
      <c r="D1146" s="4"/>
    </row>
    <row r="1147" spans="1:4" x14ac:dyDescent="0.25">
      <c r="A1147" s="2"/>
      <c r="B1147" s="3"/>
      <c r="C1147" s="3"/>
      <c r="D1147" s="4"/>
    </row>
    <row r="1148" spans="1:4" x14ac:dyDescent="0.25">
      <c r="A1148" s="2"/>
      <c r="B1148" s="3"/>
      <c r="C1148" s="3"/>
      <c r="D1148" s="4"/>
    </row>
    <row r="1149" spans="1:4" x14ac:dyDescent="0.25">
      <c r="A1149" s="2"/>
      <c r="B1149" s="3"/>
      <c r="C1149" s="3"/>
      <c r="D1149" s="4"/>
    </row>
    <row r="1150" spans="1:4" x14ac:dyDescent="0.25">
      <c r="A1150" s="2"/>
      <c r="B1150" s="3"/>
      <c r="C1150" s="3"/>
      <c r="D1150" s="4"/>
    </row>
    <row r="1151" spans="1:4" x14ac:dyDescent="0.25">
      <c r="A1151" s="2"/>
      <c r="B1151" s="3"/>
      <c r="C1151" s="3"/>
      <c r="D1151" s="4"/>
    </row>
    <row r="1152" spans="1:4" x14ac:dyDescent="0.25">
      <c r="A1152" s="2"/>
      <c r="B1152" s="3"/>
      <c r="C1152" s="3"/>
      <c r="D1152" s="4"/>
    </row>
    <row r="1153" spans="1:4" x14ac:dyDescent="0.25">
      <c r="A1153" s="2"/>
      <c r="B1153" s="3"/>
      <c r="C1153" s="3"/>
      <c r="D1153" s="4"/>
    </row>
    <row r="1154" spans="1:4" x14ac:dyDescent="0.25">
      <c r="A1154" s="2"/>
      <c r="B1154" s="3"/>
      <c r="C1154" s="3"/>
      <c r="D1154" s="4"/>
    </row>
    <row r="1155" spans="1:4" x14ac:dyDescent="0.25">
      <c r="A1155" s="2"/>
      <c r="B1155" s="3"/>
      <c r="C1155" s="3"/>
      <c r="D1155" s="4"/>
    </row>
    <row r="1156" spans="1:4" x14ac:dyDescent="0.25">
      <c r="A1156" s="2"/>
      <c r="B1156" s="3"/>
      <c r="C1156" s="3"/>
      <c r="D1156" s="4"/>
    </row>
    <row r="1157" spans="1:4" x14ac:dyDescent="0.25">
      <c r="A1157" s="2"/>
      <c r="B1157" s="3"/>
      <c r="C1157" s="3"/>
      <c r="D1157" s="4"/>
    </row>
    <row r="1158" spans="1:4" x14ac:dyDescent="0.25">
      <c r="A1158" s="2"/>
      <c r="B1158" s="3"/>
      <c r="C1158" s="3"/>
      <c r="D1158" s="4"/>
    </row>
    <row r="1159" spans="1:4" x14ac:dyDescent="0.25">
      <c r="A1159" s="2"/>
      <c r="B1159" s="3"/>
      <c r="C1159" s="3"/>
      <c r="D1159" s="4"/>
    </row>
    <row r="1160" spans="1:4" x14ac:dyDescent="0.25">
      <c r="A1160" s="2"/>
      <c r="B1160" s="3"/>
      <c r="C1160" s="3"/>
      <c r="D1160" s="4"/>
    </row>
    <row r="1161" spans="1:4" x14ac:dyDescent="0.25">
      <c r="A1161" s="2"/>
      <c r="B1161" s="3"/>
      <c r="C1161" s="3"/>
      <c r="D1161" s="4"/>
    </row>
    <row r="1162" spans="1:4" x14ac:dyDescent="0.25">
      <c r="A1162" s="2"/>
      <c r="B1162" s="3"/>
      <c r="C1162" s="3"/>
      <c r="D1162" s="4"/>
    </row>
    <row r="1163" spans="1:4" x14ac:dyDescent="0.25">
      <c r="A1163" s="2"/>
      <c r="B1163" s="3"/>
      <c r="C1163" s="3"/>
      <c r="D1163" s="4"/>
    </row>
    <row r="1164" spans="1:4" x14ac:dyDescent="0.25">
      <c r="A1164" s="2"/>
      <c r="B1164" s="3"/>
      <c r="C1164" s="3"/>
      <c r="D1164" s="4"/>
    </row>
    <row r="1165" spans="1:4" x14ac:dyDescent="0.25">
      <c r="A1165" s="2"/>
      <c r="B1165" s="3"/>
      <c r="C1165" s="3"/>
      <c r="D1165" s="4"/>
    </row>
    <row r="1166" spans="1:4" x14ac:dyDescent="0.25">
      <c r="A1166" s="2"/>
      <c r="B1166" s="3"/>
      <c r="C1166" s="3"/>
      <c r="D1166" s="4"/>
    </row>
    <row r="1167" spans="1:4" x14ac:dyDescent="0.25">
      <c r="A1167" s="2"/>
      <c r="B1167" s="3"/>
      <c r="C1167" s="3"/>
      <c r="D1167" s="4"/>
    </row>
    <row r="1168" spans="1:4" x14ac:dyDescent="0.25">
      <c r="A1168" s="2"/>
      <c r="B1168" s="3"/>
      <c r="C1168" s="3"/>
      <c r="D1168" s="4"/>
    </row>
    <row r="1169" spans="1:4" x14ac:dyDescent="0.25">
      <c r="A1169" s="2"/>
      <c r="B1169" s="3"/>
      <c r="C1169" s="3"/>
      <c r="D1169" s="4"/>
    </row>
    <row r="1170" spans="1:4" x14ac:dyDescent="0.25">
      <c r="A1170" s="2"/>
      <c r="B1170" s="3"/>
      <c r="C1170" s="3"/>
      <c r="D1170" s="4"/>
    </row>
    <row r="1171" spans="1:4" x14ac:dyDescent="0.25">
      <c r="A1171" s="2"/>
      <c r="B1171" s="3"/>
      <c r="C1171" s="3"/>
      <c r="D1171" s="4"/>
    </row>
    <row r="1172" spans="1:4" x14ac:dyDescent="0.25">
      <c r="A1172" s="2"/>
      <c r="B1172" s="3"/>
      <c r="C1172" s="3"/>
      <c r="D1172" s="4"/>
    </row>
    <row r="1173" spans="1:4" x14ac:dyDescent="0.25">
      <c r="A1173" s="2"/>
      <c r="B1173" s="3"/>
      <c r="C1173" s="3"/>
      <c r="D1173" s="4"/>
    </row>
    <row r="1174" spans="1:4" x14ac:dyDescent="0.25">
      <c r="A1174" s="2"/>
      <c r="B1174" s="3"/>
      <c r="C1174" s="3"/>
      <c r="D1174" s="4"/>
    </row>
    <row r="1175" spans="1:4" x14ac:dyDescent="0.25">
      <c r="A1175" s="2"/>
      <c r="B1175" s="3"/>
      <c r="C1175" s="3"/>
      <c r="D1175" s="4"/>
    </row>
    <row r="1176" spans="1:4" x14ac:dyDescent="0.25">
      <c r="A1176" s="2"/>
      <c r="B1176" s="3"/>
      <c r="C1176" s="3"/>
      <c r="D1176" s="4"/>
    </row>
    <row r="1177" spans="1:4" x14ac:dyDescent="0.25">
      <c r="A1177" s="2"/>
      <c r="B1177" s="3"/>
      <c r="C1177" s="3"/>
      <c r="D1177" s="4"/>
    </row>
    <row r="1178" spans="1:4" x14ac:dyDescent="0.25">
      <c r="A1178" s="2"/>
      <c r="B1178" s="3"/>
      <c r="C1178" s="3"/>
      <c r="D1178" s="4"/>
    </row>
    <row r="1179" spans="1:4" x14ac:dyDescent="0.25">
      <c r="A1179" s="2"/>
      <c r="B1179" s="3"/>
      <c r="C1179" s="3"/>
      <c r="D1179" s="4"/>
    </row>
    <row r="1180" spans="1:4" x14ac:dyDescent="0.25">
      <c r="A1180" s="2"/>
      <c r="B1180" s="3"/>
      <c r="C1180" s="3"/>
      <c r="D1180" s="4"/>
    </row>
    <row r="1181" spans="1:4" x14ac:dyDescent="0.25">
      <c r="A1181" s="2"/>
      <c r="B1181" s="3"/>
      <c r="C1181" s="3"/>
      <c r="D1181" s="4"/>
    </row>
    <row r="1182" spans="1:4" x14ac:dyDescent="0.25">
      <c r="A1182" s="2"/>
      <c r="B1182" s="3"/>
      <c r="C1182" s="3"/>
      <c r="D1182" s="4"/>
    </row>
    <row r="1183" spans="1:4" x14ac:dyDescent="0.25">
      <c r="A1183" s="2"/>
      <c r="B1183" s="3"/>
      <c r="C1183" s="3"/>
      <c r="D1183" s="4"/>
    </row>
    <row r="1184" spans="1:4" x14ac:dyDescent="0.25">
      <c r="A1184" s="2"/>
      <c r="B1184" s="3"/>
      <c r="C1184" s="3"/>
      <c r="D1184" s="4"/>
    </row>
    <row r="1185" spans="1:4" x14ac:dyDescent="0.25">
      <c r="A1185" s="2"/>
      <c r="B1185" s="3"/>
      <c r="C1185" s="3"/>
      <c r="D1185" s="4"/>
    </row>
    <row r="1186" spans="1:4" x14ac:dyDescent="0.25">
      <c r="A1186" s="2"/>
      <c r="B1186" s="3"/>
      <c r="C1186" s="3"/>
      <c r="D1186" s="4"/>
    </row>
    <row r="1187" spans="1:4" x14ac:dyDescent="0.25">
      <c r="A1187" s="2"/>
      <c r="B1187" s="3"/>
      <c r="C1187" s="3"/>
      <c r="D1187" s="4"/>
    </row>
    <row r="1188" spans="1:4" x14ac:dyDescent="0.25">
      <c r="A1188" s="2"/>
      <c r="B1188" s="3"/>
      <c r="C1188" s="3"/>
      <c r="D1188" s="4"/>
    </row>
    <row r="1189" spans="1:4" x14ac:dyDescent="0.25">
      <c r="A1189" s="2"/>
      <c r="B1189" s="3"/>
      <c r="C1189" s="3"/>
      <c r="D1189" s="4"/>
    </row>
    <row r="1190" spans="1:4" x14ac:dyDescent="0.25">
      <c r="A1190" s="2"/>
      <c r="B1190" s="3"/>
      <c r="C1190" s="3"/>
      <c r="D1190" s="4"/>
    </row>
    <row r="1191" spans="1:4" x14ac:dyDescent="0.25">
      <c r="A1191" s="2"/>
      <c r="B1191" s="3"/>
      <c r="C1191" s="3"/>
      <c r="D1191" s="4"/>
    </row>
    <row r="1192" spans="1:4" x14ac:dyDescent="0.25">
      <c r="A1192" s="2"/>
      <c r="B1192" s="3"/>
      <c r="C1192" s="3"/>
      <c r="D1192" s="4"/>
    </row>
    <row r="1193" spans="1:4" x14ac:dyDescent="0.25">
      <c r="A1193" s="2"/>
      <c r="B1193" s="3"/>
      <c r="C1193" s="3"/>
      <c r="D1193" s="4"/>
    </row>
    <row r="1194" spans="1:4" x14ac:dyDescent="0.25">
      <c r="A1194" s="2"/>
      <c r="B1194" s="3"/>
      <c r="C1194" s="3"/>
      <c r="D1194" s="4"/>
    </row>
    <row r="1195" spans="1:4" x14ac:dyDescent="0.25">
      <c r="A1195" s="2"/>
      <c r="B1195" s="3"/>
      <c r="C1195" s="3"/>
      <c r="D1195" s="4"/>
    </row>
    <row r="1196" spans="1:4" x14ac:dyDescent="0.25">
      <c r="A1196" s="2"/>
      <c r="B1196" s="3"/>
      <c r="C1196" s="3"/>
      <c r="D1196" s="4"/>
    </row>
    <row r="1197" spans="1:4" x14ac:dyDescent="0.25">
      <c r="A1197" s="2"/>
      <c r="B1197" s="3"/>
      <c r="C1197" s="3"/>
      <c r="D1197" s="4"/>
    </row>
    <row r="1198" spans="1:4" x14ac:dyDescent="0.25">
      <c r="A1198" s="2"/>
      <c r="B1198" s="3"/>
      <c r="C1198" s="3"/>
      <c r="D1198" s="4"/>
    </row>
    <row r="1199" spans="1:4" x14ac:dyDescent="0.25">
      <c r="A1199" s="2"/>
      <c r="B1199" s="3"/>
      <c r="C1199" s="3"/>
      <c r="D1199" s="4"/>
    </row>
    <row r="1200" spans="1:4" x14ac:dyDescent="0.25">
      <c r="A1200" s="2"/>
      <c r="B1200" s="3"/>
      <c r="C1200" s="3"/>
      <c r="D1200" s="4"/>
    </row>
    <row r="1201" spans="1:4" x14ac:dyDescent="0.25">
      <c r="A1201" s="2"/>
      <c r="B1201" s="3"/>
      <c r="C1201" s="3"/>
      <c r="D1201" s="4"/>
    </row>
    <row r="1202" spans="1:4" x14ac:dyDescent="0.25">
      <c r="A1202" s="2"/>
      <c r="B1202" s="3"/>
      <c r="C1202" s="3"/>
      <c r="D1202" s="4"/>
    </row>
    <row r="1203" spans="1:4" x14ac:dyDescent="0.25">
      <c r="A1203" s="2"/>
      <c r="B1203" s="3"/>
      <c r="C1203" s="3"/>
      <c r="D1203" s="4"/>
    </row>
    <row r="1204" spans="1:4" x14ac:dyDescent="0.25">
      <c r="A1204" s="2"/>
      <c r="B1204" s="3"/>
      <c r="C1204" s="3"/>
      <c r="D1204" s="4"/>
    </row>
    <row r="1205" spans="1:4" x14ac:dyDescent="0.25">
      <c r="A1205" s="2"/>
      <c r="B1205" s="3"/>
      <c r="C1205" s="3"/>
      <c r="D1205" s="4"/>
    </row>
    <row r="1206" spans="1:4" x14ac:dyDescent="0.25">
      <c r="A1206" s="2"/>
      <c r="B1206" s="3"/>
      <c r="C1206" s="3"/>
      <c r="D1206" s="4"/>
    </row>
    <row r="1207" spans="1:4" x14ac:dyDescent="0.25">
      <c r="A1207" s="2"/>
      <c r="B1207" s="3"/>
      <c r="C1207" s="3"/>
      <c r="D1207" s="4"/>
    </row>
    <row r="1208" spans="1:4" x14ac:dyDescent="0.25">
      <c r="A1208" s="2"/>
      <c r="B1208" s="3"/>
      <c r="C1208" s="3"/>
      <c r="D1208" s="4"/>
    </row>
    <row r="1209" spans="1:4" x14ac:dyDescent="0.25">
      <c r="A1209" s="2"/>
      <c r="B1209" s="3"/>
      <c r="C1209" s="3"/>
      <c r="D1209" s="4"/>
    </row>
    <row r="1210" spans="1:4" x14ac:dyDescent="0.25">
      <c r="A1210" s="2"/>
      <c r="B1210" s="3"/>
      <c r="C1210" s="3"/>
      <c r="D1210" s="4"/>
    </row>
    <row r="1211" spans="1:4" x14ac:dyDescent="0.25">
      <c r="A1211" s="2"/>
      <c r="B1211" s="3"/>
      <c r="C1211" s="3"/>
      <c r="D1211" s="4"/>
    </row>
    <row r="1212" spans="1:4" x14ac:dyDescent="0.25">
      <c r="A1212" s="2"/>
      <c r="B1212" s="3"/>
      <c r="C1212" s="3"/>
      <c r="D1212" s="4"/>
    </row>
    <row r="1213" spans="1:4" x14ac:dyDescent="0.25">
      <c r="A1213" s="2"/>
      <c r="B1213" s="3"/>
      <c r="C1213" s="3"/>
      <c r="D1213" s="4"/>
    </row>
    <row r="1214" spans="1:4" x14ac:dyDescent="0.25">
      <c r="A1214" s="2"/>
      <c r="B1214" s="3"/>
      <c r="C1214" s="3"/>
      <c r="D1214" s="4"/>
    </row>
    <row r="1215" spans="1:4" x14ac:dyDescent="0.25">
      <c r="A1215" s="2"/>
      <c r="B1215" s="3"/>
      <c r="C1215" s="3"/>
      <c r="D1215" s="4"/>
    </row>
    <row r="1216" spans="1:4" x14ac:dyDescent="0.25">
      <c r="A1216" s="2"/>
      <c r="B1216" s="3"/>
      <c r="C1216" s="3"/>
      <c r="D1216" s="4"/>
    </row>
    <row r="1217" spans="1:4" x14ac:dyDescent="0.25">
      <c r="A1217" s="2"/>
      <c r="B1217" s="3"/>
      <c r="C1217" s="3"/>
      <c r="D1217" s="4"/>
    </row>
    <row r="1218" spans="1:4" x14ac:dyDescent="0.25">
      <c r="A1218" s="2"/>
      <c r="B1218" s="3"/>
      <c r="C1218" s="3"/>
      <c r="D1218" s="4"/>
    </row>
    <row r="1219" spans="1:4" x14ac:dyDescent="0.25">
      <c r="A1219" s="2"/>
      <c r="B1219" s="3"/>
      <c r="C1219" s="3"/>
      <c r="D1219" s="4"/>
    </row>
    <row r="1220" spans="1:4" x14ac:dyDescent="0.25">
      <c r="A1220" s="2"/>
      <c r="B1220" s="3"/>
      <c r="C1220" s="3"/>
      <c r="D1220" s="4"/>
    </row>
    <row r="1221" spans="1:4" x14ac:dyDescent="0.25">
      <c r="A1221" s="2"/>
      <c r="B1221" s="3"/>
      <c r="C1221" s="3"/>
      <c r="D1221" s="4"/>
    </row>
    <row r="1222" spans="1:4" x14ac:dyDescent="0.25">
      <c r="A1222" s="2"/>
      <c r="B1222" s="3"/>
      <c r="C1222" s="3"/>
      <c r="D1222" s="4"/>
    </row>
    <row r="1223" spans="1:4" x14ac:dyDescent="0.25">
      <c r="A1223" s="2"/>
      <c r="B1223" s="3"/>
      <c r="C1223" s="3"/>
      <c r="D1223" s="4"/>
    </row>
    <row r="1224" spans="1:4" x14ac:dyDescent="0.25">
      <c r="A1224" s="2"/>
      <c r="B1224" s="3"/>
      <c r="C1224" s="3"/>
      <c r="D1224" s="4"/>
    </row>
    <row r="1225" spans="1:4" x14ac:dyDescent="0.25">
      <c r="A1225" s="2"/>
      <c r="B1225" s="3"/>
      <c r="C1225" s="3"/>
      <c r="D1225" s="4"/>
    </row>
    <row r="1226" spans="1:4" x14ac:dyDescent="0.25">
      <c r="A1226" s="2"/>
      <c r="B1226" s="3"/>
      <c r="C1226" s="3"/>
      <c r="D1226" s="4"/>
    </row>
    <row r="1227" spans="1:4" x14ac:dyDescent="0.25">
      <c r="A1227" s="2"/>
      <c r="B1227" s="3"/>
      <c r="C1227" s="3"/>
      <c r="D1227" s="4"/>
    </row>
    <row r="1228" spans="1:4" x14ac:dyDescent="0.25">
      <c r="A1228" s="2"/>
      <c r="B1228" s="3"/>
      <c r="C1228" s="3"/>
      <c r="D1228" s="4"/>
    </row>
    <row r="1229" spans="1:4" x14ac:dyDescent="0.25">
      <c r="A1229" s="2"/>
      <c r="B1229" s="3"/>
      <c r="C1229" s="3"/>
      <c r="D1229" s="4"/>
    </row>
    <row r="1230" spans="1:4" x14ac:dyDescent="0.25">
      <c r="A1230" s="2"/>
      <c r="B1230" s="3"/>
      <c r="C1230" s="3"/>
      <c r="D1230" s="4"/>
    </row>
    <row r="1231" spans="1:4" x14ac:dyDescent="0.25">
      <c r="A1231" s="2"/>
      <c r="B1231" s="3"/>
      <c r="C1231" s="3"/>
      <c r="D1231" s="4"/>
    </row>
    <row r="1232" spans="1:4" x14ac:dyDescent="0.25">
      <c r="A1232" s="2"/>
      <c r="B1232" s="3"/>
      <c r="C1232" s="3"/>
      <c r="D1232" s="4"/>
    </row>
    <row r="1233" spans="1:4" x14ac:dyDescent="0.25">
      <c r="A1233" s="2"/>
      <c r="B1233" s="3"/>
      <c r="C1233" s="3"/>
      <c r="D1233" s="4"/>
    </row>
    <row r="1234" spans="1:4" x14ac:dyDescent="0.25">
      <c r="A1234" s="2"/>
      <c r="B1234" s="3"/>
      <c r="C1234" s="3"/>
      <c r="D1234" s="4"/>
    </row>
    <row r="1235" spans="1:4" x14ac:dyDescent="0.25">
      <c r="A1235" s="2"/>
      <c r="B1235" s="3"/>
      <c r="C1235" s="3"/>
      <c r="D1235" s="4"/>
    </row>
    <row r="1236" spans="1:4" x14ac:dyDescent="0.25">
      <c r="A1236" s="2"/>
      <c r="B1236" s="3"/>
      <c r="C1236" s="3"/>
      <c r="D1236" s="4"/>
    </row>
    <row r="1237" spans="1:4" x14ac:dyDescent="0.25">
      <c r="A1237" s="2"/>
      <c r="B1237" s="3"/>
      <c r="C1237" s="3"/>
      <c r="D1237" s="4"/>
    </row>
    <row r="1238" spans="1:4" x14ac:dyDescent="0.25">
      <c r="A1238" s="2"/>
      <c r="B1238" s="3"/>
      <c r="C1238" s="3"/>
      <c r="D1238" s="4"/>
    </row>
    <row r="1239" spans="1:4" x14ac:dyDescent="0.25">
      <c r="A1239" s="2"/>
      <c r="B1239" s="3"/>
      <c r="C1239" s="3"/>
      <c r="D1239" s="4"/>
    </row>
    <row r="1240" spans="1:4" x14ac:dyDescent="0.25">
      <c r="A1240" s="2"/>
      <c r="B1240" s="3"/>
      <c r="C1240" s="3"/>
      <c r="D1240" s="4"/>
    </row>
    <row r="1241" spans="1:4" x14ac:dyDescent="0.25">
      <c r="A1241" s="2"/>
      <c r="B1241" s="3"/>
      <c r="C1241" s="3"/>
      <c r="D1241" s="4"/>
    </row>
    <row r="1242" spans="1:4" x14ac:dyDescent="0.25">
      <c r="A1242" s="2"/>
      <c r="B1242" s="3"/>
      <c r="C1242" s="3"/>
      <c r="D1242" s="4"/>
    </row>
    <row r="1243" spans="1:4" x14ac:dyDescent="0.25">
      <c r="A1243" s="2"/>
      <c r="B1243" s="3"/>
      <c r="C1243" s="3"/>
      <c r="D1243" s="4"/>
    </row>
    <row r="1244" spans="1:4" x14ac:dyDescent="0.25">
      <c r="A1244" s="2"/>
      <c r="B1244" s="3"/>
      <c r="C1244" s="3"/>
      <c r="D1244" s="4"/>
    </row>
    <row r="1245" spans="1:4" x14ac:dyDescent="0.25">
      <c r="A1245" s="2"/>
      <c r="B1245" s="3"/>
      <c r="C1245" s="3"/>
      <c r="D1245" s="4"/>
    </row>
    <row r="1246" spans="1:4" x14ac:dyDescent="0.25">
      <c r="A1246" s="2"/>
      <c r="B1246" s="3"/>
      <c r="C1246" s="3"/>
      <c r="D1246" s="4"/>
    </row>
    <row r="1247" spans="1:4" x14ac:dyDescent="0.25">
      <c r="A1247" s="2"/>
      <c r="B1247" s="3"/>
      <c r="C1247" s="3"/>
      <c r="D1247" s="4"/>
    </row>
    <row r="1248" spans="1:4" x14ac:dyDescent="0.25">
      <c r="A1248" s="2"/>
      <c r="B1248" s="3"/>
      <c r="C1248" s="3"/>
      <c r="D1248" s="4"/>
    </row>
    <row r="1249" spans="1:4" x14ac:dyDescent="0.25">
      <c r="A1249" s="2"/>
      <c r="B1249" s="3"/>
      <c r="C1249" s="3"/>
      <c r="D1249" s="4"/>
    </row>
    <row r="1250" spans="1:4" x14ac:dyDescent="0.25">
      <c r="A1250" s="2"/>
      <c r="B1250" s="3"/>
      <c r="C1250" s="3"/>
      <c r="D1250" s="4"/>
    </row>
    <row r="1251" spans="1:4" x14ac:dyDescent="0.25">
      <c r="A1251" s="2"/>
      <c r="B1251" s="3"/>
      <c r="C1251" s="3"/>
      <c r="D1251" s="4"/>
    </row>
    <row r="1252" spans="1:4" x14ac:dyDescent="0.25">
      <c r="A1252" s="2"/>
      <c r="B1252" s="3"/>
      <c r="C1252" s="3"/>
      <c r="D1252" s="4"/>
    </row>
    <row r="1253" spans="1:4" x14ac:dyDescent="0.25">
      <c r="A1253" s="2"/>
      <c r="B1253" s="3"/>
      <c r="C1253" s="3"/>
      <c r="D1253" s="4"/>
    </row>
    <row r="1254" spans="1:4" x14ac:dyDescent="0.25">
      <c r="A1254" s="2"/>
      <c r="B1254" s="3"/>
      <c r="C1254" s="3"/>
      <c r="D1254" s="4"/>
    </row>
    <row r="1255" spans="1:4" x14ac:dyDescent="0.25">
      <c r="A1255" s="2"/>
      <c r="B1255" s="3"/>
      <c r="C1255" s="3"/>
      <c r="D1255" s="4"/>
    </row>
    <row r="1256" spans="1:4" x14ac:dyDescent="0.25">
      <c r="A1256" s="2"/>
      <c r="B1256" s="3"/>
      <c r="C1256" s="3"/>
      <c r="D1256" s="4"/>
    </row>
    <row r="1257" spans="1:4" x14ac:dyDescent="0.25">
      <c r="A1257" s="2"/>
      <c r="B1257" s="3"/>
      <c r="C1257" s="3"/>
      <c r="D1257" s="4"/>
    </row>
    <row r="1258" spans="1:4" x14ac:dyDescent="0.25">
      <c r="A1258" s="2"/>
      <c r="B1258" s="3"/>
      <c r="C1258" s="3"/>
      <c r="D1258" s="4"/>
    </row>
    <row r="1259" spans="1:4" x14ac:dyDescent="0.25">
      <c r="A1259" s="2"/>
      <c r="B1259" s="3"/>
      <c r="C1259" s="3"/>
      <c r="D1259" s="4"/>
    </row>
    <row r="1260" spans="1:4" x14ac:dyDescent="0.25">
      <c r="A1260" s="2"/>
      <c r="B1260" s="3"/>
      <c r="C1260" s="3"/>
      <c r="D1260" s="4"/>
    </row>
    <row r="1261" spans="1:4" x14ac:dyDescent="0.25">
      <c r="A1261" s="2"/>
      <c r="B1261" s="3"/>
      <c r="C1261" s="3"/>
      <c r="D1261" s="4"/>
    </row>
    <row r="1262" spans="1:4" x14ac:dyDescent="0.25">
      <c r="A1262" s="2"/>
      <c r="B1262" s="3"/>
      <c r="C1262" s="3"/>
      <c r="D1262" s="4"/>
    </row>
    <row r="1263" spans="1:4" x14ac:dyDescent="0.25">
      <c r="A1263" s="2"/>
      <c r="B1263" s="3"/>
      <c r="C1263" s="3"/>
      <c r="D1263" s="4"/>
    </row>
    <row r="1264" spans="1:4" x14ac:dyDescent="0.25">
      <c r="A1264" s="2"/>
      <c r="B1264" s="3"/>
      <c r="C1264" s="3"/>
      <c r="D1264" s="4"/>
    </row>
    <row r="1265" spans="1:4" x14ac:dyDescent="0.25">
      <c r="A1265" s="2"/>
      <c r="B1265" s="3"/>
      <c r="C1265" s="3"/>
      <c r="D1265" s="4"/>
    </row>
    <row r="1266" spans="1:4" x14ac:dyDescent="0.25">
      <c r="A1266" s="2"/>
      <c r="B1266" s="3"/>
      <c r="C1266" s="3"/>
      <c r="D1266" s="4"/>
    </row>
    <row r="1267" spans="1:4" x14ac:dyDescent="0.25">
      <c r="A1267" s="2"/>
      <c r="B1267" s="3"/>
      <c r="C1267" s="3"/>
      <c r="D1267" s="4"/>
    </row>
    <row r="1268" spans="1:4" x14ac:dyDescent="0.25">
      <c r="A1268" s="2"/>
      <c r="B1268" s="3"/>
      <c r="C1268" s="3"/>
      <c r="D1268" s="4"/>
    </row>
    <row r="1269" spans="1:4" x14ac:dyDescent="0.25">
      <c r="A1269" s="2"/>
      <c r="B1269" s="3"/>
      <c r="C1269" s="3"/>
      <c r="D1269" s="4"/>
    </row>
    <row r="1270" spans="1:4" x14ac:dyDescent="0.25">
      <c r="A1270" s="2"/>
      <c r="B1270" s="3"/>
      <c r="C1270" s="3"/>
      <c r="D1270" s="4"/>
    </row>
    <row r="1271" spans="1:4" x14ac:dyDescent="0.25">
      <c r="A1271" s="2"/>
      <c r="B1271" s="3"/>
      <c r="C1271" s="3"/>
      <c r="D1271" s="4"/>
    </row>
    <row r="1272" spans="1:4" x14ac:dyDescent="0.25">
      <c r="A1272" s="2"/>
      <c r="B1272" s="3"/>
      <c r="C1272" s="3"/>
      <c r="D1272" s="4"/>
    </row>
    <row r="1273" spans="1:4" x14ac:dyDescent="0.25">
      <c r="A1273" s="2"/>
      <c r="B1273" s="3"/>
      <c r="C1273" s="3"/>
      <c r="D1273" s="4"/>
    </row>
    <row r="1274" spans="1:4" x14ac:dyDescent="0.25">
      <c r="A1274" s="2"/>
      <c r="B1274" s="3"/>
      <c r="C1274" s="3"/>
      <c r="D1274" s="4"/>
    </row>
    <row r="1275" spans="1:4" x14ac:dyDescent="0.25">
      <c r="A1275" s="2"/>
      <c r="B1275" s="3"/>
      <c r="C1275" s="3"/>
      <c r="D1275" s="4"/>
    </row>
    <row r="1276" spans="1:4" x14ac:dyDescent="0.25">
      <c r="A1276" s="2"/>
      <c r="B1276" s="3"/>
      <c r="C1276" s="3"/>
      <c r="D1276" s="4"/>
    </row>
    <row r="1277" spans="1:4" x14ac:dyDescent="0.25">
      <c r="A1277" s="2"/>
      <c r="B1277" s="3"/>
      <c r="C1277" s="3"/>
      <c r="D1277" s="4"/>
    </row>
    <row r="1278" spans="1:4" x14ac:dyDescent="0.25">
      <c r="A1278" s="2"/>
      <c r="B1278" s="3"/>
      <c r="C1278" s="3"/>
      <c r="D1278" s="4"/>
    </row>
    <row r="1279" spans="1:4" x14ac:dyDescent="0.25">
      <c r="A1279" s="2"/>
      <c r="B1279" s="3"/>
      <c r="C1279" s="3"/>
      <c r="D1279" s="4"/>
    </row>
    <row r="1280" spans="1:4" x14ac:dyDescent="0.25">
      <c r="A1280" s="2"/>
      <c r="B1280" s="3"/>
      <c r="C1280" s="3"/>
      <c r="D1280" s="4"/>
    </row>
    <row r="1281" spans="1:4" x14ac:dyDescent="0.25">
      <c r="A1281" s="2"/>
      <c r="B1281" s="3"/>
      <c r="C1281" s="3"/>
      <c r="D1281" s="4"/>
    </row>
    <row r="1282" spans="1:4" x14ac:dyDescent="0.25">
      <c r="A1282" s="2"/>
      <c r="B1282" s="3"/>
      <c r="C1282" s="3"/>
      <c r="D1282" s="4"/>
    </row>
    <row r="1283" spans="1:4" x14ac:dyDescent="0.25">
      <c r="A1283" s="2"/>
      <c r="B1283" s="3"/>
      <c r="C1283" s="3"/>
      <c r="D1283" s="4"/>
    </row>
    <row r="1284" spans="1:4" x14ac:dyDescent="0.25">
      <c r="A1284" s="2"/>
      <c r="B1284" s="3"/>
      <c r="C1284" s="3"/>
      <c r="D1284" s="4"/>
    </row>
    <row r="1285" spans="1:4" x14ac:dyDescent="0.25">
      <c r="A1285" s="2"/>
      <c r="B1285" s="3"/>
      <c r="C1285" s="3"/>
      <c r="D1285" s="4"/>
    </row>
    <row r="1286" spans="1:4" x14ac:dyDescent="0.25">
      <c r="A1286" s="2"/>
      <c r="B1286" s="3"/>
      <c r="C1286" s="3"/>
      <c r="D1286" s="4"/>
    </row>
    <row r="1287" spans="1:4" x14ac:dyDescent="0.25">
      <c r="A1287" s="2"/>
      <c r="B1287" s="3"/>
      <c r="C1287" s="3"/>
      <c r="D1287" s="4"/>
    </row>
    <row r="1288" spans="1:4" x14ac:dyDescent="0.25">
      <c r="A1288" s="2"/>
      <c r="B1288" s="3"/>
      <c r="C1288" s="3"/>
      <c r="D1288" s="4"/>
    </row>
    <row r="1289" spans="1:4" x14ac:dyDescent="0.25">
      <c r="A1289" s="2"/>
      <c r="B1289" s="3"/>
      <c r="C1289" s="3"/>
      <c r="D1289" s="4"/>
    </row>
    <row r="1290" spans="1:4" x14ac:dyDescent="0.25">
      <c r="A1290" s="2"/>
      <c r="B1290" s="3"/>
      <c r="C1290" s="3"/>
      <c r="D1290" s="4"/>
    </row>
    <row r="1291" spans="1:4" x14ac:dyDescent="0.25">
      <c r="A1291" s="2"/>
      <c r="B1291" s="3"/>
      <c r="C1291" s="3"/>
      <c r="D1291" s="4"/>
    </row>
    <row r="1292" spans="1:4" x14ac:dyDescent="0.25">
      <c r="A1292" s="2"/>
      <c r="B1292" s="3"/>
      <c r="C1292" s="3"/>
      <c r="D1292" s="4"/>
    </row>
    <row r="1293" spans="1:4" x14ac:dyDescent="0.25">
      <c r="A1293" s="2"/>
      <c r="B1293" s="3"/>
      <c r="C1293" s="3"/>
      <c r="D1293" s="4"/>
    </row>
    <row r="1294" spans="1:4" x14ac:dyDescent="0.25">
      <c r="A1294" s="2"/>
      <c r="B1294" s="3"/>
      <c r="C1294" s="3"/>
      <c r="D1294" s="4"/>
    </row>
    <row r="1295" spans="1:4" x14ac:dyDescent="0.25">
      <c r="A1295" s="2"/>
      <c r="B1295" s="3"/>
      <c r="C1295" s="3"/>
      <c r="D1295" s="4"/>
    </row>
    <row r="1296" spans="1:4" x14ac:dyDescent="0.25">
      <c r="A1296" s="2"/>
      <c r="B1296" s="3"/>
      <c r="C1296" s="3"/>
      <c r="D1296" s="4"/>
    </row>
    <row r="1297" spans="1:4" x14ac:dyDescent="0.25">
      <c r="A1297" s="2"/>
      <c r="B1297" s="3"/>
      <c r="C1297" s="3"/>
      <c r="D1297" s="4"/>
    </row>
    <row r="1298" spans="1:4" x14ac:dyDescent="0.25">
      <c r="A1298" s="2"/>
      <c r="B1298" s="3"/>
      <c r="C1298" s="3"/>
      <c r="D1298" s="4"/>
    </row>
    <row r="1299" spans="1:4" x14ac:dyDescent="0.25">
      <c r="A1299" s="2"/>
      <c r="B1299" s="3"/>
      <c r="C1299" s="3"/>
      <c r="D1299" s="4"/>
    </row>
    <row r="1300" spans="1:4" x14ac:dyDescent="0.25">
      <c r="A1300" s="2"/>
      <c r="B1300" s="3"/>
      <c r="C1300" s="3"/>
      <c r="D1300" s="4"/>
    </row>
    <row r="1301" spans="1:4" x14ac:dyDescent="0.25">
      <c r="A1301" s="2"/>
      <c r="B1301" s="3"/>
      <c r="C1301" s="3"/>
      <c r="D1301" s="4"/>
    </row>
    <row r="1302" spans="1:4" x14ac:dyDescent="0.25">
      <c r="A1302" s="2"/>
      <c r="B1302" s="3"/>
      <c r="C1302" s="3"/>
      <c r="D1302" s="4"/>
    </row>
    <row r="1303" spans="1:4" x14ac:dyDescent="0.25">
      <c r="A1303" s="2"/>
      <c r="B1303" s="3"/>
      <c r="C1303" s="3"/>
      <c r="D1303" s="4"/>
    </row>
    <row r="1304" spans="1:4" x14ac:dyDescent="0.25">
      <c r="A1304" s="2"/>
      <c r="B1304" s="3"/>
      <c r="C1304" s="3"/>
      <c r="D1304" s="4"/>
    </row>
    <row r="1305" spans="1:4" x14ac:dyDescent="0.25">
      <c r="A1305" s="2"/>
      <c r="B1305" s="3"/>
      <c r="C1305" s="3"/>
      <c r="D1305" s="4"/>
    </row>
    <row r="1306" spans="1:4" x14ac:dyDescent="0.25">
      <c r="A1306" s="2"/>
      <c r="B1306" s="3"/>
      <c r="C1306" s="3"/>
      <c r="D1306" s="4"/>
    </row>
    <row r="1307" spans="1:4" x14ac:dyDescent="0.25">
      <c r="A1307" s="2"/>
      <c r="B1307" s="3"/>
      <c r="C1307" s="3"/>
      <c r="D1307" s="4"/>
    </row>
    <row r="1308" spans="1:4" x14ac:dyDescent="0.25">
      <c r="A1308" s="2"/>
      <c r="B1308" s="3"/>
      <c r="C1308" s="3"/>
      <c r="D1308" s="4"/>
    </row>
    <row r="1309" spans="1:4" x14ac:dyDescent="0.25">
      <c r="A1309" s="2"/>
      <c r="B1309" s="3"/>
      <c r="C1309" s="3"/>
      <c r="D1309" s="4"/>
    </row>
    <row r="1310" spans="1:4" x14ac:dyDescent="0.25">
      <c r="A1310" s="2"/>
      <c r="B1310" s="3"/>
      <c r="C1310" s="3"/>
      <c r="D1310" s="4"/>
    </row>
    <row r="1311" spans="1:4" x14ac:dyDescent="0.25">
      <c r="A1311" s="2"/>
      <c r="B1311" s="3"/>
      <c r="C1311" s="3"/>
      <c r="D1311" s="4"/>
    </row>
    <row r="1312" spans="1:4" x14ac:dyDescent="0.25">
      <c r="A1312" s="2"/>
      <c r="B1312" s="3"/>
      <c r="C1312" s="3"/>
      <c r="D1312" s="4"/>
    </row>
    <row r="1313" spans="1:4" x14ac:dyDescent="0.25">
      <c r="A1313" s="2"/>
      <c r="B1313" s="3"/>
      <c r="C1313" s="3"/>
      <c r="D1313" s="4"/>
    </row>
    <row r="1314" spans="1:4" x14ac:dyDescent="0.25">
      <c r="A1314" s="2"/>
      <c r="B1314" s="3"/>
      <c r="C1314" s="3"/>
      <c r="D1314" s="4"/>
    </row>
    <row r="1315" spans="1:4" x14ac:dyDescent="0.25">
      <c r="A1315" s="2"/>
      <c r="B1315" s="3"/>
      <c r="C1315" s="3"/>
      <c r="D1315" s="4"/>
    </row>
    <row r="1316" spans="1:4" x14ac:dyDescent="0.25">
      <c r="A1316" s="2"/>
      <c r="B1316" s="3"/>
      <c r="C1316" s="3"/>
      <c r="D1316" s="4"/>
    </row>
    <row r="1317" spans="1:4" x14ac:dyDescent="0.25">
      <c r="A1317" s="2"/>
      <c r="B1317" s="3"/>
      <c r="C1317" s="3"/>
      <c r="D1317" s="4"/>
    </row>
    <row r="1318" spans="1:4" x14ac:dyDescent="0.25">
      <c r="A1318" s="2"/>
      <c r="B1318" s="3"/>
      <c r="C1318" s="3"/>
      <c r="D1318" s="4"/>
    </row>
    <row r="1319" spans="1:4" x14ac:dyDescent="0.25">
      <c r="A1319" s="2"/>
      <c r="B1319" s="3"/>
      <c r="C1319" s="3"/>
      <c r="D1319" s="4"/>
    </row>
    <row r="1320" spans="1:4" x14ac:dyDescent="0.25">
      <c r="A1320" s="2"/>
      <c r="B1320" s="3"/>
      <c r="C1320" s="3"/>
      <c r="D1320" s="4"/>
    </row>
    <row r="1321" spans="1:4" x14ac:dyDescent="0.25">
      <c r="A1321" s="2"/>
      <c r="B1321" s="3"/>
      <c r="C1321" s="3"/>
      <c r="D1321" s="4"/>
    </row>
    <row r="1322" spans="1:4" x14ac:dyDescent="0.25">
      <c r="A1322" s="2"/>
      <c r="B1322" s="3"/>
      <c r="C1322" s="3"/>
      <c r="D1322" s="4"/>
    </row>
    <row r="1323" spans="1:4" x14ac:dyDescent="0.25">
      <c r="A1323" s="2"/>
      <c r="B1323" s="3"/>
      <c r="C1323" s="3"/>
      <c r="D1323" s="4"/>
    </row>
    <row r="1324" spans="1:4" x14ac:dyDescent="0.25">
      <c r="A1324" s="2"/>
      <c r="B1324" s="3"/>
      <c r="C1324" s="3"/>
      <c r="D1324" s="4"/>
    </row>
    <row r="1325" spans="1:4" x14ac:dyDescent="0.25">
      <c r="A1325" s="2"/>
      <c r="B1325" s="3"/>
      <c r="C1325" s="3"/>
      <c r="D1325" s="4"/>
    </row>
    <row r="1326" spans="1:4" x14ac:dyDescent="0.25">
      <c r="A1326" s="2"/>
      <c r="B1326" s="3"/>
      <c r="C1326" s="3"/>
      <c r="D1326" s="4"/>
    </row>
    <row r="1327" spans="1:4" x14ac:dyDescent="0.25">
      <c r="A1327" s="2"/>
      <c r="B1327" s="3"/>
      <c r="C1327" s="3"/>
      <c r="D1327" s="4"/>
    </row>
    <row r="1328" spans="1:4" x14ac:dyDescent="0.25">
      <c r="A1328" s="2"/>
      <c r="B1328" s="3"/>
      <c r="C1328" s="3"/>
      <c r="D1328" s="4"/>
    </row>
    <row r="1329" spans="1:4" x14ac:dyDescent="0.25">
      <c r="A1329" s="2"/>
      <c r="B1329" s="3"/>
      <c r="C1329" s="3"/>
      <c r="D1329" s="4"/>
    </row>
    <row r="1330" spans="1:4" x14ac:dyDescent="0.25">
      <c r="A1330" s="2"/>
      <c r="B1330" s="3"/>
      <c r="C1330" s="3"/>
      <c r="D1330" s="4"/>
    </row>
    <row r="1331" spans="1:4" x14ac:dyDescent="0.25">
      <c r="A1331" s="2"/>
      <c r="B1331" s="3"/>
      <c r="C1331" s="3"/>
      <c r="D1331" s="4"/>
    </row>
    <row r="1332" spans="1:4" x14ac:dyDescent="0.25">
      <c r="A1332" s="2"/>
      <c r="B1332" s="3"/>
      <c r="C1332" s="3"/>
      <c r="D1332" s="4"/>
    </row>
    <row r="1333" spans="1:4" x14ac:dyDescent="0.25">
      <c r="A1333" s="2"/>
      <c r="B1333" s="3"/>
      <c r="C1333" s="3"/>
      <c r="D1333" s="4"/>
    </row>
    <row r="1334" spans="1:4" x14ac:dyDescent="0.25">
      <c r="A1334" s="2"/>
      <c r="B1334" s="3"/>
      <c r="C1334" s="3"/>
      <c r="D1334" s="4"/>
    </row>
    <row r="1335" spans="1:4" x14ac:dyDescent="0.25">
      <c r="A1335" s="2"/>
      <c r="B1335" s="3"/>
      <c r="C1335" s="3"/>
      <c r="D1335" s="4"/>
    </row>
    <row r="1336" spans="1:4" x14ac:dyDescent="0.25">
      <c r="A1336" s="2"/>
      <c r="B1336" s="3"/>
      <c r="C1336" s="3"/>
      <c r="D1336" s="4"/>
    </row>
    <row r="1337" spans="1:4" x14ac:dyDescent="0.25">
      <c r="A1337" s="2"/>
      <c r="B1337" s="3"/>
      <c r="C1337" s="3"/>
      <c r="D1337" s="4"/>
    </row>
    <row r="1338" spans="1:4" x14ac:dyDescent="0.25">
      <c r="A1338" s="2"/>
      <c r="B1338" s="3"/>
      <c r="C1338" s="3"/>
      <c r="D1338" s="4"/>
    </row>
    <row r="1339" spans="1:4" x14ac:dyDescent="0.25">
      <c r="A1339" s="2"/>
      <c r="B1339" s="3"/>
      <c r="C1339" s="3"/>
      <c r="D1339" s="4"/>
    </row>
    <row r="1340" spans="1:4" x14ac:dyDescent="0.25">
      <c r="A1340" s="2"/>
      <c r="B1340" s="3"/>
      <c r="C1340" s="3"/>
      <c r="D1340" s="4"/>
    </row>
    <row r="1341" spans="1:4" x14ac:dyDescent="0.25">
      <c r="A1341" s="2"/>
      <c r="B1341" s="3"/>
      <c r="C1341" s="3"/>
      <c r="D1341" s="4"/>
    </row>
    <row r="1342" spans="1:4" x14ac:dyDescent="0.25">
      <c r="A1342" s="2"/>
      <c r="B1342" s="3"/>
      <c r="C1342" s="3"/>
      <c r="D1342" s="4"/>
    </row>
    <row r="1343" spans="1:4" x14ac:dyDescent="0.25">
      <c r="A1343" s="2"/>
      <c r="B1343" s="3"/>
      <c r="C1343" s="3"/>
      <c r="D1343" s="4"/>
    </row>
    <row r="1344" spans="1:4" x14ac:dyDescent="0.25">
      <c r="A1344" s="2"/>
      <c r="B1344" s="3"/>
      <c r="C1344" s="3"/>
      <c r="D1344" s="4"/>
    </row>
    <row r="1345" spans="1:4" x14ac:dyDescent="0.25">
      <c r="A1345" s="2"/>
      <c r="B1345" s="3"/>
      <c r="C1345" s="3"/>
      <c r="D1345" s="4"/>
    </row>
    <row r="1346" spans="1:4" x14ac:dyDescent="0.25">
      <c r="A1346" s="2"/>
      <c r="B1346" s="3"/>
      <c r="C1346" s="3"/>
      <c r="D1346" s="4"/>
    </row>
    <row r="1347" spans="1:4" x14ac:dyDescent="0.25">
      <c r="A1347" s="2"/>
      <c r="B1347" s="3"/>
      <c r="C1347" s="3"/>
      <c r="D1347" s="4"/>
    </row>
    <row r="1348" spans="1:4" x14ac:dyDescent="0.25">
      <c r="A1348" s="2"/>
      <c r="B1348" s="3"/>
      <c r="C1348" s="3"/>
      <c r="D1348" s="4"/>
    </row>
    <row r="1349" spans="1:4" x14ac:dyDescent="0.25">
      <c r="A1349" s="2"/>
      <c r="B1349" s="3"/>
      <c r="C1349" s="3"/>
      <c r="D1349" s="4"/>
    </row>
    <row r="1350" spans="1:4" x14ac:dyDescent="0.25">
      <c r="A1350" s="2"/>
      <c r="B1350" s="3"/>
      <c r="C1350" s="3"/>
      <c r="D1350" s="4"/>
    </row>
    <row r="1351" spans="1:4" x14ac:dyDescent="0.25">
      <c r="A1351" s="2"/>
      <c r="B1351" s="3"/>
      <c r="C1351" s="3"/>
      <c r="D1351" s="4"/>
    </row>
    <row r="1352" spans="1:4" x14ac:dyDescent="0.25">
      <c r="A1352" s="2"/>
      <c r="B1352" s="3"/>
      <c r="C1352" s="3"/>
      <c r="D1352" s="4"/>
    </row>
    <row r="1353" spans="1:4" x14ac:dyDescent="0.25">
      <c r="A1353" s="2"/>
      <c r="B1353" s="3"/>
      <c r="C1353" s="3"/>
      <c r="D1353" s="4"/>
    </row>
    <row r="1354" spans="1:4" x14ac:dyDescent="0.25">
      <c r="A1354" s="2"/>
      <c r="B1354" s="3"/>
      <c r="C1354" s="3"/>
      <c r="D1354" s="4"/>
    </row>
    <row r="1355" spans="1:4" x14ac:dyDescent="0.25">
      <c r="A1355" s="2"/>
      <c r="B1355" s="3"/>
      <c r="C1355" s="3"/>
      <c r="D1355" s="4"/>
    </row>
    <row r="1356" spans="1:4" x14ac:dyDescent="0.25">
      <c r="A1356" s="2"/>
      <c r="B1356" s="3"/>
      <c r="C1356" s="3"/>
      <c r="D1356" s="4"/>
    </row>
    <row r="1357" spans="1:4" x14ac:dyDescent="0.25">
      <c r="A1357" s="2"/>
      <c r="B1357" s="3"/>
      <c r="C1357" s="3"/>
      <c r="D1357" s="4"/>
    </row>
    <row r="1358" spans="1:4" x14ac:dyDescent="0.25">
      <c r="A1358" s="2"/>
      <c r="B1358" s="3"/>
      <c r="C1358" s="3"/>
      <c r="D1358" s="4"/>
    </row>
    <row r="1359" spans="1:4" x14ac:dyDescent="0.25">
      <c r="A1359" s="2"/>
      <c r="B1359" s="3"/>
      <c r="C1359" s="3"/>
      <c r="D1359" s="4"/>
    </row>
    <row r="1360" spans="1:4" x14ac:dyDescent="0.25">
      <c r="A1360" s="2"/>
      <c r="B1360" s="3"/>
      <c r="C1360" s="3"/>
      <c r="D1360" s="4"/>
    </row>
    <row r="1361" spans="1:4" x14ac:dyDescent="0.25">
      <c r="A1361" s="2"/>
      <c r="B1361" s="3"/>
      <c r="C1361" s="3"/>
      <c r="D1361" s="4"/>
    </row>
    <row r="1362" spans="1:4" x14ac:dyDescent="0.25">
      <c r="A1362" s="2"/>
      <c r="B1362" s="3"/>
      <c r="C1362" s="3"/>
      <c r="D1362" s="4"/>
    </row>
    <row r="1363" spans="1:4" x14ac:dyDescent="0.25">
      <c r="A1363" s="2"/>
      <c r="B1363" s="3"/>
      <c r="C1363" s="3"/>
      <c r="D1363" s="4"/>
    </row>
    <row r="1364" spans="1:4" x14ac:dyDescent="0.25">
      <c r="A1364" s="2"/>
      <c r="B1364" s="3"/>
      <c r="C1364" s="3"/>
      <c r="D1364" s="4"/>
    </row>
    <row r="1365" spans="1:4" x14ac:dyDescent="0.25">
      <c r="A1365" s="2"/>
      <c r="B1365" s="3"/>
      <c r="C1365" s="3"/>
      <c r="D1365" s="4"/>
    </row>
    <row r="1366" spans="1:4" x14ac:dyDescent="0.25">
      <c r="A1366" s="2"/>
      <c r="B1366" s="3"/>
      <c r="C1366" s="3"/>
      <c r="D1366" s="4"/>
    </row>
    <row r="1367" spans="1:4" x14ac:dyDescent="0.25">
      <c r="A1367" s="2"/>
      <c r="B1367" s="3"/>
      <c r="C1367" s="3"/>
      <c r="D1367" s="4"/>
    </row>
    <row r="1368" spans="1:4" x14ac:dyDescent="0.25">
      <c r="A1368" s="2"/>
      <c r="B1368" s="3"/>
      <c r="C1368" s="3"/>
      <c r="D1368" s="4"/>
    </row>
    <row r="1369" spans="1:4" x14ac:dyDescent="0.25">
      <c r="A1369" s="2"/>
      <c r="B1369" s="3"/>
      <c r="C1369" s="3"/>
      <c r="D1369" s="4"/>
    </row>
    <row r="1370" spans="1:4" x14ac:dyDescent="0.25">
      <c r="A1370" s="2"/>
      <c r="B1370" s="3"/>
      <c r="C1370" s="3"/>
      <c r="D1370" s="4"/>
    </row>
    <row r="1371" spans="1:4" x14ac:dyDescent="0.25">
      <c r="A1371" s="2"/>
      <c r="B1371" s="3"/>
      <c r="C1371" s="3"/>
      <c r="D1371" s="4"/>
    </row>
    <row r="1372" spans="1:4" x14ac:dyDescent="0.25">
      <c r="A1372" s="2"/>
      <c r="B1372" s="3"/>
      <c r="C1372" s="3"/>
      <c r="D1372" s="4"/>
    </row>
    <row r="1373" spans="1:4" x14ac:dyDescent="0.25">
      <c r="A1373" s="2"/>
      <c r="B1373" s="3"/>
      <c r="C1373" s="3"/>
      <c r="D1373" s="4"/>
    </row>
    <row r="1374" spans="1:4" x14ac:dyDescent="0.25">
      <c r="A1374" s="2"/>
      <c r="B1374" s="3"/>
      <c r="C1374" s="3"/>
      <c r="D1374" s="4"/>
    </row>
    <row r="1375" spans="1:4" x14ac:dyDescent="0.25">
      <c r="A1375" s="2"/>
      <c r="B1375" s="3"/>
      <c r="C1375" s="3"/>
      <c r="D1375" s="4"/>
    </row>
    <row r="1376" spans="1:4" x14ac:dyDescent="0.25">
      <c r="A1376" s="2"/>
      <c r="B1376" s="3"/>
      <c r="C1376" s="3"/>
      <c r="D1376" s="4"/>
    </row>
    <row r="1377" spans="1:4" x14ac:dyDescent="0.25">
      <c r="A1377" s="2"/>
      <c r="B1377" s="3"/>
      <c r="C1377" s="3"/>
      <c r="D1377" s="4"/>
    </row>
    <row r="1378" spans="1:4" x14ac:dyDescent="0.25">
      <c r="A1378" s="2"/>
      <c r="B1378" s="3"/>
      <c r="C1378" s="3"/>
      <c r="D1378" s="4"/>
    </row>
    <row r="1379" spans="1:4" x14ac:dyDescent="0.25">
      <c r="A1379" s="2"/>
      <c r="B1379" s="3"/>
      <c r="C1379" s="3"/>
      <c r="D1379" s="4"/>
    </row>
    <row r="1380" spans="1:4" x14ac:dyDescent="0.25">
      <c r="A1380" s="2"/>
      <c r="B1380" s="3"/>
      <c r="C1380" s="3"/>
      <c r="D1380" s="4"/>
    </row>
    <row r="1381" spans="1:4" x14ac:dyDescent="0.25">
      <c r="A1381" s="2"/>
      <c r="B1381" s="3"/>
      <c r="C1381" s="3"/>
      <c r="D1381" s="4"/>
    </row>
    <row r="1382" spans="1:4" x14ac:dyDescent="0.25">
      <c r="A1382" s="2"/>
      <c r="B1382" s="3"/>
      <c r="C1382" s="3"/>
      <c r="D1382" s="4"/>
    </row>
    <row r="1383" spans="1:4" x14ac:dyDescent="0.25">
      <c r="A1383" s="2"/>
      <c r="B1383" s="3"/>
      <c r="C1383" s="3"/>
      <c r="D1383" s="4"/>
    </row>
    <row r="1384" spans="1:4" x14ac:dyDescent="0.25">
      <c r="A1384" s="2"/>
      <c r="B1384" s="3"/>
      <c r="C1384" s="3"/>
      <c r="D1384" s="4"/>
    </row>
    <row r="1385" spans="1:4" x14ac:dyDescent="0.25">
      <c r="A1385" s="2"/>
      <c r="B1385" s="3"/>
      <c r="C1385" s="3"/>
      <c r="D1385" s="4"/>
    </row>
    <row r="1386" spans="1:4" x14ac:dyDescent="0.25">
      <c r="A1386" s="2"/>
      <c r="B1386" s="3"/>
      <c r="C1386" s="3"/>
      <c r="D1386" s="4"/>
    </row>
    <row r="1387" spans="1:4" x14ac:dyDescent="0.25">
      <c r="A1387" s="2"/>
      <c r="B1387" s="3"/>
      <c r="C1387" s="3"/>
      <c r="D1387" s="4"/>
    </row>
    <row r="1388" spans="1:4" x14ac:dyDescent="0.25">
      <c r="A1388" s="2"/>
      <c r="B1388" s="3"/>
      <c r="C1388" s="3"/>
      <c r="D1388" s="4"/>
    </row>
    <row r="1389" spans="1:4" x14ac:dyDescent="0.25">
      <c r="A1389" s="2"/>
      <c r="B1389" s="3"/>
      <c r="C1389" s="3"/>
      <c r="D1389" s="4"/>
    </row>
    <row r="1390" spans="1:4" x14ac:dyDescent="0.25">
      <c r="A1390" s="2"/>
      <c r="B1390" s="3"/>
      <c r="C1390" s="3"/>
      <c r="D1390" s="4"/>
    </row>
    <row r="1391" spans="1:4" x14ac:dyDescent="0.25">
      <c r="A1391" s="2"/>
      <c r="B1391" s="3"/>
      <c r="C1391" s="3"/>
      <c r="D1391" s="4"/>
    </row>
    <row r="1392" spans="1:4" x14ac:dyDescent="0.25">
      <c r="A1392" s="2"/>
      <c r="B1392" s="3"/>
      <c r="C1392" s="3"/>
      <c r="D1392" s="4"/>
    </row>
    <row r="1393" spans="1:4" x14ac:dyDescent="0.25">
      <c r="A1393" s="2"/>
      <c r="B1393" s="3"/>
      <c r="C1393" s="3"/>
      <c r="D1393" s="4"/>
    </row>
    <row r="1394" spans="1:4" x14ac:dyDescent="0.25">
      <c r="A1394" s="2"/>
      <c r="B1394" s="3"/>
      <c r="C1394" s="3"/>
      <c r="D1394" s="4"/>
    </row>
    <row r="1395" spans="1:4" x14ac:dyDescent="0.25">
      <c r="A1395" s="2"/>
      <c r="B1395" s="3"/>
      <c r="C1395" s="3"/>
      <c r="D1395" s="4"/>
    </row>
    <row r="1396" spans="1:4" x14ac:dyDescent="0.25">
      <c r="A1396" s="2"/>
      <c r="B1396" s="3"/>
      <c r="C1396" s="3"/>
      <c r="D1396" s="4"/>
    </row>
    <row r="1397" spans="1:4" x14ac:dyDescent="0.25">
      <c r="A1397" s="2"/>
      <c r="B1397" s="3"/>
      <c r="C1397" s="3"/>
      <c r="D1397" s="4"/>
    </row>
    <row r="1398" spans="1:4" x14ac:dyDescent="0.25">
      <c r="A1398" s="2"/>
      <c r="B1398" s="3"/>
      <c r="C1398" s="3"/>
      <c r="D1398" s="4"/>
    </row>
    <row r="1399" spans="1:4" x14ac:dyDescent="0.25">
      <c r="A1399" s="2"/>
      <c r="B1399" s="3"/>
      <c r="C1399" s="3"/>
      <c r="D1399" s="4"/>
    </row>
    <row r="1400" spans="1:4" x14ac:dyDescent="0.25">
      <c r="A1400" s="2"/>
      <c r="B1400" s="3"/>
      <c r="C1400" s="3"/>
      <c r="D1400" s="4"/>
    </row>
    <row r="1401" spans="1:4" x14ac:dyDescent="0.25">
      <c r="A1401" s="2"/>
      <c r="B1401" s="3"/>
      <c r="C1401" s="3"/>
      <c r="D1401" s="4"/>
    </row>
    <row r="1402" spans="1:4" x14ac:dyDescent="0.25">
      <c r="A1402" s="2"/>
      <c r="B1402" s="3"/>
      <c r="C1402" s="3"/>
      <c r="D1402" s="4"/>
    </row>
    <row r="1403" spans="1:4" x14ac:dyDescent="0.25">
      <c r="A1403" s="2"/>
      <c r="B1403" s="3"/>
      <c r="C1403" s="3"/>
      <c r="D1403" s="4"/>
    </row>
    <row r="1404" spans="1:4" x14ac:dyDescent="0.25">
      <c r="A1404" s="2"/>
      <c r="B1404" s="3"/>
      <c r="C1404" s="3"/>
      <c r="D1404" s="4"/>
    </row>
    <row r="1405" spans="1:4" x14ac:dyDescent="0.25">
      <c r="A1405" s="2"/>
      <c r="B1405" s="3"/>
      <c r="C1405" s="3"/>
      <c r="D1405" s="4"/>
    </row>
    <row r="1406" spans="1:4" x14ac:dyDescent="0.25">
      <c r="A1406" s="2"/>
      <c r="B1406" s="3"/>
      <c r="C1406" s="3"/>
      <c r="D1406" s="4"/>
    </row>
    <row r="1407" spans="1:4" x14ac:dyDescent="0.25">
      <c r="A1407" s="2"/>
      <c r="B1407" s="3"/>
      <c r="C1407" s="3"/>
      <c r="D1407" s="4"/>
    </row>
    <row r="1408" spans="1:4" x14ac:dyDescent="0.25">
      <c r="A1408" s="2"/>
      <c r="B1408" s="3"/>
      <c r="C1408" s="3"/>
      <c r="D1408" s="4"/>
    </row>
    <row r="1409" spans="1:4" x14ac:dyDescent="0.25">
      <c r="A1409" s="2"/>
      <c r="B1409" s="3"/>
      <c r="C1409" s="3"/>
      <c r="D1409" s="4"/>
    </row>
    <row r="1410" spans="1:4" x14ac:dyDescent="0.25">
      <c r="A1410" s="2"/>
      <c r="B1410" s="3"/>
      <c r="C1410" s="3"/>
      <c r="D1410" s="4"/>
    </row>
    <row r="1411" spans="1:4" x14ac:dyDescent="0.25">
      <c r="A1411" s="2"/>
      <c r="B1411" s="3"/>
      <c r="C1411" s="3"/>
      <c r="D1411" s="4"/>
    </row>
    <row r="1412" spans="1:4" x14ac:dyDescent="0.25">
      <c r="A1412" s="2"/>
      <c r="B1412" s="3"/>
      <c r="C1412" s="3"/>
      <c r="D1412" s="4"/>
    </row>
    <row r="1413" spans="1:4" x14ac:dyDescent="0.25">
      <c r="A1413" s="2"/>
      <c r="B1413" s="3"/>
      <c r="C1413" s="3"/>
      <c r="D1413" s="4"/>
    </row>
    <row r="1414" spans="1:4" x14ac:dyDescent="0.25">
      <c r="A1414" s="2"/>
      <c r="B1414" s="3"/>
      <c r="C1414" s="3"/>
      <c r="D1414" s="4"/>
    </row>
    <row r="1415" spans="1:4" x14ac:dyDescent="0.25">
      <c r="A1415" s="2"/>
      <c r="B1415" s="3"/>
      <c r="C1415" s="3"/>
      <c r="D1415" s="4"/>
    </row>
    <row r="1416" spans="1:4" x14ac:dyDescent="0.25">
      <c r="A1416" s="2"/>
      <c r="B1416" s="3"/>
      <c r="C1416" s="3"/>
      <c r="D1416" s="4"/>
    </row>
    <row r="1417" spans="1:4" x14ac:dyDescent="0.25">
      <c r="A1417" s="2"/>
      <c r="B1417" s="3"/>
      <c r="C1417" s="3"/>
      <c r="D1417" s="4"/>
    </row>
    <row r="1418" spans="1:4" x14ac:dyDescent="0.25">
      <c r="A1418" s="2"/>
      <c r="B1418" s="3"/>
      <c r="C1418" s="3"/>
      <c r="D1418" s="4"/>
    </row>
    <row r="1419" spans="1:4" x14ac:dyDescent="0.25">
      <c r="A1419" s="2"/>
      <c r="B1419" s="3"/>
      <c r="C1419" s="3"/>
      <c r="D1419" s="4"/>
    </row>
    <row r="1420" spans="1:4" x14ac:dyDescent="0.25">
      <c r="A1420" s="2"/>
      <c r="B1420" s="3"/>
      <c r="C1420" s="3"/>
      <c r="D1420" s="4"/>
    </row>
    <row r="1421" spans="1:4" x14ac:dyDescent="0.25">
      <c r="A1421" s="2"/>
      <c r="B1421" s="3"/>
      <c r="C1421" s="3"/>
      <c r="D1421" s="4"/>
    </row>
    <row r="1422" spans="1:4" x14ac:dyDescent="0.25">
      <c r="A1422" s="2"/>
      <c r="B1422" s="3"/>
      <c r="C1422" s="3"/>
      <c r="D1422" s="4"/>
    </row>
    <row r="1423" spans="1:4" x14ac:dyDescent="0.25">
      <c r="A1423" s="2"/>
      <c r="B1423" s="3"/>
      <c r="C1423" s="3"/>
      <c r="D1423" s="4"/>
    </row>
    <row r="1424" spans="1:4" x14ac:dyDescent="0.25">
      <c r="A1424" s="2"/>
      <c r="B1424" s="3"/>
      <c r="C1424" s="3"/>
      <c r="D1424" s="4"/>
    </row>
    <row r="1425" spans="1:4" x14ac:dyDescent="0.25">
      <c r="A1425" s="2"/>
      <c r="B1425" s="3"/>
      <c r="C1425" s="3"/>
      <c r="D1425" s="4"/>
    </row>
    <row r="1426" spans="1:4" x14ac:dyDescent="0.25">
      <c r="A1426" s="2"/>
      <c r="B1426" s="3"/>
      <c r="C1426" s="3"/>
      <c r="D1426" s="4"/>
    </row>
    <row r="1427" spans="1:4" x14ac:dyDescent="0.25">
      <c r="A1427" s="2"/>
      <c r="B1427" s="3"/>
      <c r="C1427" s="3"/>
      <c r="D1427" s="4"/>
    </row>
    <row r="1428" spans="1:4" x14ac:dyDescent="0.25">
      <c r="A1428" s="2"/>
      <c r="B1428" s="3"/>
      <c r="C1428" s="3"/>
      <c r="D1428" s="4"/>
    </row>
    <row r="1429" spans="1:4" x14ac:dyDescent="0.25">
      <c r="A1429" s="2"/>
      <c r="B1429" s="3"/>
      <c r="C1429" s="3"/>
      <c r="D1429" s="4"/>
    </row>
    <row r="1430" spans="1:4" x14ac:dyDescent="0.25">
      <c r="A1430" s="2"/>
      <c r="B1430" s="3"/>
      <c r="C1430" s="3"/>
      <c r="D1430" s="4"/>
    </row>
    <row r="1431" spans="1:4" x14ac:dyDescent="0.25">
      <c r="A1431" s="2"/>
      <c r="B1431" s="3"/>
      <c r="C1431" s="3"/>
      <c r="D1431" s="4"/>
    </row>
    <row r="1432" spans="1:4" x14ac:dyDescent="0.25">
      <c r="A1432" s="2"/>
      <c r="B1432" s="3"/>
      <c r="C1432" s="3"/>
      <c r="D1432" s="4"/>
    </row>
    <row r="1433" spans="1:4" x14ac:dyDescent="0.25">
      <c r="A1433" s="2"/>
      <c r="B1433" s="3"/>
      <c r="C1433" s="3"/>
      <c r="D1433" s="4"/>
    </row>
    <row r="1434" spans="1:4" x14ac:dyDescent="0.25">
      <c r="A1434" s="2"/>
      <c r="B1434" s="3"/>
      <c r="C1434" s="3"/>
      <c r="D1434" s="4"/>
    </row>
    <row r="1435" spans="1:4" x14ac:dyDescent="0.25">
      <c r="A1435" s="2"/>
      <c r="B1435" s="3"/>
      <c r="C1435" s="3"/>
      <c r="D1435" s="4"/>
    </row>
    <row r="1436" spans="1:4" x14ac:dyDescent="0.25">
      <c r="A1436" s="2"/>
      <c r="B1436" s="3"/>
      <c r="C1436" s="3"/>
      <c r="D1436" s="4"/>
    </row>
    <row r="1437" spans="1:4" x14ac:dyDescent="0.25">
      <c r="A1437" s="2"/>
      <c r="B1437" s="3"/>
      <c r="C1437" s="3"/>
      <c r="D1437" s="4"/>
    </row>
    <row r="1438" spans="1:4" x14ac:dyDescent="0.25">
      <c r="A1438" s="2"/>
      <c r="B1438" s="3"/>
      <c r="C1438" s="3"/>
      <c r="D1438" s="4"/>
    </row>
    <row r="1439" spans="1:4" x14ac:dyDescent="0.25">
      <c r="A1439" s="2"/>
      <c r="B1439" s="3"/>
      <c r="C1439" s="3"/>
      <c r="D1439" s="4"/>
    </row>
    <row r="1440" spans="1:4" x14ac:dyDescent="0.25">
      <c r="A1440" s="2"/>
      <c r="B1440" s="3"/>
      <c r="C1440" s="3"/>
      <c r="D1440" s="4"/>
    </row>
    <row r="1441" spans="1:4" x14ac:dyDescent="0.25">
      <c r="A1441" s="2"/>
      <c r="B1441" s="3"/>
      <c r="C1441" s="3"/>
      <c r="D1441" s="4"/>
    </row>
    <row r="1442" spans="1:4" x14ac:dyDescent="0.25">
      <c r="A1442" s="2"/>
      <c r="B1442" s="3"/>
      <c r="C1442" s="3"/>
      <c r="D1442" s="4"/>
    </row>
    <row r="1443" spans="1:4" x14ac:dyDescent="0.25">
      <c r="A1443" s="2"/>
      <c r="B1443" s="3"/>
      <c r="C1443" s="3"/>
      <c r="D1443" s="4"/>
    </row>
    <row r="1444" spans="1:4" x14ac:dyDescent="0.25">
      <c r="A1444" s="2"/>
      <c r="B1444" s="3"/>
      <c r="C1444" s="3"/>
      <c r="D1444" s="4"/>
    </row>
    <row r="1445" spans="1:4" x14ac:dyDescent="0.25">
      <c r="A1445" s="2"/>
      <c r="B1445" s="3"/>
      <c r="C1445" s="3"/>
      <c r="D1445" s="4"/>
    </row>
    <row r="1446" spans="1:4" x14ac:dyDescent="0.25">
      <c r="A1446" s="2"/>
      <c r="B1446" s="3"/>
      <c r="C1446" s="3"/>
      <c r="D1446" s="4"/>
    </row>
    <row r="1447" spans="1:4" x14ac:dyDescent="0.25">
      <c r="A1447" s="2"/>
      <c r="B1447" s="3"/>
      <c r="C1447" s="3"/>
      <c r="D1447" s="4"/>
    </row>
    <row r="1448" spans="1:4" x14ac:dyDescent="0.25">
      <c r="A1448" s="2"/>
      <c r="B1448" s="3"/>
      <c r="C1448" s="3"/>
      <c r="D1448" s="4"/>
    </row>
    <row r="1449" spans="1:4" x14ac:dyDescent="0.25">
      <c r="A1449" s="2"/>
      <c r="B1449" s="3"/>
      <c r="C1449" s="3"/>
      <c r="D1449" s="4"/>
    </row>
    <row r="1450" spans="1:4" x14ac:dyDescent="0.25">
      <c r="A1450" s="2"/>
      <c r="B1450" s="3"/>
      <c r="C1450" s="3"/>
      <c r="D1450" s="4"/>
    </row>
    <row r="1451" spans="1:4" x14ac:dyDescent="0.25">
      <c r="A1451" s="2"/>
      <c r="B1451" s="3"/>
      <c r="C1451" s="3"/>
      <c r="D1451" s="4"/>
    </row>
    <row r="1452" spans="1:4" x14ac:dyDescent="0.25">
      <c r="A1452" s="2"/>
      <c r="B1452" s="3"/>
      <c r="C1452" s="3"/>
      <c r="D1452" s="4"/>
    </row>
    <row r="1453" spans="1:4" x14ac:dyDescent="0.25">
      <c r="A1453" s="2"/>
      <c r="B1453" s="3"/>
      <c r="C1453" s="3"/>
      <c r="D1453" s="4"/>
    </row>
    <row r="1454" spans="1:4" x14ac:dyDescent="0.25">
      <c r="A1454" s="2"/>
      <c r="B1454" s="3"/>
      <c r="C1454" s="3"/>
      <c r="D1454" s="4"/>
    </row>
    <row r="1455" spans="1:4" x14ac:dyDescent="0.25">
      <c r="A1455" s="2"/>
      <c r="B1455" s="3"/>
      <c r="C1455" s="3"/>
      <c r="D1455" s="4"/>
    </row>
    <row r="1456" spans="1:4" x14ac:dyDescent="0.25">
      <c r="A1456" s="2"/>
      <c r="B1456" s="3"/>
      <c r="C1456" s="3"/>
      <c r="D1456" s="4"/>
    </row>
    <row r="1457" spans="1:4" x14ac:dyDescent="0.25">
      <c r="A1457" s="2"/>
      <c r="B1457" s="3"/>
      <c r="C1457" s="3"/>
      <c r="D1457" s="4"/>
    </row>
    <row r="1458" spans="1:4" x14ac:dyDescent="0.25">
      <c r="A1458" s="2"/>
      <c r="B1458" s="3"/>
      <c r="C1458" s="3"/>
      <c r="D1458" s="4"/>
    </row>
    <row r="1459" spans="1:4" x14ac:dyDescent="0.25">
      <c r="A1459" s="2"/>
      <c r="B1459" s="3"/>
      <c r="C1459" s="3"/>
      <c r="D1459" s="4"/>
    </row>
    <row r="1460" spans="1:4" x14ac:dyDescent="0.25">
      <c r="A1460" s="2"/>
      <c r="B1460" s="3"/>
      <c r="C1460" s="3"/>
      <c r="D1460" s="4"/>
    </row>
    <row r="1461" spans="1:4" x14ac:dyDescent="0.25">
      <c r="A1461" s="2"/>
      <c r="B1461" s="3"/>
      <c r="C1461" s="3"/>
      <c r="D1461" s="4"/>
    </row>
    <row r="1462" spans="1:4" x14ac:dyDescent="0.25">
      <c r="A1462" s="2"/>
      <c r="B1462" s="3"/>
      <c r="C1462" s="3"/>
      <c r="D1462" s="4"/>
    </row>
    <row r="1463" spans="1:4" x14ac:dyDescent="0.25">
      <c r="A1463" s="2"/>
      <c r="B1463" s="3"/>
      <c r="C1463" s="3"/>
      <c r="D1463" s="4"/>
    </row>
    <row r="1464" spans="1:4" x14ac:dyDescent="0.25">
      <c r="A1464" s="2"/>
      <c r="B1464" s="3"/>
      <c r="C1464" s="3"/>
      <c r="D1464" s="4"/>
    </row>
    <row r="1465" spans="1:4" x14ac:dyDescent="0.25">
      <c r="A1465" s="2"/>
      <c r="B1465" s="3"/>
      <c r="C1465" s="3"/>
      <c r="D1465" s="4"/>
    </row>
    <row r="1466" spans="1:4" x14ac:dyDescent="0.25">
      <c r="A1466" s="2"/>
      <c r="B1466" s="3"/>
      <c r="C1466" s="3"/>
      <c r="D1466" s="4"/>
    </row>
    <row r="1467" spans="1:4" x14ac:dyDescent="0.25">
      <c r="A1467" s="2"/>
      <c r="B1467" s="3"/>
      <c r="C1467" s="3"/>
      <c r="D1467" s="4"/>
    </row>
    <row r="1468" spans="1:4" x14ac:dyDescent="0.25">
      <c r="A1468" s="2"/>
      <c r="B1468" s="3"/>
      <c r="C1468" s="3"/>
      <c r="D1468" s="4"/>
    </row>
    <row r="1469" spans="1:4" x14ac:dyDescent="0.25">
      <c r="A1469" s="2"/>
      <c r="B1469" s="3"/>
      <c r="C1469" s="3"/>
      <c r="D1469" s="4"/>
    </row>
    <row r="1470" spans="1:4" x14ac:dyDescent="0.25">
      <c r="A1470" s="2"/>
      <c r="B1470" s="3"/>
      <c r="C1470" s="3"/>
      <c r="D1470" s="4"/>
    </row>
    <row r="1471" spans="1:4" x14ac:dyDescent="0.25">
      <c r="A1471" s="2"/>
      <c r="B1471" s="3"/>
      <c r="C1471" s="3"/>
      <c r="D1471" s="4"/>
    </row>
    <row r="1472" spans="1:4" x14ac:dyDescent="0.25">
      <c r="A1472" s="2"/>
      <c r="B1472" s="3"/>
      <c r="C1472" s="3"/>
      <c r="D1472" s="4"/>
    </row>
    <row r="1473" spans="1:4" x14ac:dyDescent="0.25">
      <c r="A1473" s="2"/>
      <c r="B1473" s="3"/>
      <c r="C1473" s="3"/>
      <c r="D1473" s="4"/>
    </row>
    <row r="1474" spans="1:4" x14ac:dyDescent="0.25">
      <c r="A1474" s="2"/>
      <c r="B1474" s="3"/>
      <c r="C1474" s="3"/>
      <c r="D1474" s="4"/>
    </row>
    <row r="1475" spans="1:4" x14ac:dyDescent="0.25">
      <c r="A1475" s="2"/>
      <c r="B1475" s="3"/>
      <c r="C1475" s="3"/>
      <c r="D1475" s="4"/>
    </row>
    <row r="1476" spans="1:4" x14ac:dyDescent="0.25">
      <c r="A1476" s="2"/>
      <c r="B1476" s="3"/>
      <c r="C1476" s="3"/>
      <c r="D1476" s="4"/>
    </row>
    <row r="1477" spans="1:4" x14ac:dyDescent="0.25">
      <c r="A1477" s="2"/>
      <c r="B1477" s="3"/>
      <c r="C1477" s="3"/>
      <c r="D1477" s="4"/>
    </row>
    <row r="1478" spans="1:4" x14ac:dyDescent="0.25">
      <c r="A1478" s="2"/>
      <c r="B1478" s="3"/>
      <c r="C1478" s="3"/>
      <c r="D1478" s="4"/>
    </row>
    <row r="1479" spans="1:4" x14ac:dyDescent="0.25">
      <c r="A1479" s="2"/>
      <c r="B1479" s="3"/>
      <c r="C1479" s="3"/>
      <c r="D1479" s="4"/>
    </row>
    <row r="1480" spans="1:4" x14ac:dyDescent="0.25">
      <c r="A1480" s="2"/>
      <c r="B1480" s="3"/>
      <c r="C1480" s="3"/>
      <c r="D1480" s="4"/>
    </row>
    <row r="1481" spans="1:4" x14ac:dyDescent="0.25">
      <c r="A1481" s="2"/>
      <c r="B1481" s="3"/>
      <c r="C1481" s="3"/>
      <c r="D1481" s="4"/>
    </row>
    <row r="1482" spans="1:4" x14ac:dyDescent="0.25">
      <c r="A1482" s="2"/>
      <c r="B1482" s="3"/>
      <c r="C1482" s="3"/>
      <c r="D1482" s="4"/>
    </row>
    <row r="1483" spans="1:4" x14ac:dyDescent="0.25">
      <c r="A1483" s="2"/>
      <c r="B1483" s="3"/>
      <c r="C1483" s="3"/>
      <c r="D1483" s="4"/>
    </row>
    <row r="1484" spans="1:4" x14ac:dyDescent="0.25">
      <c r="A1484" s="2"/>
      <c r="B1484" s="3"/>
      <c r="C1484" s="3"/>
      <c r="D1484" s="4"/>
    </row>
    <row r="1485" spans="1:4" x14ac:dyDescent="0.25">
      <c r="A1485" s="2"/>
      <c r="B1485" s="3"/>
      <c r="C1485" s="3"/>
      <c r="D1485" s="4"/>
    </row>
    <row r="1486" spans="1:4" x14ac:dyDescent="0.25">
      <c r="A1486" s="2"/>
      <c r="B1486" s="3"/>
      <c r="C1486" s="3"/>
      <c r="D1486" s="4"/>
    </row>
    <row r="1487" spans="1:4" x14ac:dyDescent="0.25">
      <c r="A1487" s="2"/>
      <c r="B1487" s="3"/>
      <c r="C1487" s="3"/>
      <c r="D1487" s="4"/>
    </row>
    <row r="1488" spans="1:4" x14ac:dyDescent="0.25">
      <c r="A1488" s="2"/>
      <c r="B1488" s="3"/>
      <c r="C1488" s="3"/>
      <c r="D1488" s="4"/>
    </row>
    <row r="1489" spans="1:4" x14ac:dyDescent="0.25">
      <c r="A1489" s="2"/>
      <c r="B1489" s="3"/>
      <c r="C1489" s="3"/>
      <c r="D1489" s="4"/>
    </row>
    <row r="1490" spans="1:4" x14ac:dyDescent="0.25">
      <c r="A1490" s="2"/>
      <c r="B1490" s="3"/>
      <c r="C1490" s="3"/>
      <c r="D1490" s="4"/>
    </row>
    <row r="1491" spans="1:4" x14ac:dyDescent="0.25">
      <c r="A1491" s="2"/>
      <c r="B1491" s="3"/>
      <c r="C1491" s="3"/>
      <c r="D1491" s="4"/>
    </row>
    <row r="1492" spans="1:4" x14ac:dyDescent="0.25">
      <c r="A1492" s="2"/>
      <c r="B1492" s="3"/>
      <c r="C1492" s="3"/>
      <c r="D1492" s="4"/>
    </row>
    <row r="1493" spans="1:4" x14ac:dyDescent="0.25">
      <c r="A1493" s="2"/>
      <c r="B1493" s="3"/>
      <c r="C1493" s="3"/>
      <c r="D1493" s="4"/>
    </row>
    <row r="1494" spans="1:4" x14ac:dyDescent="0.25">
      <c r="A1494" s="2"/>
      <c r="B1494" s="3"/>
      <c r="C1494" s="3"/>
      <c r="D1494" s="4"/>
    </row>
    <row r="1495" spans="1:4" x14ac:dyDescent="0.25">
      <c r="A1495" s="2"/>
      <c r="B1495" s="3"/>
      <c r="C1495" s="3"/>
      <c r="D1495" s="4"/>
    </row>
    <row r="1496" spans="1:4" x14ac:dyDescent="0.25">
      <c r="A1496" s="2"/>
      <c r="B1496" s="3"/>
      <c r="C1496" s="3"/>
      <c r="D1496" s="4"/>
    </row>
    <row r="1497" spans="1:4" x14ac:dyDescent="0.25">
      <c r="A1497" s="2"/>
      <c r="B1497" s="3"/>
      <c r="C1497" s="3"/>
      <c r="D1497" s="4"/>
    </row>
    <row r="1498" spans="1:4" x14ac:dyDescent="0.25">
      <c r="A1498" s="2"/>
      <c r="B1498" s="3"/>
      <c r="C1498" s="3"/>
      <c r="D1498" s="4"/>
    </row>
    <row r="1499" spans="1:4" x14ac:dyDescent="0.25">
      <c r="A1499" s="2"/>
      <c r="B1499" s="3"/>
      <c r="C1499" s="3"/>
      <c r="D1499" s="4"/>
    </row>
    <row r="1500" spans="1:4" x14ac:dyDescent="0.25">
      <c r="A1500" s="2"/>
      <c r="B1500" s="3"/>
      <c r="C1500" s="3"/>
      <c r="D1500" s="4"/>
    </row>
    <row r="1501" spans="1:4" x14ac:dyDescent="0.25">
      <c r="A1501" s="2"/>
      <c r="B1501" s="3"/>
      <c r="C1501" s="3"/>
      <c r="D1501" s="4"/>
    </row>
    <row r="1502" spans="1:4" x14ac:dyDescent="0.25">
      <c r="A1502" s="2"/>
      <c r="B1502" s="3"/>
      <c r="C1502" s="3"/>
      <c r="D1502" s="4"/>
    </row>
    <row r="1503" spans="1:4" x14ac:dyDescent="0.25">
      <c r="A1503" s="2"/>
      <c r="B1503" s="3"/>
      <c r="C1503" s="3"/>
      <c r="D1503" s="4"/>
    </row>
    <row r="1504" spans="1:4" x14ac:dyDescent="0.25">
      <c r="A1504" s="2"/>
      <c r="B1504" s="3"/>
      <c r="C1504" s="3"/>
      <c r="D1504" s="4"/>
    </row>
    <row r="1505" spans="1:4" x14ac:dyDescent="0.25">
      <c r="A1505" s="2"/>
      <c r="B1505" s="3"/>
      <c r="C1505" s="3"/>
      <c r="D1505" s="4"/>
    </row>
    <row r="1506" spans="1:4" x14ac:dyDescent="0.25">
      <c r="A1506" s="2"/>
      <c r="B1506" s="3"/>
      <c r="C1506" s="3"/>
      <c r="D1506" s="4"/>
    </row>
    <row r="1507" spans="1:4" x14ac:dyDescent="0.25">
      <c r="A1507" s="2"/>
      <c r="B1507" s="3"/>
      <c r="C1507" s="3"/>
      <c r="D1507" s="4"/>
    </row>
    <row r="1508" spans="1:4" x14ac:dyDescent="0.25">
      <c r="A1508" s="2"/>
      <c r="B1508" s="3"/>
      <c r="C1508" s="3"/>
      <c r="D1508" s="4"/>
    </row>
    <row r="1509" spans="1:4" x14ac:dyDescent="0.25">
      <c r="A1509" s="2"/>
      <c r="B1509" s="3"/>
      <c r="C1509" s="3"/>
      <c r="D1509" s="4"/>
    </row>
    <row r="1510" spans="1:4" x14ac:dyDescent="0.25">
      <c r="A1510" s="2"/>
      <c r="B1510" s="3"/>
      <c r="C1510" s="3"/>
      <c r="D1510" s="4"/>
    </row>
    <row r="1511" spans="1:4" x14ac:dyDescent="0.25">
      <c r="A1511" s="2"/>
      <c r="B1511" s="3"/>
      <c r="C1511" s="3"/>
      <c r="D1511" s="4"/>
    </row>
    <row r="1512" spans="1:4" x14ac:dyDescent="0.25">
      <c r="A1512" s="2"/>
      <c r="B1512" s="3"/>
      <c r="C1512" s="3"/>
      <c r="D1512" s="4"/>
    </row>
    <row r="1513" spans="1:4" x14ac:dyDescent="0.25">
      <c r="A1513" s="2"/>
      <c r="B1513" s="3"/>
      <c r="C1513" s="3"/>
      <c r="D1513" s="4"/>
    </row>
    <row r="1514" spans="1:4" x14ac:dyDescent="0.25">
      <c r="A1514" s="2"/>
      <c r="B1514" s="3"/>
      <c r="C1514" s="3"/>
      <c r="D1514" s="4"/>
    </row>
    <row r="1515" spans="1:4" x14ac:dyDescent="0.25">
      <c r="A1515" s="2"/>
      <c r="B1515" s="3"/>
      <c r="C1515" s="3"/>
      <c r="D1515" s="4"/>
    </row>
    <row r="1516" spans="1:4" x14ac:dyDescent="0.25">
      <c r="A1516" s="2"/>
      <c r="B1516" s="3"/>
      <c r="C1516" s="3"/>
      <c r="D1516" s="4"/>
    </row>
    <row r="1517" spans="1:4" x14ac:dyDescent="0.25">
      <c r="A1517" s="2"/>
      <c r="B1517" s="3"/>
      <c r="C1517" s="3"/>
      <c r="D1517" s="4"/>
    </row>
    <row r="1518" spans="1:4" x14ac:dyDescent="0.25">
      <c r="A1518" s="2"/>
      <c r="B1518" s="3"/>
      <c r="C1518" s="3"/>
      <c r="D1518" s="4"/>
    </row>
    <row r="1519" spans="1:4" x14ac:dyDescent="0.25">
      <c r="A1519" s="2"/>
      <c r="B1519" s="3"/>
      <c r="C1519" s="3"/>
      <c r="D1519" s="4"/>
    </row>
    <row r="1520" spans="1:4" x14ac:dyDescent="0.25">
      <c r="A1520" s="2"/>
      <c r="B1520" s="3"/>
      <c r="C1520" s="3"/>
      <c r="D1520" s="4"/>
    </row>
    <row r="1521" spans="1:4" x14ac:dyDescent="0.25">
      <c r="A1521" s="2"/>
      <c r="B1521" s="3"/>
      <c r="C1521" s="3"/>
      <c r="D1521" s="4"/>
    </row>
    <row r="1522" spans="1:4" x14ac:dyDescent="0.25">
      <c r="A1522" s="2"/>
      <c r="B1522" s="3"/>
      <c r="C1522" s="3"/>
      <c r="D1522" s="4"/>
    </row>
    <row r="1523" spans="1:4" x14ac:dyDescent="0.25">
      <c r="A1523" s="2"/>
      <c r="B1523" s="3"/>
      <c r="C1523" s="3"/>
      <c r="D1523" s="4"/>
    </row>
    <row r="1524" spans="1:4" x14ac:dyDescent="0.25">
      <c r="A1524" s="2"/>
      <c r="B1524" s="3"/>
      <c r="C1524" s="3"/>
      <c r="D1524" s="4"/>
    </row>
    <row r="1525" spans="1:4" x14ac:dyDescent="0.25">
      <c r="A1525" s="2"/>
      <c r="B1525" s="3"/>
      <c r="C1525" s="3"/>
      <c r="D1525" s="4"/>
    </row>
    <row r="1526" spans="1:4" x14ac:dyDescent="0.25">
      <c r="A1526" s="2"/>
      <c r="B1526" s="3"/>
      <c r="C1526" s="3"/>
      <c r="D1526" s="4"/>
    </row>
    <row r="1527" spans="1:4" x14ac:dyDescent="0.25">
      <c r="A1527" s="2"/>
      <c r="B1527" s="3"/>
      <c r="C1527" s="3"/>
      <c r="D1527" s="4"/>
    </row>
    <row r="1528" spans="1:4" x14ac:dyDescent="0.25">
      <c r="A1528" s="2"/>
      <c r="B1528" s="3"/>
      <c r="C1528" s="3"/>
      <c r="D1528" s="4"/>
    </row>
    <row r="1529" spans="1:4" x14ac:dyDescent="0.25">
      <c r="A1529" s="2"/>
      <c r="B1529" s="3"/>
      <c r="C1529" s="3"/>
      <c r="D1529" s="4"/>
    </row>
    <row r="1530" spans="1:4" x14ac:dyDescent="0.25">
      <c r="A1530" s="2"/>
      <c r="B1530" s="3"/>
      <c r="C1530" s="3"/>
      <c r="D1530" s="4"/>
    </row>
    <row r="1531" spans="1:4" x14ac:dyDescent="0.25">
      <c r="A1531" s="2"/>
      <c r="B1531" s="3"/>
      <c r="C1531" s="3"/>
      <c r="D1531" s="4"/>
    </row>
    <row r="1532" spans="1:4" x14ac:dyDescent="0.25">
      <c r="A1532" s="2"/>
      <c r="B1532" s="3"/>
      <c r="C1532" s="3"/>
      <c r="D1532" s="4"/>
    </row>
    <row r="1533" spans="1:4" x14ac:dyDescent="0.25">
      <c r="A1533" s="2"/>
      <c r="B1533" s="3"/>
      <c r="C1533" s="3"/>
      <c r="D1533" s="4"/>
    </row>
    <row r="1534" spans="1:4" x14ac:dyDescent="0.25">
      <c r="A1534" s="2"/>
      <c r="B1534" s="3"/>
      <c r="C1534" s="3"/>
      <c r="D1534" s="4"/>
    </row>
    <row r="1535" spans="1:4" x14ac:dyDescent="0.25">
      <c r="A1535" s="2"/>
      <c r="B1535" s="3"/>
      <c r="C1535" s="3"/>
      <c r="D1535" s="4"/>
    </row>
    <row r="1536" spans="1:4" x14ac:dyDescent="0.25">
      <c r="A1536" s="2"/>
      <c r="B1536" s="3"/>
      <c r="C1536" s="3"/>
      <c r="D1536" s="4"/>
    </row>
    <row r="1537" spans="1:4" x14ac:dyDescent="0.25">
      <c r="A1537" s="2"/>
      <c r="B1537" s="3"/>
      <c r="C1537" s="3"/>
      <c r="D1537" s="4"/>
    </row>
    <row r="1538" spans="1:4" x14ac:dyDescent="0.25">
      <c r="A1538" s="2"/>
      <c r="B1538" s="3"/>
      <c r="C1538" s="3"/>
      <c r="D1538" s="4"/>
    </row>
    <row r="1539" spans="1:4" x14ac:dyDescent="0.25">
      <c r="A1539" s="2"/>
      <c r="B1539" s="3"/>
      <c r="C1539" s="3"/>
      <c r="D1539" s="4"/>
    </row>
    <row r="1540" spans="1:4" x14ac:dyDescent="0.25">
      <c r="A1540" s="2"/>
      <c r="B1540" s="3"/>
      <c r="C1540" s="3"/>
      <c r="D1540" s="4"/>
    </row>
    <row r="1541" spans="1:4" x14ac:dyDescent="0.25">
      <c r="A1541" s="2"/>
      <c r="B1541" s="3"/>
      <c r="C1541" s="3"/>
      <c r="D1541" s="4"/>
    </row>
    <row r="1542" spans="1:4" x14ac:dyDescent="0.25">
      <c r="A1542" s="2"/>
      <c r="B1542" s="3"/>
      <c r="C1542" s="3"/>
      <c r="D1542" s="4"/>
    </row>
    <row r="1543" spans="1:4" x14ac:dyDescent="0.25">
      <c r="A1543" s="2"/>
      <c r="B1543" s="3"/>
      <c r="C1543" s="3"/>
      <c r="D1543" s="4"/>
    </row>
    <row r="1544" spans="1:4" x14ac:dyDescent="0.25">
      <c r="A1544" s="2"/>
      <c r="B1544" s="3"/>
      <c r="C1544" s="3"/>
      <c r="D1544" s="4"/>
    </row>
    <row r="1545" spans="1:4" x14ac:dyDescent="0.25">
      <c r="A1545" s="2"/>
      <c r="B1545" s="3"/>
      <c r="C1545" s="3"/>
      <c r="D1545" s="4"/>
    </row>
    <row r="1546" spans="1:4" x14ac:dyDescent="0.25">
      <c r="A1546" s="2"/>
      <c r="B1546" s="3"/>
      <c r="C1546" s="3"/>
      <c r="D1546" s="4"/>
    </row>
    <row r="1547" spans="1:4" x14ac:dyDescent="0.25">
      <c r="A1547" s="2"/>
      <c r="B1547" s="3"/>
      <c r="C1547" s="3"/>
      <c r="D1547" s="4"/>
    </row>
    <row r="1548" spans="1:4" x14ac:dyDescent="0.25">
      <c r="A1548" s="2"/>
      <c r="B1548" s="3"/>
      <c r="C1548" s="3"/>
      <c r="D1548" s="4"/>
    </row>
    <row r="1549" spans="1:4" x14ac:dyDescent="0.25">
      <c r="A1549" s="2"/>
      <c r="B1549" s="3"/>
      <c r="C1549" s="3"/>
      <c r="D1549" s="4"/>
    </row>
    <row r="1550" spans="1:4" x14ac:dyDescent="0.25">
      <c r="A1550" s="2"/>
      <c r="B1550" s="3"/>
      <c r="C1550" s="3"/>
      <c r="D1550" s="4"/>
    </row>
    <row r="1551" spans="1:4" x14ac:dyDescent="0.25">
      <c r="A1551" s="2"/>
      <c r="B1551" s="3"/>
      <c r="C1551" s="3"/>
      <c r="D1551" s="4"/>
    </row>
    <row r="1552" spans="1:4" x14ac:dyDescent="0.25">
      <c r="A1552" s="2"/>
      <c r="B1552" s="3"/>
      <c r="C1552" s="3"/>
      <c r="D1552" s="4"/>
    </row>
    <row r="1553" spans="1:4" x14ac:dyDescent="0.25">
      <c r="A1553" s="2"/>
      <c r="B1553" s="3"/>
      <c r="C1553" s="3"/>
      <c r="D1553" s="4"/>
    </row>
    <row r="1554" spans="1:4" x14ac:dyDescent="0.25">
      <c r="A1554" s="2"/>
      <c r="B1554" s="3"/>
      <c r="C1554" s="3"/>
      <c r="D1554" s="4"/>
    </row>
    <row r="1555" spans="1:4" x14ac:dyDescent="0.25">
      <c r="A1555" s="2"/>
      <c r="B1555" s="3"/>
      <c r="C1555" s="3"/>
      <c r="D1555" s="4"/>
    </row>
    <row r="1556" spans="1:4" x14ac:dyDescent="0.25">
      <c r="A1556" s="2"/>
      <c r="B1556" s="3"/>
      <c r="C1556" s="3"/>
      <c r="D1556" s="4"/>
    </row>
    <row r="1557" spans="1:4" x14ac:dyDescent="0.25">
      <c r="A1557" s="2"/>
      <c r="B1557" s="3"/>
      <c r="C1557" s="3"/>
      <c r="D1557" s="4"/>
    </row>
    <row r="1558" spans="1:4" x14ac:dyDescent="0.25">
      <c r="A1558" s="2"/>
      <c r="B1558" s="3"/>
      <c r="C1558" s="3"/>
      <c r="D1558" s="4"/>
    </row>
    <row r="1559" spans="1:4" x14ac:dyDescent="0.25">
      <c r="A1559" s="2"/>
      <c r="B1559" s="3"/>
      <c r="C1559" s="3"/>
      <c r="D1559" s="4"/>
    </row>
    <row r="1560" spans="1:4" x14ac:dyDescent="0.25">
      <c r="A1560" s="2"/>
      <c r="B1560" s="3"/>
      <c r="C1560" s="3"/>
      <c r="D1560" s="4"/>
    </row>
    <row r="1561" spans="1:4" x14ac:dyDescent="0.25">
      <c r="A1561" s="2"/>
      <c r="B1561" s="3"/>
      <c r="C1561" s="3"/>
      <c r="D1561" s="4"/>
    </row>
    <row r="1562" spans="1:4" x14ac:dyDescent="0.25">
      <c r="A1562" s="2"/>
      <c r="B1562" s="3"/>
      <c r="C1562" s="3"/>
      <c r="D1562" s="4"/>
    </row>
    <row r="1563" spans="1:4" x14ac:dyDescent="0.25">
      <c r="A1563" s="2"/>
      <c r="B1563" s="3"/>
      <c r="C1563" s="3"/>
      <c r="D1563" s="4"/>
    </row>
    <row r="1564" spans="1:4" x14ac:dyDescent="0.25">
      <c r="A1564" s="2"/>
      <c r="B1564" s="3"/>
      <c r="C1564" s="3"/>
      <c r="D1564" s="4"/>
    </row>
    <row r="1565" spans="1:4" x14ac:dyDescent="0.25">
      <c r="A1565" s="2"/>
      <c r="B1565" s="3"/>
      <c r="C1565" s="3"/>
      <c r="D1565" s="4"/>
    </row>
    <row r="1566" spans="1:4" x14ac:dyDescent="0.25">
      <c r="A1566" s="2"/>
      <c r="B1566" s="3"/>
      <c r="C1566" s="3"/>
      <c r="D1566" s="4"/>
    </row>
    <row r="1567" spans="1:4" x14ac:dyDescent="0.25">
      <c r="A1567" s="2"/>
      <c r="B1567" s="3"/>
      <c r="C1567" s="3"/>
      <c r="D1567" s="4"/>
    </row>
    <row r="1568" spans="1:4" x14ac:dyDescent="0.25">
      <c r="A1568" s="2"/>
      <c r="B1568" s="3"/>
      <c r="C1568" s="3"/>
      <c r="D1568" s="4"/>
    </row>
    <row r="1569" spans="1:4" x14ac:dyDescent="0.25">
      <c r="A1569" s="2"/>
      <c r="B1569" s="3"/>
      <c r="C1569" s="3"/>
      <c r="D1569" s="4"/>
    </row>
    <row r="1570" spans="1:4" x14ac:dyDescent="0.25">
      <c r="A1570" s="2"/>
      <c r="B1570" s="3"/>
      <c r="C1570" s="3"/>
      <c r="D1570" s="4"/>
    </row>
    <row r="1571" spans="1:4" x14ac:dyDescent="0.25">
      <c r="A1571" s="2"/>
      <c r="B1571" s="3"/>
      <c r="C1571" s="3"/>
      <c r="D1571" s="4"/>
    </row>
    <row r="1572" spans="1:4" x14ac:dyDescent="0.25">
      <c r="A1572" s="2"/>
      <c r="B1572" s="3"/>
      <c r="C1572" s="3"/>
      <c r="D1572" s="4"/>
    </row>
    <row r="1573" spans="1:4" x14ac:dyDescent="0.25">
      <c r="A1573" s="2"/>
      <c r="B1573" s="3"/>
      <c r="C1573" s="3"/>
      <c r="D1573" s="4"/>
    </row>
    <row r="1574" spans="1:4" x14ac:dyDescent="0.25">
      <c r="A1574" s="2"/>
      <c r="B1574" s="3"/>
      <c r="C1574" s="3"/>
      <c r="D1574" s="4"/>
    </row>
    <row r="1575" spans="1:4" x14ac:dyDescent="0.25">
      <c r="A1575" s="2"/>
      <c r="B1575" s="3"/>
      <c r="C1575" s="3"/>
      <c r="D1575" s="4"/>
    </row>
    <row r="1576" spans="1:4" x14ac:dyDescent="0.25">
      <c r="A1576" s="2"/>
      <c r="B1576" s="3"/>
      <c r="C1576" s="3"/>
      <c r="D1576" s="4"/>
    </row>
    <row r="1577" spans="1:4" x14ac:dyDescent="0.25">
      <c r="A1577" s="2"/>
      <c r="B1577" s="3"/>
      <c r="C1577" s="3"/>
      <c r="D1577" s="4"/>
    </row>
    <row r="1578" spans="1:4" x14ac:dyDescent="0.25">
      <c r="A1578" s="2"/>
      <c r="B1578" s="3"/>
      <c r="C1578" s="3"/>
      <c r="D1578" s="4"/>
    </row>
    <row r="1579" spans="1:4" x14ac:dyDescent="0.25">
      <c r="A1579" s="2"/>
      <c r="B1579" s="3"/>
      <c r="C1579" s="3"/>
      <c r="D1579" s="4"/>
    </row>
    <row r="1580" spans="1:4" x14ac:dyDescent="0.25">
      <c r="A1580" s="2"/>
      <c r="B1580" s="3"/>
      <c r="C1580" s="3"/>
      <c r="D1580" s="4"/>
    </row>
    <row r="1581" spans="1:4" x14ac:dyDescent="0.25">
      <c r="A1581" s="2"/>
      <c r="B1581" s="3"/>
      <c r="C1581" s="3"/>
      <c r="D1581" s="4"/>
    </row>
    <row r="1582" spans="1:4" x14ac:dyDescent="0.25">
      <c r="A1582" s="2"/>
      <c r="B1582" s="3"/>
      <c r="C1582" s="3"/>
      <c r="D1582" s="4"/>
    </row>
    <row r="1583" spans="1:4" x14ac:dyDescent="0.25">
      <c r="A1583" s="2"/>
      <c r="B1583" s="3"/>
      <c r="C1583" s="3"/>
      <c r="D1583" s="4"/>
    </row>
    <row r="1584" spans="1:4" x14ac:dyDescent="0.25">
      <c r="A1584" s="2"/>
      <c r="B1584" s="3"/>
      <c r="C1584" s="3"/>
      <c r="D1584" s="4"/>
    </row>
    <row r="1585" spans="1:4" x14ac:dyDescent="0.25">
      <c r="A1585" s="2"/>
      <c r="B1585" s="3"/>
      <c r="C1585" s="3"/>
      <c r="D1585" s="4"/>
    </row>
    <row r="1586" spans="1:4" x14ac:dyDescent="0.25">
      <c r="A1586" s="2"/>
      <c r="B1586" s="3"/>
      <c r="C1586" s="3"/>
      <c r="D1586" s="4"/>
    </row>
    <row r="1587" spans="1:4" x14ac:dyDescent="0.25">
      <c r="A1587" s="2"/>
      <c r="B1587" s="3"/>
      <c r="C1587" s="3"/>
      <c r="D1587" s="4"/>
    </row>
    <row r="1588" spans="1:4" x14ac:dyDescent="0.25">
      <c r="A1588" s="2"/>
      <c r="B1588" s="3"/>
      <c r="C1588" s="3"/>
      <c r="D1588" s="4"/>
    </row>
    <row r="1589" spans="1:4" x14ac:dyDescent="0.25">
      <c r="A1589" s="2"/>
      <c r="B1589" s="3"/>
      <c r="C1589" s="3"/>
      <c r="D1589" s="4"/>
    </row>
    <row r="1590" spans="1:4" x14ac:dyDescent="0.25">
      <c r="A1590" s="2"/>
      <c r="B1590" s="3"/>
      <c r="C1590" s="3"/>
      <c r="D1590" s="4"/>
    </row>
    <row r="1591" spans="1:4" x14ac:dyDescent="0.25">
      <c r="A1591" s="2"/>
      <c r="B1591" s="3"/>
      <c r="C1591" s="3"/>
      <c r="D1591" s="4"/>
    </row>
    <row r="1592" spans="1:4" x14ac:dyDescent="0.25">
      <c r="A1592" s="2"/>
      <c r="B1592" s="3"/>
      <c r="C1592" s="3"/>
      <c r="D1592" s="4"/>
    </row>
    <row r="1593" spans="1:4" x14ac:dyDescent="0.25">
      <c r="A1593" s="2"/>
      <c r="B1593" s="3"/>
      <c r="C1593" s="3"/>
      <c r="D1593" s="4"/>
    </row>
    <row r="1594" spans="1:4" x14ac:dyDescent="0.25">
      <c r="A1594" s="2"/>
      <c r="B1594" s="3"/>
      <c r="C1594" s="3"/>
      <c r="D1594" s="4"/>
    </row>
    <row r="1595" spans="1:4" x14ac:dyDescent="0.25">
      <c r="A1595" s="2"/>
      <c r="B1595" s="3"/>
      <c r="C1595" s="3"/>
      <c r="D1595" s="4"/>
    </row>
    <row r="1596" spans="1:4" x14ac:dyDescent="0.25">
      <c r="A1596" s="2"/>
      <c r="B1596" s="3"/>
      <c r="C1596" s="3"/>
      <c r="D1596" s="4"/>
    </row>
    <row r="1597" spans="1:4" x14ac:dyDescent="0.25">
      <c r="A1597" s="2"/>
      <c r="B1597" s="3"/>
      <c r="C1597" s="3"/>
      <c r="D1597" s="4"/>
    </row>
    <row r="1598" spans="1:4" x14ac:dyDescent="0.25">
      <c r="A1598" s="2"/>
      <c r="B1598" s="3"/>
      <c r="C1598" s="3"/>
      <c r="D1598" s="4"/>
    </row>
    <row r="1599" spans="1:4" x14ac:dyDescent="0.25">
      <c r="A1599" s="2"/>
      <c r="B1599" s="3"/>
      <c r="C1599" s="3"/>
      <c r="D1599" s="4"/>
    </row>
    <row r="1600" spans="1:4" x14ac:dyDescent="0.25">
      <c r="A1600" s="2"/>
      <c r="B1600" s="3"/>
      <c r="C1600" s="3"/>
      <c r="D1600" s="4"/>
    </row>
    <row r="1601" spans="1:4" x14ac:dyDescent="0.25">
      <c r="A1601" s="2"/>
      <c r="B1601" s="3"/>
      <c r="C1601" s="3"/>
      <c r="D1601" s="4"/>
    </row>
    <row r="1602" spans="1:4" x14ac:dyDescent="0.25">
      <c r="A1602" s="2"/>
      <c r="B1602" s="3"/>
      <c r="C1602" s="3"/>
      <c r="D1602" s="4"/>
    </row>
    <row r="1603" spans="1:4" x14ac:dyDescent="0.25">
      <c r="A1603" s="2"/>
      <c r="B1603" s="3"/>
      <c r="C1603" s="3"/>
      <c r="D1603" s="4"/>
    </row>
    <row r="1604" spans="1:4" x14ac:dyDescent="0.25">
      <c r="A1604" s="2"/>
      <c r="B1604" s="3"/>
      <c r="C1604" s="3"/>
      <c r="D1604" s="4"/>
    </row>
    <row r="1605" spans="1:4" x14ac:dyDescent="0.25">
      <c r="A1605" s="2"/>
      <c r="B1605" s="3"/>
      <c r="C1605" s="3"/>
      <c r="D1605" s="4"/>
    </row>
    <row r="1606" spans="1:4" x14ac:dyDescent="0.25">
      <c r="A1606" s="2"/>
      <c r="B1606" s="3"/>
      <c r="C1606" s="3"/>
      <c r="D1606" s="4"/>
    </row>
    <row r="1607" spans="1:4" x14ac:dyDescent="0.25">
      <c r="A1607" s="2"/>
      <c r="B1607" s="3"/>
      <c r="C1607" s="3"/>
      <c r="D1607" s="4"/>
    </row>
    <row r="1608" spans="1:4" x14ac:dyDescent="0.25">
      <c r="A1608" s="2"/>
      <c r="B1608" s="3"/>
      <c r="C1608" s="3"/>
      <c r="D1608" s="4"/>
    </row>
    <row r="1609" spans="1:4" x14ac:dyDescent="0.25">
      <c r="A1609" s="2"/>
      <c r="B1609" s="3"/>
      <c r="C1609" s="3"/>
      <c r="D1609" s="4"/>
    </row>
    <row r="1610" spans="1:4" x14ac:dyDescent="0.25">
      <c r="A1610" s="2"/>
      <c r="B1610" s="3"/>
      <c r="C1610" s="3"/>
      <c r="D1610" s="4"/>
    </row>
    <row r="1611" spans="1:4" x14ac:dyDescent="0.25">
      <c r="A1611" s="2"/>
      <c r="B1611" s="3"/>
      <c r="C1611" s="3"/>
      <c r="D1611" s="4"/>
    </row>
    <row r="1612" spans="1:4" x14ac:dyDescent="0.25">
      <c r="A1612" s="2"/>
      <c r="B1612" s="3"/>
      <c r="C1612" s="3"/>
      <c r="D1612" s="4"/>
    </row>
    <row r="1613" spans="1:4" x14ac:dyDescent="0.25">
      <c r="A1613" s="2"/>
      <c r="B1613" s="3"/>
      <c r="C1613" s="3"/>
      <c r="D1613" s="4"/>
    </row>
    <row r="1614" spans="1:4" x14ac:dyDescent="0.25">
      <c r="A1614" s="2"/>
      <c r="B1614" s="3"/>
      <c r="C1614" s="3"/>
      <c r="D1614" s="4"/>
    </row>
    <row r="1615" spans="1:4" x14ac:dyDescent="0.25">
      <c r="A1615" s="2"/>
      <c r="B1615" s="3"/>
      <c r="C1615" s="3"/>
      <c r="D1615" s="4"/>
    </row>
    <row r="1616" spans="1:4" x14ac:dyDescent="0.25">
      <c r="A1616" s="2"/>
      <c r="B1616" s="3"/>
      <c r="C1616" s="3"/>
      <c r="D1616" s="4"/>
    </row>
    <row r="1617" spans="1:4" x14ac:dyDescent="0.25">
      <c r="A1617" s="2"/>
      <c r="B1617" s="3"/>
      <c r="C1617" s="3"/>
      <c r="D1617" s="4"/>
    </row>
    <row r="1618" spans="1:4" x14ac:dyDescent="0.25">
      <c r="A1618" s="2"/>
      <c r="B1618" s="3"/>
      <c r="C1618" s="3"/>
      <c r="D1618" s="4"/>
    </row>
    <row r="1619" spans="1:4" x14ac:dyDescent="0.25">
      <c r="A1619" s="2"/>
      <c r="B1619" s="3"/>
      <c r="C1619" s="3"/>
      <c r="D1619" s="4"/>
    </row>
    <row r="1620" spans="1:4" x14ac:dyDescent="0.25">
      <c r="A1620" s="2"/>
      <c r="B1620" s="3"/>
      <c r="C1620" s="3"/>
      <c r="D1620" s="4"/>
    </row>
    <row r="1621" spans="1:4" x14ac:dyDescent="0.25">
      <c r="A1621" s="2"/>
      <c r="B1621" s="3"/>
      <c r="C1621" s="3"/>
      <c r="D1621" s="4"/>
    </row>
    <row r="1622" spans="1:4" x14ac:dyDescent="0.25">
      <c r="A1622" s="2"/>
      <c r="B1622" s="3"/>
      <c r="C1622" s="3"/>
      <c r="D1622" s="4"/>
    </row>
    <row r="1623" spans="1:4" x14ac:dyDescent="0.25">
      <c r="A1623" s="2"/>
      <c r="B1623" s="3"/>
      <c r="C1623" s="3"/>
      <c r="D1623" s="4"/>
    </row>
    <row r="1624" spans="1:4" x14ac:dyDescent="0.25">
      <c r="A1624" s="2"/>
      <c r="B1624" s="3"/>
      <c r="C1624" s="3"/>
      <c r="D1624" s="4"/>
    </row>
    <row r="1625" spans="1:4" x14ac:dyDescent="0.25">
      <c r="A1625" s="2"/>
      <c r="B1625" s="3"/>
      <c r="C1625" s="3"/>
      <c r="D1625" s="4"/>
    </row>
    <row r="1626" spans="1:4" x14ac:dyDescent="0.25">
      <c r="A1626" s="2"/>
      <c r="B1626" s="3"/>
      <c r="C1626" s="3"/>
      <c r="D1626" s="4"/>
    </row>
    <row r="1627" spans="1:4" x14ac:dyDescent="0.25">
      <c r="A1627" s="2"/>
      <c r="B1627" s="3"/>
      <c r="C1627" s="3"/>
      <c r="D1627" s="4"/>
    </row>
    <row r="1628" spans="1:4" x14ac:dyDescent="0.25">
      <c r="A1628" s="2"/>
      <c r="B1628" s="3"/>
      <c r="C1628" s="3"/>
      <c r="D1628" s="4"/>
    </row>
    <row r="1629" spans="1:4" x14ac:dyDescent="0.25">
      <c r="A1629" s="2"/>
      <c r="B1629" s="3"/>
      <c r="C1629" s="3"/>
      <c r="D1629" s="4"/>
    </row>
    <row r="1630" spans="1:4" x14ac:dyDescent="0.25">
      <c r="A1630" s="2"/>
      <c r="B1630" s="3"/>
      <c r="C1630" s="3"/>
      <c r="D1630" s="4"/>
    </row>
    <row r="1631" spans="1:4" x14ac:dyDescent="0.25">
      <c r="A1631" s="2"/>
      <c r="B1631" s="3"/>
      <c r="C1631" s="3"/>
      <c r="D1631" s="4"/>
    </row>
    <row r="1632" spans="1:4" x14ac:dyDescent="0.25">
      <c r="A1632" s="2"/>
      <c r="B1632" s="3"/>
      <c r="C1632" s="3"/>
      <c r="D1632" s="4"/>
    </row>
    <row r="1633" spans="1:4" x14ac:dyDescent="0.25">
      <c r="A1633" s="2"/>
      <c r="B1633" s="3"/>
      <c r="C1633" s="3"/>
      <c r="D1633" s="4"/>
    </row>
    <row r="1634" spans="1:4" x14ac:dyDescent="0.25">
      <c r="A1634" s="2"/>
      <c r="B1634" s="3"/>
      <c r="C1634" s="3"/>
      <c r="D1634" s="4"/>
    </row>
    <row r="1635" spans="1:4" x14ac:dyDescent="0.25">
      <c r="A1635" s="2"/>
      <c r="B1635" s="3"/>
      <c r="C1635" s="3"/>
      <c r="D1635" s="4"/>
    </row>
    <row r="1636" spans="1:4" x14ac:dyDescent="0.25">
      <c r="A1636" s="2"/>
      <c r="B1636" s="3"/>
      <c r="C1636" s="3"/>
      <c r="D1636" s="4"/>
    </row>
    <row r="1637" spans="1:4" x14ac:dyDescent="0.25">
      <c r="A1637" s="2"/>
      <c r="B1637" s="3"/>
      <c r="C1637" s="3"/>
      <c r="D1637" s="4"/>
    </row>
    <row r="1638" spans="1:4" x14ac:dyDescent="0.25">
      <c r="A1638" s="2"/>
      <c r="B1638" s="3"/>
      <c r="C1638" s="3"/>
      <c r="D1638" s="4"/>
    </row>
    <row r="1639" spans="1:4" x14ac:dyDescent="0.25">
      <c r="A1639" s="2"/>
      <c r="B1639" s="3"/>
      <c r="C1639" s="3"/>
      <c r="D1639" s="4"/>
    </row>
    <row r="1640" spans="1:4" x14ac:dyDescent="0.25">
      <c r="A1640" s="2"/>
      <c r="B1640" s="3"/>
      <c r="C1640" s="3"/>
      <c r="D1640" s="4"/>
    </row>
    <row r="1641" spans="1:4" x14ac:dyDescent="0.25">
      <c r="A1641" s="2"/>
      <c r="B1641" s="3"/>
      <c r="C1641" s="3"/>
      <c r="D1641" s="4"/>
    </row>
    <row r="1642" spans="1:4" x14ac:dyDescent="0.25">
      <c r="A1642" s="2"/>
      <c r="B1642" s="3"/>
      <c r="C1642" s="3"/>
      <c r="D1642" s="4"/>
    </row>
    <row r="1643" spans="1:4" x14ac:dyDescent="0.25">
      <c r="A1643" s="2"/>
      <c r="B1643" s="3"/>
      <c r="C1643" s="3"/>
      <c r="D1643" s="4"/>
    </row>
    <row r="1644" spans="1:4" x14ac:dyDescent="0.25">
      <c r="A1644" s="2"/>
      <c r="B1644" s="3"/>
      <c r="C1644" s="3"/>
      <c r="D1644" s="4"/>
    </row>
    <row r="1645" spans="1:4" x14ac:dyDescent="0.25">
      <c r="A1645" s="2"/>
      <c r="B1645" s="3"/>
      <c r="C1645" s="3"/>
      <c r="D1645" s="4"/>
    </row>
    <row r="1646" spans="1:4" x14ac:dyDescent="0.25">
      <c r="A1646" s="2"/>
      <c r="B1646" s="3"/>
      <c r="C1646" s="3"/>
      <c r="D1646" s="4"/>
    </row>
    <row r="1647" spans="1:4" x14ac:dyDescent="0.25">
      <c r="A1647" s="2"/>
      <c r="B1647" s="3"/>
      <c r="C1647" s="3"/>
      <c r="D1647" s="4"/>
    </row>
    <row r="1648" spans="1:4" x14ac:dyDescent="0.25">
      <c r="A1648" s="2"/>
      <c r="B1648" s="3"/>
      <c r="C1648" s="3"/>
      <c r="D1648" s="4"/>
    </row>
    <row r="1649" spans="1:4" x14ac:dyDescent="0.25">
      <c r="A1649" s="2"/>
      <c r="B1649" s="3"/>
      <c r="C1649" s="3"/>
      <c r="D1649" s="4"/>
    </row>
    <row r="1650" spans="1:4" x14ac:dyDescent="0.25">
      <c r="A1650" s="2"/>
      <c r="B1650" s="3"/>
      <c r="C1650" s="3"/>
      <c r="D1650" s="4"/>
    </row>
    <row r="1651" spans="1:4" x14ac:dyDescent="0.25">
      <c r="A1651" s="2"/>
      <c r="B1651" s="3"/>
      <c r="C1651" s="3"/>
      <c r="D1651" s="4"/>
    </row>
    <row r="1652" spans="1:4" x14ac:dyDescent="0.25">
      <c r="A1652" s="2"/>
      <c r="B1652" s="3"/>
      <c r="C1652" s="3"/>
      <c r="D1652" s="4"/>
    </row>
    <row r="1653" spans="1:4" x14ac:dyDescent="0.25">
      <c r="A1653" s="2"/>
      <c r="B1653" s="3"/>
      <c r="C1653" s="3"/>
      <c r="D1653" s="4"/>
    </row>
    <row r="1654" spans="1:4" x14ac:dyDescent="0.25">
      <c r="A1654" s="2"/>
      <c r="B1654" s="3"/>
      <c r="C1654" s="3"/>
      <c r="D1654" s="4"/>
    </row>
    <row r="1655" spans="1:4" x14ac:dyDescent="0.25">
      <c r="A1655" s="2"/>
      <c r="B1655" s="3"/>
      <c r="C1655" s="3"/>
      <c r="D1655" s="4"/>
    </row>
    <row r="1656" spans="1:4" x14ac:dyDescent="0.25">
      <c r="A1656" s="2"/>
      <c r="B1656" s="3"/>
      <c r="C1656" s="3"/>
      <c r="D1656" s="4"/>
    </row>
    <row r="1657" spans="1:4" x14ac:dyDescent="0.25">
      <c r="A1657" s="2"/>
      <c r="B1657" s="3"/>
      <c r="C1657" s="3"/>
      <c r="D1657" s="4"/>
    </row>
    <row r="1658" spans="1:4" x14ac:dyDescent="0.25">
      <c r="A1658" s="2"/>
      <c r="B1658" s="3"/>
      <c r="C1658" s="3"/>
      <c r="D1658" s="4"/>
    </row>
    <row r="1659" spans="1:4" x14ac:dyDescent="0.25">
      <c r="A1659" s="2"/>
      <c r="B1659" s="3"/>
      <c r="C1659" s="3"/>
      <c r="D1659" s="4"/>
    </row>
    <row r="1660" spans="1:4" x14ac:dyDescent="0.25">
      <c r="A1660" s="2"/>
      <c r="B1660" s="3"/>
      <c r="C1660" s="3"/>
      <c r="D1660" s="4"/>
    </row>
    <row r="1661" spans="1:4" x14ac:dyDescent="0.25">
      <c r="A1661" s="2"/>
      <c r="B1661" s="3"/>
      <c r="C1661" s="3"/>
      <c r="D1661" s="4"/>
    </row>
    <row r="1662" spans="1:4" x14ac:dyDescent="0.25">
      <c r="A1662" s="2"/>
      <c r="B1662" s="3"/>
      <c r="C1662" s="3"/>
      <c r="D1662" s="4"/>
    </row>
    <row r="1663" spans="1:4" x14ac:dyDescent="0.25">
      <c r="A1663" s="2"/>
      <c r="B1663" s="3"/>
      <c r="C1663" s="3"/>
      <c r="D1663" s="4"/>
    </row>
    <row r="1664" spans="1:4" x14ac:dyDescent="0.25">
      <c r="A1664" s="2"/>
      <c r="B1664" s="3"/>
      <c r="C1664" s="3"/>
      <c r="D1664" s="4"/>
    </row>
    <row r="1665" spans="1:4" x14ac:dyDescent="0.25">
      <c r="A1665" s="2"/>
      <c r="B1665" s="3"/>
      <c r="C1665" s="3"/>
      <c r="D1665" s="4"/>
    </row>
    <row r="1666" spans="1:4" x14ac:dyDescent="0.25">
      <c r="A1666" s="2"/>
      <c r="B1666" s="3"/>
      <c r="C1666" s="3"/>
      <c r="D1666" s="4"/>
    </row>
    <row r="1667" spans="1:4" x14ac:dyDescent="0.25">
      <c r="A1667" s="2"/>
      <c r="B1667" s="3"/>
      <c r="C1667" s="3"/>
      <c r="D1667" s="4"/>
    </row>
    <row r="1668" spans="1:4" x14ac:dyDescent="0.25">
      <c r="A1668" s="2"/>
      <c r="B1668" s="3"/>
      <c r="C1668" s="3"/>
      <c r="D1668" s="4"/>
    </row>
    <row r="1669" spans="1:4" x14ac:dyDescent="0.25">
      <c r="A1669" s="2"/>
      <c r="B1669" s="3"/>
      <c r="C1669" s="3"/>
      <c r="D1669" s="4"/>
    </row>
    <row r="1670" spans="1:4" x14ac:dyDescent="0.25">
      <c r="A1670" s="2"/>
      <c r="B1670" s="3"/>
      <c r="C1670" s="3"/>
      <c r="D1670" s="4"/>
    </row>
    <row r="1671" spans="1:4" x14ac:dyDescent="0.25">
      <c r="A1671" s="2"/>
      <c r="B1671" s="3"/>
      <c r="C1671" s="3"/>
      <c r="D1671" s="4"/>
    </row>
    <row r="1672" spans="1:4" x14ac:dyDescent="0.25">
      <c r="A1672" s="2"/>
      <c r="B1672" s="3"/>
      <c r="C1672" s="3"/>
      <c r="D1672" s="4"/>
    </row>
    <row r="1673" spans="1:4" x14ac:dyDescent="0.25">
      <c r="A1673" s="2"/>
      <c r="B1673" s="3"/>
      <c r="C1673" s="3"/>
      <c r="D1673" s="4"/>
    </row>
    <row r="1674" spans="1:4" x14ac:dyDescent="0.25">
      <c r="A1674" s="2"/>
      <c r="B1674" s="3"/>
      <c r="C1674" s="3"/>
      <c r="D1674" s="4"/>
    </row>
    <row r="1675" spans="1:4" x14ac:dyDescent="0.25">
      <c r="A1675" s="2"/>
      <c r="B1675" s="3"/>
      <c r="C1675" s="3"/>
      <c r="D1675" s="4"/>
    </row>
    <row r="1676" spans="1:4" x14ac:dyDescent="0.25">
      <c r="A1676" s="2"/>
      <c r="B1676" s="3"/>
      <c r="C1676" s="3"/>
      <c r="D1676" s="4"/>
    </row>
    <row r="1677" spans="1:4" x14ac:dyDescent="0.25">
      <c r="A1677" s="2"/>
      <c r="B1677" s="3"/>
      <c r="C1677" s="3"/>
      <c r="D1677" s="4"/>
    </row>
    <row r="1678" spans="1:4" x14ac:dyDescent="0.25">
      <c r="A1678" s="2"/>
      <c r="B1678" s="3"/>
      <c r="C1678" s="3"/>
      <c r="D1678" s="4"/>
    </row>
    <row r="1679" spans="1:4" x14ac:dyDescent="0.25">
      <c r="A1679" s="2"/>
      <c r="B1679" s="3"/>
      <c r="C1679" s="3"/>
      <c r="D1679" s="4"/>
    </row>
    <row r="1680" spans="1:4" x14ac:dyDescent="0.25">
      <c r="A1680" s="2"/>
      <c r="B1680" s="3"/>
      <c r="C1680" s="3"/>
      <c r="D1680" s="4"/>
    </row>
    <row r="1681" spans="1:4" x14ac:dyDescent="0.25">
      <c r="A1681" s="2"/>
      <c r="B1681" s="3"/>
      <c r="C1681" s="3"/>
      <c r="D1681" s="4"/>
    </row>
    <row r="1682" spans="1:4" x14ac:dyDescent="0.25">
      <c r="A1682" s="2"/>
      <c r="B1682" s="3"/>
      <c r="C1682" s="3"/>
      <c r="D1682" s="4"/>
    </row>
    <row r="1683" spans="1:4" x14ac:dyDescent="0.25">
      <c r="A1683" s="2"/>
      <c r="B1683" s="3"/>
      <c r="C1683" s="3"/>
      <c r="D1683" s="4"/>
    </row>
    <row r="1684" spans="1:4" x14ac:dyDescent="0.25">
      <c r="A1684" s="2"/>
      <c r="B1684" s="3"/>
      <c r="C1684" s="3"/>
      <c r="D1684" s="4"/>
    </row>
    <row r="1685" spans="1:4" x14ac:dyDescent="0.25">
      <c r="A1685" s="2"/>
      <c r="B1685" s="3"/>
      <c r="C1685" s="3"/>
      <c r="D1685" s="4"/>
    </row>
    <row r="1686" spans="1:4" x14ac:dyDescent="0.25">
      <c r="A1686" s="2"/>
      <c r="B1686" s="3"/>
      <c r="C1686" s="3"/>
      <c r="D1686" s="4"/>
    </row>
    <row r="1687" spans="1:4" x14ac:dyDescent="0.25">
      <c r="A1687" s="2"/>
      <c r="B1687" s="3"/>
      <c r="C1687" s="3"/>
      <c r="D1687" s="4"/>
    </row>
    <row r="1688" spans="1:4" x14ac:dyDescent="0.25">
      <c r="A1688" s="2"/>
      <c r="B1688" s="3"/>
      <c r="C1688" s="3"/>
      <c r="D1688" s="4"/>
    </row>
    <row r="1689" spans="1:4" x14ac:dyDescent="0.25">
      <c r="A1689" s="2"/>
      <c r="B1689" s="3"/>
      <c r="C1689" s="3"/>
      <c r="D1689" s="4"/>
    </row>
    <row r="1690" spans="1:4" x14ac:dyDescent="0.25">
      <c r="A1690" s="2"/>
      <c r="B1690" s="3"/>
      <c r="C1690" s="3"/>
      <c r="D1690" s="4"/>
    </row>
    <row r="1691" spans="1:4" x14ac:dyDescent="0.25">
      <c r="A1691" s="2"/>
      <c r="B1691" s="3"/>
      <c r="C1691" s="3"/>
      <c r="D1691" s="4"/>
    </row>
    <row r="1692" spans="1:4" x14ac:dyDescent="0.25">
      <c r="A1692" s="2"/>
      <c r="B1692" s="3"/>
      <c r="C1692" s="3"/>
      <c r="D1692" s="4"/>
    </row>
    <row r="1693" spans="1:4" x14ac:dyDescent="0.25">
      <c r="A1693" s="2"/>
      <c r="B1693" s="3"/>
      <c r="C1693" s="3"/>
      <c r="D1693" s="4"/>
    </row>
    <row r="1694" spans="1:4" x14ac:dyDescent="0.25">
      <c r="A1694" s="2"/>
      <c r="B1694" s="3"/>
      <c r="C1694" s="3"/>
      <c r="D1694" s="4"/>
    </row>
    <row r="1695" spans="1:4" x14ac:dyDescent="0.25">
      <c r="A1695" s="2"/>
      <c r="B1695" s="3"/>
      <c r="C1695" s="3"/>
      <c r="D1695" s="4"/>
    </row>
    <row r="1696" spans="1:4" x14ac:dyDescent="0.25">
      <c r="A1696" s="2"/>
      <c r="B1696" s="3"/>
      <c r="C1696" s="3"/>
      <c r="D1696" s="4"/>
    </row>
    <row r="1697" spans="1:4" x14ac:dyDescent="0.25">
      <c r="A1697" s="2"/>
      <c r="B1697" s="3"/>
      <c r="C1697" s="3"/>
      <c r="D1697" s="4"/>
    </row>
    <row r="1698" spans="1:4" x14ac:dyDescent="0.25">
      <c r="A1698" s="2"/>
      <c r="B1698" s="3"/>
      <c r="C1698" s="3"/>
      <c r="D1698" s="4"/>
    </row>
    <row r="1699" spans="1:4" x14ac:dyDescent="0.25">
      <c r="A1699" s="2"/>
      <c r="B1699" s="3"/>
      <c r="C1699" s="3"/>
      <c r="D1699" s="4"/>
    </row>
    <row r="1700" spans="1:4" x14ac:dyDescent="0.25">
      <c r="A1700" s="2"/>
      <c r="B1700" s="3"/>
      <c r="C1700" s="3"/>
      <c r="D1700" s="4"/>
    </row>
    <row r="1701" spans="1:4" x14ac:dyDescent="0.25">
      <c r="A1701" s="2"/>
      <c r="B1701" s="3"/>
      <c r="C1701" s="3"/>
      <c r="D1701" s="4"/>
    </row>
    <row r="1702" spans="1:4" x14ac:dyDescent="0.25">
      <c r="A1702" s="2"/>
      <c r="B1702" s="3"/>
      <c r="C1702" s="3"/>
      <c r="D1702" s="4"/>
    </row>
    <row r="1703" spans="1:4" x14ac:dyDescent="0.25">
      <c r="A1703" s="2"/>
      <c r="B1703" s="3"/>
      <c r="C1703" s="3"/>
      <c r="D1703" s="4"/>
    </row>
    <row r="1704" spans="1:4" x14ac:dyDescent="0.25">
      <c r="A1704" s="2"/>
      <c r="B1704" s="3"/>
      <c r="C1704" s="3"/>
      <c r="D1704" s="4"/>
    </row>
    <row r="1705" spans="1:4" x14ac:dyDescent="0.25">
      <c r="A1705" s="2"/>
      <c r="B1705" s="3"/>
      <c r="C1705" s="3"/>
      <c r="D1705" s="4"/>
    </row>
    <row r="1706" spans="1:4" x14ac:dyDescent="0.25">
      <c r="A1706" s="2"/>
      <c r="B1706" s="3"/>
      <c r="C1706" s="3"/>
      <c r="D1706" s="4"/>
    </row>
    <row r="1707" spans="1:4" x14ac:dyDescent="0.25">
      <c r="A1707" s="2"/>
      <c r="B1707" s="3"/>
      <c r="C1707" s="3"/>
      <c r="D1707" s="4"/>
    </row>
    <row r="1708" spans="1:4" x14ac:dyDescent="0.25">
      <c r="A1708" s="2"/>
      <c r="B1708" s="3"/>
      <c r="C1708" s="3"/>
      <c r="D1708" s="4"/>
    </row>
    <row r="1709" spans="1:4" x14ac:dyDescent="0.25">
      <c r="A1709" s="2"/>
      <c r="B1709" s="3"/>
      <c r="C1709" s="3"/>
      <c r="D1709" s="4"/>
    </row>
    <row r="1710" spans="1:4" x14ac:dyDescent="0.25">
      <c r="A1710" s="2"/>
      <c r="B1710" s="3"/>
      <c r="C1710" s="3"/>
      <c r="D1710" s="4"/>
    </row>
    <row r="1711" spans="1:4" x14ac:dyDescent="0.25">
      <c r="A1711" s="2"/>
      <c r="B1711" s="3"/>
      <c r="C1711" s="3"/>
      <c r="D1711" s="4"/>
    </row>
    <row r="1712" spans="1:4" x14ac:dyDescent="0.25">
      <c r="A1712" s="2"/>
      <c r="B1712" s="3"/>
      <c r="C1712" s="3"/>
      <c r="D1712" s="4"/>
    </row>
    <row r="1713" spans="1:4" x14ac:dyDescent="0.25">
      <c r="A1713" s="2"/>
      <c r="B1713" s="3"/>
      <c r="C1713" s="3"/>
      <c r="D1713" s="4"/>
    </row>
    <row r="1714" spans="1:4" x14ac:dyDescent="0.25">
      <c r="A1714" s="2"/>
      <c r="B1714" s="3"/>
      <c r="C1714" s="3"/>
      <c r="D1714" s="4"/>
    </row>
    <row r="1715" spans="1:4" x14ac:dyDescent="0.25">
      <c r="A1715" s="2"/>
      <c r="B1715" s="3"/>
      <c r="C1715" s="3"/>
      <c r="D1715" s="4"/>
    </row>
    <row r="1716" spans="1:4" x14ac:dyDescent="0.25">
      <c r="A1716" s="2"/>
      <c r="B1716" s="3"/>
      <c r="C1716" s="3"/>
      <c r="D1716" s="4"/>
    </row>
    <row r="1717" spans="1:4" x14ac:dyDescent="0.25">
      <c r="A1717" s="2"/>
      <c r="B1717" s="3"/>
      <c r="C1717" s="3"/>
      <c r="D1717" s="4"/>
    </row>
    <row r="1718" spans="1:4" x14ac:dyDescent="0.25">
      <c r="A1718" s="2"/>
      <c r="B1718" s="3"/>
      <c r="C1718" s="3"/>
      <c r="D1718" s="4"/>
    </row>
    <row r="1719" spans="1:4" x14ac:dyDescent="0.25">
      <c r="A1719" s="2"/>
      <c r="B1719" s="3"/>
      <c r="C1719" s="3"/>
      <c r="D1719" s="4"/>
    </row>
    <row r="1720" spans="1:4" x14ac:dyDescent="0.25">
      <c r="A1720" s="2"/>
      <c r="B1720" s="3"/>
      <c r="C1720" s="3"/>
      <c r="D1720" s="4"/>
    </row>
    <row r="1721" spans="1:4" x14ac:dyDescent="0.25">
      <c r="A1721" s="2"/>
      <c r="B1721" s="3"/>
      <c r="C1721" s="3"/>
      <c r="D1721" s="4"/>
    </row>
    <row r="1722" spans="1:4" x14ac:dyDescent="0.25">
      <c r="A1722" s="2"/>
      <c r="B1722" s="3"/>
      <c r="C1722" s="3"/>
      <c r="D1722" s="4"/>
    </row>
    <row r="1723" spans="1:4" x14ac:dyDescent="0.25">
      <c r="A1723" s="2"/>
      <c r="B1723" s="3"/>
      <c r="C1723" s="3"/>
      <c r="D1723" s="4"/>
    </row>
    <row r="1724" spans="1:4" x14ac:dyDescent="0.25">
      <c r="A1724" s="2"/>
      <c r="B1724" s="3"/>
      <c r="C1724" s="3"/>
      <c r="D1724" s="4"/>
    </row>
    <row r="1725" spans="1:4" x14ac:dyDescent="0.25">
      <c r="A1725" s="2"/>
      <c r="B1725" s="3"/>
      <c r="C1725" s="3"/>
      <c r="D1725" s="4"/>
    </row>
    <row r="1726" spans="1:4" x14ac:dyDescent="0.25">
      <c r="A1726" s="2"/>
      <c r="B1726" s="3"/>
      <c r="C1726" s="3"/>
      <c r="D1726" s="4"/>
    </row>
    <row r="1727" spans="1:4" x14ac:dyDescent="0.25">
      <c r="A1727" s="2"/>
      <c r="B1727" s="3"/>
      <c r="C1727" s="3"/>
      <c r="D1727" s="4"/>
    </row>
    <row r="1728" spans="1:4" x14ac:dyDescent="0.25">
      <c r="A1728" s="2"/>
      <c r="B1728" s="3"/>
      <c r="C1728" s="3"/>
      <c r="D1728" s="4"/>
    </row>
    <row r="1729" spans="1:4" x14ac:dyDescent="0.25">
      <c r="A1729" s="2"/>
      <c r="B1729" s="3"/>
      <c r="C1729" s="3"/>
      <c r="D1729" s="4"/>
    </row>
    <row r="1730" spans="1:4" x14ac:dyDescent="0.25">
      <c r="A1730" s="2"/>
      <c r="B1730" s="3"/>
      <c r="C1730" s="3"/>
      <c r="D1730" s="4"/>
    </row>
    <row r="1731" spans="1:4" x14ac:dyDescent="0.25">
      <c r="A1731" s="2"/>
      <c r="B1731" s="3"/>
      <c r="C1731" s="3"/>
      <c r="D1731" s="4"/>
    </row>
    <row r="1732" spans="1:4" x14ac:dyDescent="0.25">
      <c r="A1732" s="2"/>
      <c r="B1732" s="3"/>
      <c r="C1732" s="3"/>
      <c r="D1732" s="4"/>
    </row>
    <row r="1733" spans="1:4" x14ac:dyDescent="0.25">
      <c r="A1733" s="2"/>
      <c r="B1733" s="3"/>
      <c r="C1733" s="3"/>
      <c r="D1733" s="4"/>
    </row>
    <row r="1734" spans="1:4" x14ac:dyDescent="0.25">
      <c r="A1734" s="2"/>
      <c r="B1734" s="3"/>
      <c r="C1734" s="3"/>
      <c r="D1734" s="4"/>
    </row>
    <row r="1735" spans="1:4" x14ac:dyDescent="0.25">
      <c r="A1735" s="2"/>
      <c r="B1735" s="3"/>
      <c r="C1735" s="3"/>
      <c r="D1735" s="4"/>
    </row>
    <row r="1736" spans="1:4" x14ac:dyDescent="0.25">
      <c r="A1736" s="2"/>
      <c r="B1736" s="3"/>
      <c r="C1736" s="3"/>
      <c r="D1736" s="4"/>
    </row>
    <row r="1737" spans="1:4" x14ac:dyDescent="0.25">
      <c r="A1737" s="2"/>
      <c r="B1737" s="3"/>
      <c r="C1737" s="3"/>
      <c r="D1737" s="4"/>
    </row>
    <row r="1738" spans="1:4" x14ac:dyDescent="0.25">
      <c r="A1738" s="2"/>
      <c r="B1738" s="3"/>
      <c r="C1738" s="3"/>
      <c r="D1738" s="4"/>
    </row>
    <row r="1739" spans="1:4" x14ac:dyDescent="0.25">
      <c r="A1739" s="2"/>
      <c r="B1739" s="3"/>
      <c r="C1739" s="3"/>
      <c r="D1739" s="4"/>
    </row>
    <row r="1740" spans="1:4" x14ac:dyDescent="0.25">
      <c r="A1740" s="2"/>
      <c r="B1740" s="3"/>
      <c r="C1740" s="3"/>
      <c r="D1740" s="4"/>
    </row>
    <row r="1741" spans="1:4" x14ac:dyDescent="0.25">
      <c r="A1741" s="2"/>
      <c r="B1741" s="3"/>
      <c r="C1741" s="3"/>
      <c r="D1741" s="4"/>
    </row>
    <row r="1742" spans="1:4" x14ac:dyDescent="0.25">
      <c r="A1742" s="2"/>
      <c r="B1742" s="3"/>
      <c r="C1742" s="3"/>
      <c r="D1742" s="4"/>
    </row>
    <row r="1743" spans="1:4" x14ac:dyDescent="0.25">
      <c r="A1743" s="2"/>
      <c r="B1743" s="3"/>
      <c r="C1743" s="3"/>
      <c r="D1743" s="4"/>
    </row>
    <row r="1744" spans="1:4" x14ac:dyDescent="0.25">
      <c r="A1744" s="2"/>
      <c r="B1744" s="3"/>
      <c r="C1744" s="3"/>
      <c r="D1744" s="4"/>
    </row>
    <row r="1745" spans="1:4" x14ac:dyDescent="0.25">
      <c r="A1745" s="2"/>
      <c r="B1745" s="3"/>
      <c r="C1745" s="3"/>
      <c r="D1745" s="4"/>
    </row>
    <row r="1746" spans="1:4" x14ac:dyDescent="0.25">
      <c r="A1746" s="2"/>
      <c r="B1746" s="3"/>
      <c r="C1746" s="3"/>
      <c r="D1746" s="4"/>
    </row>
    <row r="1747" spans="1:4" x14ac:dyDescent="0.25">
      <c r="A1747" s="2"/>
      <c r="B1747" s="3"/>
      <c r="C1747" s="3"/>
      <c r="D1747" s="4"/>
    </row>
    <row r="1748" spans="1:4" x14ac:dyDescent="0.25">
      <c r="A1748" s="2"/>
      <c r="B1748" s="3"/>
      <c r="C1748" s="3"/>
      <c r="D1748" s="4"/>
    </row>
    <row r="1749" spans="1:4" x14ac:dyDescent="0.25">
      <c r="A1749" s="2"/>
      <c r="B1749" s="3"/>
      <c r="C1749" s="3"/>
      <c r="D1749" s="4"/>
    </row>
    <row r="1750" spans="1:4" x14ac:dyDescent="0.25">
      <c r="A1750" s="2"/>
      <c r="B1750" s="3"/>
      <c r="C1750" s="3"/>
      <c r="D1750" s="4"/>
    </row>
    <row r="1751" spans="1:4" x14ac:dyDescent="0.25">
      <c r="A1751" s="2"/>
      <c r="B1751" s="3"/>
      <c r="C1751" s="3"/>
      <c r="D1751" s="4"/>
    </row>
    <row r="1752" spans="1:4" x14ac:dyDescent="0.25">
      <c r="A1752" s="2"/>
      <c r="B1752" s="3"/>
      <c r="C1752" s="3"/>
      <c r="D1752" s="4"/>
    </row>
    <row r="1753" spans="1:4" x14ac:dyDescent="0.25">
      <c r="A1753" s="2"/>
      <c r="B1753" s="3"/>
      <c r="C1753" s="3"/>
      <c r="D1753" s="4"/>
    </row>
    <row r="1754" spans="1:4" x14ac:dyDescent="0.25">
      <c r="A1754" s="2"/>
      <c r="B1754" s="3"/>
      <c r="C1754" s="3"/>
      <c r="D1754" s="4"/>
    </row>
    <row r="1755" spans="1:4" x14ac:dyDescent="0.25">
      <c r="A1755" s="2"/>
      <c r="B1755" s="3"/>
      <c r="C1755" s="3"/>
      <c r="D1755" s="4"/>
    </row>
    <row r="1756" spans="1:4" x14ac:dyDescent="0.25">
      <c r="A1756" s="2"/>
      <c r="B1756" s="3"/>
      <c r="C1756" s="3"/>
      <c r="D1756" s="4"/>
    </row>
    <row r="1757" spans="1:4" x14ac:dyDescent="0.25">
      <c r="A1757" s="2"/>
      <c r="B1757" s="3"/>
      <c r="C1757" s="3"/>
      <c r="D1757" s="4"/>
    </row>
    <row r="1758" spans="1:4" x14ac:dyDescent="0.25">
      <c r="A1758" s="2"/>
      <c r="B1758" s="3"/>
      <c r="C1758" s="3"/>
      <c r="D1758" s="4"/>
    </row>
    <row r="1759" spans="1:4" x14ac:dyDescent="0.25">
      <c r="A1759" s="2"/>
      <c r="B1759" s="3"/>
      <c r="C1759" s="3"/>
      <c r="D1759" s="4"/>
    </row>
    <row r="1760" spans="1:4" x14ac:dyDescent="0.25">
      <c r="A1760" s="2"/>
      <c r="B1760" s="3"/>
      <c r="C1760" s="3"/>
      <c r="D1760" s="4"/>
    </row>
    <row r="1761" spans="1:4" x14ac:dyDescent="0.25">
      <c r="A1761" s="2"/>
      <c r="B1761" s="3"/>
      <c r="C1761" s="3"/>
      <c r="D1761" s="4"/>
    </row>
    <row r="1762" spans="1:4" x14ac:dyDescent="0.25">
      <c r="A1762" s="2"/>
      <c r="B1762" s="3"/>
      <c r="C1762" s="3"/>
      <c r="D1762" s="4"/>
    </row>
    <row r="1763" spans="1:4" x14ac:dyDescent="0.25">
      <c r="A1763" s="2"/>
      <c r="B1763" s="3"/>
      <c r="C1763" s="3"/>
      <c r="D1763" s="4"/>
    </row>
    <row r="1764" spans="1:4" x14ac:dyDescent="0.25">
      <c r="A1764" s="2"/>
      <c r="B1764" s="3"/>
      <c r="C1764" s="3"/>
      <c r="D1764" s="4"/>
    </row>
    <row r="1765" spans="1:4" x14ac:dyDescent="0.25">
      <c r="A1765" s="2"/>
      <c r="B1765" s="3"/>
      <c r="C1765" s="3"/>
      <c r="D1765" s="4"/>
    </row>
    <row r="1766" spans="1:4" x14ac:dyDescent="0.25">
      <c r="A1766" s="2"/>
      <c r="B1766" s="3"/>
      <c r="C1766" s="3"/>
      <c r="D1766" s="4"/>
    </row>
    <row r="1767" spans="1:4" x14ac:dyDescent="0.25">
      <c r="A1767" s="2"/>
      <c r="B1767" s="3"/>
      <c r="C1767" s="3"/>
      <c r="D1767" s="4"/>
    </row>
    <row r="1768" spans="1:4" x14ac:dyDescent="0.25">
      <c r="A1768" s="2"/>
      <c r="B1768" s="3"/>
      <c r="C1768" s="3"/>
      <c r="D1768" s="4"/>
    </row>
    <row r="1769" spans="1:4" x14ac:dyDescent="0.25">
      <c r="A1769" s="2"/>
      <c r="B1769" s="3"/>
      <c r="C1769" s="3"/>
      <c r="D1769" s="4"/>
    </row>
    <row r="1770" spans="1:4" x14ac:dyDescent="0.25">
      <c r="A1770" s="2"/>
      <c r="B1770" s="3"/>
      <c r="C1770" s="3"/>
      <c r="D1770" s="4"/>
    </row>
    <row r="1771" spans="1:4" x14ac:dyDescent="0.25">
      <c r="A1771" s="2"/>
      <c r="B1771" s="3"/>
      <c r="C1771" s="3"/>
      <c r="D1771" s="4"/>
    </row>
    <row r="1772" spans="1:4" x14ac:dyDescent="0.25">
      <c r="A1772" s="2"/>
      <c r="B1772" s="3"/>
      <c r="C1772" s="3"/>
      <c r="D1772" s="4"/>
    </row>
    <row r="1773" spans="1:4" x14ac:dyDescent="0.25">
      <c r="A1773" s="2"/>
      <c r="B1773" s="3"/>
      <c r="C1773" s="3"/>
      <c r="D1773" s="4"/>
    </row>
    <row r="1774" spans="1:4" x14ac:dyDescent="0.25">
      <c r="A1774" s="2"/>
      <c r="B1774" s="3"/>
      <c r="C1774" s="3"/>
      <c r="D1774" s="4"/>
    </row>
    <row r="1775" spans="1:4" x14ac:dyDescent="0.25">
      <c r="A1775" s="2"/>
      <c r="B1775" s="3"/>
      <c r="C1775" s="3"/>
      <c r="D1775" s="4"/>
    </row>
    <row r="1776" spans="1:4" x14ac:dyDescent="0.25">
      <c r="A1776" s="2"/>
      <c r="B1776" s="3"/>
      <c r="C1776" s="3"/>
      <c r="D1776" s="4"/>
    </row>
    <row r="1777" spans="1:4" x14ac:dyDescent="0.25">
      <c r="A1777" s="2"/>
      <c r="B1777" s="3"/>
      <c r="C1777" s="3"/>
      <c r="D1777" s="4"/>
    </row>
    <row r="1778" spans="1:4" x14ac:dyDescent="0.25">
      <c r="A1778" s="2"/>
      <c r="B1778" s="3"/>
      <c r="C1778" s="3"/>
      <c r="D1778" s="4"/>
    </row>
    <row r="1779" spans="1:4" x14ac:dyDescent="0.25">
      <c r="A1779" s="2"/>
      <c r="B1779" s="3"/>
      <c r="C1779" s="3"/>
      <c r="D1779" s="4"/>
    </row>
    <row r="1780" spans="1:4" x14ac:dyDescent="0.25">
      <c r="A1780" s="2"/>
      <c r="B1780" s="3"/>
      <c r="C1780" s="3"/>
      <c r="D1780" s="4"/>
    </row>
    <row r="1781" spans="1:4" x14ac:dyDescent="0.25">
      <c r="A1781" s="2"/>
      <c r="B1781" s="3"/>
      <c r="C1781" s="3"/>
      <c r="D1781" s="4"/>
    </row>
    <row r="1782" spans="1:4" x14ac:dyDescent="0.25">
      <c r="A1782" s="2"/>
      <c r="B1782" s="3"/>
      <c r="C1782" s="3"/>
      <c r="D1782" s="4"/>
    </row>
    <row r="1783" spans="1:4" x14ac:dyDescent="0.25">
      <c r="A1783" s="2"/>
      <c r="B1783" s="3"/>
      <c r="C1783" s="3"/>
      <c r="D1783" s="4"/>
    </row>
    <row r="1784" spans="1:4" x14ac:dyDescent="0.25">
      <c r="A1784" s="2"/>
      <c r="B1784" s="3"/>
      <c r="C1784" s="3"/>
      <c r="D1784" s="4"/>
    </row>
    <row r="1785" spans="1:4" x14ac:dyDescent="0.25">
      <c r="A1785" s="2"/>
      <c r="B1785" s="3"/>
      <c r="C1785" s="3"/>
      <c r="D1785" s="4"/>
    </row>
    <row r="1786" spans="1:4" x14ac:dyDescent="0.25">
      <c r="A1786" s="2"/>
      <c r="B1786" s="3"/>
      <c r="C1786" s="3"/>
      <c r="D1786" s="4"/>
    </row>
    <row r="1787" spans="1:4" x14ac:dyDescent="0.25">
      <c r="A1787" s="2"/>
      <c r="B1787" s="3"/>
      <c r="C1787" s="3"/>
      <c r="D1787" s="4"/>
    </row>
    <row r="1788" spans="1:4" x14ac:dyDescent="0.25">
      <c r="A1788" s="2"/>
      <c r="B1788" s="3"/>
      <c r="C1788" s="3"/>
      <c r="D1788" s="4"/>
    </row>
    <row r="1789" spans="1:4" x14ac:dyDescent="0.25">
      <c r="A1789" s="2"/>
      <c r="B1789" s="3"/>
      <c r="C1789" s="3"/>
      <c r="D1789" s="4"/>
    </row>
    <row r="1790" spans="1:4" x14ac:dyDescent="0.25">
      <c r="A1790" s="2"/>
      <c r="B1790" s="3"/>
      <c r="C1790" s="3"/>
      <c r="D1790" s="4"/>
    </row>
    <row r="1791" spans="1:4" x14ac:dyDescent="0.25">
      <c r="A1791" s="2"/>
      <c r="B1791" s="3"/>
      <c r="C1791" s="3"/>
      <c r="D1791" s="4"/>
    </row>
    <row r="1792" spans="1:4" x14ac:dyDescent="0.25">
      <c r="A1792" s="2"/>
      <c r="B1792" s="3"/>
      <c r="C1792" s="3"/>
      <c r="D1792" s="4"/>
    </row>
    <row r="1793" spans="1:4" x14ac:dyDescent="0.25">
      <c r="A1793" s="2"/>
      <c r="B1793" s="3"/>
      <c r="C1793" s="3"/>
      <c r="D1793" s="4"/>
    </row>
    <row r="1794" spans="1:4" x14ac:dyDescent="0.25">
      <c r="A1794" s="2"/>
      <c r="B1794" s="3"/>
      <c r="C1794" s="3"/>
      <c r="D1794" s="4"/>
    </row>
    <row r="1795" spans="1:4" x14ac:dyDescent="0.25">
      <c r="A1795" s="2"/>
      <c r="B1795" s="3"/>
      <c r="C1795" s="3"/>
      <c r="D1795" s="4"/>
    </row>
    <row r="1796" spans="1:4" x14ac:dyDescent="0.25">
      <c r="A1796" s="2"/>
      <c r="B1796" s="3"/>
      <c r="C1796" s="3"/>
      <c r="D1796" s="4"/>
    </row>
    <row r="1797" spans="1:4" x14ac:dyDescent="0.25">
      <c r="A1797" s="2"/>
      <c r="B1797" s="3"/>
      <c r="C1797" s="3"/>
      <c r="D1797" s="4"/>
    </row>
    <row r="1798" spans="1:4" x14ac:dyDescent="0.25">
      <c r="A1798" s="2"/>
      <c r="B1798" s="3"/>
      <c r="C1798" s="3"/>
      <c r="D1798" s="4"/>
    </row>
    <row r="1799" spans="1:4" x14ac:dyDescent="0.25">
      <c r="A1799" s="2"/>
      <c r="B1799" s="3"/>
      <c r="C1799" s="3"/>
      <c r="D1799" s="4"/>
    </row>
    <row r="1800" spans="1:4" x14ac:dyDescent="0.25">
      <c r="A1800" s="2"/>
      <c r="B1800" s="3"/>
      <c r="C1800" s="3"/>
      <c r="D1800" s="4"/>
    </row>
    <row r="1801" spans="1:4" x14ac:dyDescent="0.25">
      <c r="A1801" s="2"/>
      <c r="B1801" s="3"/>
      <c r="C1801" s="3"/>
      <c r="D1801" s="4"/>
    </row>
    <row r="1802" spans="1:4" x14ac:dyDescent="0.25">
      <c r="A1802" s="2"/>
      <c r="B1802" s="3"/>
      <c r="C1802" s="3"/>
      <c r="D1802" s="4"/>
    </row>
    <row r="1803" spans="1:4" x14ac:dyDescent="0.25">
      <c r="A1803" s="2"/>
      <c r="B1803" s="3"/>
      <c r="C1803" s="3"/>
      <c r="D1803" s="4"/>
    </row>
    <row r="1804" spans="1:4" x14ac:dyDescent="0.25">
      <c r="A1804" s="2"/>
      <c r="B1804" s="3"/>
      <c r="C1804" s="3"/>
      <c r="D1804" s="4"/>
    </row>
    <row r="1805" spans="1:4" x14ac:dyDescent="0.25">
      <c r="A1805" s="2"/>
      <c r="B1805" s="3"/>
      <c r="C1805" s="3"/>
      <c r="D1805" s="4"/>
    </row>
    <row r="1806" spans="1:4" x14ac:dyDescent="0.25">
      <c r="A1806" s="2"/>
      <c r="B1806" s="3"/>
      <c r="C1806" s="3"/>
      <c r="D1806" s="4"/>
    </row>
    <row r="1807" spans="1:4" x14ac:dyDescent="0.25">
      <c r="A1807" s="2"/>
      <c r="B1807" s="3"/>
      <c r="C1807" s="3"/>
      <c r="D1807" s="4"/>
    </row>
    <row r="1808" spans="1:4" x14ac:dyDescent="0.25">
      <c r="A1808" s="2"/>
      <c r="B1808" s="3"/>
      <c r="C1808" s="3"/>
      <c r="D1808" s="4"/>
    </row>
    <row r="1809" spans="1:4" x14ac:dyDescent="0.25">
      <c r="A1809" s="2"/>
      <c r="B1809" s="3"/>
      <c r="C1809" s="3"/>
      <c r="D1809" s="4"/>
    </row>
    <row r="1810" spans="1:4" x14ac:dyDescent="0.25">
      <c r="A1810" s="2"/>
      <c r="B1810" s="3"/>
      <c r="C1810" s="3"/>
      <c r="D1810" s="4"/>
    </row>
    <row r="1811" spans="1:4" x14ac:dyDescent="0.25">
      <c r="A1811" s="2"/>
      <c r="B1811" s="3"/>
      <c r="C1811" s="3"/>
      <c r="D1811" s="4"/>
    </row>
    <row r="1812" spans="1:4" x14ac:dyDescent="0.25">
      <c r="A1812" s="2"/>
      <c r="B1812" s="3"/>
      <c r="C1812" s="3"/>
      <c r="D1812" s="4"/>
    </row>
    <row r="1813" spans="1:4" x14ac:dyDescent="0.25">
      <c r="A1813" s="2"/>
      <c r="B1813" s="3"/>
      <c r="C1813" s="3"/>
      <c r="D1813" s="4"/>
    </row>
    <row r="1814" spans="1:4" x14ac:dyDescent="0.25">
      <c r="A1814" s="2"/>
      <c r="B1814" s="3"/>
      <c r="C1814" s="3"/>
      <c r="D1814" s="4"/>
    </row>
    <row r="1815" spans="1:4" x14ac:dyDescent="0.25">
      <c r="A1815" s="2"/>
      <c r="B1815" s="3"/>
      <c r="C1815" s="3"/>
      <c r="D1815" s="4"/>
    </row>
    <row r="1816" spans="1:4" x14ac:dyDescent="0.25">
      <c r="A1816" s="2"/>
      <c r="B1816" s="3"/>
      <c r="C1816" s="3"/>
      <c r="D1816" s="4"/>
    </row>
    <row r="1817" spans="1:4" x14ac:dyDescent="0.25">
      <c r="A1817" s="2"/>
      <c r="B1817" s="3"/>
      <c r="C1817" s="3"/>
      <c r="D1817" s="4"/>
    </row>
    <row r="1818" spans="1:4" x14ac:dyDescent="0.25">
      <c r="A1818" s="2"/>
      <c r="B1818" s="3"/>
      <c r="C1818" s="3"/>
      <c r="D1818" s="4"/>
    </row>
    <row r="1819" spans="1:4" x14ac:dyDescent="0.25">
      <c r="A1819" s="2"/>
      <c r="B1819" s="3"/>
      <c r="C1819" s="3"/>
      <c r="D1819" s="4"/>
    </row>
    <row r="1820" spans="1:4" x14ac:dyDescent="0.25">
      <c r="A1820" s="2"/>
      <c r="B1820" s="3"/>
      <c r="C1820" s="3"/>
      <c r="D1820" s="4"/>
    </row>
    <row r="1821" spans="1:4" x14ac:dyDescent="0.25">
      <c r="A1821" s="2"/>
      <c r="B1821" s="3"/>
      <c r="C1821" s="3"/>
      <c r="D1821" s="4"/>
    </row>
    <row r="1822" spans="1:4" x14ac:dyDescent="0.25">
      <c r="A1822" s="2"/>
      <c r="B1822" s="3"/>
      <c r="C1822" s="3"/>
      <c r="D1822" s="4"/>
    </row>
    <row r="1823" spans="1:4" x14ac:dyDescent="0.25">
      <c r="A1823" s="2"/>
      <c r="B1823" s="3"/>
      <c r="C1823" s="3"/>
      <c r="D1823" s="4"/>
    </row>
    <row r="1824" spans="1:4" x14ac:dyDescent="0.25">
      <c r="A1824" s="2"/>
      <c r="B1824" s="3"/>
      <c r="C1824" s="3"/>
      <c r="D1824" s="4"/>
    </row>
    <row r="1825" spans="1:4" x14ac:dyDescent="0.25">
      <c r="A1825" s="2"/>
      <c r="B1825" s="3"/>
      <c r="C1825" s="3"/>
      <c r="D1825" s="4"/>
    </row>
    <row r="1826" spans="1:4" x14ac:dyDescent="0.25">
      <c r="A1826" s="2"/>
      <c r="B1826" s="3"/>
      <c r="C1826" s="3"/>
      <c r="D1826" s="4"/>
    </row>
    <row r="1827" spans="1:4" x14ac:dyDescent="0.25">
      <c r="A1827" s="2"/>
      <c r="B1827" s="3"/>
      <c r="C1827" s="3"/>
      <c r="D1827" s="4"/>
    </row>
    <row r="1828" spans="1:4" x14ac:dyDescent="0.25">
      <c r="A1828" s="2"/>
      <c r="B1828" s="3"/>
      <c r="C1828" s="3"/>
      <c r="D1828" s="4"/>
    </row>
    <row r="1829" spans="1:4" x14ac:dyDescent="0.25">
      <c r="A1829" s="2"/>
      <c r="B1829" s="3"/>
      <c r="C1829" s="3"/>
      <c r="D1829" s="4"/>
    </row>
    <row r="1830" spans="1:4" x14ac:dyDescent="0.25">
      <c r="A1830" s="2"/>
      <c r="B1830" s="3"/>
      <c r="C1830" s="3"/>
      <c r="D1830" s="4"/>
    </row>
    <row r="1831" spans="1:4" x14ac:dyDescent="0.25">
      <c r="A1831" s="2"/>
      <c r="B1831" s="3"/>
      <c r="C1831" s="3"/>
      <c r="D1831" s="4"/>
    </row>
    <row r="1832" spans="1:4" x14ac:dyDescent="0.25">
      <c r="A1832" s="2"/>
      <c r="B1832" s="3"/>
      <c r="C1832" s="3"/>
      <c r="D1832" s="4"/>
    </row>
    <row r="1833" spans="1:4" x14ac:dyDescent="0.25">
      <c r="A1833" s="2"/>
      <c r="B1833" s="3"/>
      <c r="C1833" s="3"/>
      <c r="D1833" s="4"/>
    </row>
    <row r="1834" spans="1:4" x14ac:dyDescent="0.25">
      <c r="A1834" s="2"/>
      <c r="B1834" s="3"/>
      <c r="C1834" s="3"/>
      <c r="D1834" s="4"/>
    </row>
    <row r="1835" spans="1:4" x14ac:dyDescent="0.25">
      <c r="A1835" s="2"/>
      <c r="B1835" s="3"/>
      <c r="C1835" s="3"/>
      <c r="D1835" s="4"/>
    </row>
    <row r="1836" spans="1:4" x14ac:dyDescent="0.25">
      <c r="A1836" s="2"/>
      <c r="B1836" s="3"/>
      <c r="C1836" s="3"/>
      <c r="D1836" s="4"/>
    </row>
    <row r="1837" spans="1:4" x14ac:dyDescent="0.25">
      <c r="A1837" s="2"/>
      <c r="B1837" s="3"/>
      <c r="C1837" s="3"/>
      <c r="D1837" s="4"/>
    </row>
    <row r="1838" spans="1:4" x14ac:dyDescent="0.25">
      <c r="A1838" s="2"/>
      <c r="B1838" s="3"/>
      <c r="C1838" s="3"/>
      <c r="D1838" s="4"/>
    </row>
    <row r="1839" spans="1:4" x14ac:dyDescent="0.25">
      <c r="A1839" s="2"/>
      <c r="B1839" s="3"/>
      <c r="C1839" s="3"/>
      <c r="D1839" s="4"/>
    </row>
    <row r="1840" spans="1:4" x14ac:dyDescent="0.25">
      <c r="A1840" s="2"/>
      <c r="B1840" s="3"/>
      <c r="C1840" s="3"/>
      <c r="D1840" s="4"/>
    </row>
    <row r="1841" spans="1:4" x14ac:dyDescent="0.25">
      <c r="A1841" s="2"/>
      <c r="B1841" s="3"/>
      <c r="C1841" s="3"/>
      <c r="D1841" s="4"/>
    </row>
    <row r="1842" spans="1:4" x14ac:dyDescent="0.25">
      <c r="A1842" s="2"/>
      <c r="B1842" s="3"/>
      <c r="C1842" s="3"/>
      <c r="D1842" s="4"/>
    </row>
    <row r="1843" spans="1:4" x14ac:dyDescent="0.25">
      <c r="A1843" s="2"/>
      <c r="B1843" s="3"/>
      <c r="C1843" s="3"/>
      <c r="D1843" s="4"/>
    </row>
    <row r="1844" spans="1:4" x14ac:dyDescent="0.25">
      <c r="A1844" s="2"/>
      <c r="B1844" s="3"/>
      <c r="C1844" s="3"/>
      <c r="D1844" s="4"/>
    </row>
    <row r="1845" spans="1:4" x14ac:dyDescent="0.25">
      <c r="A1845" s="2"/>
      <c r="B1845" s="3"/>
      <c r="C1845" s="3"/>
      <c r="D1845" s="4"/>
    </row>
    <row r="1846" spans="1:4" x14ac:dyDescent="0.25">
      <c r="A1846" s="2"/>
      <c r="B1846" s="3"/>
      <c r="C1846" s="3"/>
      <c r="D1846" s="4"/>
    </row>
    <row r="1847" spans="1:4" x14ac:dyDescent="0.25">
      <c r="A1847" s="2"/>
      <c r="B1847" s="3"/>
      <c r="C1847" s="3"/>
      <c r="D1847" s="4"/>
    </row>
    <row r="1848" spans="1:4" x14ac:dyDescent="0.25">
      <c r="A1848" s="2"/>
      <c r="B1848" s="3"/>
      <c r="C1848" s="3"/>
      <c r="D1848" s="4"/>
    </row>
    <row r="1849" spans="1:4" x14ac:dyDescent="0.25">
      <c r="A1849" s="2"/>
      <c r="B1849" s="3"/>
      <c r="C1849" s="3"/>
      <c r="D1849" s="4"/>
    </row>
    <row r="1850" spans="1:4" x14ac:dyDescent="0.25">
      <c r="A1850" s="2"/>
      <c r="B1850" s="3"/>
      <c r="C1850" s="3"/>
      <c r="D1850" s="4"/>
    </row>
    <row r="1851" spans="1:4" x14ac:dyDescent="0.25">
      <c r="A1851" s="2"/>
      <c r="B1851" s="3"/>
      <c r="C1851" s="3"/>
      <c r="D1851" s="4"/>
    </row>
    <row r="1852" spans="1:4" x14ac:dyDescent="0.25">
      <c r="A1852" s="2"/>
      <c r="B1852" s="3"/>
      <c r="C1852" s="3"/>
      <c r="D1852" s="4"/>
    </row>
    <row r="1853" spans="1:4" x14ac:dyDescent="0.25">
      <c r="A1853" s="2"/>
      <c r="B1853" s="3"/>
      <c r="C1853" s="3"/>
      <c r="D1853" s="4"/>
    </row>
    <row r="1854" spans="1:4" x14ac:dyDescent="0.25">
      <c r="A1854" s="2"/>
      <c r="B1854" s="3"/>
      <c r="C1854" s="3"/>
      <c r="D1854" s="4"/>
    </row>
    <row r="1855" spans="1:4" x14ac:dyDescent="0.25">
      <c r="A1855" s="2"/>
      <c r="B1855" s="3"/>
      <c r="C1855" s="3"/>
      <c r="D1855" s="4"/>
    </row>
    <row r="1856" spans="1:4" x14ac:dyDescent="0.25">
      <c r="A1856" s="2"/>
      <c r="B1856" s="3"/>
      <c r="C1856" s="3"/>
      <c r="D1856" s="4"/>
    </row>
    <row r="1857" spans="1:4" x14ac:dyDescent="0.25">
      <c r="A1857" s="2"/>
      <c r="B1857" s="3"/>
      <c r="C1857" s="3"/>
      <c r="D1857" s="4"/>
    </row>
    <row r="1858" spans="1:4" x14ac:dyDescent="0.25">
      <c r="A1858" s="2"/>
      <c r="B1858" s="3"/>
      <c r="C1858" s="3"/>
      <c r="D1858" s="4"/>
    </row>
    <row r="1859" spans="1:4" x14ac:dyDescent="0.25">
      <c r="A1859" s="2"/>
      <c r="B1859" s="3"/>
      <c r="C1859" s="3"/>
      <c r="D1859" s="4"/>
    </row>
    <row r="1860" spans="1:4" x14ac:dyDescent="0.25">
      <c r="A1860" s="2"/>
      <c r="B1860" s="3"/>
      <c r="C1860" s="3"/>
      <c r="D1860" s="4"/>
    </row>
    <row r="1861" spans="1:4" x14ac:dyDescent="0.25">
      <c r="A1861" s="2"/>
      <c r="B1861" s="3"/>
      <c r="C1861" s="3"/>
      <c r="D1861" s="4"/>
    </row>
    <row r="1862" spans="1:4" x14ac:dyDescent="0.25">
      <c r="A1862" s="2"/>
      <c r="B1862" s="3"/>
      <c r="C1862" s="3"/>
      <c r="D1862" s="4"/>
    </row>
    <row r="1863" spans="1:4" x14ac:dyDescent="0.25">
      <c r="A1863" s="2"/>
      <c r="B1863" s="3"/>
      <c r="C1863" s="3"/>
      <c r="D1863" s="4"/>
    </row>
    <row r="1864" spans="1:4" x14ac:dyDescent="0.25">
      <c r="A1864" s="2"/>
      <c r="B1864" s="3"/>
      <c r="C1864" s="3"/>
      <c r="D1864" s="4"/>
    </row>
    <row r="1865" spans="1:4" x14ac:dyDescent="0.25">
      <c r="A1865" s="2"/>
      <c r="B1865" s="3"/>
      <c r="C1865" s="3"/>
      <c r="D1865" s="4"/>
    </row>
    <row r="1866" spans="1:4" x14ac:dyDescent="0.25">
      <c r="A1866" s="2"/>
      <c r="B1866" s="3"/>
      <c r="C1866" s="3"/>
      <c r="D1866" s="4"/>
    </row>
    <row r="1867" spans="1:4" x14ac:dyDescent="0.25">
      <c r="A1867" s="2"/>
      <c r="B1867" s="3"/>
      <c r="C1867" s="3"/>
      <c r="D1867" s="4"/>
    </row>
    <row r="1868" spans="1:4" x14ac:dyDescent="0.25">
      <c r="A1868" s="2"/>
      <c r="B1868" s="3"/>
      <c r="C1868" s="3"/>
      <c r="D1868" s="4"/>
    </row>
    <row r="1869" spans="1:4" x14ac:dyDescent="0.25">
      <c r="A1869" s="2"/>
      <c r="B1869" s="3"/>
      <c r="C1869" s="3"/>
      <c r="D1869" s="4"/>
    </row>
    <row r="1870" spans="1:4" x14ac:dyDescent="0.25">
      <c r="A1870" s="2"/>
      <c r="B1870" s="3"/>
      <c r="C1870" s="3"/>
      <c r="D1870" s="4"/>
    </row>
    <row r="1871" spans="1:4" x14ac:dyDescent="0.25">
      <c r="A1871" s="2"/>
      <c r="B1871" s="3"/>
      <c r="C1871" s="3"/>
      <c r="D1871" s="4"/>
    </row>
    <row r="1872" spans="1:4" x14ac:dyDescent="0.25">
      <c r="A1872" s="2"/>
      <c r="B1872" s="3"/>
      <c r="C1872" s="3"/>
      <c r="D1872" s="4"/>
    </row>
    <row r="1873" spans="1:4" x14ac:dyDescent="0.25">
      <c r="A1873" s="2"/>
      <c r="B1873" s="3"/>
      <c r="C1873" s="3"/>
      <c r="D1873" s="4"/>
    </row>
    <row r="1874" spans="1:4" x14ac:dyDescent="0.25">
      <c r="A1874" s="2"/>
      <c r="B1874" s="3"/>
      <c r="C1874" s="3"/>
      <c r="D1874" s="4"/>
    </row>
    <row r="1875" spans="1:4" x14ac:dyDescent="0.25">
      <c r="A1875" s="2"/>
      <c r="B1875" s="3"/>
      <c r="C1875" s="3"/>
      <c r="D1875" s="4"/>
    </row>
    <row r="1876" spans="1:4" x14ac:dyDescent="0.25">
      <c r="A1876" s="2"/>
      <c r="B1876" s="3"/>
      <c r="C1876" s="3"/>
      <c r="D1876" s="4"/>
    </row>
    <row r="1877" spans="1:4" x14ac:dyDescent="0.25">
      <c r="A1877" s="2"/>
      <c r="B1877" s="3"/>
      <c r="C1877" s="3"/>
      <c r="D1877" s="4"/>
    </row>
    <row r="1878" spans="1:4" x14ac:dyDescent="0.25">
      <c r="A1878" s="2"/>
      <c r="B1878" s="3"/>
      <c r="C1878" s="3"/>
      <c r="D1878" s="4"/>
    </row>
    <row r="1879" spans="1:4" x14ac:dyDescent="0.25">
      <c r="A1879" s="2"/>
      <c r="B1879" s="3"/>
      <c r="C1879" s="3"/>
      <c r="D1879" s="4"/>
    </row>
    <row r="1880" spans="1:4" x14ac:dyDescent="0.25">
      <c r="A1880" s="2"/>
      <c r="B1880" s="3"/>
      <c r="C1880" s="3"/>
      <c r="D1880" s="4"/>
    </row>
    <row r="1881" spans="1:4" x14ac:dyDescent="0.25">
      <c r="A1881" s="2"/>
      <c r="B1881" s="3"/>
      <c r="C1881" s="3"/>
      <c r="D1881" s="4"/>
    </row>
    <row r="1882" spans="1:4" x14ac:dyDescent="0.25">
      <c r="A1882" s="2"/>
      <c r="B1882" s="3"/>
      <c r="C1882" s="3"/>
      <c r="D1882" s="4"/>
    </row>
    <row r="1883" spans="1:4" x14ac:dyDescent="0.25">
      <c r="A1883" s="2"/>
      <c r="B1883" s="3"/>
      <c r="C1883" s="3"/>
      <c r="D1883" s="4"/>
    </row>
    <row r="1884" spans="1:4" x14ac:dyDescent="0.25">
      <c r="A1884" s="2"/>
      <c r="B1884" s="3"/>
      <c r="C1884" s="3"/>
      <c r="D1884" s="4"/>
    </row>
    <row r="1885" spans="1:4" x14ac:dyDescent="0.25">
      <c r="A1885" s="2"/>
      <c r="B1885" s="3"/>
      <c r="C1885" s="3"/>
      <c r="D1885" s="4"/>
    </row>
    <row r="1886" spans="1:4" x14ac:dyDescent="0.25">
      <c r="A1886" s="2"/>
      <c r="B1886" s="3"/>
      <c r="C1886" s="3"/>
      <c r="D1886" s="4"/>
    </row>
    <row r="1887" spans="1:4" x14ac:dyDescent="0.25">
      <c r="A1887" s="2"/>
      <c r="B1887" s="3"/>
      <c r="C1887" s="3"/>
      <c r="D1887" s="4"/>
    </row>
    <row r="1888" spans="1:4" x14ac:dyDescent="0.25">
      <c r="A1888" s="2"/>
      <c r="B1888" s="3"/>
      <c r="C1888" s="3"/>
      <c r="D1888" s="4"/>
    </row>
    <row r="1889" spans="1:4" x14ac:dyDescent="0.25">
      <c r="A1889" s="2"/>
      <c r="B1889" s="3"/>
      <c r="C1889" s="3"/>
      <c r="D1889" s="4"/>
    </row>
    <row r="1890" spans="1:4" x14ac:dyDescent="0.25">
      <c r="A1890" s="2"/>
      <c r="B1890" s="3"/>
      <c r="C1890" s="3"/>
      <c r="D1890" s="4"/>
    </row>
    <row r="1891" spans="1:4" x14ac:dyDescent="0.25">
      <c r="A1891" s="2"/>
      <c r="B1891" s="3"/>
      <c r="C1891" s="3"/>
      <c r="D1891" s="4"/>
    </row>
    <row r="1892" spans="1:4" x14ac:dyDescent="0.25">
      <c r="A1892" s="2"/>
      <c r="B1892" s="3"/>
      <c r="C1892" s="3"/>
      <c r="D1892" s="4"/>
    </row>
    <row r="1893" spans="1:4" x14ac:dyDescent="0.25">
      <c r="A1893" s="2"/>
      <c r="B1893" s="3"/>
      <c r="C1893" s="3"/>
      <c r="D1893" s="4"/>
    </row>
    <row r="1894" spans="1:4" x14ac:dyDescent="0.25">
      <c r="A1894" s="2"/>
      <c r="B1894" s="3"/>
      <c r="C1894" s="3"/>
      <c r="D1894" s="4"/>
    </row>
    <row r="1895" spans="1:4" x14ac:dyDescent="0.25">
      <c r="A1895" s="2"/>
      <c r="B1895" s="3"/>
      <c r="C1895" s="3"/>
      <c r="D1895" s="4"/>
    </row>
    <row r="1896" spans="1:4" x14ac:dyDescent="0.25">
      <c r="A1896" s="2"/>
      <c r="B1896" s="3"/>
      <c r="C1896" s="3"/>
      <c r="D1896" s="4"/>
    </row>
    <row r="1897" spans="1:4" x14ac:dyDescent="0.25">
      <c r="A1897" s="2"/>
      <c r="B1897" s="3"/>
      <c r="C1897" s="3"/>
      <c r="D1897" s="4"/>
    </row>
    <row r="1898" spans="1:4" x14ac:dyDescent="0.25">
      <c r="A1898" s="2"/>
      <c r="B1898" s="3"/>
      <c r="C1898" s="3"/>
      <c r="D1898" s="4"/>
    </row>
    <row r="1899" spans="1:4" x14ac:dyDescent="0.25">
      <c r="A1899" s="2"/>
      <c r="B1899" s="3"/>
      <c r="C1899" s="3"/>
      <c r="D1899" s="4"/>
    </row>
    <row r="1900" spans="1:4" x14ac:dyDescent="0.25">
      <c r="A1900" s="2"/>
      <c r="B1900" s="3"/>
      <c r="C1900" s="3"/>
      <c r="D1900" s="4"/>
    </row>
    <row r="1901" spans="1:4" x14ac:dyDescent="0.25">
      <c r="A1901" s="2"/>
      <c r="B1901" s="3"/>
      <c r="C1901" s="3"/>
      <c r="D1901" s="4"/>
    </row>
    <row r="1902" spans="1:4" x14ac:dyDescent="0.25">
      <c r="A1902" s="2"/>
      <c r="B1902" s="3"/>
      <c r="C1902" s="3"/>
      <c r="D1902" s="4"/>
    </row>
    <row r="1903" spans="1:4" x14ac:dyDescent="0.25">
      <c r="A1903" s="2"/>
      <c r="B1903" s="3"/>
      <c r="C1903" s="3"/>
      <c r="D1903" s="4"/>
    </row>
    <row r="1904" spans="1:4" x14ac:dyDescent="0.25">
      <c r="A1904" s="2"/>
      <c r="B1904" s="3"/>
      <c r="C1904" s="3"/>
      <c r="D1904" s="4"/>
    </row>
    <row r="1905" spans="1:4" x14ac:dyDescent="0.25">
      <c r="A1905" s="2"/>
      <c r="B1905" s="3"/>
      <c r="C1905" s="3"/>
      <c r="D1905" s="4"/>
    </row>
    <row r="1906" spans="1:4" x14ac:dyDescent="0.25">
      <c r="A1906" s="2"/>
      <c r="B1906" s="3"/>
      <c r="C1906" s="3"/>
      <c r="D1906" s="4"/>
    </row>
    <row r="1907" spans="1:4" x14ac:dyDescent="0.25">
      <c r="A1907" s="2"/>
      <c r="B1907" s="3"/>
      <c r="C1907" s="3"/>
      <c r="D1907" s="4"/>
    </row>
    <row r="1908" spans="1:4" x14ac:dyDescent="0.25">
      <c r="A1908" s="2"/>
      <c r="B1908" s="3"/>
      <c r="C1908" s="3"/>
      <c r="D1908" s="4"/>
    </row>
    <row r="1909" spans="1:4" x14ac:dyDescent="0.25">
      <c r="A1909" s="2"/>
      <c r="B1909" s="3"/>
      <c r="C1909" s="3"/>
      <c r="D1909" s="4"/>
    </row>
    <row r="1910" spans="1:4" x14ac:dyDescent="0.25">
      <c r="A1910" s="2"/>
      <c r="B1910" s="3"/>
      <c r="C1910" s="3"/>
      <c r="D1910" s="4"/>
    </row>
    <row r="1911" spans="1:4" x14ac:dyDescent="0.25">
      <c r="A1911" s="2"/>
      <c r="B1911" s="3"/>
      <c r="C1911" s="3"/>
      <c r="D1911" s="4"/>
    </row>
    <row r="1912" spans="1:4" x14ac:dyDescent="0.25">
      <c r="A1912" s="2"/>
      <c r="B1912" s="3"/>
      <c r="C1912" s="3"/>
      <c r="D1912" s="4"/>
    </row>
    <row r="1913" spans="1:4" x14ac:dyDescent="0.25">
      <c r="A1913" s="2"/>
      <c r="B1913" s="3"/>
      <c r="C1913" s="3"/>
      <c r="D1913" s="4"/>
    </row>
    <row r="1914" spans="1:4" x14ac:dyDescent="0.25">
      <c r="A1914" s="2"/>
      <c r="B1914" s="3"/>
      <c r="C1914" s="3"/>
      <c r="D1914" s="4"/>
    </row>
    <row r="1915" spans="1:4" x14ac:dyDescent="0.25">
      <c r="A1915" s="2"/>
      <c r="B1915" s="3"/>
      <c r="C1915" s="3"/>
      <c r="D1915" s="4"/>
    </row>
    <row r="1916" spans="1:4" x14ac:dyDescent="0.25">
      <c r="A1916" s="2"/>
      <c r="B1916" s="3"/>
      <c r="C1916" s="3"/>
      <c r="D1916" s="4"/>
    </row>
    <row r="1917" spans="1:4" x14ac:dyDescent="0.25">
      <c r="A1917" s="2"/>
      <c r="B1917" s="3"/>
      <c r="C1917" s="3"/>
      <c r="D1917" s="4"/>
    </row>
    <row r="1918" spans="1:4" x14ac:dyDescent="0.25">
      <c r="A1918" s="2"/>
      <c r="B1918" s="3"/>
      <c r="C1918" s="3"/>
      <c r="D1918" s="4"/>
    </row>
    <row r="1919" spans="1:4" x14ac:dyDescent="0.25">
      <c r="A1919" s="2"/>
      <c r="B1919" s="3"/>
      <c r="C1919" s="3"/>
      <c r="D1919" s="4"/>
    </row>
    <row r="1920" spans="1:4" x14ac:dyDescent="0.25">
      <c r="A1920" s="2"/>
      <c r="B1920" s="3"/>
      <c r="C1920" s="3"/>
      <c r="D1920" s="4"/>
    </row>
    <row r="1921" spans="1:4" x14ac:dyDescent="0.25">
      <c r="A1921" s="2"/>
      <c r="B1921" s="3"/>
      <c r="C1921" s="3"/>
      <c r="D1921" s="4"/>
    </row>
    <row r="1922" spans="1:4" x14ac:dyDescent="0.25">
      <c r="A1922" s="2"/>
      <c r="B1922" s="3"/>
      <c r="C1922" s="3"/>
      <c r="D1922" s="4"/>
    </row>
    <row r="1923" spans="1:4" x14ac:dyDescent="0.25">
      <c r="A1923" s="2"/>
      <c r="B1923" s="3"/>
      <c r="C1923" s="3"/>
      <c r="D1923" s="4"/>
    </row>
    <row r="1924" spans="1:4" x14ac:dyDescent="0.25">
      <c r="A1924" s="2"/>
      <c r="B1924" s="3"/>
      <c r="C1924" s="3"/>
      <c r="D1924" s="4"/>
    </row>
    <row r="1925" spans="1:4" x14ac:dyDescent="0.25">
      <c r="A1925" s="2"/>
      <c r="B1925" s="3"/>
      <c r="C1925" s="3"/>
      <c r="D1925" s="4"/>
    </row>
    <row r="1926" spans="1:4" x14ac:dyDescent="0.25">
      <c r="A1926" s="2"/>
      <c r="B1926" s="3"/>
      <c r="C1926" s="3"/>
      <c r="D1926" s="4"/>
    </row>
    <row r="1927" spans="1:4" x14ac:dyDescent="0.25">
      <c r="A1927" s="2"/>
      <c r="B1927" s="3"/>
      <c r="C1927" s="3"/>
      <c r="D1927" s="4"/>
    </row>
    <row r="1928" spans="1:4" x14ac:dyDescent="0.25">
      <c r="A1928" s="2"/>
      <c r="B1928" s="3"/>
      <c r="C1928" s="3"/>
      <c r="D1928" s="4"/>
    </row>
    <row r="1929" spans="1:4" x14ac:dyDescent="0.25">
      <c r="A1929" s="2"/>
      <c r="B1929" s="3"/>
      <c r="C1929" s="3"/>
      <c r="D1929" s="4"/>
    </row>
    <row r="1930" spans="1:4" x14ac:dyDescent="0.25">
      <c r="A1930" s="2"/>
      <c r="B1930" s="3"/>
      <c r="C1930" s="3"/>
      <c r="D1930" s="4"/>
    </row>
    <row r="1931" spans="1:4" x14ac:dyDescent="0.25">
      <c r="A1931" s="2"/>
      <c r="B1931" s="3"/>
      <c r="C1931" s="3"/>
      <c r="D1931" s="4"/>
    </row>
    <row r="1932" spans="1:4" x14ac:dyDescent="0.25">
      <c r="A1932" s="2"/>
      <c r="B1932" s="3"/>
      <c r="C1932" s="3"/>
      <c r="D1932" s="4"/>
    </row>
    <row r="1933" spans="1:4" x14ac:dyDescent="0.25">
      <c r="A1933" s="2"/>
      <c r="B1933" s="3"/>
      <c r="C1933" s="3"/>
      <c r="D1933" s="4"/>
    </row>
    <row r="1934" spans="1:4" x14ac:dyDescent="0.25">
      <c r="A1934" s="2"/>
      <c r="B1934" s="3"/>
      <c r="C1934" s="3"/>
      <c r="D1934" s="4"/>
    </row>
    <row r="1935" spans="1:4" x14ac:dyDescent="0.25">
      <c r="A1935" s="2"/>
      <c r="B1935" s="3"/>
      <c r="C1935" s="3"/>
      <c r="D1935" s="4"/>
    </row>
    <row r="1936" spans="1:4" x14ac:dyDescent="0.25">
      <c r="A1936" s="2"/>
      <c r="B1936" s="3"/>
      <c r="C1936" s="3"/>
      <c r="D1936" s="4"/>
    </row>
    <row r="1937" spans="1:4" x14ac:dyDescent="0.25">
      <c r="A1937" s="2"/>
      <c r="B1937" s="3"/>
      <c r="C1937" s="3"/>
      <c r="D1937" s="4"/>
    </row>
    <row r="1938" spans="1:4" x14ac:dyDescent="0.25">
      <c r="A1938" s="2"/>
      <c r="B1938" s="3"/>
      <c r="C1938" s="3"/>
      <c r="D1938" s="4"/>
    </row>
    <row r="1939" spans="1:4" x14ac:dyDescent="0.25">
      <c r="A1939" s="2"/>
      <c r="B1939" s="3"/>
      <c r="C1939" s="3"/>
      <c r="D1939" s="4"/>
    </row>
    <row r="1940" spans="1:4" x14ac:dyDescent="0.25">
      <c r="A1940" s="2"/>
      <c r="B1940" s="3"/>
      <c r="C1940" s="3"/>
      <c r="D1940" s="4"/>
    </row>
    <row r="1941" spans="1:4" x14ac:dyDescent="0.25">
      <c r="A1941" s="2"/>
      <c r="B1941" s="3"/>
      <c r="C1941" s="3"/>
      <c r="D1941" s="4"/>
    </row>
    <row r="1942" spans="1:4" x14ac:dyDescent="0.25">
      <c r="A1942" s="2"/>
      <c r="B1942" s="3"/>
      <c r="C1942" s="3"/>
      <c r="D1942" s="4"/>
    </row>
    <row r="1943" spans="1:4" x14ac:dyDescent="0.25">
      <c r="A1943" s="2"/>
      <c r="B1943" s="3"/>
      <c r="C1943" s="3"/>
      <c r="D1943" s="4"/>
    </row>
    <row r="1944" spans="1:4" x14ac:dyDescent="0.25">
      <c r="A1944" s="2"/>
      <c r="B1944" s="3"/>
      <c r="C1944" s="3"/>
      <c r="D1944" s="4"/>
    </row>
    <row r="1945" spans="1:4" x14ac:dyDescent="0.25">
      <c r="A1945" s="2"/>
      <c r="B1945" s="3"/>
      <c r="C1945" s="3"/>
      <c r="D1945" s="4"/>
    </row>
    <row r="1946" spans="1:4" x14ac:dyDescent="0.25">
      <c r="A1946" s="2"/>
      <c r="B1946" s="3"/>
      <c r="C1946" s="3"/>
      <c r="D1946" s="4"/>
    </row>
    <row r="1947" spans="1:4" x14ac:dyDescent="0.25">
      <c r="A1947" s="2"/>
      <c r="B1947" s="3"/>
      <c r="C1947" s="3"/>
      <c r="D1947" s="4"/>
    </row>
    <row r="1948" spans="1:4" x14ac:dyDescent="0.25">
      <c r="A1948" s="2"/>
      <c r="B1948" s="3"/>
      <c r="C1948" s="3"/>
      <c r="D1948" s="4"/>
    </row>
    <row r="1949" spans="1:4" x14ac:dyDescent="0.25">
      <c r="A1949" s="2"/>
      <c r="B1949" s="3"/>
      <c r="C1949" s="3"/>
      <c r="D1949" s="4"/>
    </row>
    <row r="1950" spans="1:4" x14ac:dyDescent="0.25">
      <c r="A1950" s="2"/>
      <c r="B1950" s="3"/>
      <c r="C1950" s="3"/>
      <c r="D1950" s="4"/>
    </row>
    <row r="1951" spans="1:4" x14ac:dyDescent="0.25">
      <c r="A1951" s="2"/>
      <c r="B1951" s="3"/>
      <c r="C1951" s="3"/>
      <c r="D1951" s="4"/>
    </row>
    <row r="1952" spans="1:4" x14ac:dyDescent="0.25">
      <c r="A1952" s="2"/>
      <c r="B1952" s="3"/>
      <c r="C1952" s="3"/>
      <c r="D1952" s="4"/>
    </row>
    <row r="1953" spans="1:4" x14ac:dyDescent="0.25">
      <c r="A1953" s="2"/>
      <c r="B1953" s="3"/>
      <c r="C1953" s="3"/>
      <c r="D1953" s="4"/>
    </row>
    <row r="1954" spans="1:4" x14ac:dyDescent="0.25">
      <c r="A1954" s="2"/>
      <c r="B1954" s="3"/>
      <c r="C1954" s="3"/>
      <c r="D1954" s="4"/>
    </row>
    <row r="1955" spans="1:4" x14ac:dyDescent="0.25">
      <c r="A1955" s="2"/>
      <c r="B1955" s="3"/>
      <c r="C1955" s="3"/>
      <c r="D1955" s="4"/>
    </row>
    <row r="1956" spans="1:4" x14ac:dyDescent="0.25">
      <c r="A1956" s="2"/>
      <c r="B1956" s="3"/>
      <c r="C1956" s="3"/>
      <c r="D1956" s="4"/>
    </row>
    <row r="1957" spans="1:4" x14ac:dyDescent="0.25">
      <c r="A1957" s="2"/>
      <c r="B1957" s="3"/>
      <c r="C1957" s="3"/>
      <c r="D1957" s="4"/>
    </row>
    <row r="1958" spans="1:4" x14ac:dyDescent="0.25">
      <c r="A1958" s="2"/>
      <c r="B1958" s="3"/>
      <c r="C1958" s="3"/>
      <c r="D1958" s="4"/>
    </row>
    <row r="1959" spans="1:4" x14ac:dyDescent="0.25">
      <c r="A1959" s="2"/>
      <c r="B1959" s="3"/>
      <c r="C1959" s="3"/>
      <c r="D1959" s="4"/>
    </row>
    <row r="1960" spans="1:4" x14ac:dyDescent="0.25">
      <c r="A1960" s="2"/>
      <c r="B1960" s="3"/>
      <c r="C1960" s="3"/>
      <c r="D1960" s="4"/>
    </row>
    <row r="1961" spans="1:4" x14ac:dyDescent="0.25">
      <c r="A1961" s="2"/>
      <c r="B1961" s="3"/>
      <c r="C1961" s="3"/>
      <c r="D1961" s="4"/>
    </row>
    <row r="1962" spans="1:4" x14ac:dyDescent="0.25">
      <c r="A1962" s="2"/>
      <c r="B1962" s="3"/>
      <c r="C1962" s="3"/>
      <c r="D1962" s="4"/>
    </row>
    <row r="1963" spans="1:4" x14ac:dyDescent="0.25">
      <c r="A1963" s="2"/>
      <c r="B1963" s="3"/>
      <c r="C1963" s="3"/>
      <c r="D1963" s="4"/>
    </row>
    <row r="1964" spans="1:4" x14ac:dyDescent="0.25">
      <c r="A1964" s="2"/>
      <c r="B1964" s="3"/>
      <c r="C1964" s="3"/>
      <c r="D1964" s="4"/>
    </row>
    <row r="1965" spans="1:4" x14ac:dyDescent="0.25">
      <c r="A1965" s="2"/>
      <c r="B1965" s="3"/>
      <c r="C1965" s="3"/>
      <c r="D1965" s="4"/>
    </row>
    <row r="1966" spans="1:4" x14ac:dyDescent="0.25">
      <c r="A1966" s="2"/>
      <c r="B1966" s="3"/>
      <c r="C1966" s="3"/>
      <c r="D1966" s="4"/>
    </row>
    <row r="1967" spans="1:4" x14ac:dyDescent="0.25">
      <c r="A1967" s="2"/>
      <c r="B1967" s="3"/>
      <c r="C1967" s="3"/>
      <c r="D1967" s="4"/>
    </row>
    <row r="1968" spans="1:4" x14ac:dyDescent="0.25">
      <c r="A1968" s="2"/>
      <c r="B1968" s="3"/>
      <c r="C1968" s="3"/>
      <c r="D1968" s="4"/>
    </row>
    <row r="1969" spans="1:4" x14ac:dyDescent="0.25">
      <c r="A1969" s="2"/>
      <c r="B1969" s="3"/>
      <c r="C1969" s="3"/>
      <c r="D1969" s="4"/>
    </row>
    <row r="1970" spans="1:4" x14ac:dyDescent="0.25">
      <c r="A1970" s="2"/>
      <c r="B1970" s="3"/>
      <c r="C1970" s="3"/>
      <c r="D1970" s="4"/>
    </row>
    <row r="1971" spans="1:4" x14ac:dyDescent="0.25">
      <c r="A1971" s="2"/>
      <c r="B1971" s="3"/>
      <c r="C1971" s="3"/>
      <c r="D1971" s="4"/>
    </row>
    <row r="1972" spans="1:4" x14ac:dyDescent="0.25">
      <c r="A1972" s="2"/>
      <c r="B1972" s="3"/>
      <c r="C1972" s="3"/>
      <c r="D1972" s="4"/>
    </row>
    <row r="1973" spans="1:4" x14ac:dyDescent="0.25">
      <c r="A1973" s="2"/>
      <c r="B1973" s="3"/>
      <c r="C1973" s="3"/>
      <c r="D1973" s="4"/>
    </row>
    <row r="1974" spans="1:4" x14ac:dyDescent="0.25">
      <c r="A1974" s="2"/>
      <c r="B1974" s="3"/>
      <c r="C1974" s="3"/>
      <c r="D1974" s="4"/>
    </row>
    <row r="1975" spans="1:4" x14ac:dyDescent="0.25">
      <c r="A1975" s="2"/>
      <c r="B1975" s="3"/>
      <c r="C1975" s="3"/>
      <c r="D1975" s="4"/>
    </row>
    <row r="1976" spans="1:4" x14ac:dyDescent="0.25">
      <c r="A1976" s="2"/>
      <c r="B1976" s="3"/>
      <c r="C1976" s="3"/>
      <c r="D1976" s="4"/>
    </row>
    <row r="1977" spans="1:4" x14ac:dyDescent="0.25">
      <c r="A1977" s="2"/>
      <c r="B1977" s="3"/>
      <c r="C1977" s="3"/>
      <c r="D1977" s="4"/>
    </row>
    <row r="1978" spans="1:4" x14ac:dyDescent="0.25">
      <c r="A1978" s="2"/>
      <c r="B1978" s="3"/>
      <c r="C1978" s="3"/>
      <c r="D1978" s="4"/>
    </row>
    <row r="1979" spans="1:4" x14ac:dyDescent="0.25">
      <c r="A1979" s="2"/>
      <c r="B1979" s="3"/>
      <c r="C1979" s="3"/>
      <c r="D1979" s="4"/>
    </row>
    <row r="1980" spans="1:4" x14ac:dyDescent="0.25">
      <c r="A1980" s="2"/>
      <c r="B1980" s="3"/>
      <c r="C1980" s="3"/>
      <c r="D1980" s="4"/>
    </row>
    <row r="1981" spans="1:4" x14ac:dyDescent="0.25">
      <c r="A1981" s="2"/>
      <c r="B1981" s="3"/>
      <c r="C1981" s="3"/>
      <c r="D1981" s="4"/>
    </row>
    <row r="1982" spans="1:4" x14ac:dyDescent="0.25">
      <c r="A1982" s="2"/>
      <c r="B1982" s="3"/>
      <c r="C1982" s="3"/>
      <c r="D1982" s="4"/>
    </row>
    <row r="1983" spans="1:4" x14ac:dyDescent="0.25">
      <c r="A1983" s="2"/>
      <c r="B1983" s="3"/>
      <c r="C1983" s="3"/>
      <c r="D1983" s="4"/>
    </row>
    <row r="1984" spans="1:4" x14ac:dyDescent="0.25">
      <c r="A1984" s="2"/>
      <c r="B1984" s="3"/>
      <c r="C1984" s="3"/>
      <c r="D1984" s="4"/>
    </row>
    <row r="1985" spans="1:4" x14ac:dyDescent="0.25">
      <c r="A1985" s="2"/>
      <c r="B1985" s="3"/>
      <c r="C1985" s="3"/>
      <c r="D1985" s="4"/>
    </row>
    <row r="1986" spans="1:4" x14ac:dyDescent="0.25">
      <c r="A1986" s="2"/>
      <c r="B1986" s="3"/>
      <c r="C1986" s="3"/>
      <c r="D1986" s="4"/>
    </row>
    <row r="1987" spans="1:4" x14ac:dyDescent="0.25">
      <c r="A1987" s="2"/>
      <c r="B1987" s="3"/>
      <c r="C1987" s="3"/>
      <c r="D1987" s="4"/>
    </row>
    <row r="1988" spans="1:4" x14ac:dyDescent="0.25">
      <c r="A1988" s="2"/>
      <c r="B1988" s="3"/>
      <c r="C1988" s="3"/>
      <c r="D1988" s="4"/>
    </row>
    <row r="1989" spans="1:4" x14ac:dyDescent="0.25">
      <c r="A1989" s="2"/>
      <c r="B1989" s="3"/>
      <c r="C1989" s="3"/>
      <c r="D1989" s="4"/>
    </row>
    <row r="1990" spans="1:4" x14ac:dyDescent="0.25">
      <c r="A1990" s="2"/>
      <c r="B1990" s="3"/>
      <c r="C1990" s="3"/>
      <c r="D1990" s="4"/>
    </row>
    <row r="1991" spans="1:4" x14ac:dyDescent="0.25">
      <c r="A1991" s="2"/>
      <c r="B1991" s="3"/>
      <c r="C1991" s="3"/>
      <c r="D1991" s="4"/>
    </row>
    <row r="1992" spans="1:4" x14ac:dyDescent="0.25">
      <c r="A1992" s="2"/>
      <c r="B1992" s="3"/>
      <c r="C1992" s="3"/>
      <c r="D1992" s="4"/>
    </row>
    <row r="1993" spans="1:4" x14ac:dyDescent="0.25">
      <c r="A1993" s="2"/>
      <c r="B1993" s="3"/>
      <c r="C1993" s="3"/>
      <c r="D1993" s="4"/>
    </row>
    <row r="1994" spans="1:4" x14ac:dyDescent="0.25">
      <c r="A1994" s="2"/>
      <c r="B1994" s="3"/>
      <c r="C1994" s="3"/>
      <c r="D1994" s="4"/>
    </row>
    <row r="1995" spans="1:4" x14ac:dyDescent="0.25">
      <c r="A1995" s="2"/>
      <c r="B1995" s="3"/>
      <c r="C1995" s="3"/>
      <c r="D1995" s="4"/>
    </row>
    <row r="1996" spans="1:4" x14ac:dyDescent="0.25">
      <c r="A1996" s="2"/>
      <c r="B1996" s="3"/>
      <c r="C1996" s="3"/>
      <c r="D1996" s="4"/>
    </row>
    <row r="1997" spans="1:4" x14ac:dyDescent="0.25">
      <c r="A1997" s="2"/>
      <c r="B1997" s="3"/>
      <c r="C1997" s="3"/>
      <c r="D1997" s="4"/>
    </row>
    <row r="1998" spans="1:4" x14ac:dyDescent="0.25">
      <c r="A1998" s="2"/>
      <c r="B1998" s="3"/>
      <c r="C1998" s="3"/>
      <c r="D1998" s="4"/>
    </row>
    <row r="1999" spans="1:4" x14ac:dyDescent="0.25">
      <c r="A1999" s="2"/>
      <c r="B1999" s="3"/>
      <c r="C1999" s="3"/>
      <c r="D1999" s="4"/>
    </row>
    <row r="2000" spans="1:4" x14ac:dyDescent="0.25">
      <c r="A2000" s="2"/>
      <c r="B2000" s="3"/>
      <c r="C2000" s="3"/>
      <c r="D2000" s="4"/>
    </row>
    <row r="2001" spans="1:4" x14ac:dyDescent="0.25">
      <c r="A2001" s="2"/>
      <c r="B2001" s="3"/>
      <c r="C2001" s="3"/>
      <c r="D2001" s="4"/>
    </row>
    <row r="2002" spans="1:4" x14ac:dyDescent="0.25">
      <c r="A2002" s="2"/>
      <c r="B2002" s="3"/>
      <c r="C2002" s="3"/>
      <c r="D2002" s="4"/>
    </row>
    <row r="2003" spans="1:4" x14ac:dyDescent="0.25">
      <c r="A2003" s="2"/>
      <c r="B2003" s="3"/>
      <c r="C2003" s="3"/>
      <c r="D2003" s="4"/>
    </row>
    <row r="2004" spans="1:4" x14ac:dyDescent="0.25">
      <c r="A2004" s="2"/>
      <c r="B2004" s="3"/>
      <c r="C2004" s="3"/>
      <c r="D2004" s="4"/>
    </row>
    <row r="2005" spans="1:4" x14ac:dyDescent="0.25">
      <c r="A2005" s="2"/>
      <c r="B2005" s="3"/>
      <c r="C2005" s="3"/>
      <c r="D2005" s="4"/>
    </row>
    <row r="2006" spans="1:4" x14ac:dyDescent="0.25">
      <c r="A2006" s="2"/>
      <c r="B2006" s="3"/>
      <c r="C2006" s="3"/>
      <c r="D2006" s="4"/>
    </row>
    <row r="2007" spans="1:4" x14ac:dyDescent="0.25">
      <c r="A2007" s="2"/>
      <c r="B2007" s="3"/>
      <c r="C2007" s="3"/>
      <c r="D2007" s="4"/>
    </row>
    <row r="2008" spans="1:4" x14ac:dyDescent="0.25">
      <c r="A2008" s="2"/>
      <c r="B2008" s="3"/>
      <c r="C2008" s="3"/>
      <c r="D2008" s="4"/>
    </row>
    <row r="2009" spans="1:4" x14ac:dyDescent="0.25">
      <c r="A2009" s="2"/>
      <c r="B2009" s="3"/>
      <c r="C2009" s="3"/>
      <c r="D2009" s="4"/>
    </row>
    <row r="2010" spans="1:4" x14ac:dyDescent="0.25">
      <c r="A2010" s="2"/>
      <c r="B2010" s="3"/>
      <c r="C2010" s="3"/>
      <c r="D2010" s="4"/>
    </row>
    <row r="2011" spans="1:4" x14ac:dyDescent="0.25">
      <c r="A2011" s="2"/>
      <c r="B2011" s="3"/>
      <c r="C2011" s="3"/>
      <c r="D2011" s="4"/>
    </row>
    <row r="2012" spans="1:4" x14ac:dyDescent="0.25">
      <c r="A2012" s="2"/>
      <c r="B2012" s="3"/>
      <c r="C2012" s="3"/>
      <c r="D2012" s="4"/>
    </row>
    <row r="2013" spans="1:4" x14ac:dyDescent="0.25">
      <c r="A2013" s="2"/>
      <c r="B2013" s="3"/>
      <c r="C2013" s="3"/>
      <c r="D2013" s="4"/>
    </row>
    <row r="2014" spans="1:4" x14ac:dyDescent="0.25">
      <c r="A2014" s="2"/>
      <c r="B2014" s="3"/>
      <c r="C2014" s="3"/>
      <c r="D2014" s="4"/>
    </row>
    <row r="2015" spans="1:4" x14ac:dyDescent="0.25">
      <c r="A2015" s="2"/>
      <c r="B2015" s="3"/>
      <c r="C2015" s="3"/>
      <c r="D2015" s="4"/>
    </row>
    <row r="2016" spans="1:4" x14ac:dyDescent="0.25">
      <c r="A2016" s="2"/>
      <c r="B2016" s="3"/>
      <c r="C2016" s="3"/>
      <c r="D2016" s="4"/>
    </row>
    <row r="2017" spans="1:4" x14ac:dyDescent="0.25">
      <c r="A2017" s="2"/>
      <c r="B2017" s="3"/>
      <c r="C2017" s="3"/>
      <c r="D2017" s="4"/>
    </row>
    <row r="2018" spans="1:4" x14ac:dyDescent="0.25">
      <c r="A2018" s="2"/>
      <c r="B2018" s="3"/>
      <c r="C2018" s="3"/>
      <c r="D2018" s="4"/>
    </row>
    <row r="2019" spans="1:4" x14ac:dyDescent="0.25">
      <c r="A2019" s="2"/>
      <c r="B2019" s="3"/>
      <c r="C2019" s="3"/>
      <c r="D2019" s="4"/>
    </row>
    <row r="2020" spans="1:4" x14ac:dyDescent="0.25">
      <c r="A2020" s="2"/>
      <c r="B2020" s="3"/>
      <c r="C2020" s="3"/>
      <c r="D2020" s="4"/>
    </row>
    <row r="2021" spans="1:4" x14ac:dyDescent="0.25">
      <c r="A2021" s="2"/>
      <c r="B2021" s="3"/>
      <c r="C2021" s="3"/>
      <c r="D2021" s="4"/>
    </row>
    <row r="2022" spans="1:4" x14ac:dyDescent="0.25">
      <c r="A2022" s="2"/>
      <c r="B2022" s="3"/>
      <c r="C2022" s="3"/>
      <c r="D2022" s="4"/>
    </row>
    <row r="2023" spans="1:4" x14ac:dyDescent="0.25">
      <c r="A2023" s="2"/>
      <c r="B2023" s="3"/>
      <c r="C2023" s="3"/>
      <c r="D2023" s="4"/>
    </row>
    <row r="2024" spans="1:4" x14ac:dyDescent="0.25">
      <c r="A2024" s="2"/>
      <c r="B2024" s="3"/>
      <c r="C2024" s="3"/>
      <c r="D2024" s="4"/>
    </row>
    <row r="2025" spans="1:4" x14ac:dyDescent="0.25">
      <c r="A2025" s="2"/>
      <c r="B2025" s="3"/>
      <c r="C2025" s="3"/>
      <c r="D2025" s="4"/>
    </row>
    <row r="2026" spans="1:4" x14ac:dyDescent="0.25">
      <c r="A2026" s="2"/>
      <c r="B2026" s="3"/>
      <c r="C2026" s="3"/>
      <c r="D2026" s="4"/>
    </row>
    <row r="2027" spans="1:4" x14ac:dyDescent="0.25">
      <c r="A2027" s="2"/>
      <c r="B2027" s="3"/>
      <c r="C2027" s="3"/>
      <c r="D2027" s="4"/>
    </row>
    <row r="2028" spans="1:4" x14ac:dyDescent="0.25">
      <c r="A2028" s="2"/>
      <c r="B2028" s="3"/>
      <c r="C2028" s="3"/>
      <c r="D2028" s="4"/>
    </row>
    <row r="2029" spans="1:4" x14ac:dyDescent="0.25">
      <c r="A2029" s="2"/>
      <c r="B2029" s="3"/>
      <c r="C2029" s="3"/>
      <c r="D2029" s="4"/>
    </row>
    <row r="2030" spans="1:4" x14ac:dyDescent="0.25">
      <c r="A2030" s="2"/>
      <c r="B2030" s="3"/>
      <c r="C2030" s="3"/>
      <c r="D2030" s="4"/>
    </row>
    <row r="2031" spans="1:4" x14ac:dyDescent="0.25">
      <c r="A2031" s="2"/>
      <c r="B2031" s="3"/>
      <c r="C2031" s="3"/>
      <c r="D2031" s="4"/>
    </row>
    <row r="2032" spans="1:4" x14ac:dyDescent="0.25">
      <c r="A2032" s="2"/>
      <c r="B2032" s="3"/>
      <c r="C2032" s="3"/>
      <c r="D2032" s="4"/>
    </row>
    <row r="2033" spans="1:4" x14ac:dyDescent="0.25">
      <c r="A2033" s="2"/>
      <c r="B2033" s="3"/>
      <c r="C2033" s="3"/>
      <c r="D2033" s="4"/>
    </row>
    <row r="2034" spans="1:4" x14ac:dyDescent="0.25">
      <c r="A2034" s="2"/>
      <c r="B2034" s="3"/>
      <c r="C2034" s="3"/>
      <c r="D2034" s="4"/>
    </row>
    <row r="2035" spans="1:4" x14ac:dyDescent="0.25">
      <c r="A2035" s="2"/>
      <c r="B2035" s="3"/>
      <c r="C2035" s="3"/>
      <c r="D2035" s="4"/>
    </row>
    <row r="2036" spans="1:4" x14ac:dyDescent="0.25">
      <c r="A2036" s="2"/>
      <c r="B2036" s="3"/>
      <c r="C2036" s="3"/>
      <c r="D2036" s="4"/>
    </row>
    <row r="2037" spans="1:4" x14ac:dyDescent="0.25">
      <c r="A2037" s="2"/>
      <c r="B2037" s="3"/>
      <c r="C2037" s="3"/>
      <c r="D2037" s="4"/>
    </row>
    <row r="2038" spans="1:4" x14ac:dyDescent="0.25">
      <c r="A2038" s="2"/>
      <c r="B2038" s="3"/>
      <c r="C2038" s="3"/>
      <c r="D2038" s="4"/>
    </row>
    <row r="2039" spans="1:4" x14ac:dyDescent="0.25">
      <c r="A2039" s="2"/>
      <c r="B2039" s="3"/>
      <c r="C2039" s="3"/>
      <c r="D2039" s="4"/>
    </row>
    <row r="2040" spans="1:4" x14ac:dyDescent="0.25">
      <c r="A2040" s="2"/>
      <c r="B2040" s="3"/>
      <c r="C2040" s="3"/>
      <c r="D2040" s="4"/>
    </row>
    <row r="2041" spans="1:4" x14ac:dyDescent="0.25">
      <c r="A2041" s="2"/>
      <c r="B2041" s="3"/>
      <c r="C2041" s="3"/>
      <c r="D2041" s="4"/>
    </row>
    <row r="2042" spans="1:4" x14ac:dyDescent="0.25">
      <c r="A2042" s="2"/>
      <c r="B2042" s="3"/>
      <c r="C2042" s="3"/>
      <c r="D2042" s="4"/>
    </row>
    <row r="2043" spans="1:4" x14ac:dyDescent="0.25">
      <c r="A2043" s="2"/>
      <c r="B2043" s="3"/>
      <c r="C2043" s="3"/>
      <c r="D2043" s="4"/>
    </row>
    <row r="2044" spans="1:4" x14ac:dyDescent="0.25">
      <c r="A2044" s="2"/>
      <c r="B2044" s="3"/>
      <c r="C2044" s="3"/>
      <c r="D2044" s="4"/>
    </row>
    <row r="2045" spans="1:4" x14ac:dyDescent="0.25">
      <c r="A2045" s="2"/>
      <c r="B2045" s="3"/>
      <c r="C2045" s="3"/>
      <c r="D2045" s="4"/>
    </row>
    <row r="2046" spans="1:4" x14ac:dyDescent="0.25">
      <c r="A2046" s="2"/>
      <c r="B2046" s="3"/>
      <c r="C2046" s="3"/>
      <c r="D2046" s="4"/>
    </row>
    <row r="2047" spans="1:4" x14ac:dyDescent="0.25">
      <c r="A2047" s="2"/>
      <c r="B2047" s="3"/>
      <c r="C2047" s="3"/>
      <c r="D2047" s="4"/>
    </row>
    <row r="2048" spans="1:4" x14ac:dyDescent="0.25">
      <c r="A2048" s="2"/>
      <c r="B2048" s="3"/>
      <c r="C2048" s="3"/>
      <c r="D2048" s="4"/>
    </row>
    <row r="2049" spans="1:4" x14ac:dyDescent="0.25">
      <c r="A2049" s="2"/>
      <c r="B2049" s="3"/>
      <c r="C2049" s="3"/>
      <c r="D2049" s="4"/>
    </row>
    <row r="2050" spans="1:4" x14ac:dyDescent="0.25">
      <c r="A2050" s="2"/>
      <c r="B2050" s="3"/>
      <c r="C2050" s="3"/>
      <c r="D2050" s="4"/>
    </row>
    <row r="2051" spans="1:4" x14ac:dyDescent="0.25">
      <c r="A2051" s="2"/>
      <c r="B2051" s="3"/>
      <c r="C2051" s="3"/>
      <c r="D2051" s="4"/>
    </row>
    <row r="2052" spans="1:4" x14ac:dyDescent="0.25">
      <c r="A2052" s="2"/>
      <c r="B2052" s="3"/>
      <c r="C2052" s="3"/>
      <c r="D2052" s="4"/>
    </row>
    <row r="2053" spans="1:4" x14ac:dyDescent="0.25">
      <c r="A2053" s="2"/>
      <c r="B2053" s="3"/>
      <c r="C2053" s="3"/>
      <c r="D2053" s="4"/>
    </row>
    <row r="2054" spans="1:4" x14ac:dyDescent="0.25">
      <c r="A2054" s="2"/>
      <c r="B2054" s="3"/>
      <c r="C2054" s="3"/>
      <c r="D2054" s="4"/>
    </row>
    <row r="2055" spans="1:4" x14ac:dyDescent="0.25">
      <c r="A2055" s="2"/>
      <c r="B2055" s="3"/>
      <c r="C2055" s="3"/>
      <c r="D2055" s="4"/>
    </row>
    <row r="2056" spans="1:4" x14ac:dyDescent="0.25">
      <c r="A2056" s="2"/>
      <c r="B2056" s="3"/>
      <c r="C2056" s="3"/>
      <c r="D2056" s="4"/>
    </row>
    <row r="2057" spans="1:4" x14ac:dyDescent="0.25">
      <c r="A2057" s="2"/>
      <c r="B2057" s="3"/>
      <c r="C2057" s="3"/>
      <c r="D2057" s="4"/>
    </row>
    <row r="2058" spans="1:4" x14ac:dyDescent="0.25">
      <c r="A2058" s="2"/>
      <c r="B2058" s="3"/>
      <c r="C2058" s="3"/>
      <c r="D2058" s="4"/>
    </row>
    <row r="2059" spans="1:4" x14ac:dyDescent="0.25">
      <c r="A2059" s="2"/>
      <c r="B2059" s="3"/>
      <c r="C2059" s="3"/>
      <c r="D2059" s="4"/>
    </row>
    <row r="2060" spans="1:4" x14ac:dyDescent="0.25">
      <c r="A2060" s="2"/>
      <c r="B2060" s="3"/>
      <c r="C2060" s="3"/>
      <c r="D2060" s="4"/>
    </row>
    <row r="2061" spans="1:4" x14ac:dyDescent="0.25">
      <c r="A2061" s="2"/>
      <c r="B2061" s="3"/>
      <c r="C2061" s="3"/>
      <c r="D2061" s="4"/>
    </row>
    <row r="2062" spans="1:4" x14ac:dyDescent="0.25">
      <c r="A2062" s="2"/>
      <c r="B2062" s="3"/>
      <c r="C2062" s="3"/>
      <c r="D2062" s="4"/>
    </row>
    <row r="2063" spans="1:4" x14ac:dyDescent="0.25">
      <c r="A2063" s="2"/>
      <c r="B2063" s="3"/>
      <c r="C2063" s="3"/>
      <c r="D2063" s="4"/>
    </row>
    <row r="2064" spans="1:4" x14ac:dyDescent="0.25">
      <c r="A2064" s="2"/>
      <c r="B2064" s="3"/>
      <c r="C2064" s="3"/>
      <c r="D2064" s="4"/>
    </row>
    <row r="2065" spans="1:4" x14ac:dyDescent="0.25">
      <c r="A2065" s="2"/>
      <c r="B2065" s="3"/>
      <c r="C2065" s="3"/>
      <c r="D2065" s="4"/>
    </row>
    <row r="2066" spans="1:4" x14ac:dyDescent="0.25">
      <c r="A2066" s="2"/>
      <c r="B2066" s="3"/>
      <c r="C2066" s="3"/>
      <c r="D2066" s="4"/>
    </row>
    <row r="2067" spans="1:4" x14ac:dyDescent="0.25">
      <c r="A2067" s="2"/>
      <c r="B2067" s="3"/>
      <c r="C2067" s="3"/>
      <c r="D2067" s="4"/>
    </row>
    <row r="2068" spans="1:4" x14ac:dyDescent="0.25">
      <c r="A2068" s="2"/>
      <c r="B2068" s="3"/>
      <c r="C2068" s="3"/>
      <c r="D2068" s="4"/>
    </row>
    <row r="2069" spans="1:4" x14ac:dyDescent="0.25">
      <c r="A2069" s="2"/>
      <c r="B2069" s="3"/>
      <c r="C2069" s="3"/>
      <c r="D2069" s="4"/>
    </row>
    <row r="2070" spans="1:4" x14ac:dyDescent="0.25">
      <c r="A2070" s="2"/>
      <c r="B2070" s="3"/>
      <c r="C2070" s="3"/>
      <c r="D2070" s="4"/>
    </row>
    <row r="2071" spans="1:4" x14ac:dyDescent="0.25">
      <c r="A2071" s="2"/>
      <c r="B2071" s="3"/>
      <c r="C2071" s="3"/>
      <c r="D2071" s="4"/>
    </row>
    <row r="2072" spans="1:4" x14ac:dyDescent="0.25">
      <c r="A2072" s="2"/>
      <c r="B2072" s="3"/>
      <c r="C2072" s="3"/>
      <c r="D2072" s="4"/>
    </row>
    <row r="2073" spans="1:4" x14ac:dyDescent="0.25">
      <c r="A2073" s="2"/>
      <c r="B2073" s="3"/>
      <c r="C2073" s="3"/>
      <c r="D2073" s="4"/>
    </row>
    <row r="2074" spans="1:4" x14ac:dyDescent="0.25">
      <c r="A2074" s="2"/>
      <c r="B2074" s="3"/>
      <c r="C2074" s="3"/>
      <c r="D2074" s="4"/>
    </row>
    <row r="2075" spans="1:4" x14ac:dyDescent="0.25">
      <c r="A2075" s="2"/>
      <c r="B2075" s="3"/>
      <c r="C2075" s="3"/>
      <c r="D2075" s="4"/>
    </row>
    <row r="2076" spans="1:4" x14ac:dyDescent="0.25">
      <c r="A2076" s="2"/>
      <c r="B2076" s="3"/>
      <c r="C2076" s="3"/>
      <c r="D2076" s="4"/>
    </row>
    <row r="2077" spans="1:4" x14ac:dyDescent="0.25">
      <c r="A2077" s="2"/>
      <c r="B2077" s="3"/>
      <c r="C2077" s="3"/>
      <c r="D2077" s="4"/>
    </row>
    <row r="2078" spans="1:4" x14ac:dyDescent="0.25">
      <c r="A2078" s="2"/>
      <c r="B2078" s="3"/>
      <c r="C2078" s="3"/>
      <c r="D2078" s="4"/>
    </row>
    <row r="2079" spans="1:4" x14ac:dyDescent="0.25">
      <c r="A2079" s="2"/>
      <c r="B2079" s="3"/>
      <c r="C2079" s="3"/>
      <c r="D2079" s="4"/>
    </row>
    <row r="2080" spans="1:4" x14ac:dyDescent="0.25">
      <c r="A2080" s="2"/>
      <c r="B2080" s="3"/>
      <c r="C2080" s="3"/>
      <c r="D2080" s="4"/>
    </row>
    <row r="2081" spans="1:4" x14ac:dyDescent="0.25">
      <c r="A2081" s="2"/>
      <c r="B2081" s="3"/>
      <c r="C2081" s="3"/>
      <c r="D2081" s="4"/>
    </row>
    <row r="2082" spans="1:4" x14ac:dyDescent="0.25">
      <c r="A2082" s="2"/>
      <c r="B2082" s="3"/>
      <c r="C2082" s="3"/>
      <c r="D2082" s="4"/>
    </row>
    <row r="2083" spans="1:4" x14ac:dyDescent="0.25">
      <c r="A2083" s="2"/>
      <c r="B2083" s="3"/>
      <c r="C2083" s="3"/>
      <c r="D2083" s="4"/>
    </row>
    <row r="2084" spans="1:4" x14ac:dyDescent="0.25">
      <c r="A2084" s="2"/>
      <c r="B2084" s="3"/>
      <c r="C2084" s="3"/>
      <c r="D2084" s="4"/>
    </row>
    <row r="2085" spans="1:4" x14ac:dyDescent="0.25">
      <c r="A2085" s="2"/>
      <c r="B2085" s="3"/>
      <c r="C2085" s="3"/>
      <c r="D2085" s="4"/>
    </row>
    <row r="2086" spans="1:4" x14ac:dyDescent="0.25">
      <c r="A2086" s="2"/>
      <c r="B2086" s="3"/>
      <c r="C2086" s="3"/>
      <c r="D2086" s="4"/>
    </row>
    <row r="2087" spans="1:4" x14ac:dyDescent="0.25">
      <c r="A2087" s="2"/>
      <c r="B2087" s="3"/>
      <c r="C2087" s="3"/>
      <c r="D2087" s="4"/>
    </row>
    <row r="2088" spans="1:4" x14ac:dyDescent="0.25">
      <c r="A2088" s="2"/>
      <c r="B2088" s="3"/>
      <c r="C2088" s="3"/>
      <c r="D2088" s="4"/>
    </row>
    <row r="2089" spans="1:4" x14ac:dyDescent="0.25">
      <c r="A2089" s="2"/>
      <c r="B2089" s="3"/>
      <c r="C2089" s="3"/>
      <c r="D2089" s="4"/>
    </row>
    <row r="2090" spans="1:4" x14ac:dyDescent="0.25">
      <c r="A2090" s="2"/>
      <c r="B2090" s="3"/>
      <c r="C2090" s="3"/>
      <c r="D2090" s="4"/>
    </row>
    <row r="2091" spans="1:4" x14ac:dyDescent="0.25">
      <c r="A2091" s="2"/>
      <c r="B2091" s="3"/>
      <c r="C2091" s="3"/>
      <c r="D2091" s="4"/>
    </row>
    <row r="2092" spans="1:4" x14ac:dyDescent="0.25">
      <c r="A2092" s="2"/>
      <c r="B2092" s="3"/>
      <c r="C2092" s="3"/>
      <c r="D2092" s="4"/>
    </row>
    <row r="2093" spans="1:4" x14ac:dyDescent="0.25">
      <c r="A2093" s="2"/>
      <c r="B2093" s="3"/>
      <c r="C2093" s="3"/>
      <c r="D2093" s="4"/>
    </row>
    <row r="2094" spans="1:4" x14ac:dyDescent="0.25">
      <c r="A2094" s="2"/>
      <c r="B2094" s="3"/>
      <c r="C2094" s="3"/>
      <c r="D2094" s="4"/>
    </row>
    <row r="2095" spans="1:4" x14ac:dyDescent="0.25">
      <c r="A2095" s="2"/>
      <c r="B2095" s="3"/>
      <c r="C2095" s="3"/>
      <c r="D2095" s="4"/>
    </row>
    <row r="2096" spans="1:4" x14ac:dyDescent="0.25">
      <c r="A2096" s="2"/>
      <c r="B2096" s="3"/>
      <c r="C2096" s="3"/>
      <c r="D2096" s="4"/>
    </row>
    <row r="2097" spans="1:4" x14ac:dyDescent="0.25">
      <c r="A2097" s="2"/>
      <c r="B2097" s="3"/>
      <c r="C2097" s="3"/>
      <c r="D2097" s="4"/>
    </row>
    <row r="2098" spans="1:4" x14ac:dyDescent="0.25">
      <c r="A2098" s="2"/>
      <c r="B2098" s="3"/>
      <c r="C2098" s="3"/>
      <c r="D2098" s="4"/>
    </row>
    <row r="2099" spans="1:4" x14ac:dyDescent="0.25">
      <c r="A2099" s="2"/>
      <c r="B2099" s="3"/>
      <c r="C2099" s="3"/>
      <c r="D2099" s="4"/>
    </row>
    <row r="2100" spans="1:4" x14ac:dyDescent="0.25">
      <c r="A2100" s="2"/>
      <c r="B2100" s="3"/>
      <c r="C2100" s="3"/>
      <c r="D2100" s="4"/>
    </row>
    <row r="2101" spans="1:4" x14ac:dyDescent="0.25">
      <c r="A2101" s="2"/>
      <c r="B2101" s="3"/>
      <c r="C2101" s="3"/>
      <c r="D2101" s="4"/>
    </row>
    <row r="2102" spans="1:4" x14ac:dyDescent="0.25">
      <c r="A2102" s="2"/>
      <c r="B2102" s="3"/>
      <c r="C2102" s="3"/>
      <c r="D2102" s="4"/>
    </row>
    <row r="2103" spans="1:4" x14ac:dyDescent="0.25">
      <c r="A2103" s="2"/>
      <c r="B2103" s="3"/>
      <c r="C2103" s="3"/>
      <c r="D2103" s="4"/>
    </row>
    <row r="2104" spans="1:4" x14ac:dyDescent="0.25">
      <c r="A2104" s="2"/>
      <c r="B2104" s="3"/>
      <c r="C2104" s="3"/>
      <c r="D2104" s="4"/>
    </row>
    <row r="2105" spans="1:4" x14ac:dyDescent="0.25">
      <c r="A2105" s="2"/>
      <c r="B2105" s="3"/>
      <c r="C2105" s="3"/>
      <c r="D2105" s="4"/>
    </row>
    <row r="2106" spans="1:4" x14ac:dyDescent="0.25">
      <c r="A2106" s="2"/>
      <c r="B2106" s="3"/>
      <c r="C2106" s="3"/>
      <c r="D2106" s="4"/>
    </row>
    <row r="2107" spans="1:4" x14ac:dyDescent="0.25">
      <c r="A2107" s="2"/>
      <c r="B2107" s="3"/>
      <c r="C2107" s="3"/>
      <c r="D2107" s="4"/>
    </row>
    <row r="2108" spans="1:4" x14ac:dyDescent="0.25">
      <c r="A2108" s="2"/>
      <c r="B2108" s="3"/>
      <c r="C2108" s="3"/>
      <c r="D2108" s="4"/>
    </row>
    <row r="2109" spans="1:4" x14ac:dyDescent="0.25">
      <c r="A2109" s="2"/>
      <c r="B2109" s="4"/>
      <c r="C2109" s="3"/>
      <c r="D2109" s="4"/>
    </row>
    <row r="2110" spans="1:4" x14ac:dyDescent="0.25">
      <c r="A2110" s="2"/>
      <c r="B2110" s="4"/>
      <c r="C2110" s="3"/>
      <c r="D2110" s="4"/>
    </row>
    <row r="2111" spans="1:4" x14ac:dyDescent="0.25">
      <c r="A2111" s="2"/>
      <c r="B2111" s="4"/>
      <c r="C2111" s="3"/>
      <c r="D2111" s="4"/>
    </row>
    <row r="2112" spans="1:4" x14ac:dyDescent="0.25">
      <c r="A2112" s="2"/>
      <c r="B2112" s="4"/>
      <c r="C2112" s="3"/>
      <c r="D2112" s="4"/>
    </row>
    <row r="2113" spans="1:4" x14ac:dyDescent="0.25">
      <c r="A2113" s="2"/>
      <c r="B2113" s="4"/>
      <c r="C2113" s="3"/>
      <c r="D2113" s="4"/>
    </row>
    <row r="2114" spans="1:4" x14ac:dyDescent="0.25">
      <c r="A2114" s="2"/>
      <c r="B2114" s="4"/>
      <c r="C2114" s="3"/>
      <c r="D2114" s="4"/>
    </row>
    <row r="2115" spans="1:4" x14ac:dyDescent="0.25">
      <c r="A2115" s="2"/>
      <c r="B2115" s="4"/>
      <c r="C2115" s="3"/>
      <c r="D2115" s="4"/>
    </row>
    <row r="2116" spans="1:4" x14ac:dyDescent="0.25">
      <c r="A2116" s="2"/>
      <c r="B2116" s="4"/>
      <c r="C2116" s="3"/>
      <c r="D2116" s="4"/>
    </row>
    <row r="2117" spans="1:4" x14ac:dyDescent="0.25">
      <c r="A2117" s="2"/>
      <c r="B2117" s="4"/>
      <c r="C2117" s="3"/>
      <c r="D2117" s="4"/>
    </row>
    <row r="2118" spans="1:4" x14ac:dyDescent="0.25">
      <c r="A2118" s="2"/>
      <c r="B2118" s="4"/>
      <c r="C2118" s="3"/>
      <c r="D2118" s="4"/>
    </row>
    <row r="2119" spans="1:4" x14ac:dyDescent="0.25">
      <c r="A2119" s="2"/>
      <c r="B2119" s="4"/>
      <c r="C2119" s="3"/>
      <c r="D2119" s="4"/>
    </row>
    <row r="2120" spans="1:4" x14ac:dyDescent="0.25">
      <c r="A2120" s="2"/>
      <c r="B2120" s="4"/>
      <c r="C2120" s="3"/>
      <c r="D2120" s="4"/>
    </row>
    <row r="2121" spans="1:4" x14ac:dyDescent="0.25">
      <c r="A2121" s="2"/>
      <c r="B2121" s="4"/>
      <c r="C2121" s="3"/>
      <c r="D2121" s="4"/>
    </row>
    <row r="2122" spans="1:4" x14ac:dyDescent="0.25">
      <c r="A2122" s="2"/>
      <c r="B2122" s="4"/>
      <c r="C2122" s="3"/>
      <c r="D2122" s="4"/>
    </row>
    <row r="2123" spans="1:4" x14ac:dyDescent="0.25">
      <c r="A2123" s="2"/>
      <c r="B2123" s="4"/>
      <c r="C2123" s="3"/>
      <c r="D2123" s="4"/>
    </row>
    <row r="2124" spans="1:4" x14ac:dyDescent="0.25">
      <c r="A2124" s="2"/>
      <c r="B2124" s="4"/>
      <c r="C2124" s="3"/>
      <c r="D2124" s="4"/>
    </row>
    <row r="2125" spans="1:4" x14ac:dyDescent="0.25">
      <c r="A2125" s="2"/>
      <c r="B2125" s="4"/>
      <c r="C2125" s="3"/>
      <c r="D2125" s="4"/>
    </row>
    <row r="2126" spans="1:4" x14ac:dyDescent="0.25">
      <c r="A2126" s="2"/>
      <c r="B2126" s="4"/>
      <c r="C2126" s="3"/>
      <c r="D2126" s="4"/>
    </row>
    <row r="2127" spans="1:4" x14ac:dyDescent="0.25">
      <c r="A2127" s="2"/>
      <c r="B2127" s="4"/>
      <c r="C2127" s="3"/>
      <c r="D2127" s="4"/>
    </row>
    <row r="2128" spans="1:4" x14ac:dyDescent="0.25">
      <c r="A2128" s="2"/>
      <c r="B2128" s="4"/>
      <c r="C2128" s="3"/>
      <c r="D2128" s="4"/>
    </row>
    <row r="2129" spans="1:4" x14ac:dyDescent="0.25">
      <c r="A2129" s="2"/>
      <c r="B2129" s="4"/>
      <c r="C2129" s="3"/>
      <c r="D2129" s="4"/>
    </row>
    <row r="2130" spans="1:4" x14ac:dyDescent="0.25">
      <c r="A2130" s="2"/>
      <c r="B2130" s="4"/>
      <c r="C2130" s="3"/>
      <c r="D2130" s="4"/>
    </row>
    <row r="2131" spans="1:4" x14ac:dyDescent="0.25">
      <c r="A2131" s="2"/>
      <c r="B2131" s="4"/>
      <c r="C2131" s="3"/>
      <c r="D2131" s="4"/>
    </row>
    <row r="2132" spans="1:4" x14ac:dyDescent="0.25">
      <c r="A2132" s="2"/>
      <c r="B2132" s="4"/>
      <c r="C2132" s="3"/>
      <c r="D2132" s="4"/>
    </row>
    <row r="2133" spans="1:4" x14ac:dyDescent="0.25">
      <c r="A2133" s="2"/>
      <c r="B2133" s="4"/>
      <c r="C2133" s="3"/>
      <c r="D2133" s="4"/>
    </row>
    <row r="2134" spans="1:4" x14ac:dyDescent="0.25">
      <c r="A2134" s="2"/>
      <c r="B2134" s="4"/>
      <c r="C2134" s="3"/>
      <c r="D2134" s="4"/>
    </row>
    <row r="2135" spans="1:4" x14ac:dyDescent="0.25">
      <c r="A2135" s="2"/>
      <c r="B2135" s="4"/>
      <c r="C2135" s="3"/>
      <c r="D2135" s="4"/>
    </row>
    <row r="2136" spans="1:4" x14ac:dyDescent="0.25">
      <c r="A2136" s="2"/>
      <c r="B2136" s="4"/>
      <c r="C2136" s="3"/>
      <c r="D2136" s="4"/>
    </row>
    <row r="2137" spans="1:4" x14ac:dyDescent="0.25">
      <c r="A2137" s="2"/>
      <c r="B2137" s="4"/>
      <c r="C2137" s="3"/>
      <c r="D2137" s="4"/>
    </row>
    <row r="2138" spans="1:4" x14ac:dyDescent="0.25">
      <c r="A2138" s="2"/>
      <c r="B2138" s="4"/>
      <c r="C2138" s="3"/>
      <c r="D2138" s="4"/>
    </row>
    <row r="2139" spans="1:4" x14ac:dyDescent="0.25">
      <c r="A2139" s="2"/>
      <c r="B2139" s="4"/>
      <c r="C2139" s="3"/>
      <c r="D2139" s="4"/>
    </row>
    <row r="2140" spans="1:4" x14ac:dyDescent="0.25">
      <c r="A2140" s="2"/>
      <c r="B2140" s="4"/>
      <c r="C2140" s="3"/>
      <c r="D2140" s="4"/>
    </row>
    <row r="2141" spans="1:4" x14ac:dyDescent="0.25">
      <c r="A2141" s="2"/>
      <c r="B2141" s="4"/>
      <c r="C2141" s="3"/>
      <c r="D2141" s="4"/>
    </row>
    <row r="2142" spans="1:4" x14ac:dyDescent="0.25">
      <c r="A2142" s="2"/>
      <c r="B2142" s="4"/>
      <c r="C2142" s="3"/>
      <c r="D2142" s="4"/>
    </row>
    <row r="2143" spans="1:4" x14ac:dyDescent="0.25">
      <c r="A2143" s="2"/>
      <c r="B2143" s="4"/>
      <c r="C2143" s="3"/>
      <c r="D2143" s="4"/>
    </row>
    <row r="2144" spans="1:4" x14ac:dyDescent="0.25">
      <c r="A2144" s="2"/>
      <c r="B2144" s="4"/>
      <c r="C2144" s="3"/>
      <c r="D2144" s="4"/>
    </row>
    <row r="2145" spans="1:4" x14ac:dyDescent="0.25">
      <c r="A2145" s="2"/>
      <c r="B2145" s="4"/>
      <c r="C2145" s="3"/>
      <c r="D2145" s="4"/>
    </row>
    <row r="2146" spans="1:4" x14ac:dyDescent="0.25">
      <c r="A2146" s="2"/>
      <c r="B2146" s="4"/>
      <c r="C2146" s="3"/>
      <c r="D2146" s="4"/>
    </row>
    <row r="2147" spans="1:4" x14ac:dyDescent="0.25">
      <c r="A2147" s="2"/>
      <c r="B2147" s="4"/>
      <c r="C2147" s="3"/>
      <c r="D2147" s="4"/>
    </row>
    <row r="2148" spans="1:4" x14ac:dyDescent="0.25">
      <c r="A2148" s="2"/>
      <c r="B2148" s="4"/>
      <c r="C2148" s="3"/>
      <c r="D2148" s="4"/>
    </row>
    <row r="2149" spans="1:4" x14ac:dyDescent="0.25">
      <c r="A2149" s="2"/>
      <c r="B2149" s="4"/>
      <c r="C2149" s="3"/>
      <c r="D2149" s="4"/>
    </row>
    <row r="2150" spans="1:4" x14ac:dyDescent="0.25">
      <c r="A2150" s="2"/>
      <c r="B2150" s="4"/>
      <c r="C2150" s="3"/>
      <c r="D2150" s="4"/>
    </row>
    <row r="2151" spans="1:4" x14ac:dyDescent="0.25">
      <c r="A2151" s="2"/>
      <c r="B2151" s="4"/>
      <c r="C2151" s="3"/>
      <c r="D2151" s="4"/>
    </row>
    <row r="2152" spans="1:4" x14ac:dyDescent="0.25">
      <c r="A2152" s="2"/>
      <c r="B2152" s="4"/>
      <c r="C2152" s="3"/>
      <c r="D2152" s="4"/>
    </row>
    <row r="2153" spans="1:4" x14ac:dyDescent="0.25">
      <c r="A2153" s="2"/>
      <c r="B2153" s="4"/>
      <c r="C2153" s="3"/>
      <c r="D2153" s="4"/>
    </row>
    <row r="2154" spans="1:4" x14ac:dyDescent="0.25">
      <c r="A2154" s="2"/>
      <c r="B2154" s="4"/>
      <c r="C2154" s="3"/>
      <c r="D2154" s="4"/>
    </row>
    <row r="2155" spans="1:4" x14ac:dyDescent="0.25">
      <c r="A2155" s="2"/>
      <c r="B2155" s="4"/>
      <c r="C2155" s="3"/>
      <c r="D2155" s="4"/>
    </row>
    <row r="2156" spans="1:4" x14ac:dyDescent="0.25">
      <c r="A2156" s="2"/>
      <c r="B2156" s="4"/>
      <c r="C2156" s="3"/>
      <c r="D2156" s="4"/>
    </row>
    <row r="2157" spans="1:4" x14ac:dyDescent="0.25">
      <c r="A2157" s="2"/>
      <c r="B2157" s="4"/>
      <c r="C2157" s="3"/>
      <c r="D2157" s="4"/>
    </row>
    <row r="2158" spans="1:4" x14ac:dyDescent="0.25">
      <c r="A2158" s="2"/>
      <c r="B2158" s="4"/>
      <c r="C2158" s="3"/>
      <c r="D2158" s="4"/>
    </row>
    <row r="2159" spans="1:4" x14ac:dyDescent="0.25">
      <c r="A2159" s="2"/>
      <c r="B2159" s="4"/>
      <c r="C2159" s="3"/>
      <c r="D2159" s="4"/>
    </row>
    <row r="2160" spans="1:4" x14ac:dyDescent="0.25">
      <c r="A2160" s="2"/>
      <c r="B2160" s="4"/>
      <c r="C2160" s="3"/>
      <c r="D2160" s="4"/>
    </row>
    <row r="2161" spans="1:4" x14ac:dyDescent="0.25">
      <c r="A2161" s="2"/>
      <c r="B2161" s="4"/>
      <c r="C2161" s="3"/>
      <c r="D2161" s="4"/>
    </row>
    <row r="2162" spans="1:4" x14ac:dyDescent="0.25">
      <c r="A2162" s="2"/>
      <c r="B2162" s="4"/>
      <c r="C2162" s="3"/>
      <c r="D2162" s="4"/>
    </row>
    <row r="2163" spans="1:4" x14ac:dyDescent="0.25">
      <c r="A2163" s="2"/>
      <c r="B2163" s="4"/>
      <c r="C2163" s="3"/>
      <c r="D2163" s="4"/>
    </row>
    <row r="2164" spans="1:4" x14ac:dyDescent="0.25">
      <c r="A2164" s="2"/>
      <c r="B2164" s="4"/>
      <c r="C2164" s="3"/>
      <c r="D2164" s="4"/>
    </row>
    <row r="2165" spans="1:4" x14ac:dyDescent="0.25">
      <c r="A2165" s="2"/>
      <c r="B2165" s="4"/>
      <c r="C2165" s="3"/>
      <c r="D2165" s="4"/>
    </row>
    <row r="2166" spans="1:4" x14ac:dyDescent="0.25">
      <c r="A2166" s="2"/>
      <c r="B2166" s="4"/>
      <c r="C2166" s="3"/>
      <c r="D2166" s="4"/>
    </row>
    <row r="2167" spans="1:4" x14ac:dyDescent="0.25">
      <c r="A2167" s="2"/>
      <c r="B2167" s="4"/>
      <c r="C2167" s="3"/>
      <c r="D2167" s="4"/>
    </row>
    <row r="2168" spans="1:4" x14ac:dyDescent="0.25">
      <c r="A2168" s="2"/>
      <c r="B2168" s="4"/>
      <c r="C2168" s="3"/>
      <c r="D2168" s="4"/>
    </row>
    <row r="2169" spans="1:4" x14ac:dyDescent="0.25">
      <c r="A2169" s="2"/>
      <c r="B2169" s="4"/>
      <c r="C2169" s="3"/>
      <c r="D2169" s="4"/>
    </row>
    <row r="2170" spans="1:4" x14ac:dyDescent="0.25">
      <c r="A2170" s="2"/>
      <c r="B2170" s="4"/>
      <c r="C2170" s="3"/>
      <c r="D2170" s="4"/>
    </row>
    <row r="2171" spans="1:4" x14ac:dyDescent="0.25">
      <c r="A2171" s="2"/>
      <c r="B2171" s="4"/>
      <c r="C2171" s="3"/>
      <c r="D2171" s="4"/>
    </row>
    <row r="2172" spans="1:4" x14ac:dyDescent="0.25">
      <c r="A2172" s="2"/>
      <c r="B2172" s="4"/>
      <c r="C2172" s="3"/>
      <c r="D2172" s="4"/>
    </row>
    <row r="2173" spans="1:4" x14ac:dyDescent="0.25">
      <c r="A2173" s="2"/>
      <c r="B2173" s="4"/>
      <c r="C2173" s="3"/>
      <c r="D2173" s="4"/>
    </row>
    <row r="2174" spans="1:4" x14ac:dyDescent="0.25">
      <c r="A2174" s="2"/>
      <c r="B2174" s="4"/>
      <c r="C2174" s="3"/>
      <c r="D2174" s="4"/>
    </row>
    <row r="2175" spans="1:4" x14ac:dyDescent="0.25">
      <c r="A2175" s="2"/>
      <c r="B2175" s="4"/>
      <c r="C2175" s="3"/>
      <c r="D2175" s="4"/>
    </row>
    <row r="2176" spans="1:4" x14ac:dyDescent="0.25">
      <c r="A2176" s="2"/>
      <c r="B2176" s="4"/>
      <c r="C2176" s="3"/>
      <c r="D2176" s="4"/>
    </row>
    <row r="2177" spans="1:4" x14ac:dyDescent="0.25">
      <c r="A2177" s="2"/>
      <c r="B2177" s="4"/>
      <c r="C2177" s="3"/>
      <c r="D2177" s="4"/>
    </row>
    <row r="2178" spans="1:4" x14ac:dyDescent="0.25">
      <c r="A2178" s="2"/>
      <c r="B2178" s="4"/>
      <c r="C2178" s="3"/>
      <c r="D2178" s="4"/>
    </row>
    <row r="2179" spans="1:4" x14ac:dyDescent="0.25">
      <c r="A2179" s="2"/>
      <c r="B2179" s="4"/>
      <c r="C2179" s="3"/>
      <c r="D2179" s="4"/>
    </row>
    <row r="2180" spans="1:4" x14ac:dyDescent="0.25">
      <c r="A2180" s="2"/>
      <c r="B2180" s="4"/>
      <c r="C2180" s="3"/>
      <c r="D2180" s="4"/>
    </row>
    <row r="2181" spans="1:4" x14ac:dyDescent="0.25">
      <c r="A2181" s="2"/>
      <c r="B2181" s="4"/>
      <c r="C2181" s="3"/>
      <c r="D2181" s="4"/>
    </row>
    <row r="2182" spans="1:4" x14ac:dyDescent="0.25">
      <c r="A2182" s="2"/>
      <c r="B2182" s="4"/>
      <c r="C2182" s="3"/>
      <c r="D2182" s="4"/>
    </row>
    <row r="2183" spans="1:4" x14ac:dyDescent="0.25">
      <c r="A2183" s="2"/>
      <c r="B2183" s="4"/>
      <c r="C2183" s="3"/>
      <c r="D2183" s="4"/>
    </row>
    <row r="2184" spans="1:4" x14ac:dyDescent="0.25">
      <c r="A2184" s="2"/>
      <c r="B2184" s="4"/>
      <c r="C2184" s="3"/>
      <c r="D2184" s="4"/>
    </row>
    <row r="2185" spans="1:4" x14ac:dyDescent="0.25">
      <c r="A2185" s="2"/>
      <c r="B2185" s="4"/>
      <c r="C2185" s="3"/>
      <c r="D2185" s="4"/>
    </row>
    <row r="2186" spans="1:4" x14ac:dyDescent="0.25">
      <c r="A2186" s="2"/>
      <c r="B2186" s="4"/>
      <c r="C2186" s="3"/>
      <c r="D2186" s="4"/>
    </row>
    <row r="2187" spans="1:4" x14ac:dyDescent="0.25">
      <c r="A2187" s="2"/>
      <c r="B2187" s="4"/>
      <c r="C2187" s="3"/>
      <c r="D2187" s="4"/>
    </row>
    <row r="2188" spans="1:4" x14ac:dyDescent="0.25">
      <c r="A2188" s="2"/>
      <c r="B2188" s="4"/>
      <c r="C2188" s="3"/>
      <c r="D2188" s="4"/>
    </row>
    <row r="2189" spans="1:4" x14ac:dyDescent="0.25">
      <c r="A2189" s="2"/>
      <c r="B2189" s="4"/>
      <c r="C2189" s="3"/>
      <c r="D2189" s="4"/>
    </row>
    <row r="2190" spans="1:4" x14ac:dyDescent="0.25">
      <c r="A2190" s="2"/>
      <c r="B2190" s="4"/>
      <c r="C2190" s="3"/>
      <c r="D2190" s="4"/>
    </row>
    <row r="2191" spans="1:4" x14ac:dyDescent="0.25">
      <c r="A2191" s="2"/>
      <c r="B2191" s="4"/>
      <c r="C2191" s="3"/>
      <c r="D2191" s="4"/>
    </row>
    <row r="2192" spans="1:4" x14ac:dyDescent="0.25">
      <c r="A2192" s="2"/>
      <c r="B2192" s="4"/>
      <c r="C2192" s="3"/>
      <c r="D2192" s="4"/>
    </row>
    <row r="2193" spans="1:4" x14ac:dyDescent="0.25">
      <c r="A2193" s="2"/>
      <c r="B2193" s="4"/>
      <c r="C2193" s="3"/>
      <c r="D2193" s="4"/>
    </row>
    <row r="2194" spans="1:4" x14ac:dyDescent="0.25">
      <c r="A2194" s="2"/>
      <c r="B2194" s="4"/>
      <c r="C2194" s="3"/>
      <c r="D2194" s="4"/>
    </row>
    <row r="2195" spans="1:4" x14ac:dyDescent="0.25">
      <c r="A2195" s="2"/>
      <c r="B2195" s="4"/>
      <c r="C2195" s="3"/>
      <c r="D2195" s="4"/>
    </row>
    <row r="2196" spans="1:4" x14ac:dyDescent="0.25">
      <c r="A2196" s="2"/>
      <c r="B2196" s="4"/>
      <c r="C2196" s="3"/>
      <c r="D2196" s="4"/>
    </row>
    <row r="2197" spans="1:4" x14ac:dyDescent="0.25">
      <c r="A2197" s="2"/>
      <c r="B2197" s="4"/>
      <c r="C2197" s="3"/>
      <c r="D2197" s="4"/>
    </row>
    <row r="2198" spans="1:4" x14ac:dyDescent="0.25">
      <c r="A2198" s="2"/>
      <c r="B2198" s="4"/>
      <c r="C2198" s="3"/>
      <c r="D2198" s="4"/>
    </row>
    <row r="2199" spans="1:4" x14ac:dyDescent="0.25">
      <c r="A2199" s="2"/>
      <c r="B2199" s="4"/>
      <c r="C2199" s="3"/>
      <c r="D2199" s="4"/>
    </row>
    <row r="2200" spans="1:4" x14ac:dyDescent="0.25">
      <c r="A2200" s="2"/>
      <c r="B2200" s="4"/>
      <c r="C2200" s="3"/>
      <c r="D2200" s="4"/>
    </row>
    <row r="2201" spans="1:4" x14ac:dyDescent="0.25">
      <c r="A2201" s="2"/>
      <c r="B2201" s="4"/>
      <c r="C2201" s="3"/>
      <c r="D2201" s="4"/>
    </row>
    <row r="2202" spans="1:4" x14ac:dyDescent="0.25">
      <c r="A2202" s="2"/>
      <c r="B2202" s="4"/>
      <c r="C2202" s="3"/>
      <c r="D2202" s="4"/>
    </row>
    <row r="2203" spans="1:4" x14ac:dyDescent="0.25">
      <c r="A2203" s="2"/>
      <c r="B2203" s="4"/>
      <c r="C2203" s="3"/>
      <c r="D2203" s="4"/>
    </row>
    <row r="2204" spans="1:4" x14ac:dyDescent="0.25">
      <c r="A2204" s="2"/>
      <c r="B2204" s="4"/>
      <c r="C2204" s="3"/>
      <c r="D2204" s="4"/>
    </row>
    <row r="2205" spans="1:4" x14ac:dyDescent="0.25">
      <c r="A2205" s="2"/>
      <c r="B2205" s="4"/>
      <c r="C2205" s="3"/>
      <c r="D2205" s="4"/>
    </row>
    <row r="2206" spans="1:4" x14ac:dyDescent="0.25">
      <c r="A2206" s="2"/>
      <c r="B2206" s="4"/>
      <c r="C2206" s="3"/>
      <c r="D2206" s="4"/>
    </row>
    <row r="2207" spans="1:4" x14ac:dyDescent="0.25">
      <c r="A2207" s="2"/>
      <c r="B2207" s="4"/>
      <c r="C2207" s="3"/>
      <c r="D2207" s="4"/>
    </row>
    <row r="2208" spans="1:4" x14ac:dyDescent="0.25">
      <c r="A2208" s="2"/>
      <c r="B2208" s="4"/>
      <c r="C2208" s="3"/>
      <c r="D2208" s="4"/>
    </row>
    <row r="2209" spans="1:4" x14ac:dyDescent="0.25">
      <c r="A2209" s="2"/>
      <c r="B2209" s="4"/>
      <c r="C2209" s="3"/>
      <c r="D2209" s="4"/>
    </row>
    <row r="2210" spans="1:4" x14ac:dyDescent="0.25">
      <c r="A2210" s="2"/>
      <c r="B2210" s="4"/>
      <c r="C2210" s="3"/>
      <c r="D2210" s="4"/>
    </row>
    <row r="2211" spans="1:4" x14ac:dyDescent="0.25">
      <c r="A2211" s="2"/>
      <c r="B2211" s="4"/>
      <c r="C2211" s="3"/>
      <c r="D2211" s="4"/>
    </row>
    <row r="2212" spans="1:4" x14ac:dyDescent="0.25">
      <c r="A2212" s="2"/>
      <c r="B2212" s="4"/>
      <c r="C2212" s="3"/>
      <c r="D2212" s="4"/>
    </row>
    <row r="2213" spans="1:4" x14ac:dyDescent="0.25">
      <c r="A2213" s="2"/>
      <c r="B2213" s="4"/>
      <c r="C2213" s="3"/>
      <c r="D2213" s="4"/>
    </row>
    <row r="2214" spans="1:4" x14ac:dyDescent="0.25">
      <c r="A2214" s="2"/>
      <c r="B2214" s="4"/>
      <c r="C2214" s="3"/>
      <c r="D2214" s="4"/>
    </row>
    <row r="2215" spans="1:4" x14ac:dyDescent="0.25">
      <c r="A2215" s="2"/>
      <c r="B2215" s="4"/>
      <c r="C2215" s="3"/>
      <c r="D2215" s="4"/>
    </row>
    <row r="2216" spans="1:4" x14ac:dyDescent="0.25">
      <c r="A2216" s="2"/>
      <c r="B2216" s="4"/>
      <c r="C2216" s="3"/>
      <c r="D2216" s="4"/>
    </row>
    <row r="2217" spans="1:4" x14ac:dyDescent="0.25">
      <c r="A2217" s="2"/>
      <c r="B2217" s="4"/>
      <c r="C2217" s="3"/>
      <c r="D2217" s="4"/>
    </row>
    <row r="2218" spans="1:4" x14ac:dyDescent="0.25">
      <c r="A2218" s="2"/>
      <c r="B2218" s="4"/>
      <c r="C2218" s="3"/>
      <c r="D2218" s="4"/>
    </row>
    <row r="2219" spans="1:4" x14ac:dyDescent="0.25">
      <c r="A2219" s="2"/>
      <c r="B2219" s="4"/>
      <c r="C2219" s="3"/>
      <c r="D2219" s="4"/>
    </row>
    <row r="2220" spans="1:4" x14ac:dyDescent="0.25">
      <c r="A2220" s="2"/>
      <c r="B2220" s="4"/>
      <c r="C2220" s="3"/>
      <c r="D2220" s="4"/>
    </row>
    <row r="2221" spans="1:4" x14ac:dyDescent="0.25">
      <c r="A2221" s="2"/>
      <c r="B2221" s="4"/>
      <c r="C2221" s="3"/>
      <c r="D2221" s="4"/>
    </row>
    <row r="2222" spans="1:4" x14ac:dyDescent="0.25">
      <c r="A2222" s="2"/>
      <c r="B2222" s="4"/>
      <c r="C2222" s="3"/>
      <c r="D2222" s="4"/>
    </row>
    <row r="2223" spans="1:4" x14ac:dyDescent="0.25">
      <c r="A2223" s="2"/>
      <c r="B2223" s="4"/>
      <c r="C2223" s="3"/>
      <c r="D2223" s="4"/>
    </row>
    <row r="2224" spans="1:4" x14ac:dyDescent="0.25">
      <c r="A2224" s="2"/>
      <c r="B2224" s="4"/>
      <c r="C2224" s="3"/>
      <c r="D2224" s="4"/>
    </row>
    <row r="2225" spans="1:4" x14ac:dyDescent="0.25">
      <c r="A2225" s="2"/>
      <c r="B2225" s="4"/>
      <c r="C2225" s="3"/>
      <c r="D2225" s="4"/>
    </row>
    <row r="2226" spans="1:4" x14ac:dyDescent="0.25">
      <c r="A2226" s="2"/>
      <c r="B2226" s="4"/>
      <c r="C2226" s="3"/>
      <c r="D2226" s="4"/>
    </row>
    <row r="2227" spans="1:4" x14ac:dyDescent="0.25">
      <c r="A2227" s="2"/>
      <c r="B2227" s="4"/>
      <c r="C2227" s="3"/>
      <c r="D2227" s="4"/>
    </row>
    <row r="2228" spans="1:4" x14ac:dyDescent="0.25">
      <c r="A2228" s="2"/>
      <c r="B2228" s="4"/>
      <c r="C2228" s="3"/>
      <c r="D2228" s="4"/>
    </row>
    <row r="2229" spans="1:4" x14ac:dyDescent="0.25">
      <c r="A2229" s="2"/>
      <c r="B2229" s="4"/>
      <c r="C2229" s="3"/>
      <c r="D2229" s="4"/>
    </row>
    <row r="2230" spans="1:4" x14ac:dyDescent="0.25">
      <c r="A2230" s="2"/>
      <c r="B2230" s="4"/>
      <c r="C2230" s="3"/>
      <c r="D2230" s="4"/>
    </row>
    <row r="2231" spans="1:4" x14ac:dyDescent="0.25">
      <c r="A2231" s="2"/>
      <c r="B2231" s="4"/>
      <c r="C2231" s="3"/>
      <c r="D2231" s="4"/>
    </row>
    <row r="2232" spans="1:4" x14ac:dyDescent="0.25">
      <c r="A2232" s="2"/>
      <c r="B2232" s="4"/>
      <c r="C2232" s="3"/>
      <c r="D2232" s="4"/>
    </row>
    <row r="2233" spans="1:4" x14ac:dyDescent="0.25">
      <c r="A2233" s="2"/>
      <c r="B2233" s="4"/>
      <c r="C2233" s="3"/>
      <c r="D2233" s="4"/>
    </row>
    <row r="2234" spans="1:4" x14ac:dyDescent="0.25">
      <c r="A2234" s="2"/>
      <c r="B2234" s="4"/>
      <c r="C2234" s="3"/>
      <c r="D2234" s="4"/>
    </row>
    <row r="2235" spans="1:4" x14ac:dyDescent="0.25">
      <c r="A2235" s="2"/>
      <c r="B2235" s="4"/>
      <c r="C2235" s="3"/>
      <c r="D2235" s="4"/>
    </row>
    <row r="2236" spans="1:4" x14ac:dyDescent="0.25">
      <c r="A2236" s="2"/>
      <c r="B2236" s="4"/>
      <c r="C2236" s="3"/>
      <c r="D2236" s="4"/>
    </row>
    <row r="2237" spans="1:4" x14ac:dyDescent="0.25">
      <c r="A2237" s="2"/>
      <c r="B2237" s="4"/>
      <c r="C2237" s="3"/>
      <c r="D2237" s="4"/>
    </row>
    <row r="2238" spans="1:4" x14ac:dyDescent="0.25">
      <c r="A2238" s="2"/>
      <c r="B2238" s="4"/>
      <c r="C2238" s="3"/>
      <c r="D2238" s="4"/>
    </row>
    <row r="2239" spans="1:4" x14ac:dyDescent="0.25">
      <c r="A2239" s="2"/>
      <c r="B2239" s="4"/>
      <c r="C2239" s="3"/>
      <c r="D2239" s="4"/>
    </row>
    <row r="2240" spans="1:4" x14ac:dyDescent="0.25">
      <c r="A2240" s="2"/>
      <c r="B2240" s="4"/>
      <c r="C2240" s="3"/>
      <c r="D2240" s="4"/>
    </row>
    <row r="2241" spans="1:4" x14ac:dyDescent="0.25">
      <c r="A2241" s="2"/>
      <c r="B2241" s="4"/>
      <c r="C2241" s="3"/>
      <c r="D2241" s="4"/>
    </row>
    <row r="2242" spans="1:4" x14ac:dyDescent="0.25">
      <c r="A2242" s="2"/>
      <c r="B2242" s="4"/>
      <c r="C2242" s="3"/>
      <c r="D2242" s="4"/>
    </row>
    <row r="2243" spans="1:4" x14ac:dyDescent="0.25">
      <c r="A2243" s="2"/>
      <c r="B2243" s="4"/>
      <c r="C2243" s="3"/>
      <c r="D2243" s="4"/>
    </row>
    <row r="2244" spans="1:4" x14ac:dyDescent="0.25">
      <c r="A2244" s="2"/>
      <c r="B2244" s="4"/>
      <c r="C2244" s="3"/>
      <c r="D2244" s="4"/>
    </row>
    <row r="2245" spans="1:4" x14ac:dyDescent="0.25">
      <c r="A2245" s="2"/>
      <c r="B2245" s="4"/>
      <c r="C2245" s="3"/>
      <c r="D2245" s="4"/>
    </row>
    <row r="2246" spans="1:4" x14ac:dyDescent="0.25">
      <c r="A2246" s="2"/>
      <c r="B2246" s="4"/>
      <c r="C2246" s="3"/>
      <c r="D2246" s="4"/>
    </row>
    <row r="2247" spans="1:4" x14ac:dyDescent="0.25">
      <c r="A2247" s="2"/>
      <c r="B2247" s="4"/>
      <c r="C2247" s="3"/>
      <c r="D2247" s="4"/>
    </row>
    <row r="2248" spans="1:4" x14ac:dyDescent="0.25">
      <c r="A2248" s="2"/>
      <c r="B2248" s="4"/>
      <c r="C2248" s="3"/>
      <c r="D2248" s="4"/>
    </row>
    <row r="2249" spans="1:4" x14ac:dyDescent="0.25">
      <c r="A2249" s="2"/>
      <c r="B2249" s="4"/>
      <c r="C2249" s="3"/>
      <c r="D2249" s="4"/>
    </row>
    <row r="2250" spans="1:4" x14ac:dyDescent="0.25">
      <c r="A2250" s="2"/>
      <c r="B2250" s="4"/>
      <c r="C2250" s="3"/>
      <c r="D2250" s="4"/>
    </row>
    <row r="2251" spans="1:4" x14ac:dyDescent="0.25">
      <c r="A2251" s="2"/>
      <c r="B2251" s="4"/>
      <c r="C2251" s="3"/>
      <c r="D2251" s="4"/>
    </row>
    <row r="2252" spans="1:4" x14ac:dyDescent="0.25">
      <c r="A2252" s="2"/>
      <c r="B2252" s="4"/>
      <c r="C2252" s="3"/>
      <c r="D2252" s="4"/>
    </row>
    <row r="2253" spans="1:4" x14ac:dyDescent="0.25">
      <c r="A2253" s="2"/>
      <c r="B2253" s="4"/>
      <c r="C2253" s="3"/>
      <c r="D2253" s="4"/>
    </row>
    <row r="2254" spans="1:4" x14ac:dyDescent="0.25">
      <c r="A2254" s="2"/>
      <c r="B2254" s="4"/>
      <c r="C2254" s="3"/>
      <c r="D2254" s="4"/>
    </row>
    <row r="2255" spans="1:4" x14ac:dyDescent="0.25">
      <c r="A2255" s="2"/>
      <c r="B2255" s="4"/>
      <c r="C2255" s="3"/>
      <c r="D2255" s="4"/>
    </row>
    <row r="2256" spans="1:4" x14ac:dyDescent="0.25">
      <c r="A2256" s="2"/>
      <c r="B2256" s="4"/>
      <c r="C2256" s="3"/>
      <c r="D2256" s="4"/>
    </row>
    <row r="2257" spans="1:4" x14ac:dyDescent="0.25">
      <c r="A2257" s="2"/>
      <c r="B2257" s="4"/>
      <c r="C2257" s="3"/>
      <c r="D2257" s="4"/>
    </row>
    <row r="2258" spans="1:4" x14ac:dyDescent="0.25">
      <c r="A2258" s="2"/>
      <c r="B2258" s="4"/>
      <c r="C2258" s="3"/>
      <c r="D2258" s="4"/>
    </row>
    <row r="2259" spans="1:4" x14ac:dyDescent="0.25">
      <c r="A2259" s="2"/>
      <c r="B2259" s="4"/>
      <c r="C2259" s="3"/>
      <c r="D2259" s="4"/>
    </row>
    <row r="2260" spans="1:4" x14ac:dyDescent="0.25">
      <c r="A2260" s="2"/>
      <c r="B2260" s="4"/>
      <c r="C2260" s="3"/>
      <c r="D2260" s="4"/>
    </row>
    <row r="2261" spans="1:4" x14ac:dyDescent="0.25">
      <c r="A2261" s="2"/>
      <c r="B2261" s="4"/>
      <c r="C2261" s="3"/>
      <c r="D2261" s="4"/>
    </row>
    <row r="2262" spans="1:4" x14ac:dyDescent="0.25">
      <c r="A2262" s="2"/>
      <c r="B2262" s="4"/>
      <c r="C2262" s="3"/>
      <c r="D2262" s="4"/>
    </row>
    <row r="2263" spans="1:4" x14ac:dyDescent="0.25">
      <c r="A2263" s="2"/>
      <c r="B2263" s="4"/>
      <c r="C2263" s="3"/>
      <c r="D2263" s="4"/>
    </row>
    <row r="2264" spans="1:4" x14ac:dyDescent="0.25">
      <c r="A2264" s="2"/>
      <c r="B2264" s="4"/>
      <c r="C2264" s="3"/>
      <c r="D2264" s="4"/>
    </row>
    <row r="2265" spans="1:4" x14ac:dyDescent="0.25">
      <c r="A2265" s="2"/>
      <c r="B2265" s="4"/>
      <c r="C2265" s="3"/>
      <c r="D2265" s="4"/>
    </row>
    <row r="2266" spans="1:4" x14ac:dyDescent="0.25">
      <c r="A2266" s="2"/>
      <c r="B2266" s="4"/>
      <c r="C2266" s="3"/>
      <c r="D2266" s="4"/>
    </row>
    <row r="2267" spans="1:4" x14ac:dyDescent="0.25">
      <c r="A2267" s="2"/>
      <c r="B2267" s="4"/>
      <c r="C2267" s="3"/>
      <c r="D2267" s="4"/>
    </row>
    <row r="2268" spans="1:4" x14ac:dyDescent="0.25">
      <c r="A2268" s="2"/>
      <c r="B2268" s="4"/>
      <c r="C2268" s="3"/>
      <c r="D2268" s="4"/>
    </row>
    <row r="2269" spans="1:4" x14ac:dyDescent="0.25">
      <c r="A2269" s="2"/>
      <c r="B2269" s="4"/>
      <c r="C2269" s="3"/>
      <c r="D2269" s="4"/>
    </row>
    <row r="2270" spans="1:4" x14ac:dyDescent="0.25">
      <c r="A2270" s="2"/>
      <c r="B2270" s="4"/>
      <c r="C2270" s="3"/>
      <c r="D2270" s="4"/>
    </row>
    <row r="2271" spans="1:4" x14ac:dyDescent="0.25">
      <c r="A2271" s="2"/>
      <c r="B2271" s="4"/>
      <c r="C2271" s="3"/>
      <c r="D2271" s="4"/>
    </row>
    <row r="2272" spans="1:4" x14ac:dyDescent="0.25">
      <c r="A2272" s="2"/>
      <c r="B2272" s="4"/>
      <c r="C2272" s="3"/>
      <c r="D2272" s="4"/>
    </row>
    <row r="2273" spans="1:4" x14ac:dyDescent="0.25">
      <c r="A2273" s="2"/>
      <c r="B2273" s="4"/>
      <c r="C2273" s="3"/>
      <c r="D2273" s="4"/>
    </row>
    <row r="2274" spans="1:4" x14ac:dyDescent="0.25">
      <c r="A2274" s="2"/>
      <c r="B2274" s="4"/>
      <c r="C2274" s="3"/>
      <c r="D2274" s="4"/>
    </row>
    <row r="2275" spans="1:4" x14ac:dyDescent="0.25">
      <c r="A2275" s="2"/>
      <c r="B2275" s="4"/>
      <c r="C2275" s="3"/>
      <c r="D2275" s="4"/>
    </row>
    <row r="2276" spans="1:4" x14ac:dyDescent="0.25">
      <c r="A2276" s="2"/>
      <c r="B2276" s="4"/>
      <c r="C2276" s="3"/>
      <c r="D2276" s="4"/>
    </row>
    <row r="2277" spans="1:4" x14ac:dyDescent="0.25">
      <c r="A2277" s="2"/>
      <c r="B2277" s="4"/>
      <c r="C2277" s="3"/>
      <c r="D2277" s="4"/>
    </row>
    <row r="2278" spans="1:4" x14ac:dyDescent="0.25">
      <c r="A2278" s="2"/>
      <c r="B2278" s="4"/>
      <c r="C2278" s="3"/>
      <c r="D2278" s="4"/>
    </row>
    <row r="2279" spans="1:4" x14ac:dyDescent="0.25">
      <c r="A2279" s="2"/>
      <c r="B2279" s="4"/>
      <c r="C2279" s="3"/>
      <c r="D2279" s="4"/>
    </row>
    <row r="2280" spans="1:4" x14ac:dyDescent="0.25">
      <c r="A2280" s="2"/>
      <c r="B2280" s="4"/>
      <c r="C2280" s="3"/>
      <c r="D2280" s="4"/>
    </row>
    <row r="2281" spans="1:4" x14ac:dyDescent="0.25">
      <c r="A2281" s="2"/>
      <c r="B2281" s="4"/>
      <c r="C2281" s="3"/>
      <c r="D2281" s="4"/>
    </row>
    <row r="2282" spans="1:4" x14ac:dyDescent="0.25">
      <c r="A2282" s="2"/>
      <c r="B2282" s="4"/>
      <c r="C2282" s="3"/>
      <c r="D2282" s="4"/>
    </row>
    <row r="2283" spans="1:4" x14ac:dyDescent="0.25">
      <c r="A2283" s="2"/>
      <c r="B2283" s="4"/>
      <c r="C2283" s="3"/>
      <c r="D2283" s="4"/>
    </row>
    <row r="2284" spans="1:4" x14ac:dyDescent="0.25">
      <c r="A2284" s="2"/>
      <c r="B2284" s="4"/>
      <c r="C2284" s="3"/>
      <c r="D2284" s="4"/>
    </row>
    <row r="2285" spans="1:4" x14ac:dyDescent="0.25">
      <c r="A2285" s="2"/>
      <c r="B2285" s="4"/>
      <c r="C2285" s="3"/>
      <c r="D2285" s="4"/>
    </row>
    <row r="2286" spans="1:4" x14ac:dyDescent="0.25">
      <c r="A2286" s="2"/>
      <c r="B2286" s="4"/>
      <c r="C2286" s="3"/>
      <c r="D2286" s="4"/>
    </row>
    <row r="2287" spans="1:4" x14ac:dyDescent="0.25">
      <c r="A2287" s="2"/>
      <c r="B2287" s="4"/>
      <c r="C2287" s="3"/>
      <c r="D2287" s="4"/>
    </row>
    <row r="2288" spans="1:4" x14ac:dyDescent="0.25">
      <c r="A2288" s="2"/>
      <c r="B2288" s="4"/>
      <c r="C2288" s="3"/>
      <c r="D2288" s="4"/>
    </row>
    <row r="2289" spans="1:4" x14ac:dyDescent="0.25">
      <c r="A2289" s="2"/>
      <c r="B2289" s="4"/>
      <c r="C2289" s="3"/>
      <c r="D2289" s="4"/>
    </row>
    <row r="2290" spans="1:4" x14ac:dyDescent="0.25">
      <c r="A2290" s="2"/>
      <c r="B2290" s="4"/>
      <c r="C2290" s="3"/>
      <c r="D2290" s="4"/>
    </row>
    <row r="2291" spans="1:4" x14ac:dyDescent="0.25">
      <c r="A2291" s="2"/>
      <c r="B2291" s="4"/>
      <c r="C2291" s="3"/>
      <c r="D2291" s="4"/>
    </row>
    <row r="2292" spans="1:4" x14ac:dyDescent="0.25">
      <c r="A2292" s="2"/>
      <c r="B2292" s="4"/>
      <c r="C2292" s="3"/>
      <c r="D2292" s="4"/>
    </row>
    <row r="2293" spans="1:4" x14ac:dyDescent="0.25">
      <c r="A2293" s="2"/>
      <c r="B2293" s="4"/>
      <c r="C2293" s="3"/>
      <c r="D2293" s="4"/>
    </row>
    <row r="2294" spans="1:4" x14ac:dyDescent="0.25">
      <c r="A2294" s="2"/>
      <c r="B2294" s="4"/>
      <c r="C2294" s="3"/>
      <c r="D2294" s="4"/>
    </row>
    <row r="2295" spans="1:4" x14ac:dyDescent="0.25">
      <c r="A2295" s="2"/>
      <c r="B2295" s="4"/>
      <c r="C2295" s="3"/>
      <c r="D2295" s="4"/>
    </row>
    <row r="2296" spans="1:4" x14ac:dyDescent="0.25">
      <c r="A2296" s="2"/>
      <c r="B2296" s="4"/>
      <c r="C2296" s="3"/>
      <c r="D2296" s="4"/>
    </row>
    <row r="2297" spans="1:4" x14ac:dyDescent="0.25">
      <c r="A2297" s="2"/>
      <c r="B2297" s="4"/>
      <c r="C2297" s="3"/>
      <c r="D2297" s="4"/>
    </row>
    <row r="2298" spans="1:4" x14ac:dyDescent="0.25">
      <c r="A2298" s="2"/>
      <c r="B2298" s="4"/>
      <c r="C2298" s="3"/>
      <c r="D2298" s="4"/>
    </row>
    <row r="2299" spans="1:4" x14ac:dyDescent="0.25">
      <c r="A2299" s="2"/>
      <c r="B2299" s="4"/>
      <c r="C2299" s="3"/>
      <c r="D2299" s="4"/>
    </row>
    <row r="2300" spans="1:4" x14ac:dyDescent="0.25">
      <c r="A2300" s="2"/>
      <c r="B2300" s="4"/>
      <c r="C2300" s="3"/>
      <c r="D2300" s="4"/>
    </row>
    <row r="2301" spans="1:4" x14ac:dyDescent="0.25">
      <c r="A2301" s="2"/>
      <c r="B2301" s="4"/>
      <c r="C2301" s="3"/>
      <c r="D2301" s="4"/>
    </row>
    <row r="2302" spans="1:4" x14ac:dyDescent="0.25">
      <c r="A2302" s="2"/>
      <c r="B2302" s="4"/>
      <c r="C2302" s="3"/>
      <c r="D2302" s="4"/>
    </row>
    <row r="2303" spans="1:4" x14ac:dyDescent="0.25">
      <c r="A2303" s="2"/>
      <c r="B2303" s="4"/>
      <c r="C2303" s="3"/>
      <c r="D2303" s="4"/>
    </row>
    <row r="2304" spans="1:4" x14ac:dyDescent="0.25">
      <c r="A2304" s="2"/>
      <c r="B2304" s="4"/>
      <c r="C2304" s="3"/>
      <c r="D2304" s="4"/>
    </row>
    <row r="2305" spans="1:4" x14ac:dyDescent="0.25">
      <c r="A2305" s="2"/>
      <c r="B2305" s="4"/>
      <c r="C2305" s="3"/>
      <c r="D2305" s="4"/>
    </row>
    <row r="2306" spans="1:4" x14ac:dyDescent="0.25">
      <c r="A2306" s="2"/>
      <c r="B2306" s="4"/>
      <c r="C2306" s="3"/>
      <c r="D2306" s="4"/>
    </row>
    <row r="2307" spans="1:4" x14ac:dyDescent="0.25">
      <c r="A2307" s="2"/>
      <c r="B2307" s="4"/>
      <c r="C2307" s="3"/>
      <c r="D2307" s="4"/>
    </row>
    <row r="2308" spans="1:4" x14ac:dyDescent="0.25">
      <c r="A2308" s="2"/>
      <c r="B2308" s="4"/>
      <c r="C2308" s="3"/>
      <c r="D2308" s="4"/>
    </row>
    <row r="2309" spans="1:4" x14ac:dyDescent="0.25">
      <c r="A2309" s="2"/>
      <c r="B2309" s="4"/>
      <c r="C2309" s="3"/>
      <c r="D2309" s="4"/>
    </row>
    <row r="2310" spans="1:4" x14ac:dyDescent="0.25">
      <c r="A2310" s="2"/>
      <c r="B2310" s="4"/>
      <c r="C2310" s="3"/>
      <c r="D2310" s="4"/>
    </row>
    <row r="2311" spans="1:4" x14ac:dyDescent="0.25">
      <c r="A2311" s="2"/>
      <c r="B2311" s="4"/>
      <c r="C2311" s="3"/>
      <c r="D2311" s="4"/>
    </row>
    <row r="2312" spans="1:4" x14ac:dyDescent="0.25">
      <c r="A2312" s="2"/>
      <c r="B2312" s="4"/>
      <c r="C2312" s="3"/>
      <c r="D2312" s="4"/>
    </row>
    <row r="2313" spans="1:4" x14ac:dyDescent="0.25">
      <c r="A2313" s="2"/>
      <c r="B2313" s="4"/>
      <c r="C2313" s="3"/>
      <c r="D2313" s="4"/>
    </row>
    <row r="2314" spans="1:4" x14ac:dyDescent="0.25">
      <c r="A2314" s="2"/>
      <c r="B2314" s="4"/>
      <c r="C2314" s="3"/>
      <c r="D2314" s="4"/>
    </row>
    <row r="2315" spans="1:4" x14ac:dyDescent="0.25">
      <c r="A2315" s="2"/>
      <c r="B2315" s="4"/>
      <c r="C2315" s="3"/>
      <c r="D2315" s="4"/>
    </row>
    <row r="2316" spans="1:4" x14ac:dyDescent="0.25">
      <c r="A2316" s="2"/>
      <c r="B2316" s="4"/>
      <c r="C2316" s="3"/>
      <c r="D2316" s="4"/>
    </row>
    <row r="2317" spans="1:4" x14ac:dyDescent="0.25">
      <c r="A2317" s="2"/>
      <c r="B2317" s="4"/>
      <c r="C2317" s="3"/>
      <c r="D2317" s="4"/>
    </row>
    <row r="2318" spans="1:4" x14ac:dyDescent="0.25">
      <c r="A2318" s="2"/>
      <c r="B2318" s="4"/>
      <c r="C2318" s="3"/>
      <c r="D2318" s="4"/>
    </row>
    <row r="2319" spans="1:4" x14ac:dyDescent="0.25">
      <c r="A2319" s="2"/>
      <c r="B2319" s="4"/>
      <c r="C2319" s="3"/>
      <c r="D2319" s="4"/>
    </row>
    <row r="2320" spans="1:4" x14ac:dyDescent="0.25">
      <c r="A2320" s="2"/>
      <c r="B2320" s="4"/>
      <c r="C2320" s="3"/>
      <c r="D2320" s="4"/>
    </row>
    <row r="2321" spans="1:4" x14ac:dyDescent="0.25">
      <c r="A2321" s="2"/>
      <c r="B2321" s="4"/>
      <c r="C2321" s="3"/>
      <c r="D2321" s="4"/>
    </row>
    <row r="2322" spans="1:4" x14ac:dyDescent="0.25">
      <c r="A2322" s="2"/>
      <c r="B2322" s="4"/>
      <c r="C2322" s="3"/>
      <c r="D2322" s="4"/>
    </row>
    <row r="2323" spans="1:4" x14ac:dyDescent="0.25">
      <c r="A2323" s="2"/>
      <c r="B2323" s="4"/>
      <c r="C2323" s="3"/>
      <c r="D2323" s="4"/>
    </row>
    <row r="2324" spans="1:4" x14ac:dyDescent="0.25">
      <c r="A2324" s="2"/>
      <c r="B2324" s="4"/>
      <c r="C2324" s="3"/>
      <c r="D2324" s="4"/>
    </row>
    <row r="2325" spans="1:4" x14ac:dyDescent="0.25">
      <c r="A2325" s="2"/>
      <c r="B2325" s="4"/>
      <c r="C2325" s="3"/>
      <c r="D2325" s="4"/>
    </row>
    <row r="2326" spans="1:4" x14ac:dyDescent="0.25">
      <c r="A2326" s="2"/>
      <c r="B2326" s="4"/>
      <c r="C2326" s="3"/>
      <c r="D2326" s="4"/>
    </row>
    <row r="2327" spans="1:4" x14ac:dyDescent="0.25">
      <c r="A2327" s="2"/>
      <c r="B2327" s="4"/>
      <c r="C2327" s="3"/>
      <c r="D2327" s="4"/>
    </row>
    <row r="2328" spans="1:4" x14ac:dyDescent="0.25">
      <c r="A2328" s="2"/>
      <c r="B2328" s="4"/>
      <c r="C2328" s="3"/>
      <c r="D2328" s="4"/>
    </row>
    <row r="2329" spans="1:4" x14ac:dyDescent="0.25">
      <c r="A2329" s="2"/>
      <c r="B2329" s="4"/>
      <c r="C2329" s="3"/>
      <c r="D2329" s="4"/>
    </row>
    <row r="2330" spans="1:4" x14ac:dyDescent="0.25">
      <c r="A2330" s="2"/>
      <c r="B2330" s="4"/>
      <c r="C2330" s="3"/>
      <c r="D2330" s="4"/>
    </row>
    <row r="2331" spans="1:4" x14ac:dyDescent="0.25">
      <c r="A2331" s="2"/>
      <c r="B2331" s="4"/>
      <c r="C2331" s="3"/>
      <c r="D2331" s="4"/>
    </row>
    <row r="2332" spans="1:4" x14ac:dyDescent="0.25">
      <c r="A2332" s="2"/>
      <c r="B2332" s="4"/>
      <c r="C2332" s="3"/>
      <c r="D2332" s="4"/>
    </row>
    <row r="2333" spans="1:4" x14ac:dyDescent="0.25">
      <c r="A2333" s="2"/>
      <c r="B2333" s="4"/>
      <c r="C2333" s="3"/>
      <c r="D2333" s="4"/>
    </row>
    <row r="2334" spans="1:4" x14ac:dyDescent="0.25">
      <c r="A2334" s="2"/>
      <c r="B2334" s="4"/>
      <c r="C2334" s="3"/>
      <c r="D2334" s="4"/>
    </row>
    <row r="2335" spans="1:4" x14ac:dyDescent="0.25">
      <c r="A2335" s="2"/>
      <c r="B2335" s="4"/>
      <c r="C2335" s="3"/>
      <c r="D2335" s="4"/>
    </row>
    <row r="2336" spans="1:4" x14ac:dyDescent="0.25">
      <c r="A2336" s="2"/>
      <c r="B2336" s="4"/>
      <c r="C2336" s="3"/>
      <c r="D2336" s="4"/>
    </row>
    <row r="2337" spans="1:4" x14ac:dyDescent="0.25">
      <c r="A2337" s="2"/>
      <c r="B2337" s="4"/>
      <c r="C2337" s="3"/>
      <c r="D2337" s="4"/>
    </row>
    <row r="2338" spans="1:4" x14ac:dyDescent="0.25">
      <c r="A2338" s="2"/>
      <c r="B2338" s="4"/>
      <c r="C2338" s="3"/>
      <c r="D2338" s="4"/>
    </row>
    <row r="2339" spans="1:4" x14ac:dyDescent="0.25">
      <c r="A2339" s="2"/>
      <c r="B2339" s="4"/>
      <c r="C2339" s="3"/>
      <c r="D2339" s="4"/>
    </row>
    <row r="2340" spans="1:4" x14ac:dyDescent="0.25">
      <c r="A2340" s="2"/>
      <c r="B2340" s="4"/>
      <c r="C2340" s="3"/>
      <c r="D2340" s="4"/>
    </row>
    <row r="2341" spans="1:4" x14ac:dyDescent="0.25">
      <c r="A2341" s="2"/>
      <c r="B2341" s="4"/>
      <c r="C2341" s="3"/>
      <c r="D2341" s="4"/>
    </row>
    <row r="2342" spans="1:4" x14ac:dyDescent="0.25">
      <c r="A2342" s="2"/>
      <c r="B2342" s="4"/>
      <c r="C2342" s="3"/>
      <c r="D2342" s="4"/>
    </row>
    <row r="2343" spans="1:4" x14ac:dyDescent="0.25">
      <c r="A2343" s="2"/>
      <c r="B2343" s="4"/>
      <c r="C2343" s="3"/>
      <c r="D2343" s="4"/>
    </row>
    <row r="2344" spans="1:4" x14ac:dyDescent="0.25">
      <c r="A2344" s="2"/>
      <c r="B2344" s="4"/>
      <c r="C2344" s="3"/>
      <c r="D2344" s="4"/>
    </row>
    <row r="2345" spans="1:4" x14ac:dyDescent="0.25">
      <c r="A2345" s="2"/>
      <c r="B2345" s="4"/>
      <c r="C2345" s="3"/>
      <c r="D2345" s="4"/>
    </row>
    <row r="2346" spans="1:4" x14ac:dyDescent="0.25">
      <c r="A2346" s="2"/>
      <c r="B2346" s="4"/>
      <c r="C2346" s="3"/>
      <c r="D2346" s="4"/>
    </row>
    <row r="2347" spans="1:4" x14ac:dyDescent="0.25">
      <c r="A2347" s="2"/>
      <c r="B2347" s="4"/>
      <c r="C2347" s="3"/>
      <c r="D2347" s="4"/>
    </row>
    <row r="2348" spans="1:4" x14ac:dyDescent="0.25">
      <c r="A2348" s="2"/>
      <c r="B2348" s="4"/>
      <c r="C2348" s="3"/>
      <c r="D2348" s="4"/>
    </row>
    <row r="2349" spans="1:4" x14ac:dyDescent="0.25">
      <c r="A2349" s="2"/>
      <c r="B2349" s="4"/>
      <c r="C2349" s="3"/>
      <c r="D2349" s="4"/>
    </row>
    <row r="2350" spans="1:4" x14ac:dyDescent="0.25">
      <c r="A2350" s="2"/>
      <c r="B2350" s="4"/>
      <c r="C2350" s="3"/>
      <c r="D2350" s="4"/>
    </row>
    <row r="2351" spans="1:4" x14ac:dyDescent="0.25">
      <c r="A2351" s="2"/>
      <c r="B2351" s="4"/>
      <c r="C2351" s="3"/>
      <c r="D2351" s="4"/>
    </row>
    <row r="2352" spans="1:4" x14ac:dyDescent="0.25">
      <c r="A2352" s="2"/>
      <c r="B2352" s="4"/>
      <c r="C2352" s="3"/>
      <c r="D2352" s="4"/>
    </row>
    <row r="2353" spans="1:4" x14ac:dyDescent="0.25">
      <c r="A2353" s="2"/>
      <c r="B2353" s="4"/>
      <c r="C2353" s="3"/>
      <c r="D2353" s="4"/>
    </row>
    <row r="2354" spans="1:4" x14ac:dyDescent="0.25">
      <c r="A2354" s="2"/>
      <c r="B2354" s="4"/>
      <c r="C2354" s="3"/>
      <c r="D2354" s="4"/>
    </row>
    <row r="2355" spans="1:4" x14ac:dyDescent="0.25">
      <c r="A2355" s="2"/>
      <c r="B2355" s="4"/>
      <c r="C2355" s="3"/>
      <c r="D2355" s="4"/>
    </row>
    <row r="2356" spans="1:4" x14ac:dyDescent="0.25">
      <c r="A2356" s="2"/>
      <c r="B2356" s="4"/>
      <c r="C2356" s="3"/>
      <c r="D2356" s="4"/>
    </row>
    <row r="2357" spans="1:4" x14ac:dyDescent="0.25">
      <c r="A2357" s="2"/>
      <c r="B2357" s="4"/>
      <c r="C2357" s="3"/>
      <c r="D2357" s="4"/>
    </row>
    <row r="2358" spans="1:4" x14ac:dyDescent="0.25">
      <c r="A2358" s="2"/>
      <c r="B2358" s="4"/>
      <c r="C2358" s="3"/>
      <c r="D2358" s="4"/>
    </row>
    <row r="2359" spans="1:4" x14ac:dyDescent="0.25">
      <c r="A2359" s="2"/>
      <c r="B2359" s="4"/>
      <c r="C2359" s="3"/>
      <c r="D2359" s="4"/>
    </row>
    <row r="2360" spans="1:4" x14ac:dyDescent="0.25">
      <c r="A2360" s="2"/>
      <c r="B2360" s="4"/>
      <c r="C2360" s="3"/>
      <c r="D2360" s="4"/>
    </row>
    <row r="2361" spans="1:4" x14ac:dyDescent="0.25">
      <c r="A2361" s="2"/>
      <c r="B2361" s="4"/>
      <c r="C2361" s="3"/>
      <c r="D2361" s="4"/>
    </row>
    <row r="2362" spans="1:4" x14ac:dyDescent="0.25">
      <c r="A2362" s="2"/>
      <c r="B2362" s="4"/>
      <c r="C2362" s="3"/>
      <c r="D2362" s="4"/>
    </row>
    <row r="2363" spans="1:4" x14ac:dyDescent="0.25">
      <c r="A2363" s="2"/>
      <c r="B2363" s="4"/>
      <c r="C2363" s="3"/>
      <c r="D2363" s="4"/>
    </row>
    <row r="2364" spans="1:4" x14ac:dyDescent="0.25">
      <c r="A2364" s="2"/>
      <c r="B2364" s="4"/>
      <c r="C2364" s="3"/>
      <c r="D2364" s="4"/>
    </row>
    <row r="2365" spans="1:4" x14ac:dyDescent="0.25">
      <c r="A2365" s="2"/>
      <c r="B2365" s="4"/>
      <c r="C2365" s="3"/>
      <c r="D2365" s="4"/>
    </row>
    <row r="2366" spans="1:4" x14ac:dyDescent="0.25">
      <c r="A2366" s="2"/>
      <c r="B2366" s="4"/>
      <c r="C2366" s="3"/>
      <c r="D2366" s="4"/>
    </row>
    <row r="2367" spans="1:4" x14ac:dyDescent="0.25">
      <c r="A2367" s="2"/>
      <c r="B2367" s="4"/>
      <c r="C2367" s="3"/>
      <c r="D2367" s="4"/>
    </row>
    <row r="2368" spans="1:4" x14ac:dyDescent="0.25">
      <c r="A2368" s="2"/>
      <c r="B2368" s="4"/>
      <c r="C2368" s="3"/>
      <c r="D2368" s="4"/>
    </row>
    <row r="2369" spans="1:4" x14ac:dyDescent="0.25">
      <c r="A2369" s="2"/>
      <c r="B2369" s="4"/>
      <c r="C2369" s="3"/>
      <c r="D2369" s="4"/>
    </row>
    <row r="2370" spans="1:4" x14ac:dyDescent="0.25">
      <c r="A2370" s="2"/>
      <c r="B2370" s="4"/>
      <c r="C2370" s="3"/>
      <c r="D2370" s="4"/>
    </row>
    <row r="2371" spans="1:4" x14ac:dyDescent="0.25">
      <c r="A2371" s="2"/>
      <c r="B2371" s="4"/>
      <c r="C2371" s="3"/>
      <c r="D2371" s="4"/>
    </row>
    <row r="2372" spans="1:4" x14ac:dyDescent="0.25">
      <c r="A2372" s="2"/>
      <c r="B2372" s="4"/>
      <c r="C2372" s="3"/>
      <c r="D2372" s="4"/>
    </row>
    <row r="2373" spans="1:4" x14ac:dyDescent="0.25">
      <c r="A2373" s="2"/>
      <c r="B2373" s="4"/>
      <c r="C2373" s="3"/>
      <c r="D2373" s="4"/>
    </row>
    <row r="2374" spans="1:4" x14ac:dyDescent="0.25">
      <c r="A2374" s="2"/>
      <c r="B2374" s="4"/>
      <c r="C2374" s="3"/>
      <c r="D2374" s="4"/>
    </row>
    <row r="2375" spans="1:4" x14ac:dyDescent="0.25">
      <c r="A2375" s="2"/>
      <c r="B2375" s="4"/>
      <c r="C2375" s="3"/>
      <c r="D2375" s="4"/>
    </row>
    <row r="2376" spans="1:4" x14ac:dyDescent="0.25">
      <c r="A2376" s="2"/>
      <c r="B2376" s="4"/>
      <c r="C2376" s="3"/>
      <c r="D2376" s="4"/>
    </row>
    <row r="2377" spans="1:4" x14ac:dyDescent="0.25">
      <c r="A2377" s="2"/>
      <c r="B2377" s="4"/>
      <c r="C2377" s="3"/>
      <c r="D2377" s="4"/>
    </row>
    <row r="2378" spans="1:4" x14ac:dyDescent="0.25">
      <c r="A2378" s="2"/>
      <c r="B2378" s="4"/>
      <c r="C2378" s="3"/>
      <c r="D2378" s="4"/>
    </row>
    <row r="2379" spans="1:4" x14ac:dyDescent="0.25">
      <c r="A2379" s="2"/>
      <c r="B2379" s="4"/>
      <c r="C2379" s="3"/>
      <c r="D2379" s="4"/>
    </row>
    <row r="2380" spans="1:4" x14ac:dyDescent="0.25">
      <c r="A2380" s="2"/>
      <c r="B2380" s="4"/>
      <c r="C2380" s="3"/>
      <c r="D2380" s="4"/>
    </row>
    <row r="2381" spans="1:4" x14ac:dyDescent="0.25">
      <c r="A2381" s="2"/>
      <c r="B2381" s="4"/>
      <c r="C2381" s="3"/>
      <c r="D2381" s="4"/>
    </row>
    <row r="2382" spans="1:4" x14ac:dyDescent="0.25">
      <c r="A2382" s="2"/>
      <c r="B2382" s="4"/>
      <c r="C2382" s="3"/>
      <c r="D2382" s="4"/>
    </row>
    <row r="2383" spans="1:4" x14ac:dyDescent="0.25">
      <c r="A2383" s="2"/>
      <c r="B2383" s="4"/>
      <c r="C2383" s="3"/>
      <c r="D2383" s="4"/>
    </row>
    <row r="2384" spans="1:4" x14ac:dyDescent="0.25">
      <c r="A2384" s="2"/>
      <c r="B2384" s="4"/>
      <c r="C2384" s="3"/>
      <c r="D2384" s="4"/>
    </row>
    <row r="2385" spans="1:4" x14ac:dyDescent="0.25">
      <c r="A2385" s="2"/>
      <c r="B2385" s="4"/>
      <c r="C2385" s="3"/>
      <c r="D2385" s="4"/>
    </row>
    <row r="2386" spans="1:4" x14ac:dyDescent="0.25">
      <c r="A2386" s="2"/>
      <c r="B2386" s="4"/>
      <c r="C2386" s="3"/>
      <c r="D2386" s="4"/>
    </row>
    <row r="2387" spans="1:4" x14ac:dyDescent="0.25">
      <c r="A2387" s="2"/>
      <c r="B2387" s="4"/>
      <c r="C2387" s="3"/>
      <c r="D2387" s="4"/>
    </row>
    <row r="2388" spans="1:4" x14ac:dyDescent="0.25">
      <c r="A2388" s="2"/>
      <c r="B2388" s="4"/>
      <c r="C2388" s="3"/>
      <c r="D2388" s="4"/>
    </row>
    <row r="2389" spans="1:4" x14ac:dyDescent="0.25">
      <c r="A2389" s="2"/>
      <c r="B2389" s="4"/>
      <c r="C2389" s="3"/>
      <c r="D2389" s="4"/>
    </row>
    <row r="2390" spans="1:4" x14ac:dyDescent="0.25">
      <c r="A2390" s="2"/>
      <c r="B2390" s="4"/>
      <c r="C2390" s="3"/>
      <c r="D2390" s="4"/>
    </row>
    <row r="2391" spans="1:4" x14ac:dyDescent="0.25">
      <c r="A2391" s="2"/>
      <c r="B2391" s="4"/>
      <c r="C2391" s="3"/>
      <c r="D2391" s="4"/>
    </row>
    <row r="2392" spans="1:4" x14ac:dyDescent="0.25">
      <c r="A2392" s="2"/>
      <c r="B2392" s="4"/>
      <c r="C2392" s="3"/>
      <c r="D2392" s="4"/>
    </row>
    <row r="2393" spans="1:4" x14ac:dyDescent="0.25">
      <c r="A2393" s="2"/>
      <c r="B2393" s="4"/>
      <c r="C2393" s="3"/>
      <c r="D2393" s="4"/>
    </row>
    <row r="2394" spans="1:4" x14ac:dyDescent="0.25">
      <c r="A2394" s="2"/>
      <c r="B2394" s="4"/>
      <c r="C2394" s="3"/>
      <c r="D2394" s="4"/>
    </row>
    <row r="2395" spans="1:4" x14ac:dyDescent="0.25">
      <c r="A2395" s="2"/>
      <c r="B2395" s="4"/>
      <c r="C2395" s="3"/>
      <c r="D2395" s="4"/>
    </row>
    <row r="2396" spans="1:4" x14ac:dyDescent="0.25">
      <c r="A2396" s="2"/>
      <c r="B2396" s="4"/>
      <c r="C2396" s="3"/>
      <c r="D2396" s="4"/>
    </row>
    <row r="2397" spans="1:4" x14ac:dyDescent="0.25">
      <c r="A2397" s="2"/>
      <c r="B2397" s="4"/>
      <c r="C2397" s="3"/>
      <c r="D2397" s="4"/>
    </row>
    <row r="2398" spans="1:4" x14ac:dyDescent="0.25">
      <c r="A2398" s="2"/>
      <c r="B2398" s="4"/>
      <c r="C2398" s="3"/>
      <c r="D2398" s="4"/>
    </row>
    <row r="2399" spans="1:4" x14ac:dyDescent="0.25">
      <c r="A2399" s="2"/>
      <c r="B2399" s="4"/>
      <c r="C2399" s="3"/>
      <c r="D2399" s="4"/>
    </row>
    <row r="2400" spans="1:4" x14ac:dyDescent="0.25">
      <c r="A2400" s="2"/>
      <c r="B2400" s="4"/>
      <c r="C2400" s="3"/>
      <c r="D2400" s="4"/>
    </row>
    <row r="2401" spans="1:4" x14ac:dyDescent="0.25">
      <c r="A2401" s="2"/>
      <c r="B2401" s="4"/>
      <c r="C2401" s="3"/>
      <c r="D2401" s="4"/>
    </row>
    <row r="2402" spans="1:4" x14ac:dyDescent="0.25">
      <c r="A2402" s="2"/>
      <c r="B2402" s="4"/>
      <c r="C2402" s="3"/>
      <c r="D2402" s="4"/>
    </row>
    <row r="2403" spans="1:4" x14ac:dyDescent="0.25">
      <c r="A2403" s="2"/>
      <c r="B2403" s="4"/>
      <c r="C2403" s="3"/>
      <c r="D2403" s="4"/>
    </row>
    <row r="2404" spans="1:4" x14ac:dyDescent="0.25">
      <c r="A2404" s="2"/>
      <c r="B2404" s="4"/>
      <c r="C2404" s="3"/>
      <c r="D2404" s="4"/>
    </row>
    <row r="2405" spans="1:4" x14ac:dyDescent="0.25">
      <c r="A2405" s="2"/>
      <c r="B2405" s="4"/>
      <c r="C2405" s="3"/>
      <c r="D2405" s="4"/>
    </row>
    <row r="2406" spans="1:4" x14ac:dyDescent="0.25">
      <c r="A2406" s="2"/>
      <c r="B2406" s="4"/>
      <c r="C2406" s="3"/>
      <c r="D2406" s="4"/>
    </row>
    <row r="2407" spans="1:4" x14ac:dyDescent="0.25">
      <c r="A2407" s="2"/>
      <c r="B2407" s="4"/>
      <c r="C2407" s="3"/>
      <c r="D2407" s="4"/>
    </row>
    <row r="2408" spans="1:4" x14ac:dyDescent="0.25">
      <c r="A2408" s="2"/>
      <c r="B2408" s="4"/>
      <c r="C2408" s="3"/>
      <c r="D2408" s="4"/>
    </row>
    <row r="2409" spans="1:4" x14ac:dyDescent="0.25">
      <c r="A2409" s="2"/>
      <c r="B2409" s="4"/>
      <c r="C2409" s="3"/>
      <c r="D2409" s="4"/>
    </row>
    <row r="2410" spans="1:4" x14ac:dyDescent="0.25">
      <c r="A2410" s="2"/>
      <c r="B2410" s="4"/>
      <c r="C2410" s="3"/>
      <c r="D2410" s="4"/>
    </row>
    <row r="2411" spans="1:4" x14ac:dyDescent="0.25">
      <c r="A2411" s="2"/>
      <c r="B2411" s="4"/>
      <c r="C2411" s="3"/>
      <c r="D2411" s="4"/>
    </row>
    <row r="2412" spans="1:4" x14ac:dyDescent="0.25">
      <c r="A2412" s="2"/>
      <c r="B2412" s="4"/>
      <c r="C2412" s="3"/>
      <c r="D2412" s="4"/>
    </row>
    <row r="2413" spans="1:4" x14ac:dyDescent="0.25">
      <c r="A2413" s="2"/>
      <c r="B2413" s="4"/>
      <c r="C2413" s="3"/>
      <c r="D2413" s="4"/>
    </row>
    <row r="2414" spans="1:4" x14ac:dyDescent="0.25">
      <c r="A2414" s="2"/>
      <c r="B2414" s="4"/>
      <c r="C2414" s="3"/>
      <c r="D2414" s="4"/>
    </row>
    <row r="2415" spans="1:4" x14ac:dyDescent="0.25">
      <c r="A2415" s="2"/>
      <c r="B2415" s="4"/>
      <c r="C2415" s="3"/>
      <c r="D2415" s="4"/>
    </row>
    <row r="2416" spans="1:4" x14ac:dyDescent="0.25">
      <c r="A2416" s="2"/>
      <c r="B2416" s="4"/>
      <c r="C2416" s="3"/>
      <c r="D2416" s="4"/>
    </row>
    <row r="2417" spans="1:4" x14ac:dyDescent="0.25">
      <c r="A2417" s="2"/>
      <c r="B2417" s="4"/>
      <c r="C2417" s="3"/>
      <c r="D2417" s="4"/>
    </row>
    <row r="2418" spans="1:4" x14ac:dyDescent="0.25">
      <c r="A2418" s="2"/>
      <c r="B2418" s="4"/>
      <c r="C2418" s="3"/>
      <c r="D2418" s="4"/>
    </row>
    <row r="2419" spans="1:4" x14ac:dyDescent="0.25">
      <c r="A2419" s="2"/>
      <c r="B2419" s="4"/>
      <c r="C2419" s="3"/>
      <c r="D2419" s="4"/>
    </row>
    <row r="2420" spans="1:4" x14ac:dyDescent="0.25">
      <c r="A2420" s="2"/>
      <c r="B2420" s="4"/>
      <c r="C2420" s="3"/>
      <c r="D2420" s="4"/>
    </row>
    <row r="2421" spans="1:4" x14ac:dyDescent="0.25">
      <c r="A2421" s="2"/>
      <c r="B2421" s="4"/>
      <c r="C2421" s="3"/>
      <c r="D2421" s="4"/>
    </row>
    <row r="2422" spans="1:4" x14ac:dyDescent="0.25">
      <c r="A2422" s="2"/>
      <c r="B2422" s="4"/>
      <c r="C2422" s="3"/>
      <c r="D2422" s="4"/>
    </row>
    <row r="2423" spans="1:4" x14ac:dyDescent="0.25">
      <c r="A2423" s="2"/>
      <c r="B2423" s="4"/>
      <c r="C2423" s="3"/>
      <c r="D2423" s="4"/>
    </row>
    <row r="2424" spans="1:4" x14ac:dyDescent="0.25">
      <c r="A2424" s="2"/>
      <c r="B2424" s="4"/>
      <c r="C2424" s="3"/>
      <c r="D2424" s="4"/>
    </row>
    <row r="2425" spans="1:4" x14ac:dyDescent="0.25">
      <c r="A2425" s="2"/>
      <c r="B2425" s="4"/>
      <c r="C2425" s="3"/>
      <c r="D2425" s="4"/>
    </row>
    <row r="2426" spans="1:4" x14ac:dyDescent="0.25">
      <c r="A2426" s="2"/>
      <c r="B2426" s="4"/>
      <c r="C2426" s="3"/>
      <c r="D2426" s="4"/>
    </row>
    <row r="2427" spans="1:4" x14ac:dyDescent="0.25">
      <c r="A2427" s="2"/>
      <c r="B2427" s="4"/>
      <c r="C2427" s="3"/>
      <c r="D2427" s="4"/>
    </row>
    <row r="2428" spans="1:4" x14ac:dyDescent="0.25">
      <c r="A2428" s="2"/>
      <c r="B2428" s="4"/>
      <c r="C2428" s="3"/>
      <c r="D2428" s="4"/>
    </row>
    <row r="2429" spans="1:4" x14ac:dyDescent="0.25">
      <c r="A2429" s="2"/>
      <c r="B2429" s="4"/>
      <c r="C2429" s="3"/>
      <c r="D2429" s="4"/>
    </row>
    <row r="2430" spans="1:4" x14ac:dyDescent="0.25">
      <c r="A2430" s="2"/>
      <c r="B2430" s="4"/>
      <c r="C2430" s="3"/>
      <c r="D2430" s="4"/>
    </row>
    <row r="2431" spans="1:4" x14ac:dyDescent="0.25">
      <c r="A2431" s="2"/>
      <c r="B2431" s="4"/>
      <c r="C2431" s="3"/>
      <c r="D2431" s="4"/>
    </row>
    <row r="2432" spans="1:4" x14ac:dyDescent="0.25">
      <c r="A2432" s="2"/>
      <c r="B2432" s="4"/>
      <c r="C2432" s="3"/>
      <c r="D2432" s="4"/>
    </row>
    <row r="2433" spans="1:4" x14ac:dyDescent="0.25">
      <c r="A2433" s="2"/>
      <c r="B2433" s="4"/>
      <c r="C2433" s="3"/>
      <c r="D2433" s="4"/>
    </row>
    <row r="2434" spans="1:4" x14ac:dyDescent="0.25">
      <c r="A2434" s="2"/>
      <c r="B2434" s="4"/>
      <c r="C2434" s="3"/>
      <c r="D2434" s="4"/>
    </row>
    <row r="2435" spans="1:4" x14ac:dyDescent="0.25">
      <c r="A2435" s="2"/>
      <c r="B2435" s="4"/>
      <c r="C2435" s="3"/>
      <c r="D2435" s="4"/>
    </row>
    <row r="2436" spans="1:4" x14ac:dyDescent="0.25">
      <c r="A2436" s="2"/>
      <c r="B2436" s="4"/>
      <c r="C2436" s="3"/>
      <c r="D2436" s="4"/>
    </row>
    <row r="2437" spans="1:4" x14ac:dyDescent="0.25">
      <c r="A2437" s="2"/>
      <c r="B2437" s="4"/>
      <c r="C2437" s="3"/>
      <c r="D2437" s="4"/>
    </row>
    <row r="2438" spans="1:4" x14ac:dyDescent="0.25">
      <c r="A2438" s="2"/>
      <c r="B2438" s="4"/>
      <c r="C2438" s="3"/>
      <c r="D2438" s="4"/>
    </row>
    <row r="2439" spans="1:4" x14ac:dyDescent="0.25">
      <c r="A2439" s="2"/>
      <c r="B2439" s="4"/>
      <c r="C2439" s="3"/>
      <c r="D2439" s="4"/>
    </row>
    <row r="2440" spans="1:4" x14ac:dyDescent="0.25">
      <c r="A2440" s="2"/>
      <c r="B2440" s="4"/>
      <c r="C2440" s="3"/>
      <c r="D2440" s="4"/>
    </row>
    <row r="2441" spans="1:4" x14ac:dyDescent="0.25">
      <c r="A2441" s="2"/>
      <c r="B2441" s="4"/>
      <c r="C2441" s="3"/>
      <c r="D2441" s="4"/>
    </row>
    <row r="2442" spans="1:4" x14ac:dyDescent="0.25">
      <c r="A2442" s="2"/>
      <c r="B2442" s="4"/>
      <c r="C2442" s="3"/>
      <c r="D2442" s="4"/>
    </row>
    <row r="2443" spans="1:4" x14ac:dyDescent="0.25">
      <c r="A2443" s="2"/>
      <c r="B2443" s="4"/>
      <c r="C2443" s="3"/>
      <c r="D2443" s="4"/>
    </row>
    <row r="2444" spans="1:4" x14ac:dyDescent="0.25">
      <c r="A2444" s="2"/>
      <c r="B2444" s="4"/>
      <c r="C2444" s="3"/>
      <c r="D2444" s="4"/>
    </row>
    <row r="2445" spans="1:4" x14ac:dyDescent="0.25">
      <c r="A2445" s="2"/>
      <c r="B2445" s="4"/>
      <c r="C2445" s="3"/>
      <c r="D2445" s="4"/>
    </row>
    <row r="2446" spans="1:4" x14ac:dyDescent="0.25">
      <c r="A2446" s="2"/>
      <c r="B2446" s="4"/>
      <c r="C2446" s="3"/>
      <c r="D2446" s="4"/>
    </row>
    <row r="2447" spans="1:4" x14ac:dyDescent="0.25">
      <c r="A2447" s="2"/>
      <c r="B2447" s="4"/>
      <c r="C2447" s="3"/>
      <c r="D2447" s="4"/>
    </row>
    <row r="2448" spans="1:4" x14ac:dyDescent="0.25">
      <c r="A2448" s="2"/>
      <c r="B2448" s="4"/>
      <c r="C2448" s="3"/>
      <c r="D2448" s="4"/>
    </row>
    <row r="2449" spans="1:4" x14ac:dyDescent="0.25">
      <c r="A2449" s="2"/>
      <c r="B2449" s="4"/>
      <c r="C2449" s="3"/>
      <c r="D2449" s="4"/>
    </row>
    <row r="2450" spans="1:4" x14ac:dyDescent="0.25">
      <c r="A2450" s="2"/>
      <c r="B2450" s="4"/>
      <c r="C2450" s="3"/>
      <c r="D2450" s="4"/>
    </row>
    <row r="2451" spans="1:4" x14ac:dyDescent="0.25">
      <c r="A2451" s="2"/>
      <c r="B2451" s="4"/>
      <c r="C2451" s="3"/>
      <c r="D2451" s="4"/>
    </row>
    <row r="2452" spans="1:4" x14ac:dyDescent="0.25">
      <c r="A2452" s="2"/>
      <c r="B2452" s="4"/>
      <c r="C2452" s="3"/>
      <c r="D2452" s="4"/>
    </row>
    <row r="2453" spans="1:4" x14ac:dyDescent="0.25">
      <c r="A2453" s="2"/>
      <c r="B2453" s="4"/>
      <c r="C2453" s="3"/>
      <c r="D2453" s="4"/>
    </row>
    <row r="2454" spans="1:4" x14ac:dyDescent="0.25">
      <c r="A2454" s="2"/>
      <c r="B2454" s="4"/>
      <c r="C2454" s="3"/>
      <c r="D2454" s="4"/>
    </row>
    <row r="2455" spans="1:4" x14ac:dyDescent="0.25">
      <c r="A2455" s="2"/>
      <c r="B2455" s="4"/>
      <c r="C2455" s="3"/>
      <c r="D2455" s="4"/>
    </row>
    <row r="2456" spans="1:4" x14ac:dyDescent="0.25">
      <c r="A2456" s="2"/>
      <c r="B2456" s="4"/>
      <c r="C2456" s="3"/>
      <c r="D2456" s="4"/>
    </row>
    <row r="2457" spans="1:4" x14ac:dyDescent="0.25">
      <c r="A2457" s="2"/>
      <c r="B2457" s="4"/>
      <c r="C2457" s="3"/>
      <c r="D2457" s="4"/>
    </row>
    <row r="2458" spans="1:4" x14ac:dyDescent="0.25">
      <c r="A2458" s="2"/>
      <c r="B2458" s="4"/>
      <c r="C2458" s="3"/>
      <c r="D2458" s="4"/>
    </row>
    <row r="2459" spans="1:4" x14ac:dyDescent="0.25">
      <c r="A2459" s="2"/>
      <c r="B2459" s="4"/>
      <c r="C2459" s="3"/>
      <c r="D2459" s="4"/>
    </row>
    <row r="2460" spans="1:4" x14ac:dyDescent="0.25">
      <c r="A2460" s="2"/>
      <c r="B2460" s="4"/>
      <c r="C2460" s="3"/>
      <c r="D2460" s="4"/>
    </row>
    <row r="2461" spans="1:4" x14ac:dyDescent="0.25">
      <c r="A2461" s="2"/>
      <c r="B2461" s="4"/>
      <c r="C2461" s="3"/>
      <c r="D2461" s="4"/>
    </row>
    <row r="2462" spans="1:4" x14ac:dyDescent="0.25">
      <c r="A2462" s="2"/>
      <c r="B2462" s="4"/>
      <c r="C2462" s="3"/>
      <c r="D2462" s="4"/>
    </row>
    <row r="2463" spans="1:4" x14ac:dyDescent="0.25">
      <c r="A2463" s="2"/>
      <c r="B2463" s="4"/>
      <c r="C2463" s="3"/>
      <c r="D2463" s="4"/>
    </row>
    <row r="2464" spans="1:4" x14ac:dyDescent="0.25">
      <c r="A2464" s="2"/>
      <c r="B2464" s="4"/>
      <c r="C2464" s="3"/>
      <c r="D2464" s="4"/>
    </row>
    <row r="2465" spans="1:4" x14ac:dyDescent="0.25">
      <c r="A2465" s="2"/>
      <c r="B2465" s="4"/>
      <c r="C2465" s="3"/>
      <c r="D2465" s="4"/>
    </row>
    <row r="2466" spans="1:4" x14ac:dyDescent="0.25">
      <c r="A2466" s="2"/>
      <c r="B2466" s="4"/>
      <c r="C2466" s="3"/>
      <c r="D2466" s="4"/>
    </row>
    <row r="2467" spans="1:4" x14ac:dyDescent="0.25">
      <c r="A2467" s="2"/>
      <c r="B2467" s="4"/>
      <c r="C2467" s="3"/>
      <c r="D2467" s="4"/>
    </row>
    <row r="2468" spans="1:4" x14ac:dyDescent="0.25">
      <c r="A2468" s="2"/>
      <c r="B2468" s="4"/>
      <c r="C2468" s="3"/>
      <c r="D2468" s="4"/>
    </row>
    <row r="2469" spans="1:4" x14ac:dyDescent="0.25">
      <c r="A2469" s="2"/>
      <c r="B2469" s="4"/>
      <c r="C2469" s="3"/>
      <c r="D2469" s="4"/>
    </row>
    <row r="2470" spans="1:4" x14ac:dyDescent="0.25">
      <c r="A2470" s="2"/>
      <c r="B2470" s="4"/>
      <c r="C2470" s="3"/>
      <c r="D2470" s="4"/>
    </row>
    <row r="2471" spans="1:4" x14ac:dyDescent="0.25">
      <c r="A2471" s="2"/>
      <c r="B2471" s="4"/>
      <c r="C2471" s="3"/>
      <c r="D2471" s="4"/>
    </row>
    <row r="2472" spans="1:4" x14ac:dyDescent="0.25">
      <c r="A2472" s="2"/>
      <c r="B2472" s="4"/>
      <c r="C2472" s="3"/>
      <c r="D2472" s="4"/>
    </row>
    <row r="2473" spans="1:4" x14ac:dyDescent="0.25">
      <c r="A2473" s="2"/>
      <c r="B2473" s="4"/>
      <c r="C2473" s="3"/>
      <c r="D2473" s="4"/>
    </row>
    <row r="2474" spans="1:4" x14ac:dyDescent="0.25">
      <c r="A2474" s="2"/>
      <c r="B2474" s="4"/>
      <c r="C2474" s="3"/>
      <c r="D2474" s="4"/>
    </row>
    <row r="2475" spans="1:4" x14ac:dyDescent="0.25">
      <c r="A2475" s="2"/>
      <c r="B2475" s="4"/>
      <c r="C2475" s="3"/>
      <c r="D2475" s="4"/>
    </row>
    <row r="2476" spans="1:4" x14ac:dyDescent="0.25">
      <c r="A2476" s="2"/>
      <c r="B2476" s="4"/>
      <c r="C2476" s="3"/>
      <c r="D2476" s="4"/>
    </row>
    <row r="2477" spans="1:4" x14ac:dyDescent="0.25">
      <c r="A2477" s="2"/>
      <c r="B2477" s="4"/>
      <c r="C2477" s="3"/>
      <c r="D2477" s="4"/>
    </row>
    <row r="2478" spans="1:4" x14ac:dyDescent="0.25">
      <c r="A2478" s="2"/>
      <c r="B2478" s="4"/>
      <c r="C2478" s="3"/>
      <c r="D2478" s="4"/>
    </row>
    <row r="2479" spans="1:4" x14ac:dyDescent="0.25">
      <c r="A2479" s="2"/>
      <c r="B2479" s="4"/>
      <c r="C2479" s="3"/>
      <c r="D2479" s="4"/>
    </row>
    <row r="2480" spans="1:4" x14ac:dyDescent="0.25">
      <c r="A2480" s="2"/>
      <c r="B2480" s="4"/>
      <c r="C2480" s="3"/>
      <c r="D2480" s="4"/>
    </row>
    <row r="2481" spans="1:4" x14ac:dyDescent="0.25">
      <c r="A2481" s="2"/>
      <c r="B2481" s="4"/>
      <c r="C2481" s="3"/>
      <c r="D2481" s="4"/>
    </row>
    <row r="2482" spans="1:4" x14ac:dyDescent="0.25">
      <c r="A2482" s="2"/>
      <c r="B2482" s="4"/>
      <c r="C2482" s="3"/>
      <c r="D2482" s="4"/>
    </row>
    <row r="2483" spans="1:4" x14ac:dyDescent="0.25">
      <c r="A2483" s="2"/>
      <c r="B2483" s="4"/>
      <c r="C2483" s="3"/>
      <c r="D2483" s="4"/>
    </row>
    <row r="2484" spans="1:4" x14ac:dyDescent="0.25">
      <c r="A2484" s="2"/>
      <c r="B2484" s="4"/>
      <c r="C2484" s="3"/>
      <c r="D2484" s="4"/>
    </row>
    <row r="2485" spans="1:4" x14ac:dyDescent="0.25">
      <c r="A2485" s="2"/>
      <c r="B2485" s="4"/>
      <c r="C2485" s="3"/>
      <c r="D2485" s="4"/>
    </row>
    <row r="2486" spans="1:4" x14ac:dyDescent="0.25">
      <c r="A2486" s="2"/>
      <c r="B2486" s="4"/>
      <c r="C2486" s="3"/>
      <c r="D2486" s="4"/>
    </row>
    <row r="2487" spans="1:4" x14ac:dyDescent="0.25">
      <c r="A2487" s="2"/>
      <c r="B2487" s="4"/>
      <c r="C2487" s="3"/>
      <c r="D2487" s="4"/>
    </row>
    <row r="2488" spans="1:4" x14ac:dyDescent="0.25">
      <c r="A2488" s="2"/>
      <c r="B2488" s="4"/>
      <c r="C2488" s="3"/>
      <c r="D2488" s="4"/>
    </row>
    <row r="2489" spans="1:4" x14ac:dyDescent="0.25">
      <c r="A2489" s="2"/>
      <c r="B2489" s="4"/>
      <c r="C2489" s="3"/>
      <c r="D2489" s="4"/>
    </row>
    <row r="2490" spans="1:4" x14ac:dyDescent="0.25">
      <c r="A2490" s="2"/>
      <c r="B2490" s="4"/>
      <c r="C2490" s="3"/>
      <c r="D2490" s="4"/>
    </row>
    <row r="2491" spans="1:4" x14ac:dyDescent="0.25">
      <c r="A2491" s="2"/>
      <c r="B2491" s="4"/>
      <c r="C2491" s="3"/>
      <c r="D2491" s="4"/>
    </row>
    <row r="2492" spans="1:4" x14ac:dyDescent="0.25">
      <c r="A2492" s="2"/>
      <c r="B2492" s="4"/>
      <c r="C2492" s="3"/>
      <c r="D2492" s="4"/>
    </row>
    <row r="2493" spans="1:4" x14ac:dyDescent="0.25">
      <c r="A2493" s="2"/>
      <c r="B2493" s="4"/>
      <c r="C2493" s="3"/>
      <c r="D2493" s="4"/>
    </row>
    <row r="2494" spans="1:4" x14ac:dyDescent="0.25">
      <c r="A2494" s="2"/>
      <c r="B2494" s="4"/>
      <c r="C2494" s="3"/>
      <c r="D2494" s="4"/>
    </row>
    <row r="2495" spans="1:4" x14ac:dyDescent="0.25">
      <c r="A2495" s="2"/>
      <c r="B2495" s="4"/>
      <c r="C2495" s="3"/>
      <c r="D2495" s="4"/>
    </row>
    <row r="2496" spans="1:4" x14ac:dyDescent="0.25">
      <c r="A2496" s="2"/>
      <c r="B2496" s="4"/>
      <c r="C2496" s="3"/>
      <c r="D2496" s="4"/>
    </row>
    <row r="2497" spans="1:4" x14ac:dyDescent="0.25">
      <c r="A2497" s="2"/>
      <c r="B2497" s="4"/>
      <c r="C2497" s="3"/>
      <c r="D2497" s="4"/>
    </row>
    <row r="2498" spans="1:4" x14ac:dyDescent="0.25">
      <c r="A2498" s="2"/>
      <c r="B2498" s="4"/>
      <c r="C2498" s="3"/>
      <c r="D2498" s="4"/>
    </row>
    <row r="2499" spans="1:4" x14ac:dyDescent="0.25">
      <c r="A2499" s="2"/>
      <c r="B2499" s="4"/>
      <c r="C2499" s="3"/>
      <c r="D2499" s="4"/>
    </row>
    <row r="2500" spans="1:4" x14ac:dyDescent="0.25">
      <c r="A2500" s="2"/>
      <c r="B2500" s="4"/>
      <c r="C2500" s="3"/>
      <c r="D2500" s="4"/>
    </row>
    <row r="2501" spans="1:4" x14ac:dyDescent="0.25">
      <c r="A2501" s="2"/>
      <c r="B2501" s="4"/>
      <c r="C2501" s="3"/>
      <c r="D2501" s="4"/>
    </row>
    <row r="2502" spans="1:4" x14ac:dyDescent="0.25">
      <c r="A2502" s="2"/>
      <c r="B2502" s="4"/>
      <c r="C2502" s="3"/>
      <c r="D2502" s="4"/>
    </row>
    <row r="2503" spans="1:4" x14ac:dyDescent="0.25">
      <c r="A2503" s="2"/>
      <c r="B2503" s="4"/>
      <c r="C2503" s="3"/>
      <c r="D2503" s="4"/>
    </row>
    <row r="2504" spans="1:4" x14ac:dyDescent="0.25">
      <c r="A2504" s="2"/>
      <c r="B2504" s="4"/>
      <c r="C2504" s="3"/>
      <c r="D2504" s="4"/>
    </row>
    <row r="2505" spans="1:4" x14ac:dyDescent="0.25">
      <c r="A2505" s="2"/>
      <c r="B2505" s="4"/>
      <c r="C2505" s="3"/>
      <c r="D2505" s="4"/>
    </row>
    <row r="2506" spans="1:4" x14ac:dyDescent="0.25">
      <c r="A2506" s="2"/>
      <c r="B2506" s="4"/>
      <c r="C2506" s="3"/>
      <c r="D2506" s="4"/>
    </row>
    <row r="2507" spans="1:4" x14ac:dyDescent="0.25">
      <c r="A2507" s="2"/>
      <c r="B2507" s="4"/>
      <c r="C2507" s="3"/>
      <c r="D2507" s="4"/>
    </row>
    <row r="2508" spans="1:4" x14ac:dyDescent="0.25">
      <c r="A2508" s="2"/>
      <c r="B2508" s="4"/>
      <c r="C2508" s="3"/>
      <c r="D2508" s="4"/>
    </row>
    <row r="2509" spans="1:4" x14ac:dyDescent="0.25">
      <c r="A2509" s="2"/>
      <c r="B2509" s="4"/>
      <c r="C2509" s="3"/>
      <c r="D2509" s="4"/>
    </row>
    <row r="2510" spans="1:4" x14ac:dyDescent="0.25">
      <c r="A2510" s="2"/>
      <c r="B2510" s="4"/>
      <c r="C2510" s="3"/>
      <c r="D2510" s="4"/>
    </row>
    <row r="2511" spans="1:4" x14ac:dyDescent="0.25">
      <c r="A2511" s="2"/>
      <c r="B2511" s="4"/>
      <c r="C2511" s="3"/>
      <c r="D2511" s="4"/>
    </row>
    <row r="2512" spans="1:4" x14ac:dyDescent="0.25">
      <c r="A2512" s="2"/>
      <c r="B2512" s="4"/>
      <c r="C2512" s="3"/>
      <c r="D2512" s="4"/>
    </row>
    <row r="2513" spans="1:4" x14ac:dyDescent="0.25">
      <c r="A2513" s="2"/>
      <c r="B2513" s="4"/>
      <c r="C2513" s="3"/>
      <c r="D2513" s="4"/>
    </row>
    <row r="2514" spans="1:4" x14ac:dyDescent="0.25">
      <c r="A2514" s="2"/>
      <c r="B2514" s="4"/>
      <c r="C2514" s="3"/>
      <c r="D2514" s="4"/>
    </row>
    <row r="2515" spans="1:4" x14ac:dyDescent="0.25">
      <c r="A2515" s="2"/>
      <c r="B2515" s="4"/>
      <c r="C2515" s="3"/>
      <c r="D2515" s="4"/>
    </row>
    <row r="2516" spans="1:4" x14ac:dyDescent="0.25">
      <c r="A2516" s="2"/>
      <c r="B2516" s="4"/>
      <c r="C2516" s="3"/>
      <c r="D2516" s="4"/>
    </row>
    <row r="2517" spans="1:4" x14ac:dyDescent="0.25">
      <c r="A2517" s="2"/>
      <c r="B2517" s="4"/>
      <c r="C2517" s="3"/>
      <c r="D2517" s="4"/>
    </row>
    <row r="2518" spans="1:4" x14ac:dyDescent="0.25">
      <c r="A2518" s="2"/>
      <c r="B2518" s="4"/>
      <c r="C2518" s="3"/>
      <c r="D2518" s="4"/>
    </row>
    <row r="2519" spans="1:4" x14ac:dyDescent="0.25">
      <c r="A2519" s="2"/>
      <c r="B2519" s="4"/>
      <c r="C2519" s="3"/>
      <c r="D2519" s="4"/>
    </row>
    <row r="2520" spans="1:4" x14ac:dyDescent="0.25">
      <c r="A2520" s="2"/>
      <c r="B2520" s="4"/>
      <c r="C2520" s="3"/>
      <c r="D2520" s="4"/>
    </row>
    <row r="2521" spans="1:4" x14ac:dyDescent="0.25">
      <c r="A2521" s="2"/>
      <c r="B2521" s="4"/>
      <c r="C2521" s="3"/>
      <c r="D2521" s="4"/>
    </row>
    <row r="2522" spans="1:4" x14ac:dyDescent="0.25">
      <c r="A2522" s="2"/>
      <c r="B2522" s="4"/>
      <c r="C2522" s="3"/>
      <c r="D2522" s="4"/>
    </row>
    <row r="2523" spans="1:4" x14ac:dyDescent="0.25">
      <c r="A2523" s="2"/>
      <c r="B2523" s="4"/>
      <c r="C2523" s="3"/>
      <c r="D2523" s="4"/>
    </row>
    <row r="2524" spans="1:4" x14ac:dyDescent="0.25">
      <c r="A2524" s="2"/>
      <c r="B2524" s="4"/>
      <c r="C2524" s="3"/>
      <c r="D2524" s="4"/>
    </row>
    <row r="2525" spans="1:4" x14ac:dyDescent="0.25">
      <c r="A2525" s="2"/>
      <c r="B2525" s="4"/>
      <c r="C2525" s="3"/>
      <c r="D2525" s="4"/>
    </row>
    <row r="2526" spans="1:4" x14ac:dyDescent="0.25">
      <c r="A2526" s="2"/>
      <c r="B2526" s="4"/>
      <c r="C2526" s="3"/>
      <c r="D2526" s="4"/>
    </row>
    <row r="2527" spans="1:4" x14ac:dyDescent="0.25">
      <c r="A2527" s="2"/>
      <c r="B2527" s="4"/>
      <c r="C2527" s="3"/>
      <c r="D2527" s="4"/>
    </row>
    <row r="2528" spans="1:4" x14ac:dyDescent="0.25">
      <c r="A2528" s="2"/>
      <c r="B2528" s="4"/>
      <c r="C2528" s="3"/>
      <c r="D2528" s="4"/>
    </row>
    <row r="2529" spans="1:4" x14ac:dyDescent="0.25">
      <c r="A2529" s="2"/>
      <c r="B2529" s="4"/>
      <c r="C2529" s="3"/>
      <c r="D2529" s="4"/>
    </row>
    <row r="2530" spans="1:4" x14ac:dyDescent="0.25">
      <c r="A2530" s="2"/>
      <c r="B2530" s="4"/>
      <c r="C2530" s="3"/>
      <c r="D2530" s="4"/>
    </row>
    <row r="2531" spans="1:4" x14ac:dyDescent="0.25">
      <c r="A2531" s="2"/>
      <c r="B2531" s="4"/>
      <c r="C2531" s="3"/>
      <c r="D2531" s="4"/>
    </row>
    <row r="2532" spans="1:4" x14ac:dyDescent="0.25">
      <c r="A2532" s="2"/>
      <c r="B2532" s="4"/>
      <c r="C2532" s="3"/>
      <c r="D2532" s="4"/>
    </row>
    <row r="2533" spans="1:4" x14ac:dyDescent="0.25">
      <c r="A2533" s="2"/>
      <c r="B2533" s="4"/>
      <c r="C2533" s="3"/>
      <c r="D2533" s="4"/>
    </row>
    <row r="2534" spans="1:4" x14ac:dyDescent="0.25">
      <c r="A2534" s="2"/>
      <c r="B2534" s="4"/>
      <c r="C2534" s="3"/>
      <c r="D2534" s="4"/>
    </row>
    <row r="2535" spans="1:4" x14ac:dyDescent="0.25">
      <c r="A2535" s="2"/>
      <c r="B2535" s="4"/>
      <c r="C2535" s="3"/>
      <c r="D2535" s="4"/>
    </row>
    <row r="2536" spans="1:4" x14ac:dyDescent="0.25">
      <c r="A2536" s="2"/>
      <c r="B2536" s="4"/>
      <c r="C2536" s="3"/>
      <c r="D2536" s="4"/>
    </row>
    <row r="2537" spans="1:4" x14ac:dyDescent="0.25">
      <c r="A2537" s="2"/>
      <c r="B2537" s="4"/>
      <c r="C2537" s="3"/>
      <c r="D2537" s="4"/>
    </row>
    <row r="2538" spans="1:4" x14ac:dyDescent="0.25">
      <c r="A2538" s="2"/>
      <c r="B2538" s="4"/>
      <c r="C2538" s="3"/>
      <c r="D2538" s="4"/>
    </row>
    <row r="2539" spans="1:4" x14ac:dyDescent="0.25">
      <c r="A2539" s="2"/>
      <c r="B2539" s="4"/>
      <c r="C2539" s="3"/>
      <c r="D2539" s="4"/>
    </row>
    <row r="2540" spans="1:4" x14ac:dyDescent="0.25">
      <c r="A2540" s="2"/>
      <c r="B2540" s="4"/>
      <c r="C2540" s="3"/>
      <c r="D2540" s="4"/>
    </row>
    <row r="2541" spans="1:4" x14ac:dyDescent="0.25">
      <c r="A2541" s="2"/>
      <c r="B2541" s="4"/>
      <c r="C2541" s="3"/>
      <c r="D2541" s="4"/>
    </row>
    <row r="2542" spans="1:4" x14ac:dyDescent="0.25">
      <c r="A2542" s="2"/>
      <c r="B2542" s="4"/>
      <c r="C2542" s="3"/>
      <c r="D2542" s="4"/>
    </row>
    <row r="2543" spans="1:4" x14ac:dyDescent="0.25">
      <c r="A2543" s="2"/>
      <c r="B2543" s="4"/>
      <c r="C2543" s="3"/>
      <c r="D2543" s="4"/>
    </row>
    <row r="2544" spans="1:4" x14ac:dyDescent="0.25">
      <c r="A2544" s="2"/>
      <c r="B2544" s="4"/>
      <c r="C2544" s="3"/>
      <c r="D2544" s="4"/>
    </row>
    <row r="2545" spans="1:4" x14ac:dyDescent="0.25">
      <c r="A2545" s="2"/>
      <c r="B2545" s="4"/>
      <c r="C2545" s="3"/>
      <c r="D2545" s="4"/>
    </row>
    <row r="2546" spans="1:4" x14ac:dyDescent="0.25">
      <c r="A2546" s="2"/>
      <c r="B2546" s="4"/>
      <c r="C2546" s="3"/>
      <c r="D2546" s="4"/>
    </row>
    <row r="2547" spans="1:4" x14ac:dyDescent="0.25">
      <c r="A2547" s="2"/>
      <c r="B2547" s="4"/>
      <c r="C2547" s="3"/>
      <c r="D2547" s="4"/>
    </row>
    <row r="2548" spans="1:4" x14ac:dyDescent="0.25">
      <c r="A2548" s="2"/>
      <c r="B2548" s="4"/>
      <c r="C2548" s="3"/>
      <c r="D2548" s="4"/>
    </row>
    <row r="2549" spans="1:4" x14ac:dyDescent="0.25">
      <c r="A2549" s="2"/>
      <c r="B2549" s="4"/>
      <c r="C2549" s="3"/>
      <c r="D2549" s="4"/>
    </row>
    <row r="2550" spans="1:4" x14ac:dyDescent="0.25">
      <c r="A2550" s="2"/>
      <c r="B2550" s="4"/>
      <c r="C2550" s="3"/>
      <c r="D2550" s="4"/>
    </row>
    <row r="2551" spans="1:4" x14ac:dyDescent="0.25">
      <c r="A2551" s="2"/>
      <c r="B2551" s="4"/>
      <c r="C2551" s="3"/>
      <c r="D2551" s="4"/>
    </row>
    <row r="2552" spans="1:4" x14ac:dyDescent="0.25">
      <c r="A2552" s="2"/>
      <c r="B2552" s="4"/>
      <c r="C2552" s="3"/>
      <c r="D2552" s="4"/>
    </row>
    <row r="2553" spans="1:4" x14ac:dyDescent="0.25">
      <c r="A2553" s="2"/>
      <c r="B2553" s="4"/>
      <c r="C2553" s="3"/>
      <c r="D2553" s="4"/>
    </row>
    <row r="2554" spans="1:4" x14ac:dyDescent="0.25">
      <c r="A2554" s="2"/>
      <c r="B2554" s="4"/>
      <c r="C2554" s="3"/>
      <c r="D2554" s="4"/>
    </row>
    <row r="2555" spans="1:4" x14ac:dyDescent="0.25">
      <c r="A2555" s="2"/>
      <c r="B2555" s="4"/>
      <c r="C2555" s="3"/>
      <c r="D2555" s="4"/>
    </row>
    <row r="2556" spans="1:4" x14ac:dyDescent="0.25">
      <c r="A2556" s="2"/>
      <c r="B2556" s="4"/>
      <c r="C2556" s="3"/>
      <c r="D2556" s="4"/>
    </row>
    <row r="2557" spans="1:4" x14ac:dyDescent="0.25">
      <c r="A2557" s="2"/>
      <c r="B2557" s="4"/>
      <c r="C2557" s="3"/>
      <c r="D2557" s="4"/>
    </row>
    <row r="2558" spans="1:4" x14ac:dyDescent="0.25">
      <c r="A2558" s="2"/>
      <c r="B2558" s="4"/>
      <c r="C2558" s="3"/>
      <c r="D2558" s="4"/>
    </row>
    <row r="2559" spans="1:4" x14ac:dyDescent="0.25">
      <c r="A2559" s="2"/>
      <c r="B2559" s="4"/>
      <c r="C2559" s="3"/>
      <c r="D2559" s="4"/>
    </row>
    <row r="2560" spans="1:4" x14ac:dyDescent="0.25">
      <c r="A2560" s="2"/>
      <c r="B2560" s="4"/>
      <c r="C2560" s="3"/>
      <c r="D2560" s="4"/>
    </row>
    <row r="2561" spans="1:4" x14ac:dyDescent="0.25">
      <c r="A2561" s="2"/>
      <c r="B2561" s="4"/>
      <c r="C2561" s="3"/>
      <c r="D2561" s="4"/>
    </row>
    <row r="2562" spans="1:4" x14ac:dyDescent="0.25">
      <c r="A2562" s="2"/>
      <c r="B2562" s="4"/>
      <c r="C2562" s="3"/>
      <c r="D2562" s="4"/>
    </row>
    <row r="2563" spans="1:4" x14ac:dyDescent="0.25">
      <c r="A2563" s="2"/>
      <c r="B2563" s="4"/>
      <c r="C2563" s="3"/>
      <c r="D2563" s="4"/>
    </row>
    <row r="2564" spans="1:4" x14ac:dyDescent="0.25">
      <c r="A2564" s="2"/>
      <c r="B2564" s="4"/>
      <c r="C2564" s="3"/>
      <c r="D2564" s="4"/>
    </row>
    <row r="2565" spans="1:4" x14ac:dyDescent="0.25">
      <c r="A2565" s="2"/>
      <c r="B2565" s="4"/>
      <c r="C2565" s="3"/>
      <c r="D2565" s="4"/>
    </row>
    <row r="2566" spans="1:4" x14ac:dyDescent="0.25">
      <c r="A2566" s="2"/>
      <c r="B2566" s="4"/>
      <c r="C2566" s="3"/>
      <c r="D2566" s="4"/>
    </row>
    <row r="2567" spans="1:4" x14ac:dyDescent="0.25">
      <c r="A2567" s="2"/>
      <c r="B2567" s="4"/>
      <c r="C2567" s="3"/>
      <c r="D2567" s="4"/>
    </row>
    <row r="2568" spans="1:4" x14ac:dyDescent="0.25">
      <c r="A2568" s="2"/>
      <c r="B2568" s="4"/>
      <c r="C2568" s="3"/>
      <c r="D2568" s="4"/>
    </row>
    <row r="2569" spans="1:4" x14ac:dyDescent="0.25">
      <c r="A2569" s="2"/>
      <c r="B2569" s="4"/>
      <c r="C2569" s="3"/>
      <c r="D2569" s="4"/>
    </row>
    <row r="2570" spans="1:4" x14ac:dyDescent="0.25">
      <c r="A2570" s="2"/>
      <c r="B2570" s="4"/>
      <c r="C2570" s="3"/>
      <c r="D2570" s="4"/>
    </row>
    <row r="2571" spans="1:4" x14ac:dyDescent="0.25">
      <c r="A2571" s="2"/>
      <c r="B2571" s="4"/>
      <c r="C2571" s="3"/>
      <c r="D2571" s="4"/>
    </row>
    <row r="2572" spans="1:4" x14ac:dyDescent="0.25">
      <c r="A2572" s="2"/>
      <c r="B2572" s="4"/>
      <c r="C2572" s="3"/>
      <c r="D2572" s="4"/>
    </row>
    <row r="2573" spans="1:4" x14ac:dyDescent="0.25">
      <c r="A2573" s="2"/>
      <c r="B2573" s="4"/>
      <c r="C2573" s="3"/>
      <c r="D2573" s="4"/>
    </row>
    <row r="2574" spans="1:4" x14ac:dyDescent="0.25">
      <c r="A2574" s="2"/>
      <c r="B2574" s="4"/>
      <c r="C2574" s="3"/>
      <c r="D2574" s="4"/>
    </row>
    <row r="2575" spans="1:4" x14ac:dyDescent="0.25">
      <c r="A2575" s="2"/>
      <c r="B2575" s="4"/>
      <c r="C2575" s="3"/>
      <c r="D2575" s="4"/>
    </row>
    <row r="2576" spans="1:4" x14ac:dyDescent="0.25">
      <c r="A2576" s="2"/>
      <c r="B2576" s="4"/>
      <c r="C2576" s="3"/>
      <c r="D2576" s="4"/>
    </row>
    <row r="2577" spans="1:4" x14ac:dyDescent="0.25">
      <c r="A2577" s="2"/>
      <c r="B2577" s="4"/>
      <c r="C2577" s="3"/>
      <c r="D2577" s="4"/>
    </row>
    <row r="2578" spans="1:4" x14ac:dyDescent="0.25">
      <c r="A2578" s="2"/>
      <c r="B2578" s="4"/>
      <c r="C2578" s="3"/>
      <c r="D2578" s="4"/>
    </row>
    <row r="2579" spans="1:4" x14ac:dyDescent="0.25">
      <c r="A2579" s="2"/>
      <c r="B2579" s="4"/>
      <c r="C2579" s="3"/>
      <c r="D2579" s="4"/>
    </row>
    <row r="2580" spans="1:4" x14ac:dyDescent="0.25">
      <c r="A2580" s="2"/>
      <c r="B2580" s="4"/>
      <c r="C2580" s="3"/>
      <c r="D2580" s="4"/>
    </row>
    <row r="2581" spans="1:4" x14ac:dyDescent="0.25">
      <c r="A2581" s="2"/>
      <c r="B2581" s="4"/>
      <c r="C2581" s="3"/>
      <c r="D2581" s="4"/>
    </row>
    <row r="2582" spans="1:4" x14ac:dyDescent="0.25">
      <c r="A2582" s="2"/>
      <c r="B2582" s="4"/>
      <c r="C2582" s="3"/>
      <c r="D2582" s="4"/>
    </row>
    <row r="2583" spans="1:4" x14ac:dyDescent="0.25">
      <c r="A2583" s="2"/>
      <c r="B2583" s="4"/>
      <c r="C2583" s="3"/>
      <c r="D2583" s="4"/>
    </row>
    <row r="2584" spans="1:4" x14ac:dyDescent="0.25">
      <c r="A2584" s="2"/>
      <c r="B2584" s="4"/>
      <c r="C2584" s="3"/>
      <c r="D2584" s="4"/>
    </row>
    <row r="2585" spans="1:4" x14ac:dyDescent="0.25">
      <c r="A2585" s="2"/>
      <c r="B2585" s="4"/>
      <c r="C2585" s="3"/>
      <c r="D2585" s="4"/>
    </row>
    <row r="2586" spans="1:4" x14ac:dyDescent="0.25">
      <c r="A2586" s="2"/>
      <c r="B2586" s="4"/>
      <c r="C2586" s="3"/>
      <c r="D2586" s="4"/>
    </row>
    <row r="2587" spans="1:4" x14ac:dyDescent="0.25">
      <c r="A2587" s="2"/>
      <c r="B2587" s="4"/>
      <c r="C2587" s="3"/>
      <c r="D2587" s="4"/>
    </row>
    <row r="2588" spans="1:4" x14ac:dyDescent="0.25">
      <c r="A2588" s="2"/>
      <c r="B2588" s="4"/>
      <c r="C2588" s="3"/>
      <c r="D2588" s="4"/>
    </row>
    <row r="2589" spans="1:4" x14ac:dyDescent="0.25">
      <c r="A2589" s="2"/>
      <c r="B2589" s="4"/>
      <c r="C2589" s="3"/>
      <c r="D2589" s="4"/>
    </row>
    <row r="2590" spans="1:4" x14ac:dyDescent="0.25">
      <c r="A2590" s="2"/>
      <c r="B2590" s="4"/>
      <c r="C2590" s="3"/>
      <c r="D2590" s="4"/>
    </row>
    <row r="2591" spans="1:4" x14ac:dyDescent="0.25">
      <c r="A2591" s="2"/>
      <c r="B2591" s="4"/>
      <c r="C2591" s="3"/>
      <c r="D2591" s="4"/>
    </row>
    <row r="2592" spans="1:4" x14ac:dyDescent="0.25">
      <c r="A2592" s="2"/>
      <c r="B2592" s="4"/>
      <c r="C2592" s="3"/>
      <c r="D2592" s="4"/>
    </row>
    <row r="2593" spans="1:4" x14ac:dyDescent="0.25">
      <c r="A2593" s="2"/>
      <c r="B2593" s="4"/>
      <c r="C2593" s="3"/>
      <c r="D2593" s="4"/>
    </row>
    <row r="2594" spans="1:4" x14ac:dyDescent="0.25">
      <c r="A2594" s="2"/>
      <c r="B2594" s="4"/>
      <c r="C2594" s="3"/>
      <c r="D2594" s="4"/>
    </row>
    <row r="2595" spans="1:4" x14ac:dyDescent="0.25">
      <c r="A2595" s="2"/>
      <c r="B2595" s="4"/>
      <c r="C2595" s="3"/>
      <c r="D2595" s="4"/>
    </row>
    <row r="2596" spans="1:4" x14ac:dyDescent="0.25">
      <c r="A2596" s="2"/>
      <c r="B2596" s="4"/>
      <c r="C2596" s="3"/>
      <c r="D2596" s="4"/>
    </row>
    <row r="2597" spans="1:4" x14ac:dyDescent="0.25">
      <c r="A2597" s="2"/>
      <c r="B2597" s="4"/>
      <c r="C2597" s="3"/>
      <c r="D2597" s="4"/>
    </row>
    <row r="2598" spans="1:4" x14ac:dyDescent="0.25">
      <c r="A2598" s="2"/>
      <c r="B2598" s="4"/>
      <c r="C2598" s="3"/>
      <c r="D2598" s="4"/>
    </row>
    <row r="2599" spans="1:4" x14ac:dyDescent="0.25">
      <c r="A2599" s="2"/>
      <c r="B2599" s="4"/>
      <c r="C2599" s="3"/>
      <c r="D2599" s="4"/>
    </row>
    <row r="2600" spans="1:4" x14ac:dyDescent="0.25">
      <c r="A2600" s="2"/>
      <c r="B2600" s="4"/>
      <c r="C2600" s="3"/>
      <c r="D2600" s="4"/>
    </row>
    <row r="2601" spans="1:4" x14ac:dyDescent="0.25">
      <c r="A2601" s="2"/>
      <c r="B2601" s="4"/>
      <c r="C2601" s="3"/>
      <c r="D2601" s="4"/>
    </row>
    <row r="2602" spans="1:4" x14ac:dyDescent="0.25">
      <c r="A2602" s="2"/>
      <c r="B2602" s="4"/>
      <c r="C2602" s="3"/>
      <c r="D2602" s="4"/>
    </row>
    <row r="2603" spans="1:4" x14ac:dyDescent="0.25">
      <c r="A2603" s="2"/>
      <c r="B2603" s="4"/>
      <c r="C2603" s="3"/>
      <c r="D2603" s="4"/>
    </row>
    <row r="2604" spans="1:4" x14ac:dyDescent="0.25">
      <c r="A2604" s="2"/>
      <c r="B2604" s="4"/>
      <c r="C2604" s="3"/>
      <c r="D2604" s="4"/>
    </row>
    <row r="2605" spans="1:4" x14ac:dyDescent="0.25">
      <c r="A2605" s="2"/>
      <c r="B2605" s="4"/>
      <c r="C2605" s="3"/>
      <c r="D2605" s="4"/>
    </row>
    <row r="2606" spans="1:4" x14ac:dyDescent="0.25">
      <c r="A2606" s="2"/>
      <c r="B2606" s="4"/>
      <c r="C2606" s="3"/>
      <c r="D2606" s="4"/>
    </row>
    <row r="2607" spans="1:4" x14ac:dyDescent="0.25">
      <c r="A2607" s="2"/>
      <c r="B2607" s="4"/>
      <c r="C2607" s="3"/>
      <c r="D2607" s="4"/>
    </row>
    <row r="2608" spans="1:4" x14ac:dyDescent="0.25">
      <c r="A2608" s="2"/>
      <c r="B2608" s="4"/>
      <c r="C2608" s="3"/>
      <c r="D2608" s="4"/>
    </row>
    <row r="2609" spans="1:4" x14ac:dyDescent="0.25">
      <c r="A2609" s="2"/>
      <c r="B2609" s="4"/>
      <c r="C2609" s="3"/>
      <c r="D2609" s="4"/>
    </row>
    <row r="2610" spans="1:4" x14ac:dyDescent="0.25">
      <c r="A2610" s="2"/>
      <c r="B2610" s="4"/>
      <c r="C2610" s="3"/>
      <c r="D2610" s="4"/>
    </row>
    <row r="2611" spans="1:4" x14ac:dyDescent="0.25">
      <c r="A2611" s="2"/>
      <c r="B2611" s="4"/>
      <c r="C2611" s="3"/>
      <c r="D2611" s="4"/>
    </row>
    <row r="2612" spans="1:4" x14ac:dyDescent="0.25">
      <c r="A2612" s="2"/>
      <c r="B2612" s="4"/>
      <c r="C2612" s="3"/>
      <c r="D2612" s="4"/>
    </row>
    <row r="2613" spans="1:4" x14ac:dyDescent="0.25">
      <c r="A2613" s="2"/>
      <c r="B2613" s="4"/>
      <c r="C2613" s="3"/>
      <c r="D2613" s="4"/>
    </row>
    <row r="2614" spans="1:4" x14ac:dyDescent="0.25">
      <c r="A2614" s="2"/>
      <c r="B2614" s="4"/>
      <c r="C2614" s="3"/>
      <c r="D2614" s="4"/>
    </row>
    <row r="2615" spans="1:4" x14ac:dyDescent="0.25">
      <c r="A2615" s="2"/>
      <c r="B2615" s="4"/>
      <c r="C2615" s="3"/>
      <c r="D2615" s="4"/>
    </row>
    <row r="2616" spans="1:4" x14ac:dyDescent="0.25">
      <c r="A2616" s="2"/>
      <c r="B2616" s="4"/>
      <c r="C2616" s="3"/>
      <c r="D2616" s="4"/>
    </row>
    <row r="2617" spans="1:4" x14ac:dyDescent="0.25">
      <c r="A2617" s="2"/>
      <c r="B2617" s="4"/>
      <c r="C2617" s="3"/>
      <c r="D2617" s="4"/>
    </row>
    <row r="2618" spans="1:4" x14ac:dyDescent="0.25">
      <c r="A2618" s="2"/>
      <c r="B2618" s="4"/>
      <c r="C2618" s="3"/>
      <c r="D2618" s="4"/>
    </row>
    <row r="2619" spans="1:4" x14ac:dyDescent="0.25">
      <c r="A2619" s="2"/>
      <c r="B2619" s="4"/>
      <c r="C2619" s="3"/>
      <c r="D2619" s="4"/>
    </row>
    <row r="2620" spans="1:4" x14ac:dyDescent="0.25">
      <c r="A2620" s="2"/>
      <c r="B2620" s="4"/>
      <c r="C2620" s="3"/>
      <c r="D2620" s="4"/>
    </row>
    <row r="2621" spans="1:4" x14ac:dyDescent="0.25">
      <c r="A2621" s="2"/>
      <c r="B2621" s="4"/>
      <c r="C2621" s="3"/>
      <c r="D2621" s="4"/>
    </row>
    <row r="2622" spans="1:4" x14ac:dyDescent="0.25">
      <c r="A2622" s="2"/>
      <c r="B2622" s="4"/>
      <c r="C2622" s="3"/>
      <c r="D2622" s="4"/>
    </row>
    <row r="2623" spans="1:4" x14ac:dyDescent="0.25">
      <c r="A2623" s="2"/>
      <c r="B2623" s="4"/>
      <c r="C2623" s="3"/>
      <c r="D2623" s="4"/>
    </row>
    <row r="2624" spans="1:4" x14ac:dyDescent="0.25">
      <c r="A2624" s="2"/>
      <c r="B2624" s="4"/>
      <c r="C2624" s="3"/>
      <c r="D2624" s="4"/>
    </row>
    <row r="2625" spans="1:4" x14ac:dyDescent="0.25">
      <c r="A2625" s="2"/>
      <c r="B2625" s="4"/>
      <c r="C2625" s="3"/>
      <c r="D2625" s="4"/>
    </row>
    <row r="2626" spans="1:4" x14ac:dyDescent="0.25">
      <c r="A2626" s="2"/>
      <c r="B2626" s="4"/>
      <c r="C2626" s="3"/>
      <c r="D2626" s="4"/>
    </row>
    <row r="2627" spans="1:4" x14ac:dyDescent="0.25">
      <c r="A2627" s="2"/>
      <c r="B2627" s="4"/>
      <c r="C2627" s="3"/>
      <c r="D2627" s="4"/>
    </row>
    <row r="2628" spans="1:4" x14ac:dyDescent="0.25">
      <c r="A2628" s="2"/>
      <c r="B2628" s="4"/>
      <c r="C2628" s="3"/>
      <c r="D2628" s="4"/>
    </row>
    <row r="2629" spans="1:4" x14ac:dyDescent="0.25">
      <c r="A2629" s="2"/>
      <c r="B2629" s="4"/>
      <c r="C2629" s="3"/>
      <c r="D2629" s="4"/>
    </row>
    <row r="2630" spans="1:4" x14ac:dyDescent="0.25">
      <c r="A2630" s="2"/>
      <c r="B2630" s="4"/>
      <c r="C2630" s="3"/>
      <c r="D2630" s="4"/>
    </row>
    <row r="2631" spans="1:4" x14ac:dyDescent="0.25">
      <c r="A2631" s="2"/>
      <c r="B2631" s="4"/>
      <c r="C2631" s="3"/>
      <c r="D2631" s="4"/>
    </row>
    <row r="2632" spans="1:4" x14ac:dyDescent="0.25">
      <c r="A2632" s="2"/>
      <c r="B2632" s="4"/>
      <c r="C2632" s="3"/>
      <c r="D2632" s="4"/>
    </row>
    <row r="2633" spans="1:4" x14ac:dyDescent="0.25">
      <c r="A2633" s="2"/>
      <c r="B2633" s="4"/>
      <c r="C2633" s="3"/>
      <c r="D2633" s="4"/>
    </row>
    <row r="2634" spans="1:4" x14ac:dyDescent="0.25">
      <c r="A2634" s="2"/>
      <c r="B2634" s="4"/>
      <c r="C2634" s="3"/>
      <c r="D2634" s="4"/>
    </row>
    <row r="2635" spans="1:4" x14ac:dyDescent="0.25">
      <c r="A2635" s="2"/>
      <c r="B2635" s="4"/>
      <c r="C2635" s="3"/>
      <c r="D2635" s="4"/>
    </row>
    <row r="2636" spans="1:4" x14ac:dyDescent="0.25">
      <c r="A2636" s="2"/>
      <c r="B2636" s="4"/>
      <c r="C2636" s="3"/>
      <c r="D2636" s="4"/>
    </row>
    <row r="2637" spans="1:4" x14ac:dyDescent="0.25">
      <c r="A2637" s="2"/>
      <c r="B2637" s="4"/>
      <c r="C2637" s="3"/>
      <c r="D2637" s="4"/>
    </row>
    <row r="2638" spans="1:4" x14ac:dyDescent="0.25">
      <c r="A2638" s="2"/>
      <c r="B2638" s="4"/>
      <c r="C2638" s="3"/>
      <c r="D2638" s="4"/>
    </row>
    <row r="2639" spans="1:4" x14ac:dyDescent="0.25">
      <c r="A2639" s="2"/>
      <c r="B2639" s="4"/>
      <c r="C2639" s="3"/>
      <c r="D2639" s="4"/>
    </row>
    <row r="2640" spans="1:4" x14ac:dyDescent="0.25">
      <c r="A2640" s="2"/>
      <c r="B2640" s="4"/>
      <c r="C2640" s="3"/>
      <c r="D2640" s="4"/>
    </row>
    <row r="2641" spans="1:4" x14ac:dyDescent="0.25">
      <c r="A2641" s="2"/>
      <c r="B2641" s="4"/>
      <c r="C2641" s="3"/>
      <c r="D2641" s="4"/>
    </row>
    <row r="2642" spans="1:4" x14ac:dyDescent="0.25">
      <c r="A2642" s="2"/>
      <c r="B2642" s="4"/>
      <c r="C2642" s="3"/>
      <c r="D2642" s="4"/>
    </row>
    <row r="2643" spans="1:4" x14ac:dyDescent="0.25">
      <c r="A2643" s="2"/>
      <c r="B2643" s="4"/>
      <c r="C2643" s="3"/>
      <c r="D2643" s="4"/>
    </row>
    <row r="2644" spans="1:4" x14ac:dyDescent="0.25">
      <c r="A2644" s="2"/>
      <c r="B2644" s="4"/>
      <c r="C2644" s="3"/>
      <c r="D2644" s="4"/>
    </row>
    <row r="2645" spans="1:4" x14ac:dyDescent="0.25">
      <c r="A2645" s="2"/>
      <c r="B2645" s="4"/>
      <c r="C2645" s="3"/>
      <c r="D2645" s="4"/>
    </row>
    <row r="2646" spans="1:4" x14ac:dyDescent="0.25">
      <c r="A2646" s="2"/>
      <c r="B2646" s="4"/>
      <c r="C2646" s="3"/>
      <c r="D2646" s="4"/>
    </row>
    <row r="2647" spans="1:4" x14ac:dyDescent="0.25">
      <c r="A2647" s="2"/>
      <c r="B2647" s="4"/>
      <c r="C2647" s="3"/>
      <c r="D2647" s="4"/>
    </row>
    <row r="2648" spans="1:4" x14ac:dyDescent="0.25">
      <c r="A2648" s="2"/>
      <c r="B2648" s="4"/>
      <c r="C2648" s="3"/>
      <c r="D2648" s="4"/>
    </row>
    <row r="2649" spans="1:4" x14ac:dyDescent="0.25">
      <c r="A2649" s="2"/>
      <c r="B2649" s="4"/>
      <c r="C2649" s="3"/>
      <c r="D2649" s="4"/>
    </row>
    <row r="2650" spans="1:4" x14ac:dyDescent="0.25">
      <c r="A2650" s="2"/>
      <c r="B2650" s="4"/>
      <c r="C2650" s="3"/>
      <c r="D2650" s="4"/>
    </row>
    <row r="2651" spans="1:4" x14ac:dyDescent="0.25">
      <c r="A2651" s="2"/>
      <c r="B2651" s="4"/>
      <c r="C2651" s="3"/>
      <c r="D2651" s="4"/>
    </row>
    <row r="2652" spans="1:4" x14ac:dyDescent="0.25">
      <c r="A2652" s="2"/>
      <c r="B2652" s="4"/>
      <c r="C2652" s="3"/>
      <c r="D2652" s="4"/>
    </row>
    <row r="2653" spans="1:4" x14ac:dyDescent="0.25">
      <c r="A2653" s="2"/>
      <c r="B2653" s="4"/>
      <c r="C2653" s="3"/>
      <c r="D2653" s="4"/>
    </row>
    <row r="2654" spans="1:4" x14ac:dyDescent="0.25">
      <c r="A2654" s="2"/>
      <c r="B2654" s="4"/>
      <c r="C2654" s="3"/>
      <c r="D2654" s="4"/>
    </row>
    <row r="2655" spans="1:4" x14ac:dyDescent="0.25">
      <c r="A2655" s="2"/>
      <c r="B2655" s="4"/>
      <c r="C2655" s="3"/>
      <c r="D2655" s="4"/>
    </row>
    <row r="2656" spans="1:4" x14ac:dyDescent="0.25">
      <c r="A2656" s="2"/>
      <c r="B2656" s="4"/>
      <c r="C2656" s="3"/>
      <c r="D2656" s="4"/>
    </row>
    <row r="2657" spans="1:4" x14ac:dyDescent="0.25">
      <c r="A2657" s="2"/>
      <c r="B2657" s="4"/>
      <c r="C2657" s="3"/>
      <c r="D2657" s="4"/>
    </row>
    <row r="2658" spans="1:4" x14ac:dyDescent="0.25">
      <c r="A2658" s="2"/>
      <c r="B2658" s="4"/>
      <c r="C2658" s="3"/>
      <c r="D2658" s="4"/>
    </row>
    <row r="2659" spans="1:4" x14ac:dyDescent="0.25">
      <c r="A2659" s="2"/>
      <c r="B2659" s="4"/>
      <c r="C2659" s="3"/>
      <c r="D2659" s="4"/>
    </row>
    <row r="2660" spans="1:4" x14ac:dyDescent="0.25">
      <c r="A2660" s="2"/>
      <c r="B2660" s="4"/>
      <c r="C2660" s="3"/>
      <c r="D2660" s="4"/>
    </row>
    <row r="2661" spans="1:4" x14ac:dyDescent="0.25">
      <c r="A2661" s="2"/>
      <c r="B2661" s="4"/>
      <c r="C2661" s="3"/>
      <c r="D2661" s="4"/>
    </row>
    <row r="2662" spans="1:4" x14ac:dyDescent="0.25">
      <c r="A2662" s="2"/>
      <c r="B2662" s="4"/>
      <c r="C2662" s="3"/>
      <c r="D2662" s="4"/>
    </row>
    <row r="2663" spans="1:4" x14ac:dyDescent="0.25">
      <c r="A2663" s="2"/>
      <c r="B2663" s="4"/>
      <c r="C2663" s="3"/>
      <c r="D2663" s="4"/>
    </row>
    <row r="2664" spans="1:4" x14ac:dyDescent="0.25">
      <c r="A2664" s="2"/>
      <c r="B2664" s="4"/>
      <c r="C2664" s="3"/>
      <c r="D2664" s="4"/>
    </row>
    <row r="2665" spans="1:4" x14ac:dyDescent="0.25">
      <c r="A2665" s="2"/>
      <c r="B2665" s="4"/>
      <c r="C2665" s="3"/>
      <c r="D2665" s="4"/>
    </row>
    <row r="2666" spans="1:4" x14ac:dyDescent="0.25">
      <c r="A2666" s="2"/>
      <c r="B2666" s="4"/>
      <c r="C2666" s="3"/>
      <c r="D2666" s="4"/>
    </row>
    <row r="2667" spans="1:4" x14ac:dyDescent="0.25">
      <c r="A2667" s="2"/>
      <c r="B2667" s="4"/>
      <c r="C2667" s="3"/>
      <c r="D2667" s="4"/>
    </row>
    <row r="2668" spans="1:4" x14ac:dyDescent="0.25">
      <c r="A2668" s="2"/>
      <c r="B2668" s="4"/>
      <c r="C2668" s="3"/>
      <c r="D2668" s="4"/>
    </row>
    <row r="2669" spans="1:4" x14ac:dyDescent="0.25">
      <c r="A2669" s="2"/>
      <c r="B2669" s="4"/>
      <c r="C2669" s="3"/>
      <c r="D2669" s="4"/>
    </row>
    <row r="2670" spans="1:4" x14ac:dyDescent="0.25">
      <c r="A2670" s="2"/>
      <c r="B2670" s="4"/>
      <c r="C2670" s="3"/>
      <c r="D2670" s="4"/>
    </row>
    <row r="2671" spans="1:4" x14ac:dyDescent="0.25">
      <c r="A2671" s="2"/>
      <c r="B2671" s="4"/>
      <c r="C2671" s="3"/>
      <c r="D2671" s="4"/>
    </row>
    <row r="2672" spans="1:4" x14ac:dyDescent="0.25">
      <c r="A2672" s="2"/>
      <c r="B2672" s="4"/>
      <c r="C2672" s="3"/>
      <c r="D2672" s="4"/>
    </row>
    <row r="2673" spans="1:4" x14ac:dyDescent="0.25">
      <c r="A2673" s="2"/>
      <c r="B2673" s="4"/>
      <c r="C2673" s="3"/>
      <c r="D2673" s="4"/>
    </row>
    <row r="2674" spans="1:4" x14ac:dyDescent="0.25">
      <c r="A2674" s="2"/>
      <c r="B2674" s="4"/>
      <c r="C2674" s="3"/>
      <c r="D2674" s="4"/>
    </row>
    <row r="2675" spans="1:4" x14ac:dyDescent="0.25">
      <c r="A2675" s="2"/>
      <c r="B2675" s="4"/>
      <c r="C2675" s="3"/>
      <c r="D2675" s="4"/>
    </row>
    <row r="2676" spans="1:4" x14ac:dyDescent="0.25">
      <c r="A2676" s="2"/>
      <c r="B2676" s="4"/>
      <c r="C2676" s="3"/>
      <c r="D2676" s="4"/>
    </row>
    <row r="2677" spans="1:4" x14ac:dyDescent="0.25">
      <c r="A2677" s="2"/>
      <c r="B2677" s="4"/>
      <c r="C2677" s="3"/>
      <c r="D2677" s="4"/>
    </row>
    <row r="2678" spans="1:4" x14ac:dyDescent="0.25">
      <c r="A2678" s="2"/>
      <c r="B2678" s="4"/>
      <c r="C2678" s="3"/>
      <c r="D2678" s="4"/>
    </row>
    <row r="2679" spans="1:4" x14ac:dyDescent="0.25">
      <c r="A2679" s="2"/>
      <c r="B2679" s="4"/>
      <c r="C2679" s="3"/>
      <c r="D2679" s="4"/>
    </row>
    <row r="2680" spans="1:4" x14ac:dyDescent="0.25">
      <c r="A2680" s="2"/>
      <c r="B2680" s="4"/>
      <c r="C2680" s="3"/>
      <c r="D2680" s="4"/>
    </row>
    <row r="2681" spans="1:4" x14ac:dyDescent="0.25">
      <c r="A2681" s="2"/>
      <c r="B2681" s="4"/>
      <c r="C2681" s="3"/>
      <c r="D2681" s="4"/>
    </row>
    <row r="2682" spans="1:4" x14ac:dyDescent="0.25">
      <c r="A2682" s="2"/>
      <c r="B2682" s="4"/>
      <c r="C2682" s="3"/>
      <c r="D2682" s="4"/>
    </row>
    <row r="2683" spans="1:4" x14ac:dyDescent="0.25">
      <c r="A2683" s="2"/>
      <c r="B2683" s="4"/>
      <c r="C2683" s="3"/>
      <c r="D2683" s="4"/>
    </row>
    <row r="2684" spans="1:4" x14ac:dyDescent="0.25">
      <c r="A2684" s="2"/>
      <c r="B2684" s="4"/>
      <c r="C2684" s="3"/>
      <c r="D2684" s="4"/>
    </row>
    <row r="2685" spans="1:4" x14ac:dyDescent="0.25">
      <c r="A2685" s="2"/>
      <c r="B2685" s="4"/>
      <c r="C2685" s="3"/>
      <c r="D2685" s="4"/>
    </row>
    <row r="2686" spans="1:4" x14ac:dyDescent="0.25">
      <c r="A2686" s="2"/>
      <c r="B2686" s="4"/>
      <c r="C2686" s="3"/>
      <c r="D2686" s="4"/>
    </row>
    <row r="2687" spans="1:4" x14ac:dyDescent="0.25">
      <c r="A2687" s="2"/>
      <c r="B2687" s="4"/>
      <c r="C2687" s="3"/>
      <c r="D2687" s="4"/>
    </row>
    <row r="2688" spans="1:4" x14ac:dyDescent="0.25">
      <c r="A2688" s="2"/>
      <c r="B2688" s="4"/>
      <c r="C2688" s="3"/>
      <c r="D2688" s="4"/>
    </row>
    <row r="2689" spans="1:4" x14ac:dyDescent="0.25">
      <c r="A2689" s="2"/>
      <c r="B2689" s="4"/>
      <c r="C2689" s="3"/>
      <c r="D2689" s="4"/>
    </row>
    <row r="2690" spans="1:4" x14ac:dyDescent="0.25">
      <c r="A2690" s="2"/>
      <c r="B2690" s="4"/>
      <c r="C2690" s="3"/>
      <c r="D2690" s="4"/>
    </row>
    <row r="2691" spans="1:4" x14ac:dyDescent="0.25">
      <c r="A2691" s="2"/>
      <c r="B2691" s="4"/>
      <c r="C2691" s="3"/>
      <c r="D2691" s="4"/>
    </row>
    <row r="2692" spans="1:4" x14ac:dyDescent="0.25">
      <c r="A2692" s="2"/>
      <c r="B2692" s="4"/>
      <c r="C2692" s="3"/>
      <c r="D2692" s="4"/>
    </row>
    <row r="2693" spans="1:4" x14ac:dyDescent="0.25">
      <c r="A2693" s="2"/>
      <c r="B2693" s="4"/>
      <c r="C2693" s="3"/>
      <c r="D2693" s="4"/>
    </row>
    <row r="2694" spans="1:4" x14ac:dyDescent="0.25">
      <c r="A2694" s="2"/>
      <c r="B2694" s="4"/>
      <c r="C2694" s="3"/>
      <c r="D2694" s="4"/>
    </row>
    <row r="2695" spans="1:4" x14ac:dyDescent="0.25">
      <c r="A2695" s="2"/>
      <c r="B2695" s="4"/>
      <c r="C2695" s="3"/>
      <c r="D2695" s="4"/>
    </row>
    <row r="2696" spans="1:4" x14ac:dyDescent="0.25">
      <c r="A2696" s="2"/>
      <c r="B2696" s="4"/>
      <c r="C2696" s="3"/>
      <c r="D2696" s="4"/>
    </row>
    <row r="2697" spans="1:4" x14ac:dyDescent="0.25">
      <c r="A2697" s="2"/>
      <c r="B2697" s="4"/>
      <c r="C2697" s="3"/>
      <c r="D2697" s="4"/>
    </row>
    <row r="2698" spans="1:4" x14ac:dyDescent="0.25">
      <c r="A2698" s="2"/>
      <c r="B2698" s="4"/>
      <c r="C2698" s="3"/>
      <c r="D2698" s="4"/>
    </row>
    <row r="2699" spans="1:4" x14ac:dyDescent="0.25">
      <c r="A2699" s="2"/>
      <c r="B2699" s="4"/>
      <c r="C2699" s="3"/>
      <c r="D2699" s="4"/>
    </row>
    <row r="2700" spans="1:4" x14ac:dyDescent="0.25">
      <c r="A2700" s="2"/>
      <c r="B2700" s="4"/>
      <c r="C2700" s="3"/>
      <c r="D2700" s="4"/>
    </row>
    <row r="2701" spans="1:4" x14ac:dyDescent="0.25">
      <c r="A2701" s="2"/>
      <c r="B2701" s="4"/>
      <c r="C2701" s="3"/>
      <c r="D2701" s="4"/>
    </row>
    <row r="2702" spans="1:4" x14ac:dyDescent="0.25">
      <c r="A2702" s="2"/>
      <c r="B2702" s="4"/>
      <c r="C2702" s="3"/>
      <c r="D2702" s="4"/>
    </row>
    <row r="2703" spans="1:4" x14ac:dyDescent="0.25">
      <c r="A2703" s="2"/>
      <c r="B2703" s="4"/>
      <c r="C2703" s="3"/>
      <c r="D2703" s="4"/>
    </row>
    <row r="2704" spans="1:4" x14ac:dyDescent="0.25">
      <c r="A2704" s="2"/>
      <c r="B2704" s="4"/>
      <c r="C2704" s="3"/>
      <c r="D2704" s="4"/>
    </row>
    <row r="2705" spans="1:4" x14ac:dyDescent="0.25">
      <c r="A2705" s="2"/>
      <c r="B2705" s="4"/>
      <c r="C2705" s="3"/>
      <c r="D2705" s="4"/>
    </row>
    <row r="2706" spans="1:4" x14ac:dyDescent="0.25">
      <c r="A2706" s="2"/>
      <c r="B2706" s="4"/>
      <c r="C2706" s="3"/>
      <c r="D2706" s="4"/>
    </row>
    <row r="2707" spans="1:4" x14ac:dyDescent="0.25">
      <c r="A2707" s="2"/>
      <c r="B2707" s="4"/>
      <c r="C2707" s="3"/>
      <c r="D2707" s="4"/>
    </row>
    <row r="2708" spans="1:4" x14ac:dyDescent="0.25">
      <c r="A2708" s="2"/>
      <c r="B2708" s="4"/>
      <c r="C2708" s="3"/>
      <c r="D2708" s="4"/>
    </row>
    <row r="2709" spans="1:4" x14ac:dyDescent="0.25">
      <c r="A2709" s="2"/>
      <c r="B2709" s="4"/>
      <c r="C2709" s="3"/>
      <c r="D2709" s="4"/>
    </row>
    <row r="2710" spans="1:4" x14ac:dyDescent="0.25">
      <c r="A2710" s="2"/>
      <c r="B2710" s="4"/>
      <c r="C2710" s="3"/>
      <c r="D2710" s="4"/>
    </row>
    <row r="2711" spans="1:4" x14ac:dyDescent="0.25">
      <c r="A2711" s="2"/>
      <c r="B2711" s="4"/>
      <c r="C2711" s="3"/>
      <c r="D2711" s="4"/>
    </row>
    <row r="2712" spans="1:4" x14ac:dyDescent="0.25">
      <c r="A2712" s="2"/>
      <c r="B2712" s="4"/>
      <c r="C2712" s="3"/>
      <c r="D2712" s="4"/>
    </row>
    <row r="2713" spans="1:4" x14ac:dyDescent="0.25">
      <c r="A2713" s="2"/>
      <c r="B2713" s="4"/>
      <c r="C2713" s="3"/>
      <c r="D2713" s="4"/>
    </row>
    <row r="2714" spans="1:4" x14ac:dyDescent="0.25">
      <c r="A2714" s="2"/>
      <c r="B2714" s="4"/>
      <c r="C2714" s="3"/>
      <c r="D2714" s="4"/>
    </row>
    <row r="2715" spans="1:4" x14ac:dyDescent="0.25">
      <c r="A2715" s="2"/>
      <c r="B2715" s="4"/>
      <c r="C2715" s="3"/>
      <c r="D2715" s="4"/>
    </row>
    <row r="2716" spans="1:4" x14ac:dyDescent="0.25">
      <c r="A2716" s="2"/>
      <c r="B2716" s="4"/>
      <c r="C2716" s="3"/>
      <c r="D2716" s="4"/>
    </row>
    <row r="2717" spans="1:4" x14ac:dyDescent="0.25">
      <c r="A2717" s="2"/>
      <c r="B2717" s="4"/>
      <c r="C2717" s="3"/>
      <c r="D2717" s="4"/>
    </row>
    <row r="2718" spans="1:4" x14ac:dyDescent="0.25">
      <c r="A2718" s="2"/>
      <c r="B2718" s="4"/>
      <c r="C2718" s="3"/>
      <c r="D2718" s="4"/>
    </row>
    <row r="2719" spans="1:4" x14ac:dyDescent="0.25">
      <c r="A2719" s="2"/>
      <c r="B2719" s="4"/>
      <c r="C2719" s="3"/>
      <c r="D2719" s="4"/>
    </row>
    <row r="2720" spans="1:4" x14ac:dyDescent="0.25">
      <c r="A2720" s="2"/>
      <c r="B2720" s="4"/>
      <c r="C2720" s="3"/>
      <c r="D2720" s="4"/>
    </row>
    <row r="2721" spans="1:4" x14ac:dyDescent="0.25">
      <c r="A2721" s="2"/>
      <c r="B2721" s="4"/>
      <c r="C2721" s="3"/>
      <c r="D2721" s="4"/>
    </row>
    <row r="2722" spans="1:4" x14ac:dyDescent="0.25">
      <c r="A2722" s="2"/>
      <c r="B2722" s="4"/>
      <c r="C2722" s="3"/>
      <c r="D2722" s="4"/>
    </row>
    <row r="2723" spans="1:4" x14ac:dyDescent="0.25">
      <c r="A2723" s="2"/>
      <c r="B2723" s="4"/>
      <c r="C2723" s="3"/>
      <c r="D2723" s="4"/>
    </row>
    <row r="2724" spans="1:4" x14ac:dyDescent="0.25">
      <c r="A2724" s="2"/>
      <c r="B2724" s="4"/>
      <c r="C2724" s="3"/>
      <c r="D2724" s="4"/>
    </row>
    <row r="2725" spans="1:4" x14ac:dyDescent="0.25">
      <c r="A2725" s="2"/>
      <c r="B2725" s="4"/>
      <c r="C2725" s="3"/>
      <c r="D2725" s="4"/>
    </row>
    <row r="2726" spans="1:4" x14ac:dyDescent="0.25">
      <c r="A2726" s="2"/>
      <c r="B2726" s="4"/>
      <c r="C2726" s="3"/>
      <c r="D2726" s="4"/>
    </row>
    <row r="2727" spans="1:4" x14ac:dyDescent="0.25">
      <c r="A2727" s="2"/>
      <c r="B2727" s="4"/>
      <c r="C2727" s="3"/>
      <c r="D2727" s="4"/>
    </row>
    <row r="2728" spans="1:4" x14ac:dyDescent="0.25">
      <c r="A2728" s="2"/>
      <c r="B2728" s="4"/>
      <c r="C2728" s="3"/>
      <c r="D2728" s="4"/>
    </row>
    <row r="2729" spans="1:4" x14ac:dyDescent="0.25">
      <c r="A2729" s="2"/>
      <c r="B2729" s="4"/>
      <c r="C2729" s="3"/>
      <c r="D2729" s="4"/>
    </row>
    <row r="2730" spans="1:4" x14ac:dyDescent="0.25">
      <c r="A2730" s="2"/>
      <c r="B2730" s="4"/>
      <c r="C2730" s="3"/>
      <c r="D2730" s="4"/>
    </row>
    <row r="2731" spans="1:4" x14ac:dyDescent="0.25">
      <c r="A2731" s="2"/>
      <c r="B2731" s="4"/>
      <c r="C2731" s="3"/>
      <c r="D2731" s="4"/>
    </row>
    <row r="2732" spans="1:4" x14ac:dyDescent="0.25">
      <c r="A2732" s="2"/>
      <c r="B2732" s="4"/>
      <c r="C2732" s="3"/>
      <c r="D2732" s="4"/>
    </row>
    <row r="2733" spans="1:4" x14ac:dyDescent="0.25">
      <c r="A2733" s="2"/>
      <c r="B2733" s="4"/>
      <c r="C2733" s="3"/>
      <c r="D2733" s="4"/>
    </row>
    <row r="2734" spans="1:4" x14ac:dyDescent="0.25">
      <c r="A2734" s="2"/>
      <c r="B2734" s="4"/>
      <c r="C2734" s="3"/>
      <c r="D2734" s="4"/>
    </row>
    <row r="2735" spans="1:4" x14ac:dyDescent="0.25">
      <c r="A2735" s="2"/>
      <c r="B2735" s="4"/>
      <c r="C2735" s="3"/>
      <c r="D2735" s="4"/>
    </row>
    <row r="2736" spans="1:4" x14ac:dyDescent="0.25">
      <c r="A2736" s="2"/>
      <c r="B2736" s="4"/>
      <c r="C2736" s="3"/>
      <c r="D2736" s="4"/>
    </row>
    <row r="2737" spans="1:4" x14ac:dyDescent="0.25">
      <c r="A2737" s="2"/>
      <c r="B2737" s="4"/>
      <c r="C2737" s="3"/>
      <c r="D2737" s="4"/>
    </row>
    <row r="2738" spans="1:4" x14ac:dyDescent="0.25">
      <c r="A2738" s="2"/>
      <c r="B2738" s="4"/>
      <c r="C2738" s="3"/>
      <c r="D2738" s="4"/>
    </row>
    <row r="2739" spans="1:4" x14ac:dyDescent="0.25">
      <c r="A2739" s="2"/>
      <c r="B2739" s="4"/>
      <c r="C2739" s="3"/>
      <c r="D2739" s="4"/>
    </row>
    <row r="2740" spans="1:4" x14ac:dyDescent="0.25">
      <c r="A2740" s="2"/>
      <c r="B2740" s="4"/>
      <c r="C2740" s="3"/>
      <c r="D2740" s="4"/>
    </row>
    <row r="2741" spans="1:4" x14ac:dyDescent="0.25">
      <c r="A2741" s="2"/>
      <c r="B2741" s="4"/>
      <c r="C2741" s="3"/>
      <c r="D2741" s="4"/>
    </row>
    <row r="2742" spans="1:4" x14ac:dyDescent="0.25">
      <c r="A2742" s="2"/>
      <c r="B2742" s="4"/>
      <c r="C2742" s="3"/>
      <c r="D2742" s="4"/>
    </row>
    <row r="2743" spans="1:4" x14ac:dyDescent="0.25">
      <c r="A2743" s="2"/>
      <c r="B2743" s="4"/>
      <c r="C2743" s="3"/>
      <c r="D2743" s="4"/>
    </row>
    <row r="2744" spans="1:4" x14ac:dyDescent="0.25">
      <c r="A2744" s="2"/>
      <c r="B2744" s="4"/>
      <c r="C2744" s="3"/>
      <c r="D2744" s="4"/>
    </row>
    <row r="2745" spans="1:4" x14ac:dyDescent="0.25">
      <c r="A2745" s="2"/>
      <c r="B2745" s="4"/>
      <c r="C2745" s="3"/>
      <c r="D2745" s="4"/>
    </row>
    <row r="2746" spans="1:4" x14ac:dyDescent="0.25">
      <c r="A2746" s="2"/>
      <c r="B2746" s="4"/>
      <c r="C2746" s="3"/>
      <c r="D2746" s="4"/>
    </row>
    <row r="2747" spans="1:4" x14ac:dyDescent="0.25">
      <c r="A2747" s="2"/>
      <c r="B2747" s="4"/>
      <c r="C2747" s="3"/>
      <c r="D2747" s="4"/>
    </row>
    <row r="2748" spans="1:4" x14ac:dyDescent="0.25">
      <c r="A2748" s="2"/>
      <c r="B2748" s="4"/>
      <c r="C2748" s="3"/>
      <c r="D2748" s="4"/>
    </row>
    <row r="2749" spans="1:4" x14ac:dyDescent="0.25">
      <c r="A2749" s="2"/>
      <c r="B2749" s="4"/>
      <c r="C2749" s="3"/>
      <c r="D2749" s="4"/>
    </row>
    <row r="2750" spans="1:4" x14ac:dyDescent="0.25">
      <c r="A2750" s="2"/>
      <c r="B2750" s="4"/>
      <c r="C2750" s="3"/>
      <c r="D2750" s="4"/>
    </row>
    <row r="2751" spans="1:4" x14ac:dyDescent="0.25">
      <c r="A2751" s="2"/>
      <c r="B2751" s="4"/>
      <c r="C2751" s="3"/>
      <c r="D2751" s="4"/>
    </row>
    <row r="2752" spans="1:4" x14ac:dyDescent="0.25">
      <c r="A2752" s="2"/>
      <c r="B2752" s="4"/>
      <c r="C2752" s="3"/>
      <c r="D2752" s="4"/>
    </row>
    <row r="2753" spans="1:4" x14ac:dyDescent="0.25">
      <c r="A2753" s="2"/>
      <c r="B2753" s="4"/>
      <c r="C2753" s="3"/>
      <c r="D2753" s="4"/>
    </row>
    <row r="2754" spans="1:4" x14ac:dyDescent="0.25">
      <c r="A2754" s="2"/>
      <c r="B2754" s="4"/>
      <c r="C2754" s="3"/>
      <c r="D2754" s="4"/>
    </row>
    <row r="2755" spans="1:4" x14ac:dyDescent="0.25">
      <c r="A2755" s="2"/>
      <c r="B2755" s="4"/>
      <c r="C2755" s="3"/>
      <c r="D2755" s="4"/>
    </row>
    <row r="2756" spans="1:4" x14ac:dyDescent="0.25">
      <c r="A2756" s="2"/>
      <c r="B2756" s="4"/>
      <c r="C2756" s="3"/>
      <c r="D2756" s="4"/>
    </row>
    <row r="2757" spans="1:4" x14ac:dyDescent="0.25">
      <c r="A2757" s="2"/>
      <c r="B2757" s="4"/>
      <c r="C2757" s="3"/>
      <c r="D2757" s="4"/>
    </row>
    <row r="2758" spans="1:4" x14ac:dyDescent="0.25">
      <c r="A2758" s="2"/>
      <c r="B2758" s="4"/>
      <c r="C2758" s="3"/>
      <c r="D2758" s="4"/>
    </row>
    <row r="2759" spans="1:4" x14ac:dyDescent="0.25">
      <c r="A2759" s="2"/>
      <c r="B2759" s="4"/>
      <c r="C2759" s="3"/>
      <c r="D2759" s="4"/>
    </row>
    <row r="2760" spans="1:4" x14ac:dyDescent="0.25">
      <c r="A2760" s="2"/>
      <c r="B2760" s="4"/>
      <c r="C2760" s="3"/>
      <c r="D2760" s="4"/>
    </row>
    <row r="2761" spans="1:4" x14ac:dyDescent="0.25">
      <c r="A2761" s="2"/>
      <c r="B2761" s="4"/>
      <c r="C2761" s="3"/>
      <c r="D2761" s="4"/>
    </row>
    <row r="2762" spans="1:4" x14ac:dyDescent="0.25">
      <c r="A2762" s="2"/>
      <c r="B2762" s="4"/>
      <c r="C2762" s="3"/>
      <c r="D2762" s="4"/>
    </row>
    <row r="2763" spans="1:4" x14ac:dyDescent="0.25">
      <c r="A2763" s="2"/>
      <c r="B2763" s="4"/>
      <c r="C2763" s="3"/>
      <c r="D2763" s="4"/>
    </row>
    <row r="2764" spans="1:4" x14ac:dyDescent="0.25">
      <c r="A2764" s="2"/>
      <c r="B2764" s="4"/>
      <c r="C2764" s="3"/>
      <c r="D2764" s="4"/>
    </row>
    <row r="2765" spans="1:4" x14ac:dyDescent="0.25">
      <c r="A2765" s="2"/>
      <c r="B2765" s="4"/>
      <c r="C2765" s="3"/>
      <c r="D2765" s="4"/>
    </row>
    <row r="2766" spans="1:4" x14ac:dyDescent="0.25">
      <c r="A2766" s="2"/>
      <c r="B2766" s="4"/>
      <c r="C2766" s="3"/>
      <c r="D2766" s="4"/>
    </row>
    <row r="2767" spans="1:4" x14ac:dyDescent="0.25">
      <c r="A2767" s="2"/>
      <c r="B2767" s="4"/>
      <c r="C2767" s="3"/>
      <c r="D2767" s="4"/>
    </row>
    <row r="2768" spans="1:4" x14ac:dyDescent="0.25">
      <c r="A2768" s="2"/>
      <c r="B2768" s="4"/>
      <c r="C2768" s="3"/>
      <c r="D2768" s="4"/>
    </row>
    <row r="2769" spans="1:4" x14ac:dyDescent="0.25">
      <c r="A2769" s="2"/>
      <c r="B2769" s="4"/>
      <c r="C2769" s="3"/>
      <c r="D2769" s="4"/>
    </row>
    <row r="2770" spans="1:4" x14ac:dyDescent="0.25">
      <c r="A2770" s="2"/>
      <c r="B2770" s="4"/>
      <c r="C2770" s="3"/>
      <c r="D2770" s="4"/>
    </row>
    <row r="2771" spans="1:4" x14ac:dyDescent="0.25">
      <c r="A2771" s="2"/>
      <c r="B2771" s="4"/>
      <c r="C2771" s="3"/>
      <c r="D2771" s="4"/>
    </row>
    <row r="2772" spans="1:4" x14ac:dyDescent="0.25">
      <c r="A2772" s="2"/>
      <c r="B2772" s="4"/>
      <c r="C2772" s="3"/>
      <c r="D2772" s="4"/>
    </row>
    <row r="2773" spans="1:4" x14ac:dyDescent="0.25">
      <c r="A2773" s="2"/>
      <c r="B2773" s="4"/>
      <c r="C2773" s="3"/>
      <c r="D2773" s="4"/>
    </row>
    <row r="2774" spans="1:4" x14ac:dyDescent="0.25">
      <c r="A2774" s="2"/>
      <c r="B2774" s="4"/>
      <c r="C2774" s="3"/>
      <c r="D2774" s="4"/>
    </row>
    <row r="2775" spans="1:4" x14ac:dyDescent="0.25">
      <c r="A2775" s="2"/>
      <c r="B2775" s="4"/>
      <c r="C2775" s="3"/>
      <c r="D2775" s="4"/>
    </row>
    <row r="2776" spans="1:4" x14ac:dyDescent="0.25">
      <c r="A2776" s="2"/>
      <c r="B2776" s="4"/>
      <c r="C2776" s="3"/>
      <c r="D2776" s="4"/>
    </row>
    <row r="2777" spans="1:4" x14ac:dyDescent="0.25">
      <c r="A2777" s="2"/>
      <c r="B2777" s="4"/>
      <c r="C2777" s="3"/>
      <c r="D2777" s="4"/>
    </row>
    <row r="2778" spans="1:4" x14ac:dyDescent="0.25">
      <c r="A2778" s="2"/>
      <c r="B2778" s="4"/>
      <c r="C2778" s="3"/>
      <c r="D2778" s="4"/>
    </row>
    <row r="2779" spans="1:4" x14ac:dyDescent="0.25">
      <c r="A2779" s="2"/>
      <c r="B2779" s="4"/>
      <c r="C2779" s="3"/>
      <c r="D2779" s="4"/>
    </row>
    <row r="2780" spans="1:4" x14ac:dyDescent="0.25">
      <c r="A2780" s="2"/>
      <c r="B2780" s="4"/>
      <c r="C2780" s="3"/>
      <c r="D2780" s="4"/>
    </row>
    <row r="2781" spans="1:4" x14ac:dyDescent="0.25">
      <c r="A2781" s="2"/>
      <c r="B2781" s="4"/>
      <c r="C2781" s="3"/>
      <c r="D2781" s="4"/>
    </row>
    <row r="2782" spans="1:4" x14ac:dyDescent="0.25">
      <c r="A2782" s="2"/>
      <c r="B2782" s="4"/>
      <c r="C2782" s="3"/>
      <c r="D2782" s="4"/>
    </row>
    <row r="2783" spans="1:4" x14ac:dyDescent="0.25">
      <c r="A2783" s="2"/>
      <c r="B2783" s="4"/>
      <c r="C2783" s="3"/>
      <c r="D2783" s="4"/>
    </row>
    <row r="2784" spans="1:4" x14ac:dyDescent="0.25">
      <c r="A2784" s="2"/>
      <c r="B2784" s="4"/>
      <c r="C2784" s="3"/>
      <c r="D2784" s="4"/>
    </row>
    <row r="2785" spans="1:4" x14ac:dyDescent="0.25">
      <c r="A2785" s="2"/>
      <c r="B2785" s="4"/>
      <c r="C2785" s="3"/>
      <c r="D2785" s="4"/>
    </row>
    <row r="2786" spans="1:4" x14ac:dyDescent="0.25">
      <c r="A2786" s="2"/>
      <c r="B2786" s="4"/>
      <c r="C2786" s="3"/>
      <c r="D2786" s="4"/>
    </row>
    <row r="2787" spans="1:4" x14ac:dyDescent="0.25">
      <c r="A2787" s="2"/>
      <c r="B2787" s="4"/>
      <c r="C2787" s="3"/>
      <c r="D2787" s="4"/>
    </row>
    <row r="2788" spans="1:4" x14ac:dyDescent="0.25">
      <c r="A2788" s="2"/>
      <c r="B2788" s="4"/>
      <c r="C2788" s="3"/>
      <c r="D2788" s="4"/>
    </row>
    <row r="2789" spans="1:4" x14ac:dyDescent="0.25">
      <c r="A2789" s="2"/>
      <c r="B2789" s="4"/>
      <c r="C2789" s="3"/>
      <c r="D2789" s="4"/>
    </row>
    <row r="2790" spans="1:4" x14ac:dyDescent="0.25">
      <c r="A2790" s="2"/>
      <c r="B2790" s="4"/>
      <c r="C2790" s="3"/>
      <c r="D2790" s="4"/>
    </row>
    <row r="2791" spans="1:4" x14ac:dyDescent="0.25">
      <c r="A2791" s="2"/>
      <c r="B2791" s="4"/>
      <c r="C2791" s="3"/>
      <c r="D2791" s="4"/>
    </row>
    <row r="2792" spans="1:4" x14ac:dyDescent="0.25">
      <c r="A2792" s="2"/>
      <c r="B2792" s="4"/>
      <c r="C2792" s="3"/>
      <c r="D2792" s="4"/>
    </row>
    <row r="2793" spans="1:4" x14ac:dyDescent="0.25">
      <c r="A2793" s="2"/>
      <c r="B2793" s="4"/>
      <c r="C2793" s="3"/>
      <c r="D2793" s="4"/>
    </row>
    <row r="2794" spans="1:4" x14ac:dyDescent="0.25">
      <c r="A2794" s="2"/>
      <c r="B2794" s="4"/>
      <c r="C2794" s="3"/>
      <c r="D2794" s="4"/>
    </row>
    <row r="2795" spans="1:4" x14ac:dyDescent="0.25">
      <c r="A2795" s="2"/>
      <c r="B2795" s="4"/>
      <c r="C2795" s="3"/>
      <c r="D2795" s="4"/>
    </row>
    <row r="2796" spans="1:4" x14ac:dyDescent="0.25">
      <c r="A2796" s="2"/>
      <c r="B2796" s="4"/>
      <c r="C2796" s="3"/>
      <c r="D2796" s="4"/>
    </row>
    <row r="2797" spans="1:4" x14ac:dyDescent="0.25">
      <c r="A2797" s="2"/>
      <c r="B2797" s="4"/>
      <c r="C2797" s="3"/>
      <c r="D2797" s="4"/>
    </row>
    <row r="2798" spans="1:4" x14ac:dyDescent="0.25">
      <c r="A2798" s="2"/>
      <c r="B2798" s="4"/>
      <c r="C2798" s="3"/>
      <c r="D2798" s="4"/>
    </row>
    <row r="2799" spans="1:4" x14ac:dyDescent="0.25">
      <c r="A2799" s="2"/>
      <c r="B2799" s="4"/>
      <c r="C2799" s="3"/>
      <c r="D2799" s="4"/>
    </row>
    <row r="2800" spans="1:4" x14ac:dyDescent="0.25">
      <c r="A2800" s="2"/>
      <c r="B2800" s="4"/>
      <c r="C2800" s="3"/>
      <c r="D2800" s="4"/>
    </row>
    <row r="2801" spans="1:4" x14ac:dyDescent="0.25">
      <c r="A2801" s="2"/>
      <c r="B2801" s="4"/>
      <c r="C2801" s="3"/>
      <c r="D2801" s="4"/>
    </row>
    <row r="2802" spans="1:4" x14ac:dyDescent="0.25">
      <c r="A2802" s="2"/>
      <c r="B2802" s="4"/>
      <c r="C2802" s="3"/>
      <c r="D2802" s="4"/>
    </row>
    <row r="2803" spans="1:4" x14ac:dyDescent="0.25">
      <c r="A2803" s="2"/>
      <c r="B2803" s="4"/>
      <c r="C2803" s="3"/>
      <c r="D2803" s="4"/>
    </row>
    <row r="2804" spans="1:4" x14ac:dyDescent="0.25">
      <c r="A2804" s="2"/>
      <c r="B2804" s="4"/>
      <c r="C2804" s="3"/>
      <c r="D2804" s="4"/>
    </row>
    <row r="2805" spans="1:4" x14ac:dyDescent="0.25">
      <c r="A2805" s="2"/>
      <c r="B2805" s="4"/>
      <c r="C2805" s="3"/>
      <c r="D2805" s="4"/>
    </row>
    <row r="2806" spans="1:4" x14ac:dyDescent="0.25">
      <c r="A2806" s="2"/>
      <c r="B2806" s="4"/>
      <c r="C2806" s="3"/>
      <c r="D2806" s="4"/>
    </row>
    <row r="2807" spans="1:4" x14ac:dyDescent="0.25">
      <c r="A2807" s="2"/>
      <c r="B2807" s="4"/>
      <c r="C2807" s="3"/>
      <c r="D2807" s="4"/>
    </row>
    <row r="2808" spans="1:4" x14ac:dyDescent="0.25">
      <c r="A2808" s="2"/>
      <c r="B2808" s="4"/>
      <c r="C2808" s="3"/>
      <c r="D2808" s="4"/>
    </row>
    <row r="2809" spans="1:4" x14ac:dyDescent="0.25">
      <c r="A2809" s="2"/>
      <c r="B2809" s="4"/>
      <c r="C2809" s="3"/>
      <c r="D2809" s="4"/>
    </row>
    <row r="2810" spans="1:4" x14ac:dyDescent="0.25">
      <c r="A2810" s="2"/>
      <c r="B2810" s="4"/>
      <c r="C2810" s="3"/>
      <c r="D2810" s="4"/>
    </row>
    <row r="2811" spans="1:4" x14ac:dyDescent="0.25">
      <c r="A2811" s="2"/>
      <c r="B2811" s="4"/>
      <c r="C2811" s="3"/>
      <c r="D2811" s="4"/>
    </row>
    <row r="2812" spans="1:4" x14ac:dyDescent="0.25">
      <c r="A2812" s="2"/>
      <c r="B2812" s="4"/>
      <c r="C2812" s="3"/>
      <c r="D2812" s="4"/>
    </row>
    <row r="2813" spans="1:4" x14ac:dyDescent="0.25">
      <c r="A2813" s="2"/>
      <c r="B2813" s="4"/>
      <c r="C2813" s="3"/>
      <c r="D2813" s="4"/>
    </row>
    <row r="2814" spans="1:4" x14ac:dyDescent="0.25">
      <c r="A2814" s="2"/>
      <c r="B2814" s="4"/>
      <c r="C2814" s="3"/>
      <c r="D2814" s="4"/>
    </row>
    <row r="2815" spans="1:4" x14ac:dyDescent="0.25">
      <c r="A2815" s="2"/>
      <c r="B2815" s="4"/>
      <c r="C2815" s="3"/>
      <c r="D2815" s="4"/>
    </row>
    <row r="2816" spans="1:4" x14ac:dyDescent="0.25">
      <c r="A2816" s="2"/>
      <c r="B2816" s="4"/>
      <c r="C2816" s="3"/>
      <c r="D2816" s="4"/>
    </row>
    <row r="2817" spans="1:4" x14ac:dyDescent="0.25">
      <c r="A2817" s="2"/>
      <c r="B2817" s="4"/>
      <c r="C2817" s="3"/>
      <c r="D2817" s="4"/>
    </row>
    <row r="2818" spans="1:4" x14ac:dyDescent="0.25">
      <c r="A2818" s="2"/>
      <c r="B2818" s="4"/>
      <c r="C2818" s="3"/>
      <c r="D2818" s="4"/>
    </row>
    <row r="2819" spans="1:4" x14ac:dyDescent="0.25">
      <c r="A2819" s="2"/>
      <c r="B2819" s="4"/>
      <c r="C2819" s="3"/>
      <c r="D2819" s="4"/>
    </row>
    <row r="2820" spans="1:4" x14ac:dyDescent="0.25">
      <c r="A2820" s="2"/>
      <c r="B2820" s="4"/>
      <c r="C2820" s="3"/>
      <c r="D2820" s="4"/>
    </row>
    <row r="2821" spans="1:4" x14ac:dyDescent="0.25">
      <c r="A2821" s="2"/>
      <c r="B2821" s="4"/>
      <c r="C2821" s="3"/>
      <c r="D2821" s="4"/>
    </row>
    <row r="2822" spans="1:4" x14ac:dyDescent="0.25">
      <c r="A2822" s="2"/>
      <c r="B2822" s="4"/>
      <c r="C2822" s="3"/>
      <c r="D2822" s="4"/>
    </row>
    <row r="2823" spans="1:4" x14ac:dyDescent="0.25">
      <c r="A2823" s="2"/>
      <c r="B2823" s="4"/>
      <c r="C2823" s="3"/>
      <c r="D2823" s="4"/>
    </row>
    <row r="2824" spans="1:4" x14ac:dyDescent="0.25">
      <c r="A2824" s="2"/>
      <c r="B2824" s="4"/>
      <c r="C2824" s="3"/>
      <c r="D2824" s="4"/>
    </row>
    <row r="2825" spans="1:4" x14ac:dyDescent="0.25">
      <c r="A2825" s="2"/>
      <c r="B2825" s="4"/>
      <c r="C2825" s="3"/>
      <c r="D2825" s="4"/>
    </row>
    <row r="2826" spans="1:4" x14ac:dyDescent="0.25">
      <c r="A2826" s="2"/>
      <c r="B2826" s="4"/>
      <c r="C2826" s="3"/>
      <c r="D2826" s="4"/>
    </row>
    <row r="2827" spans="1:4" x14ac:dyDescent="0.25">
      <c r="A2827" s="2"/>
      <c r="B2827" s="4"/>
      <c r="C2827" s="3"/>
      <c r="D2827" s="4"/>
    </row>
    <row r="2828" spans="1:4" x14ac:dyDescent="0.25">
      <c r="A2828" s="2"/>
      <c r="B2828" s="4"/>
      <c r="C2828" s="3"/>
      <c r="D2828" s="4"/>
    </row>
    <row r="2829" spans="1:4" x14ac:dyDescent="0.25">
      <c r="A2829" s="2"/>
      <c r="B2829" s="4"/>
      <c r="C2829" s="3"/>
      <c r="D2829" s="4"/>
    </row>
    <row r="2830" spans="1:4" x14ac:dyDescent="0.25">
      <c r="A2830" s="2"/>
      <c r="B2830" s="4"/>
      <c r="C2830" s="3"/>
      <c r="D2830" s="4"/>
    </row>
    <row r="2831" spans="1:4" x14ac:dyDescent="0.25">
      <c r="A2831" s="2"/>
      <c r="B2831" s="4"/>
      <c r="C2831" s="3"/>
      <c r="D2831" s="4"/>
    </row>
    <row r="2832" spans="1:4" x14ac:dyDescent="0.25">
      <c r="A2832" s="2"/>
      <c r="B2832" s="4"/>
      <c r="C2832" s="3"/>
      <c r="D2832" s="4"/>
    </row>
    <row r="2833" spans="1:4" x14ac:dyDescent="0.25">
      <c r="A2833" s="2"/>
      <c r="B2833" s="4"/>
      <c r="C2833" s="3"/>
      <c r="D2833" s="4"/>
    </row>
    <row r="2834" spans="1:4" x14ac:dyDescent="0.25">
      <c r="A2834" s="2"/>
      <c r="B2834" s="4"/>
      <c r="C2834" s="3"/>
      <c r="D2834" s="4"/>
    </row>
    <row r="2835" spans="1:4" x14ac:dyDescent="0.25">
      <c r="A2835" s="2"/>
      <c r="B2835" s="4"/>
      <c r="C2835" s="3"/>
      <c r="D2835" s="4"/>
    </row>
    <row r="2836" spans="1:4" x14ac:dyDescent="0.25">
      <c r="A2836" s="2"/>
      <c r="B2836" s="4"/>
      <c r="C2836" s="3"/>
      <c r="D2836" s="4"/>
    </row>
    <row r="2837" spans="1:4" x14ac:dyDescent="0.25">
      <c r="A2837" s="2"/>
      <c r="B2837" s="4"/>
      <c r="C2837" s="3"/>
      <c r="D2837" s="4"/>
    </row>
    <row r="2838" spans="1:4" x14ac:dyDescent="0.25">
      <c r="A2838" s="2"/>
      <c r="B2838" s="4"/>
      <c r="C2838" s="3"/>
      <c r="D2838" s="4"/>
    </row>
    <row r="2839" spans="1:4" x14ac:dyDescent="0.25">
      <c r="A2839" s="2"/>
      <c r="B2839" s="4"/>
      <c r="C2839" s="3"/>
      <c r="D2839" s="4"/>
    </row>
    <row r="2840" spans="1:4" x14ac:dyDescent="0.25">
      <c r="A2840" s="2"/>
      <c r="B2840" s="4"/>
      <c r="C2840" s="3"/>
      <c r="D2840" s="4"/>
    </row>
    <row r="2841" spans="1:4" x14ac:dyDescent="0.25">
      <c r="A2841" s="2"/>
      <c r="B2841" s="4"/>
      <c r="C2841" s="3"/>
      <c r="D2841" s="4"/>
    </row>
    <row r="2842" spans="1:4" x14ac:dyDescent="0.25">
      <c r="A2842" s="2"/>
      <c r="B2842" s="4"/>
      <c r="C2842" s="3"/>
      <c r="D2842" s="4"/>
    </row>
    <row r="2843" spans="1:4" x14ac:dyDescent="0.25">
      <c r="A2843" s="2"/>
      <c r="B2843" s="4"/>
      <c r="C2843" s="3"/>
      <c r="D2843" s="4"/>
    </row>
    <row r="2844" spans="1:4" x14ac:dyDescent="0.25">
      <c r="A2844" s="2"/>
      <c r="B2844" s="4"/>
      <c r="C2844" s="3"/>
      <c r="D2844" s="4"/>
    </row>
    <row r="2845" spans="1:4" x14ac:dyDescent="0.25">
      <c r="A2845" s="2"/>
      <c r="B2845" s="4"/>
      <c r="C2845" s="3"/>
      <c r="D2845" s="4"/>
    </row>
    <row r="2846" spans="1:4" x14ac:dyDescent="0.25">
      <c r="A2846" s="2"/>
      <c r="B2846" s="4"/>
      <c r="C2846" s="3"/>
      <c r="D2846" s="4"/>
    </row>
    <row r="2847" spans="1:4" x14ac:dyDescent="0.25">
      <c r="A2847" s="2"/>
      <c r="B2847" s="4"/>
      <c r="C2847" s="3"/>
      <c r="D2847" s="4"/>
    </row>
    <row r="2848" spans="1:4" x14ac:dyDescent="0.25">
      <c r="A2848" s="2"/>
      <c r="B2848" s="4"/>
      <c r="C2848" s="3"/>
      <c r="D2848" s="4"/>
    </row>
    <row r="2849" spans="1:4" x14ac:dyDescent="0.25">
      <c r="A2849" s="2"/>
      <c r="B2849" s="4"/>
      <c r="C2849" s="3"/>
      <c r="D2849" s="4"/>
    </row>
    <row r="2850" spans="1:4" x14ac:dyDescent="0.25">
      <c r="A2850" s="2"/>
      <c r="B2850" s="4"/>
      <c r="C2850" s="3"/>
      <c r="D2850" s="4"/>
    </row>
    <row r="2851" spans="1:4" x14ac:dyDescent="0.25">
      <c r="A2851" s="2"/>
      <c r="B2851" s="4"/>
      <c r="C2851" s="3"/>
      <c r="D2851" s="4"/>
    </row>
    <row r="2852" spans="1:4" x14ac:dyDescent="0.25">
      <c r="A2852" s="2"/>
      <c r="B2852" s="4"/>
      <c r="C2852" s="3"/>
      <c r="D2852" s="4"/>
    </row>
    <row r="2853" spans="1:4" x14ac:dyDescent="0.25">
      <c r="A2853" s="2"/>
      <c r="B2853" s="4"/>
      <c r="C2853" s="3"/>
      <c r="D2853" s="4"/>
    </row>
    <row r="2854" spans="1:4" x14ac:dyDescent="0.25">
      <c r="A2854" s="2"/>
      <c r="B2854" s="4"/>
      <c r="C2854" s="3"/>
      <c r="D2854" s="4"/>
    </row>
    <row r="2855" spans="1:4" x14ac:dyDescent="0.25">
      <c r="A2855" s="2"/>
      <c r="B2855" s="4"/>
      <c r="C2855" s="3"/>
      <c r="D2855" s="4"/>
    </row>
    <row r="2856" spans="1:4" x14ac:dyDescent="0.25">
      <c r="A2856" s="2"/>
      <c r="B2856" s="4"/>
      <c r="C2856" s="3"/>
      <c r="D2856" s="4"/>
    </row>
    <row r="2857" spans="1:4" x14ac:dyDescent="0.25">
      <c r="A2857" s="2"/>
      <c r="B2857" s="4"/>
      <c r="C2857" s="3"/>
      <c r="D2857" s="4"/>
    </row>
    <row r="2858" spans="1:4" x14ac:dyDescent="0.25">
      <c r="A2858" s="2"/>
      <c r="B2858" s="4"/>
      <c r="C2858" s="3"/>
      <c r="D2858" s="4"/>
    </row>
    <row r="2859" spans="1:4" x14ac:dyDescent="0.25">
      <c r="A2859" s="2"/>
      <c r="B2859" s="4"/>
      <c r="C2859" s="3"/>
      <c r="D2859" s="4"/>
    </row>
    <row r="2860" spans="1:4" x14ac:dyDescent="0.25">
      <c r="A2860" s="2"/>
      <c r="B2860" s="4"/>
      <c r="C2860" s="3"/>
      <c r="D2860" s="4"/>
    </row>
    <row r="2861" spans="1:4" x14ac:dyDescent="0.25">
      <c r="A2861" s="2"/>
      <c r="B2861" s="4"/>
      <c r="C2861" s="3"/>
      <c r="D2861" s="4"/>
    </row>
    <row r="2862" spans="1:4" x14ac:dyDescent="0.25">
      <c r="A2862" s="2"/>
      <c r="B2862" s="4"/>
      <c r="C2862" s="3"/>
      <c r="D2862" s="4"/>
    </row>
    <row r="2863" spans="1:4" x14ac:dyDescent="0.25">
      <c r="A2863" s="2"/>
      <c r="B2863" s="4"/>
      <c r="C2863" s="3"/>
      <c r="D2863" s="4"/>
    </row>
    <row r="2864" spans="1:4" x14ac:dyDescent="0.25">
      <c r="A2864" s="2"/>
      <c r="B2864" s="4"/>
      <c r="C2864" s="3"/>
      <c r="D2864" s="4"/>
    </row>
    <row r="2865" spans="1:4" x14ac:dyDescent="0.25">
      <c r="A2865" s="2"/>
      <c r="B2865" s="4"/>
      <c r="C2865" s="3"/>
      <c r="D2865" s="4"/>
    </row>
    <row r="2866" spans="1:4" x14ac:dyDescent="0.25">
      <c r="A2866" s="2"/>
      <c r="B2866" s="4"/>
      <c r="C2866" s="3"/>
      <c r="D2866" s="4"/>
    </row>
    <row r="2867" spans="1:4" x14ac:dyDescent="0.25">
      <c r="A2867" s="2"/>
      <c r="B2867" s="4"/>
      <c r="C2867" s="3"/>
      <c r="D2867" s="4"/>
    </row>
    <row r="2868" spans="1:4" x14ac:dyDescent="0.25">
      <c r="A2868" s="2"/>
      <c r="B2868" s="4"/>
      <c r="C2868" s="3"/>
      <c r="D2868" s="4"/>
    </row>
    <row r="2869" spans="1:4" x14ac:dyDescent="0.25">
      <c r="A2869" s="2"/>
      <c r="B2869" s="4"/>
      <c r="C2869" s="3"/>
      <c r="D2869" s="4"/>
    </row>
    <row r="2870" spans="1:4" x14ac:dyDescent="0.25">
      <c r="A2870" s="2"/>
      <c r="B2870" s="4"/>
      <c r="C2870" s="3"/>
      <c r="D2870" s="4"/>
    </row>
    <row r="2871" spans="1:4" x14ac:dyDescent="0.25">
      <c r="A2871" s="2"/>
      <c r="B2871" s="4"/>
      <c r="C2871" s="3"/>
      <c r="D2871" s="4"/>
    </row>
    <row r="2872" spans="1:4" x14ac:dyDescent="0.25">
      <c r="A2872" s="2"/>
      <c r="B2872" s="4"/>
      <c r="C2872" s="3"/>
      <c r="D2872" s="4"/>
    </row>
    <row r="2873" spans="1:4" x14ac:dyDescent="0.25">
      <c r="A2873" s="2"/>
      <c r="B2873" s="4"/>
      <c r="C2873" s="3"/>
      <c r="D2873" s="4"/>
    </row>
    <row r="2874" spans="1:4" x14ac:dyDescent="0.25">
      <c r="A2874" s="2"/>
      <c r="B2874" s="4"/>
      <c r="C2874" s="3"/>
      <c r="D2874" s="4"/>
    </row>
    <row r="2875" spans="1:4" x14ac:dyDescent="0.25">
      <c r="A2875" s="2"/>
      <c r="B2875" s="4"/>
      <c r="C2875" s="3"/>
      <c r="D2875" s="4"/>
    </row>
    <row r="2876" spans="1:4" x14ac:dyDescent="0.25">
      <c r="A2876" s="2"/>
      <c r="B2876" s="4"/>
      <c r="C2876" s="3"/>
      <c r="D2876" s="4"/>
    </row>
    <row r="2877" spans="1:4" x14ac:dyDescent="0.25">
      <c r="A2877" s="2"/>
      <c r="B2877" s="4"/>
      <c r="C2877" s="3"/>
      <c r="D2877" s="4"/>
    </row>
    <row r="2878" spans="1:4" x14ac:dyDescent="0.25">
      <c r="A2878" s="2"/>
      <c r="B2878" s="4"/>
      <c r="C2878" s="3"/>
      <c r="D2878" s="4"/>
    </row>
    <row r="2879" spans="1:4" x14ac:dyDescent="0.25">
      <c r="A2879" s="2"/>
      <c r="B2879" s="4"/>
      <c r="C2879" s="3"/>
      <c r="D2879" s="4"/>
    </row>
    <row r="2880" spans="1:4" x14ac:dyDescent="0.25">
      <c r="A2880" s="2"/>
      <c r="B2880" s="4"/>
      <c r="C2880" s="3"/>
      <c r="D2880" s="4"/>
    </row>
    <row r="2881" spans="1:4" x14ac:dyDescent="0.25">
      <c r="A2881" s="2"/>
      <c r="B2881" s="4"/>
      <c r="C2881" s="3"/>
      <c r="D2881" s="4"/>
    </row>
    <row r="2882" spans="1:4" x14ac:dyDescent="0.25">
      <c r="A2882" s="2"/>
      <c r="B2882" s="4"/>
      <c r="C2882" s="3"/>
      <c r="D2882" s="4"/>
    </row>
    <row r="2883" spans="1:4" x14ac:dyDescent="0.25">
      <c r="A2883" s="2"/>
      <c r="B2883" s="4"/>
      <c r="C2883" s="3"/>
      <c r="D2883" s="4"/>
    </row>
    <row r="2884" spans="1:4" x14ac:dyDescent="0.25">
      <c r="A2884" s="2"/>
      <c r="B2884" s="4"/>
      <c r="C2884" s="3"/>
      <c r="D2884" s="4"/>
    </row>
    <row r="2885" spans="1:4" x14ac:dyDescent="0.25">
      <c r="A2885" s="2"/>
      <c r="B2885" s="4"/>
      <c r="C2885" s="3"/>
      <c r="D2885" s="4"/>
    </row>
    <row r="2886" spans="1:4" x14ac:dyDescent="0.25">
      <c r="A2886" s="2"/>
      <c r="B2886" s="4"/>
      <c r="C2886" s="3"/>
      <c r="D2886" s="4"/>
    </row>
    <row r="2887" spans="1:4" x14ac:dyDescent="0.25">
      <c r="A2887" s="2"/>
      <c r="B2887" s="4"/>
      <c r="C2887" s="3"/>
      <c r="D2887" s="4"/>
    </row>
    <row r="2888" spans="1:4" x14ac:dyDescent="0.25">
      <c r="A2888" s="2"/>
      <c r="B2888" s="4"/>
      <c r="C2888" s="3"/>
      <c r="D2888" s="4"/>
    </row>
    <row r="2889" spans="1:4" x14ac:dyDescent="0.25">
      <c r="A2889" s="2"/>
      <c r="B2889" s="4"/>
      <c r="C2889" s="3"/>
      <c r="D2889" s="4"/>
    </row>
    <row r="2890" spans="1:4" x14ac:dyDescent="0.25">
      <c r="A2890" s="2"/>
      <c r="B2890" s="4"/>
      <c r="C2890" s="3"/>
      <c r="D2890" s="4"/>
    </row>
    <row r="2891" spans="1:4" x14ac:dyDescent="0.25">
      <c r="A2891" s="2"/>
      <c r="B2891" s="4"/>
      <c r="C2891" s="3"/>
      <c r="D2891" s="4"/>
    </row>
    <row r="2892" spans="1:4" x14ac:dyDescent="0.25">
      <c r="A2892" s="2"/>
      <c r="B2892" s="4"/>
      <c r="C2892" s="3"/>
      <c r="D2892" s="4"/>
    </row>
    <row r="2893" spans="1:4" x14ac:dyDescent="0.25">
      <c r="A2893" s="2"/>
      <c r="B2893" s="4"/>
      <c r="C2893" s="3"/>
      <c r="D2893" s="4"/>
    </row>
    <row r="2894" spans="1:4" x14ac:dyDescent="0.25">
      <c r="A2894" s="2"/>
      <c r="B2894" s="4"/>
      <c r="C2894" s="3"/>
      <c r="D2894" s="4"/>
    </row>
    <row r="2895" spans="1:4" x14ac:dyDescent="0.25">
      <c r="A2895" s="2"/>
      <c r="B2895" s="4"/>
      <c r="C2895" s="3"/>
      <c r="D2895" s="4"/>
    </row>
    <row r="2896" spans="1:4" x14ac:dyDescent="0.25">
      <c r="A2896" s="2"/>
      <c r="B2896" s="4"/>
      <c r="C2896" s="3"/>
      <c r="D2896" s="4"/>
    </row>
    <row r="2897" spans="1:4" x14ac:dyDescent="0.25">
      <c r="A2897" s="2"/>
      <c r="B2897" s="4"/>
      <c r="C2897" s="3"/>
      <c r="D2897" s="4"/>
    </row>
    <row r="2898" spans="1:4" x14ac:dyDescent="0.25">
      <c r="A2898" s="2"/>
      <c r="B2898" s="4"/>
      <c r="C2898" s="3"/>
      <c r="D2898" s="4"/>
    </row>
    <row r="2899" spans="1:4" x14ac:dyDescent="0.25">
      <c r="A2899" s="2"/>
      <c r="B2899" s="4"/>
      <c r="C2899" s="3"/>
      <c r="D2899" s="4"/>
    </row>
    <row r="2900" spans="1:4" x14ac:dyDescent="0.25">
      <c r="A2900" s="2"/>
      <c r="B2900" s="4"/>
      <c r="C2900" s="3"/>
      <c r="D2900" s="4"/>
    </row>
    <row r="2901" spans="1:4" x14ac:dyDescent="0.25">
      <c r="A2901" s="2"/>
      <c r="B2901" s="4"/>
      <c r="C2901" s="3"/>
      <c r="D2901" s="4"/>
    </row>
    <row r="2902" spans="1:4" x14ac:dyDescent="0.25">
      <c r="A2902" s="2"/>
      <c r="B2902" s="4"/>
      <c r="C2902" s="3"/>
      <c r="D2902" s="4"/>
    </row>
    <row r="2903" spans="1:4" x14ac:dyDescent="0.25">
      <c r="A2903" s="2"/>
      <c r="B2903" s="4"/>
      <c r="C2903" s="3"/>
      <c r="D2903" s="4"/>
    </row>
    <row r="2904" spans="1:4" x14ac:dyDescent="0.25">
      <c r="A2904" s="2"/>
      <c r="B2904" s="4"/>
      <c r="C2904" s="3"/>
      <c r="D2904" s="4"/>
    </row>
    <row r="2905" spans="1:4" x14ac:dyDescent="0.25">
      <c r="A2905" s="2"/>
      <c r="B2905" s="4"/>
      <c r="C2905" s="3"/>
      <c r="D2905" s="4"/>
    </row>
    <row r="2906" spans="1:4" x14ac:dyDescent="0.25">
      <c r="A2906" s="2"/>
      <c r="B2906" s="4"/>
      <c r="C2906" s="3"/>
      <c r="D2906" s="4"/>
    </row>
    <row r="2907" spans="1:4" x14ac:dyDescent="0.25">
      <c r="A2907" s="2"/>
      <c r="B2907" s="4"/>
      <c r="C2907" s="3"/>
      <c r="D2907" s="4"/>
    </row>
    <row r="2908" spans="1:4" x14ac:dyDescent="0.25">
      <c r="A2908" s="2"/>
      <c r="B2908" s="4"/>
      <c r="C2908" s="3"/>
      <c r="D2908" s="4"/>
    </row>
    <row r="2909" spans="1:4" x14ac:dyDescent="0.25">
      <c r="A2909" s="2"/>
      <c r="B2909" s="4"/>
      <c r="C2909" s="3"/>
      <c r="D2909" s="4"/>
    </row>
    <row r="2910" spans="1:4" x14ac:dyDescent="0.25">
      <c r="A2910" s="2"/>
      <c r="B2910" s="4"/>
      <c r="C2910" s="3"/>
      <c r="D2910" s="4"/>
    </row>
    <row r="2911" spans="1:4" x14ac:dyDescent="0.25">
      <c r="A2911" s="2"/>
      <c r="B2911" s="4"/>
      <c r="C2911" s="3"/>
      <c r="D2911" s="4"/>
    </row>
    <row r="2912" spans="1:4" x14ac:dyDescent="0.25">
      <c r="A2912" s="2"/>
      <c r="B2912" s="4"/>
      <c r="C2912" s="3"/>
      <c r="D2912" s="4"/>
    </row>
    <row r="2913" spans="1:4" x14ac:dyDescent="0.25">
      <c r="A2913" s="2"/>
      <c r="B2913" s="4"/>
      <c r="C2913" s="3"/>
      <c r="D2913" s="4"/>
    </row>
    <row r="2914" spans="1:4" x14ac:dyDescent="0.25">
      <c r="A2914" s="2"/>
      <c r="B2914" s="4"/>
      <c r="C2914" s="3"/>
      <c r="D2914" s="4"/>
    </row>
    <row r="2915" spans="1:4" x14ac:dyDescent="0.25">
      <c r="A2915" s="2"/>
      <c r="B2915" s="4"/>
      <c r="C2915" s="3"/>
      <c r="D2915" s="4"/>
    </row>
    <row r="2916" spans="1:4" x14ac:dyDescent="0.25">
      <c r="A2916" s="2"/>
      <c r="B2916" s="4"/>
      <c r="C2916" s="3"/>
      <c r="D2916" s="4"/>
    </row>
    <row r="2917" spans="1:4" x14ac:dyDescent="0.25">
      <c r="A2917" s="2"/>
      <c r="B2917" s="4"/>
      <c r="C2917" s="3"/>
      <c r="D2917" s="4"/>
    </row>
    <row r="2918" spans="1:4" x14ac:dyDescent="0.25">
      <c r="A2918" s="2"/>
      <c r="B2918" s="4"/>
      <c r="C2918" s="3"/>
      <c r="D2918" s="4"/>
    </row>
    <row r="2919" spans="1:4" x14ac:dyDescent="0.25">
      <c r="A2919" s="2"/>
      <c r="B2919" s="4"/>
      <c r="C2919" s="3"/>
      <c r="D2919" s="4"/>
    </row>
    <row r="2920" spans="1:4" x14ac:dyDescent="0.25">
      <c r="A2920" s="2"/>
      <c r="B2920" s="4"/>
      <c r="C2920" s="3"/>
      <c r="D2920" s="4"/>
    </row>
    <row r="2921" spans="1:4" x14ac:dyDescent="0.25">
      <c r="A2921" s="2"/>
      <c r="B2921" s="4"/>
      <c r="C2921" s="3"/>
      <c r="D2921" s="4"/>
    </row>
    <row r="2922" spans="1:4" x14ac:dyDescent="0.25">
      <c r="A2922" s="2"/>
      <c r="B2922" s="4"/>
      <c r="C2922" s="3"/>
      <c r="D2922" s="4"/>
    </row>
    <row r="2923" spans="1:4" x14ac:dyDescent="0.25">
      <c r="A2923" s="2"/>
      <c r="B2923" s="4"/>
      <c r="C2923" s="3"/>
      <c r="D2923" s="4"/>
    </row>
    <row r="2924" spans="1:4" x14ac:dyDescent="0.25">
      <c r="A2924" s="2"/>
      <c r="B2924" s="4"/>
      <c r="C2924" s="3"/>
      <c r="D2924" s="4"/>
    </row>
    <row r="2925" spans="1:4" x14ac:dyDescent="0.25">
      <c r="A2925" s="2"/>
      <c r="B2925" s="4"/>
      <c r="C2925" s="3"/>
      <c r="D2925" s="4"/>
    </row>
    <row r="2926" spans="1:4" x14ac:dyDescent="0.25">
      <c r="A2926" s="2"/>
      <c r="B2926" s="4"/>
      <c r="C2926" s="3"/>
      <c r="D2926" s="4"/>
    </row>
    <row r="2927" spans="1:4" x14ac:dyDescent="0.25">
      <c r="A2927" s="2"/>
      <c r="B2927" s="4"/>
      <c r="C2927" s="3"/>
      <c r="D2927" s="4"/>
    </row>
    <row r="2928" spans="1:4" x14ac:dyDescent="0.25">
      <c r="A2928" s="2"/>
      <c r="B2928" s="4"/>
      <c r="C2928" s="3"/>
      <c r="D2928" s="4"/>
    </row>
    <row r="2929" spans="1:4" x14ac:dyDescent="0.25">
      <c r="A2929" s="2"/>
      <c r="B2929" s="4"/>
      <c r="C2929" s="3"/>
      <c r="D2929" s="4"/>
    </row>
    <row r="2930" spans="1:4" x14ac:dyDescent="0.25">
      <c r="A2930" s="2"/>
      <c r="B2930" s="4"/>
      <c r="C2930" s="3"/>
      <c r="D2930" s="4"/>
    </row>
    <row r="2931" spans="1:4" x14ac:dyDescent="0.25">
      <c r="A2931" s="2"/>
      <c r="B2931" s="4"/>
      <c r="C2931" s="3"/>
      <c r="D2931" s="4"/>
    </row>
    <row r="2932" spans="1:4" x14ac:dyDescent="0.25">
      <c r="A2932" s="2"/>
      <c r="B2932" s="4"/>
      <c r="C2932" s="3"/>
      <c r="D2932" s="4"/>
    </row>
    <row r="2933" spans="1:4" x14ac:dyDescent="0.25">
      <c r="A2933" s="2"/>
      <c r="B2933" s="4"/>
      <c r="C2933" s="3"/>
      <c r="D2933" s="4"/>
    </row>
    <row r="2934" spans="1:4" x14ac:dyDescent="0.25">
      <c r="A2934" s="2"/>
      <c r="B2934" s="4"/>
      <c r="C2934" s="3"/>
      <c r="D2934" s="4"/>
    </row>
    <row r="2935" spans="1:4" x14ac:dyDescent="0.25">
      <c r="A2935" s="2"/>
      <c r="B2935" s="4"/>
      <c r="C2935" s="3"/>
      <c r="D2935" s="4"/>
    </row>
    <row r="2936" spans="1:4" x14ac:dyDescent="0.25">
      <c r="A2936" s="2"/>
      <c r="B2936" s="4"/>
      <c r="C2936" s="3"/>
      <c r="D2936" s="4"/>
    </row>
    <row r="2937" spans="1:4" x14ac:dyDescent="0.25">
      <c r="A2937" s="2"/>
      <c r="B2937" s="4"/>
      <c r="C2937" s="3"/>
      <c r="D2937" s="4"/>
    </row>
    <row r="2938" spans="1:4" x14ac:dyDescent="0.25">
      <c r="A2938" s="2"/>
      <c r="B2938" s="4"/>
      <c r="C2938" s="3"/>
      <c r="D2938" s="4"/>
    </row>
    <row r="2939" spans="1:4" x14ac:dyDescent="0.25">
      <c r="A2939" s="2"/>
      <c r="B2939" s="4"/>
      <c r="C2939" s="3"/>
      <c r="D2939" s="4"/>
    </row>
    <row r="2940" spans="1:4" x14ac:dyDescent="0.25">
      <c r="A2940" s="2"/>
      <c r="B2940" s="4"/>
      <c r="C2940" s="3"/>
      <c r="D2940" s="4"/>
    </row>
    <row r="2941" spans="1:4" x14ac:dyDescent="0.25">
      <c r="A2941" s="2"/>
      <c r="B2941" s="4"/>
      <c r="C2941" s="3"/>
      <c r="D2941" s="4"/>
    </row>
    <row r="2942" spans="1:4" x14ac:dyDescent="0.25">
      <c r="A2942" s="2"/>
      <c r="B2942" s="4"/>
      <c r="C2942" s="3"/>
      <c r="D2942" s="4"/>
    </row>
    <row r="2943" spans="1:4" x14ac:dyDescent="0.25">
      <c r="A2943" s="2"/>
      <c r="B2943" s="4"/>
      <c r="C2943" s="3"/>
      <c r="D2943" s="4"/>
    </row>
    <row r="2944" spans="1:4" x14ac:dyDescent="0.25">
      <c r="A2944" s="2"/>
      <c r="B2944" s="4"/>
      <c r="C2944" s="3"/>
      <c r="D2944" s="4"/>
    </row>
    <row r="2945" spans="1:4" x14ac:dyDescent="0.25">
      <c r="A2945" s="2"/>
      <c r="B2945" s="4"/>
      <c r="C2945" s="3"/>
      <c r="D2945" s="4"/>
    </row>
    <row r="2946" spans="1:4" x14ac:dyDescent="0.25">
      <c r="A2946" s="2"/>
      <c r="B2946" s="4"/>
      <c r="C2946" s="3"/>
      <c r="D2946" s="4"/>
    </row>
    <row r="2947" spans="1:4" x14ac:dyDescent="0.25">
      <c r="A2947" s="2"/>
      <c r="B2947" s="4"/>
      <c r="C2947" s="3"/>
      <c r="D2947" s="4"/>
    </row>
    <row r="2948" spans="1:4" x14ac:dyDescent="0.25">
      <c r="A2948" s="2"/>
      <c r="B2948" s="4"/>
      <c r="C2948" s="3"/>
      <c r="D2948" s="4"/>
    </row>
    <row r="2949" spans="1:4" x14ac:dyDescent="0.25">
      <c r="A2949" s="2"/>
      <c r="B2949" s="4"/>
      <c r="C2949" s="3"/>
      <c r="D2949" s="4"/>
    </row>
    <row r="2950" spans="1:4" x14ac:dyDescent="0.25">
      <c r="A2950" s="2"/>
      <c r="B2950" s="4"/>
      <c r="C2950" s="3"/>
      <c r="D2950" s="4"/>
    </row>
    <row r="2951" spans="1:4" x14ac:dyDescent="0.25">
      <c r="A2951" s="2"/>
      <c r="B2951" s="4"/>
      <c r="C2951" s="3"/>
      <c r="D2951" s="4"/>
    </row>
    <row r="2952" spans="1:4" x14ac:dyDescent="0.25">
      <c r="A2952" s="2"/>
      <c r="B2952" s="4"/>
      <c r="C2952" s="3"/>
      <c r="D2952" s="4"/>
    </row>
    <row r="2953" spans="1:4" x14ac:dyDescent="0.25">
      <c r="A2953" s="2"/>
      <c r="B2953" s="4"/>
      <c r="C2953" s="3"/>
      <c r="D2953" s="4"/>
    </row>
    <row r="2954" spans="1:4" x14ac:dyDescent="0.25">
      <c r="A2954" s="2"/>
      <c r="B2954" s="4"/>
      <c r="C2954" s="3"/>
      <c r="D2954" s="4"/>
    </row>
    <row r="2955" spans="1:4" x14ac:dyDescent="0.25">
      <c r="A2955" s="2"/>
      <c r="B2955" s="4"/>
      <c r="C2955" s="3"/>
      <c r="D2955" s="4"/>
    </row>
    <row r="2956" spans="1:4" x14ac:dyDescent="0.25">
      <c r="A2956" s="2"/>
      <c r="B2956" s="4"/>
      <c r="C2956" s="3"/>
      <c r="D2956" s="4"/>
    </row>
    <row r="2957" spans="1:4" x14ac:dyDescent="0.25">
      <c r="A2957" s="2"/>
      <c r="B2957" s="4"/>
      <c r="C2957" s="3"/>
      <c r="D2957" s="4"/>
    </row>
    <row r="2958" spans="1:4" x14ac:dyDescent="0.25">
      <c r="A2958" s="2"/>
      <c r="B2958" s="4"/>
      <c r="C2958" s="3"/>
      <c r="D2958" s="4"/>
    </row>
    <row r="2959" spans="1:4" x14ac:dyDescent="0.25">
      <c r="A2959" s="2"/>
      <c r="B2959" s="4"/>
      <c r="C2959" s="3"/>
      <c r="D2959" s="4"/>
    </row>
    <row r="2960" spans="1:4" x14ac:dyDescent="0.25">
      <c r="A2960" s="2"/>
      <c r="B2960" s="4"/>
      <c r="C2960" s="3"/>
      <c r="D2960" s="4"/>
    </row>
    <row r="2961" spans="1:4" x14ac:dyDescent="0.25">
      <c r="A2961" s="2"/>
      <c r="B2961" s="4"/>
      <c r="C2961" s="3"/>
      <c r="D2961" s="4"/>
    </row>
    <row r="2962" spans="1:4" x14ac:dyDescent="0.25">
      <c r="A2962" s="2"/>
      <c r="B2962" s="4"/>
      <c r="C2962" s="3"/>
      <c r="D2962" s="4"/>
    </row>
    <row r="2963" spans="1:4" x14ac:dyDescent="0.25">
      <c r="A2963" s="2"/>
      <c r="B2963" s="4"/>
      <c r="C2963" s="3"/>
      <c r="D2963" s="4"/>
    </row>
    <row r="2964" spans="1:4" x14ac:dyDescent="0.25">
      <c r="A2964" s="2"/>
      <c r="B2964" s="4"/>
      <c r="C2964" s="3"/>
      <c r="D2964" s="4"/>
    </row>
    <row r="2965" spans="1:4" x14ac:dyDescent="0.25">
      <c r="A2965" s="2"/>
      <c r="B2965" s="4"/>
      <c r="C2965" s="3"/>
      <c r="D2965" s="4"/>
    </row>
    <row r="2966" spans="1:4" x14ac:dyDescent="0.25">
      <c r="A2966" s="2"/>
      <c r="B2966" s="4"/>
      <c r="C2966" s="3"/>
      <c r="D2966" s="4"/>
    </row>
    <row r="2967" spans="1:4" x14ac:dyDescent="0.25">
      <c r="A2967" s="2"/>
      <c r="B2967" s="4"/>
      <c r="C2967" s="3"/>
      <c r="D2967" s="4"/>
    </row>
    <row r="2968" spans="1:4" x14ac:dyDescent="0.25">
      <c r="A2968" s="2"/>
      <c r="B2968" s="4"/>
      <c r="C2968" s="3"/>
      <c r="D2968" s="4"/>
    </row>
    <row r="2969" spans="1:4" x14ac:dyDescent="0.25">
      <c r="A2969" s="2"/>
      <c r="B2969" s="4"/>
      <c r="C2969" s="3"/>
      <c r="D2969" s="4"/>
    </row>
    <row r="2970" spans="1:4" x14ac:dyDescent="0.25">
      <c r="A2970" s="2"/>
      <c r="B2970" s="4"/>
      <c r="C2970" s="3"/>
      <c r="D2970" s="4"/>
    </row>
    <row r="2971" spans="1:4" x14ac:dyDescent="0.25">
      <c r="A2971" s="2"/>
      <c r="B2971" s="4"/>
      <c r="C2971" s="3"/>
      <c r="D2971" s="4"/>
    </row>
    <row r="2972" spans="1:4" x14ac:dyDescent="0.25">
      <c r="A2972" s="2"/>
      <c r="B2972" s="4"/>
      <c r="C2972" s="3"/>
      <c r="D2972" s="4"/>
    </row>
    <row r="2973" spans="1:4" x14ac:dyDescent="0.25">
      <c r="A2973" s="2"/>
      <c r="B2973" s="4"/>
      <c r="C2973" s="3"/>
      <c r="D2973" s="4"/>
    </row>
    <row r="2974" spans="1:4" x14ac:dyDescent="0.25">
      <c r="A2974" s="2"/>
      <c r="B2974" s="4"/>
      <c r="C2974" s="3"/>
      <c r="D2974" s="4"/>
    </row>
    <row r="2975" spans="1:4" x14ac:dyDescent="0.25">
      <c r="A2975" s="2"/>
      <c r="B2975" s="4"/>
      <c r="C2975" s="3"/>
      <c r="D2975" s="4"/>
    </row>
    <row r="2976" spans="1:4" x14ac:dyDescent="0.25">
      <c r="A2976" s="2"/>
      <c r="B2976" s="4"/>
      <c r="C2976" s="3"/>
      <c r="D2976" s="4"/>
    </row>
    <row r="2977" spans="1:4" x14ac:dyDescent="0.25">
      <c r="A2977" s="2"/>
      <c r="B2977" s="4"/>
      <c r="C2977" s="3"/>
      <c r="D2977" s="4"/>
    </row>
    <row r="2978" spans="1:4" x14ac:dyDescent="0.25">
      <c r="A2978" s="2"/>
      <c r="B2978" s="4"/>
      <c r="C2978" s="3"/>
      <c r="D2978" s="4"/>
    </row>
    <row r="2979" spans="1:4" x14ac:dyDescent="0.25">
      <c r="A2979" s="2"/>
      <c r="B2979" s="4"/>
      <c r="C2979" s="3"/>
      <c r="D2979" s="4"/>
    </row>
    <row r="2980" spans="1:4" x14ac:dyDescent="0.25">
      <c r="A2980" s="2"/>
      <c r="B2980" s="4"/>
      <c r="C2980" s="3"/>
      <c r="D2980" s="4"/>
    </row>
    <row r="2981" spans="1:4" x14ac:dyDescent="0.25">
      <c r="A2981" s="2"/>
      <c r="B2981" s="4"/>
      <c r="C2981" s="3"/>
      <c r="D2981" s="4"/>
    </row>
    <row r="2982" spans="1:4" x14ac:dyDescent="0.25">
      <c r="A2982" s="2"/>
      <c r="B2982" s="4"/>
      <c r="C2982" s="3"/>
      <c r="D2982" s="4"/>
    </row>
    <row r="2983" spans="1:4" x14ac:dyDescent="0.25">
      <c r="A2983" s="2"/>
      <c r="B2983" s="4"/>
      <c r="C2983" s="3"/>
      <c r="D2983" s="4"/>
    </row>
    <row r="2984" spans="1:4" x14ac:dyDescent="0.25">
      <c r="A2984" s="2"/>
      <c r="B2984" s="4"/>
      <c r="C2984" s="3"/>
      <c r="D2984" s="4"/>
    </row>
    <row r="2985" spans="1:4" x14ac:dyDescent="0.25">
      <c r="A2985" s="2"/>
      <c r="B2985" s="4"/>
      <c r="C2985" s="3"/>
      <c r="D2985" s="4"/>
    </row>
    <row r="2986" spans="1:4" x14ac:dyDescent="0.25">
      <c r="A2986" s="2"/>
      <c r="B2986" s="4"/>
      <c r="C2986" s="3"/>
      <c r="D2986" s="4"/>
    </row>
    <row r="2987" spans="1:4" x14ac:dyDescent="0.25">
      <c r="A2987" s="2"/>
      <c r="B2987" s="4"/>
      <c r="C2987" s="3"/>
      <c r="D2987" s="4"/>
    </row>
    <row r="2988" spans="1:4" x14ac:dyDescent="0.25">
      <c r="A2988" s="2"/>
      <c r="B2988" s="4"/>
      <c r="C2988" s="3"/>
      <c r="D2988" s="4"/>
    </row>
    <row r="2989" spans="1:4" x14ac:dyDescent="0.25">
      <c r="A2989" s="2"/>
      <c r="B2989" s="4"/>
      <c r="C2989" s="3"/>
      <c r="D2989" s="4"/>
    </row>
    <row r="2990" spans="1:4" x14ac:dyDescent="0.25">
      <c r="A2990" s="2"/>
      <c r="B2990" s="4"/>
      <c r="C2990" s="3"/>
      <c r="D2990" s="4"/>
    </row>
    <row r="2991" spans="1:4" x14ac:dyDescent="0.25">
      <c r="A2991" s="2"/>
      <c r="B2991" s="4"/>
      <c r="C2991" s="3"/>
      <c r="D2991" s="4"/>
    </row>
    <row r="2992" spans="1:4" x14ac:dyDescent="0.25">
      <c r="A2992" s="2"/>
      <c r="B2992" s="4"/>
      <c r="C2992" s="3"/>
      <c r="D2992" s="4"/>
    </row>
    <row r="2993" spans="1:4" x14ac:dyDescent="0.25">
      <c r="A2993" s="2"/>
      <c r="B2993" s="4"/>
      <c r="C2993" s="3"/>
      <c r="D2993" s="4"/>
    </row>
    <row r="2994" spans="1:4" x14ac:dyDescent="0.25">
      <c r="A2994" s="2"/>
      <c r="B2994" s="4"/>
      <c r="C2994" s="3"/>
      <c r="D2994" s="4"/>
    </row>
    <row r="2995" spans="1:4" x14ac:dyDescent="0.25">
      <c r="A2995" s="2"/>
      <c r="B2995" s="4"/>
      <c r="C2995" s="3"/>
      <c r="D2995" s="4"/>
    </row>
    <row r="2996" spans="1:4" x14ac:dyDescent="0.25">
      <c r="A2996" s="2"/>
      <c r="B2996" s="4"/>
      <c r="C2996" s="3"/>
      <c r="D2996" s="4"/>
    </row>
    <row r="2997" spans="1:4" x14ac:dyDescent="0.25">
      <c r="A2997" s="2"/>
      <c r="B2997" s="4"/>
      <c r="C2997" s="3"/>
      <c r="D2997" s="4"/>
    </row>
    <row r="2998" spans="1:4" x14ac:dyDescent="0.25">
      <c r="A2998" s="2"/>
      <c r="B2998" s="4"/>
      <c r="C2998" s="3"/>
      <c r="D2998" s="4"/>
    </row>
    <row r="2999" spans="1:4" x14ac:dyDescent="0.25">
      <c r="A2999" s="2"/>
      <c r="B2999" s="4"/>
      <c r="C2999" s="3"/>
      <c r="D2999" s="4"/>
    </row>
    <row r="3000" spans="1:4" x14ac:dyDescent="0.25">
      <c r="A3000" s="2"/>
      <c r="B3000" s="4"/>
      <c r="C3000" s="3"/>
      <c r="D3000" s="4"/>
    </row>
    <row r="3001" spans="1:4" x14ac:dyDescent="0.25">
      <c r="A3001" s="2"/>
      <c r="B3001" s="4"/>
      <c r="C3001" s="3"/>
      <c r="D3001" s="4"/>
    </row>
    <row r="3002" spans="1:4" x14ac:dyDescent="0.25">
      <c r="A3002" s="2"/>
      <c r="B3002" s="4"/>
      <c r="C3002" s="3"/>
      <c r="D3002" s="4"/>
    </row>
    <row r="3003" spans="1:4" x14ac:dyDescent="0.25">
      <c r="A3003" s="2"/>
      <c r="B3003" s="4"/>
      <c r="C3003" s="3"/>
      <c r="D3003" s="4"/>
    </row>
    <row r="3004" spans="1:4" x14ac:dyDescent="0.25">
      <c r="A3004" s="2"/>
      <c r="B3004" s="4"/>
      <c r="C3004" s="3"/>
      <c r="D3004" s="4"/>
    </row>
    <row r="3005" spans="1:4" x14ac:dyDescent="0.25">
      <c r="A3005" s="2"/>
      <c r="B3005" s="4"/>
      <c r="C3005" s="3"/>
      <c r="D3005" s="4"/>
    </row>
    <row r="3006" spans="1:4" x14ac:dyDescent="0.25">
      <c r="A3006" s="2"/>
      <c r="B3006" s="4"/>
      <c r="C3006" s="3"/>
      <c r="D3006" s="4"/>
    </row>
    <row r="3007" spans="1:4" x14ac:dyDescent="0.25">
      <c r="A3007" s="2"/>
      <c r="B3007" s="4"/>
      <c r="C3007" s="3"/>
      <c r="D3007" s="4"/>
    </row>
    <row r="3008" spans="1:4" x14ac:dyDescent="0.25">
      <c r="A3008" s="2"/>
      <c r="B3008" s="4"/>
      <c r="C3008" s="3"/>
      <c r="D3008" s="4"/>
    </row>
    <row r="3009" spans="1:4" x14ac:dyDescent="0.25">
      <c r="A3009" s="2"/>
      <c r="B3009" s="4"/>
      <c r="C3009" s="3"/>
      <c r="D3009" s="4"/>
    </row>
    <row r="3010" spans="1:4" x14ac:dyDescent="0.25">
      <c r="A3010" s="2"/>
      <c r="B3010" s="4"/>
      <c r="C3010" s="3"/>
      <c r="D3010" s="4"/>
    </row>
    <row r="3011" spans="1:4" x14ac:dyDescent="0.25">
      <c r="A3011" s="2"/>
      <c r="B3011" s="4"/>
      <c r="C3011" s="3"/>
      <c r="D3011" s="4"/>
    </row>
    <row r="3012" spans="1:4" x14ac:dyDescent="0.25">
      <c r="A3012" s="2"/>
      <c r="B3012" s="4"/>
      <c r="C3012" s="3"/>
      <c r="D3012" s="4"/>
    </row>
    <row r="3013" spans="1:4" x14ac:dyDescent="0.25">
      <c r="A3013" s="2"/>
      <c r="B3013" s="4"/>
      <c r="C3013" s="3"/>
      <c r="D3013" s="4"/>
    </row>
    <row r="3014" spans="1:4" x14ac:dyDescent="0.25">
      <c r="A3014" s="2"/>
      <c r="B3014" s="4"/>
      <c r="C3014" s="3"/>
      <c r="D3014" s="4"/>
    </row>
    <row r="3015" spans="1:4" x14ac:dyDescent="0.25">
      <c r="A3015" s="2"/>
      <c r="B3015" s="4"/>
      <c r="C3015" s="3"/>
      <c r="D3015" s="4"/>
    </row>
    <row r="3016" spans="1:4" x14ac:dyDescent="0.25">
      <c r="A3016" s="2"/>
      <c r="B3016" s="4"/>
      <c r="C3016" s="3"/>
      <c r="D3016" s="4"/>
    </row>
    <row r="3017" spans="1:4" x14ac:dyDescent="0.25">
      <c r="A3017" s="2"/>
      <c r="B3017" s="4"/>
      <c r="C3017" s="3"/>
      <c r="D3017" s="4"/>
    </row>
    <row r="3018" spans="1:4" x14ac:dyDescent="0.25">
      <c r="A3018" s="2"/>
      <c r="B3018" s="4"/>
      <c r="C3018" s="3"/>
      <c r="D3018" s="4"/>
    </row>
    <row r="3019" spans="1:4" x14ac:dyDescent="0.25">
      <c r="A3019" s="2"/>
      <c r="B3019" s="4"/>
      <c r="C3019" s="3"/>
      <c r="D3019" s="4"/>
    </row>
    <row r="3020" spans="1:4" x14ac:dyDescent="0.25">
      <c r="A3020" s="2"/>
      <c r="B3020" s="4"/>
      <c r="C3020" s="3"/>
      <c r="D3020" s="4"/>
    </row>
    <row r="3021" spans="1:4" x14ac:dyDescent="0.25">
      <c r="A3021" s="2"/>
      <c r="B3021" s="4"/>
      <c r="C3021" s="3"/>
      <c r="D3021" s="4"/>
    </row>
    <row r="3022" spans="1:4" x14ac:dyDescent="0.25">
      <c r="A3022" s="2"/>
      <c r="B3022" s="4"/>
      <c r="C3022" s="3"/>
      <c r="D3022" s="4"/>
    </row>
    <row r="3023" spans="1:4" x14ac:dyDescent="0.25">
      <c r="A3023" s="2"/>
      <c r="B3023" s="4"/>
      <c r="C3023" s="3"/>
      <c r="D3023" s="4"/>
    </row>
    <row r="3024" spans="1:4" x14ac:dyDescent="0.25">
      <c r="A3024" s="2"/>
      <c r="B3024" s="4"/>
      <c r="C3024" s="3"/>
      <c r="D3024" s="4"/>
    </row>
    <row r="3025" spans="1:4" x14ac:dyDescent="0.25">
      <c r="A3025" s="2"/>
      <c r="B3025" s="4"/>
      <c r="C3025" s="3"/>
      <c r="D3025" s="4"/>
    </row>
    <row r="3026" spans="1:4" x14ac:dyDescent="0.25">
      <c r="A3026" s="2"/>
      <c r="B3026" s="4"/>
      <c r="C3026" s="3"/>
      <c r="D3026" s="4"/>
    </row>
    <row r="3027" spans="1:4" x14ac:dyDescent="0.25">
      <c r="A3027" s="2"/>
      <c r="B3027" s="4"/>
      <c r="C3027" s="3"/>
      <c r="D3027" s="4"/>
    </row>
    <row r="3028" spans="1:4" x14ac:dyDescent="0.25">
      <c r="A3028" s="2"/>
      <c r="B3028" s="4"/>
      <c r="C3028" s="3"/>
      <c r="D3028" s="4"/>
    </row>
    <row r="3029" spans="1:4" x14ac:dyDescent="0.25">
      <c r="A3029" s="2"/>
      <c r="B3029" s="4"/>
      <c r="C3029" s="3"/>
      <c r="D3029" s="4"/>
    </row>
    <row r="3030" spans="1:4" x14ac:dyDescent="0.25">
      <c r="A3030" s="2"/>
      <c r="B3030" s="4"/>
      <c r="C3030" s="3"/>
      <c r="D3030" s="4"/>
    </row>
    <row r="3031" spans="1:4" x14ac:dyDescent="0.25">
      <c r="A3031" s="2"/>
      <c r="B3031" s="4"/>
      <c r="C3031" s="3"/>
      <c r="D3031" s="4"/>
    </row>
    <row r="3032" spans="1:4" x14ac:dyDescent="0.25">
      <c r="A3032" s="2"/>
      <c r="B3032" s="4"/>
      <c r="C3032" s="3"/>
      <c r="D3032" s="4"/>
    </row>
    <row r="3033" spans="1:4" x14ac:dyDescent="0.25">
      <c r="A3033" s="2"/>
      <c r="B3033" s="4"/>
      <c r="C3033" s="3"/>
      <c r="D3033" s="4"/>
    </row>
    <row r="3034" spans="1:4" x14ac:dyDescent="0.25">
      <c r="A3034" s="2"/>
      <c r="B3034" s="4"/>
      <c r="C3034" s="3"/>
      <c r="D3034" s="4"/>
    </row>
    <row r="3035" spans="1:4" x14ac:dyDescent="0.25">
      <c r="A3035" s="2"/>
      <c r="B3035" s="4"/>
      <c r="C3035" s="3"/>
      <c r="D3035" s="4"/>
    </row>
    <row r="3036" spans="1:4" x14ac:dyDescent="0.25">
      <c r="A3036" s="2"/>
      <c r="B3036" s="4"/>
      <c r="C3036" s="3"/>
      <c r="D3036" s="4"/>
    </row>
    <row r="3037" spans="1:4" x14ac:dyDescent="0.25">
      <c r="A3037" s="2"/>
      <c r="B3037" s="4"/>
      <c r="C3037" s="3"/>
      <c r="D3037" s="4"/>
    </row>
    <row r="3038" spans="1:4" x14ac:dyDescent="0.25">
      <c r="A3038" s="2"/>
      <c r="B3038" s="4"/>
      <c r="C3038" s="3"/>
      <c r="D3038" s="4"/>
    </row>
    <row r="3039" spans="1:4" x14ac:dyDescent="0.25">
      <c r="A3039" s="2"/>
      <c r="B3039" s="4"/>
      <c r="C3039" s="3"/>
      <c r="D3039" s="4"/>
    </row>
    <row r="3040" spans="1:4" x14ac:dyDescent="0.25">
      <c r="A3040" s="2"/>
      <c r="B3040" s="4"/>
      <c r="C3040" s="3"/>
      <c r="D3040" s="4"/>
    </row>
    <row r="3041" spans="1:4" x14ac:dyDescent="0.25">
      <c r="A3041" s="2"/>
      <c r="B3041" s="4"/>
      <c r="C3041" s="3"/>
      <c r="D3041" s="4"/>
    </row>
    <row r="3042" spans="1:4" x14ac:dyDescent="0.25">
      <c r="A3042" s="2"/>
      <c r="B3042" s="4"/>
      <c r="C3042" s="3"/>
      <c r="D3042" s="4"/>
    </row>
    <row r="3043" spans="1:4" x14ac:dyDescent="0.25">
      <c r="A3043" s="2"/>
      <c r="B3043" s="4"/>
      <c r="C3043" s="3"/>
      <c r="D3043" s="4"/>
    </row>
    <row r="3044" spans="1:4" x14ac:dyDescent="0.25">
      <c r="A3044" s="2"/>
      <c r="B3044" s="4"/>
      <c r="C3044" s="3"/>
      <c r="D3044" s="4"/>
    </row>
    <row r="3045" spans="1:4" x14ac:dyDescent="0.25">
      <c r="A3045" s="2"/>
      <c r="B3045" s="4"/>
      <c r="C3045" s="3"/>
      <c r="D3045" s="4"/>
    </row>
    <row r="3046" spans="1:4" x14ac:dyDescent="0.25">
      <c r="A3046" s="2"/>
      <c r="B3046" s="4"/>
      <c r="C3046" s="3"/>
      <c r="D3046" s="4"/>
    </row>
    <row r="3047" spans="1:4" x14ac:dyDescent="0.25">
      <c r="A3047" s="2"/>
      <c r="B3047" s="4"/>
      <c r="C3047" s="3"/>
      <c r="D3047" s="4"/>
    </row>
    <row r="3048" spans="1:4" x14ac:dyDescent="0.25">
      <c r="A3048" s="2"/>
      <c r="B3048" s="4"/>
      <c r="C3048" s="3"/>
      <c r="D3048" s="4"/>
    </row>
    <row r="3049" spans="1:4" x14ac:dyDescent="0.25">
      <c r="A3049" s="2"/>
      <c r="B3049" s="4"/>
      <c r="C3049" s="3"/>
      <c r="D3049" s="4"/>
    </row>
    <row r="3050" spans="1:4" x14ac:dyDescent="0.25">
      <c r="A3050" s="2"/>
      <c r="B3050" s="4"/>
      <c r="C3050" s="3"/>
      <c r="D3050" s="4"/>
    </row>
    <row r="3051" spans="1:4" x14ac:dyDescent="0.25">
      <c r="A3051" s="2"/>
      <c r="B3051" s="4"/>
      <c r="C3051" s="3"/>
      <c r="D3051" s="4"/>
    </row>
    <row r="3052" spans="1:4" x14ac:dyDescent="0.25">
      <c r="A3052" s="2"/>
      <c r="B3052" s="4"/>
      <c r="C3052" s="3"/>
      <c r="D3052" s="4"/>
    </row>
    <row r="3053" spans="1:4" x14ac:dyDescent="0.25">
      <c r="A3053" s="2"/>
      <c r="B3053" s="4"/>
      <c r="C3053" s="3"/>
      <c r="D3053" s="4"/>
    </row>
    <row r="3054" spans="1:4" x14ac:dyDescent="0.25">
      <c r="A3054" s="2"/>
      <c r="B3054" s="4"/>
      <c r="C3054" s="3"/>
      <c r="D3054" s="4"/>
    </row>
    <row r="3055" spans="1:4" x14ac:dyDescent="0.25">
      <c r="A3055" s="2"/>
      <c r="B3055" s="4"/>
      <c r="C3055" s="3"/>
      <c r="D3055" s="4"/>
    </row>
    <row r="3056" spans="1:4" x14ac:dyDescent="0.25">
      <c r="A3056" s="2"/>
      <c r="B3056" s="4"/>
      <c r="C3056" s="3"/>
      <c r="D3056" s="4"/>
    </row>
    <row r="3057" spans="1:4" x14ac:dyDescent="0.25">
      <c r="A3057" s="2"/>
      <c r="B3057" s="4"/>
      <c r="C3057" s="3"/>
      <c r="D3057" s="4"/>
    </row>
    <row r="3058" spans="1:4" x14ac:dyDescent="0.25">
      <c r="A3058" s="2"/>
      <c r="B3058" s="4"/>
      <c r="C3058" s="3"/>
      <c r="D3058" s="4"/>
    </row>
    <row r="3059" spans="1:4" x14ac:dyDescent="0.25">
      <c r="A3059" s="2"/>
      <c r="B3059" s="4"/>
      <c r="C3059" s="3"/>
      <c r="D3059" s="4"/>
    </row>
    <row r="3060" spans="1:4" x14ac:dyDescent="0.25">
      <c r="A3060" s="2"/>
      <c r="B3060" s="4"/>
      <c r="C3060" s="3"/>
      <c r="D3060" s="4"/>
    </row>
    <row r="3061" spans="1:4" x14ac:dyDescent="0.25">
      <c r="A3061" s="2"/>
      <c r="B3061" s="4"/>
      <c r="C3061" s="3"/>
      <c r="D3061" s="4"/>
    </row>
    <row r="3062" spans="1:4" x14ac:dyDescent="0.25">
      <c r="A3062" s="2"/>
      <c r="B3062" s="4"/>
      <c r="C3062" s="3"/>
      <c r="D3062" s="4"/>
    </row>
    <row r="3063" spans="1:4" x14ac:dyDescent="0.25">
      <c r="A3063" s="2"/>
      <c r="B3063" s="4"/>
      <c r="C3063" s="3"/>
      <c r="D3063" s="4"/>
    </row>
    <row r="3064" spans="1:4" x14ac:dyDescent="0.25">
      <c r="A3064" s="2"/>
      <c r="B3064" s="4"/>
      <c r="C3064" s="3"/>
      <c r="D3064" s="4"/>
    </row>
    <row r="3065" spans="1:4" x14ac:dyDescent="0.25">
      <c r="A3065" s="2"/>
      <c r="B3065" s="4"/>
      <c r="C3065" s="3"/>
      <c r="D3065" s="4"/>
    </row>
    <row r="3066" spans="1:4" x14ac:dyDescent="0.25">
      <c r="A3066" s="2"/>
      <c r="B3066" s="4"/>
      <c r="C3066" s="3"/>
      <c r="D3066" s="4"/>
    </row>
    <row r="3067" spans="1:4" x14ac:dyDescent="0.25">
      <c r="A3067" s="2"/>
      <c r="B3067" s="4"/>
      <c r="C3067" s="3"/>
      <c r="D3067" s="4"/>
    </row>
    <row r="3068" spans="1:4" x14ac:dyDescent="0.25">
      <c r="A3068" s="2"/>
      <c r="B3068" s="4"/>
      <c r="C3068" s="3"/>
      <c r="D3068" s="4"/>
    </row>
    <row r="3069" spans="1:4" x14ac:dyDescent="0.25">
      <c r="A3069" s="2"/>
      <c r="B3069" s="4"/>
      <c r="C3069" s="3"/>
      <c r="D3069" s="4"/>
    </row>
    <row r="3070" spans="1:4" x14ac:dyDescent="0.25">
      <c r="A3070" s="2"/>
      <c r="B3070" s="4"/>
      <c r="C3070" s="3"/>
      <c r="D3070" s="4"/>
    </row>
    <row r="3071" spans="1:4" x14ac:dyDescent="0.25">
      <c r="A3071" s="2"/>
      <c r="B3071" s="4"/>
      <c r="C3071" s="3"/>
      <c r="D3071" s="4"/>
    </row>
    <row r="3072" spans="1:4" x14ac:dyDescent="0.25">
      <c r="A3072" s="2"/>
      <c r="B3072" s="4"/>
      <c r="C3072" s="3"/>
      <c r="D3072" s="4"/>
    </row>
    <row r="3073" spans="1:4" x14ac:dyDescent="0.25">
      <c r="A3073" s="2"/>
      <c r="B3073" s="4"/>
      <c r="C3073" s="3"/>
      <c r="D3073" s="4"/>
    </row>
    <row r="3074" spans="1:4" x14ac:dyDescent="0.25">
      <c r="A3074" s="2"/>
      <c r="B3074" s="4"/>
      <c r="C3074" s="3"/>
      <c r="D3074" s="4"/>
    </row>
    <row r="3075" spans="1:4" x14ac:dyDescent="0.25">
      <c r="A3075" s="2"/>
      <c r="B3075" s="4"/>
      <c r="C3075" s="3"/>
      <c r="D3075" s="4"/>
    </row>
    <row r="3076" spans="1:4" x14ac:dyDescent="0.25">
      <c r="A3076" s="2"/>
      <c r="B3076" s="4"/>
      <c r="C3076" s="3"/>
      <c r="D3076" s="4"/>
    </row>
    <row r="3077" spans="1:4" x14ac:dyDescent="0.25">
      <c r="A3077" s="2"/>
      <c r="B3077" s="4"/>
      <c r="C3077" s="3"/>
      <c r="D3077" s="4"/>
    </row>
    <row r="3078" spans="1:4" x14ac:dyDescent="0.25">
      <c r="A3078" s="2"/>
      <c r="B3078" s="4"/>
      <c r="C3078" s="3"/>
      <c r="D3078" s="4"/>
    </row>
    <row r="3079" spans="1:4" x14ac:dyDescent="0.25">
      <c r="A3079" s="2"/>
      <c r="B3079" s="4"/>
      <c r="C3079" s="3"/>
      <c r="D3079" s="4"/>
    </row>
    <row r="3080" spans="1:4" x14ac:dyDescent="0.25">
      <c r="A3080" s="2"/>
      <c r="B3080" s="4"/>
      <c r="C3080" s="3"/>
      <c r="D3080" s="4"/>
    </row>
    <row r="3081" spans="1:4" x14ac:dyDescent="0.25">
      <c r="A3081" s="2"/>
      <c r="B3081" s="4"/>
      <c r="C3081" s="3"/>
      <c r="D3081" s="4"/>
    </row>
    <row r="3082" spans="1:4" x14ac:dyDescent="0.25">
      <c r="A3082" s="2"/>
      <c r="B3082" s="4"/>
      <c r="C3082" s="3"/>
      <c r="D3082" s="4"/>
    </row>
    <row r="3083" spans="1:4" x14ac:dyDescent="0.25">
      <c r="A3083" s="2"/>
      <c r="B3083" s="4"/>
      <c r="C3083" s="3"/>
      <c r="D3083" s="4"/>
    </row>
    <row r="3084" spans="1:4" x14ac:dyDescent="0.25">
      <c r="A3084" s="2"/>
      <c r="B3084" s="4"/>
      <c r="C3084" s="3"/>
      <c r="D3084" s="4"/>
    </row>
    <row r="3085" spans="1:4" x14ac:dyDescent="0.25">
      <c r="A3085" s="2"/>
      <c r="B3085" s="4"/>
      <c r="C3085" s="3"/>
      <c r="D3085" s="4"/>
    </row>
    <row r="3086" spans="1:4" x14ac:dyDescent="0.25">
      <c r="A3086" s="2"/>
      <c r="B3086" s="4"/>
      <c r="C3086" s="3"/>
      <c r="D3086" s="4"/>
    </row>
    <row r="3087" spans="1:4" x14ac:dyDescent="0.25">
      <c r="A3087" s="2"/>
      <c r="B3087" s="4"/>
      <c r="C3087" s="3"/>
      <c r="D3087" s="4"/>
    </row>
    <row r="3088" spans="1:4" x14ac:dyDescent="0.25">
      <c r="A3088" s="2"/>
      <c r="B3088" s="4"/>
      <c r="C3088" s="3"/>
      <c r="D3088" s="4"/>
    </row>
    <row r="3089" spans="1:4" x14ac:dyDescent="0.25">
      <c r="A3089" s="2"/>
      <c r="B3089" s="4"/>
      <c r="C3089" s="3"/>
      <c r="D3089" s="4"/>
    </row>
    <row r="3090" spans="1:4" x14ac:dyDescent="0.25">
      <c r="A3090" s="2"/>
      <c r="B3090" s="4"/>
      <c r="C3090" s="3"/>
      <c r="D3090" s="4"/>
    </row>
    <row r="3091" spans="1:4" x14ac:dyDescent="0.25">
      <c r="A3091" s="2"/>
      <c r="B3091" s="4"/>
      <c r="C3091" s="3"/>
      <c r="D3091" s="4"/>
    </row>
    <row r="3092" spans="1:4" x14ac:dyDescent="0.25">
      <c r="A3092" s="2"/>
      <c r="B3092" s="4"/>
      <c r="C3092" s="3"/>
      <c r="D3092" s="4"/>
    </row>
    <row r="3093" spans="1:4" x14ac:dyDescent="0.25">
      <c r="A3093" s="2"/>
      <c r="B3093" s="4"/>
      <c r="C3093" s="3"/>
      <c r="D3093" s="4"/>
    </row>
    <row r="3094" spans="1:4" x14ac:dyDescent="0.25">
      <c r="A3094" s="2"/>
      <c r="B3094" s="4"/>
      <c r="C3094" s="3"/>
      <c r="D3094" s="4"/>
    </row>
    <row r="3095" spans="1:4" x14ac:dyDescent="0.25">
      <c r="A3095" s="2"/>
      <c r="B3095" s="4"/>
      <c r="C3095" s="3"/>
      <c r="D3095" s="4"/>
    </row>
    <row r="3096" spans="1:4" x14ac:dyDescent="0.25">
      <c r="A3096" s="2"/>
      <c r="B3096" s="4"/>
      <c r="C3096" s="3"/>
      <c r="D3096" s="4"/>
    </row>
    <row r="3097" spans="1:4" x14ac:dyDescent="0.25">
      <c r="A3097" s="2"/>
      <c r="B3097" s="4"/>
      <c r="C3097" s="3"/>
      <c r="D3097" s="4"/>
    </row>
    <row r="3098" spans="1:4" x14ac:dyDescent="0.25">
      <c r="A3098" s="2"/>
      <c r="B3098" s="4"/>
      <c r="C3098" s="3"/>
      <c r="D3098" s="4"/>
    </row>
    <row r="3099" spans="1:4" x14ac:dyDescent="0.25">
      <c r="A3099" s="2"/>
      <c r="B3099" s="4"/>
      <c r="C3099" s="3"/>
      <c r="D3099" s="4"/>
    </row>
    <row r="3100" spans="1:4" x14ac:dyDescent="0.25">
      <c r="A3100" s="2"/>
      <c r="B3100" s="4"/>
      <c r="C3100" s="3"/>
      <c r="D3100" s="4"/>
    </row>
    <row r="3101" spans="1:4" x14ac:dyDescent="0.25">
      <c r="A3101" s="2"/>
      <c r="B3101" s="4"/>
      <c r="C3101" s="3"/>
      <c r="D3101" s="4"/>
    </row>
    <row r="3102" spans="1:4" x14ac:dyDescent="0.25">
      <c r="A3102" s="2"/>
      <c r="B3102" s="4"/>
      <c r="C3102" s="3"/>
      <c r="D3102" s="4"/>
    </row>
    <row r="3103" spans="1:4" x14ac:dyDescent="0.25">
      <c r="A3103" s="2"/>
      <c r="B3103" s="4"/>
      <c r="C3103" s="3"/>
      <c r="D3103" s="4"/>
    </row>
    <row r="3104" spans="1:4" x14ac:dyDescent="0.25">
      <c r="A3104" s="2"/>
      <c r="B3104" s="4"/>
      <c r="C3104" s="3"/>
      <c r="D3104" s="4"/>
    </row>
    <row r="3105" spans="1:4" x14ac:dyDescent="0.25">
      <c r="A3105" s="2"/>
      <c r="B3105" s="4"/>
      <c r="C3105" s="3"/>
      <c r="D3105" s="4"/>
    </row>
    <row r="3106" spans="1:4" x14ac:dyDescent="0.25">
      <c r="A3106" s="2"/>
      <c r="B3106" s="4"/>
      <c r="C3106" s="3"/>
      <c r="D3106" s="4"/>
    </row>
    <row r="3107" spans="1:4" x14ac:dyDescent="0.25">
      <c r="A3107" s="2"/>
      <c r="B3107" s="4"/>
      <c r="C3107" s="3"/>
      <c r="D3107" s="4"/>
    </row>
    <row r="3108" spans="1:4" x14ac:dyDescent="0.25">
      <c r="A3108" s="2"/>
      <c r="B3108" s="4"/>
      <c r="C3108" s="3"/>
      <c r="D3108" s="4"/>
    </row>
    <row r="3109" spans="1:4" x14ac:dyDescent="0.25">
      <c r="A3109" s="2"/>
      <c r="B3109" s="4"/>
      <c r="C3109" s="3"/>
      <c r="D3109" s="4"/>
    </row>
    <row r="3110" spans="1:4" x14ac:dyDescent="0.25">
      <c r="A3110" s="2"/>
      <c r="B3110" s="4"/>
      <c r="C3110" s="3"/>
      <c r="D3110" s="4"/>
    </row>
    <row r="3111" spans="1:4" x14ac:dyDescent="0.25">
      <c r="A3111" s="2"/>
      <c r="B3111" s="4"/>
      <c r="C3111" s="3"/>
      <c r="D3111" s="4"/>
    </row>
    <row r="3112" spans="1:4" x14ac:dyDescent="0.25">
      <c r="A3112" s="2"/>
      <c r="B3112" s="4"/>
      <c r="C3112" s="3"/>
      <c r="D3112" s="4"/>
    </row>
    <row r="3113" spans="1:4" x14ac:dyDescent="0.25">
      <c r="A3113" s="2"/>
      <c r="B3113" s="4"/>
      <c r="C3113" s="3"/>
      <c r="D3113" s="4"/>
    </row>
    <row r="3114" spans="1:4" x14ac:dyDescent="0.25">
      <c r="A3114" s="2"/>
      <c r="B3114" s="4"/>
      <c r="C3114" s="3"/>
      <c r="D3114" s="4"/>
    </row>
    <row r="3115" spans="1:4" x14ac:dyDescent="0.25">
      <c r="A3115" s="2"/>
      <c r="B3115" s="4"/>
      <c r="C3115" s="3"/>
      <c r="D3115" s="4"/>
    </row>
    <row r="3116" spans="1:4" x14ac:dyDescent="0.25">
      <c r="A3116" s="2"/>
      <c r="B3116" s="4"/>
      <c r="C3116" s="3"/>
      <c r="D3116" s="4"/>
    </row>
    <row r="3117" spans="1:4" x14ac:dyDescent="0.25">
      <c r="A3117" s="2"/>
      <c r="B3117" s="4"/>
      <c r="C3117" s="3"/>
      <c r="D3117" s="4"/>
    </row>
    <row r="3118" spans="1:4" x14ac:dyDescent="0.25">
      <c r="A3118" s="2"/>
      <c r="B3118" s="4"/>
      <c r="C3118" s="3"/>
      <c r="D3118" s="4"/>
    </row>
    <row r="3119" spans="1:4" x14ac:dyDescent="0.25">
      <c r="A3119" s="2"/>
      <c r="B3119" s="4"/>
      <c r="C3119" s="3"/>
      <c r="D3119" s="4"/>
    </row>
    <row r="3120" spans="1:4" x14ac:dyDescent="0.25">
      <c r="A3120" s="2"/>
      <c r="B3120" s="4"/>
      <c r="C3120" s="3"/>
      <c r="D3120" s="4"/>
    </row>
    <row r="3121" spans="1:4" x14ac:dyDescent="0.25">
      <c r="A3121" s="2"/>
      <c r="B3121" s="4"/>
      <c r="C3121" s="3"/>
      <c r="D3121" s="4"/>
    </row>
    <row r="3122" spans="1:4" x14ac:dyDescent="0.25">
      <c r="A3122" s="2"/>
      <c r="B3122" s="4"/>
      <c r="C3122" s="3"/>
      <c r="D3122" s="4"/>
    </row>
    <row r="3123" spans="1:4" x14ac:dyDescent="0.25">
      <c r="A3123" s="2"/>
      <c r="B3123" s="4"/>
      <c r="C3123" s="3"/>
      <c r="D3123" s="4"/>
    </row>
    <row r="3124" spans="1:4" x14ac:dyDescent="0.25">
      <c r="A3124" s="2"/>
      <c r="B3124" s="4"/>
      <c r="C3124" s="3"/>
      <c r="D3124" s="4"/>
    </row>
    <row r="3125" spans="1:4" x14ac:dyDescent="0.25">
      <c r="A3125" s="2"/>
      <c r="B3125" s="4"/>
      <c r="C3125" s="3"/>
      <c r="D3125" s="4"/>
    </row>
    <row r="3126" spans="1:4" x14ac:dyDescent="0.25">
      <c r="A3126" s="2"/>
      <c r="B3126" s="4"/>
      <c r="C3126" s="3"/>
      <c r="D3126" s="4"/>
    </row>
    <row r="3127" spans="1:4" x14ac:dyDescent="0.25">
      <c r="A3127" s="2"/>
      <c r="B3127" s="4"/>
      <c r="C3127" s="3"/>
      <c r="D3127" s="4"/>
    </row>
    <row r="3128" spans="1:4" x14ac:dyDescent="0.25">
      <c r="A3128" s="2"/>
      <c r="B3128" s="4"/>
      <c r="C3128" s="3"/>
      <c r="D3128" s="4"/>
    </row>
    <row r="3129" spans="1:4" x14ac:dyDescent="0.25">
      <c r="A3129" s="2"/>
      <c r="B3129" s="4"/>
      <c r="C3129" s="3"/>
      <c r="D3129" s="4"/>
    </row>
    <row r="3130" spans="1:4" x14ac:dyDescent="0.25">
      <c r="A3130" s="2"/>
      <c r="B3130" s="4"/>
      <c r="C3130" s="3"/>
      <c r="D3130" s="4"/>
    </row>
    <row r="3131" spans="1:4" x14ac:dyDescent="0.25">
      <c r="A3131" s="2"/>
      <c r="B3131" s="4"/>
      <c r="C3131" s="3"/>
      <c r="D3131" s="4"/>
    </row>
    <row r="3132" spans="1:4" x14ac:dyDescent="0.25">
      <c r="A3132" s="2"/>
      <c r="B3132" s="4"/>
      <c r="C3132" s="3"/>
      <c r="D3132" s="4"/>
    </row>
    <row r="3133" spans="1:4" x14ac:dyDescent="0.25">
      <c r="A3133" s="2"/>
      <c r="B3133" s="4"/>
      <c r="C3133" s="3"/>
      <c r="D3133" s="4"/>
    </row>
    <row r="3134" spans="1:4" x14ac:dyDescent="0.25">
      <c r="A3134" s="2"/>
      <c r="B3134" s="4"/>
      <c r="C3134" s="3"/>
      <c r="D3134" s="4"/>
    </row>
    <row r="3135" spans="1:4" x14ac:dyDescent="0.25">
      <c r="A3135" s="2"/>
      <c r="B3135" s="4"/>
      <c r="C3135" s="3"/>
      <c r="D3135" s="4"/>
    </row>
    <row r="3136" spans="1:4" x14ac:dyDescent="0.25">
      <c r="A3136" s="2"/>
      <c r="B3136" s="4"/>
      <c r="C3136" s="3"/>
      <c r="D3136" s="4"/>
    </row>
    <row r="3137" spans="1:4" x14ac:dyDescent="0.25">
      <c r="A3137" s="2"/>
      <c r="B3137" s="4"/>
      <c r="C3137" s="3"/>
      <c r="D3137" s="4"/>
    </row>
    <row r="3138" spans="1:4" x14ac:dyDescent="0.25">
      <c r="A3138" s="2"/>
      <c r="B3138" s="4"/>
      <c r="C3138" s="3"/>
      <c r="D3138" s="4"/>
    </row>
    <row r="3139" spans="1:4" x14ac:dyDescent="0.25">
      <c r="A3139" s="2"/>
      <c r="B3139" s="4"/>
      <c r="C3139" s="3"/>
      <c r="D3139" s="4"/>
    </row>
    <row r="3140" spans="1:4" x14ac:dyDescent="0.25">
      <c r="A3140" s="2"/>
      <c r="B3140" s="4"/>
      <c r="C3140" s="3"/>
      <c r="D3140" s="4"/>
    </row>
    <row r="3141" spans="1:4" x14ac:dyDescent="0.25">
      <c r="A3141" s="2"/>
      <c r="B3141" s="4"/>
      <c r="C3141" s="3"/>
      <c r="D3141" s="4"/>
    </row>
    <row r="3142" spans="1:4" x14ac:dyDescent="0.25">
      <c r="A3142" s="2"/>
      <c r="B3142" s="4"/>
      <c r="C3142" s="3"/>
      <c r="D3142" s="4"/>
    </row>
    <row r="3143" spans="1:4" x14ac:dyDescent="0.25">
      <c r="A3143" s="2"/>
      <c r="B3143" s="4"/>
      <c r="C3143" s="3"/>
      <c r="D3143" s="4"/>
    </row>
    <row r="3144" spans="1:4" x14ac:dyDescent="0.25">
      <c r="A3144" s="2"/>
      <c r="B3144" s="4"/>
      <c r="C3144" s="3"/>
      <c r="D3144" s="4"/>
    </row>
    <row r="3145" spans="1:4" x14ac:dyDescent="0.25">
      <c r="A3145" s="2"/>
      <c r="B3145" s="4"/>
      <c r="C3145" s="3"/>
      <c r="D3145" s="4"/>
    </row>
    <row r="3146" spans="1:4" x14ac:dyDescent="0.25">
      <c r="A3146" s="2"/>
      <c r="B3146" s="4"/>
      <c r="C3146" s="3"/>
      <c r="D3146" s="4"/>
    </row>
    <row r="3147" spans="1:4" x14ac:dyDescent="0.25">
      <c r="A3147" s="2"/>
      <c r="B3147" s="4"/>
      <c r="C3147" s="3"/>
      <c r="D3147" s="4"/>
    </row>
    <row r="3148" spans="1:4" x14ac:dyDescent="0.25">
      <c r="A3148" s="2"/>
      <c r="B3148" s="4"/>
      <c r="C3148" s="3"/>
      <c r="D3148" s="4"/>
    </row>
    <row r="3149" spans="1:4" x14ac:dyDescent="0.25">
      <c r="A3149" s="2"/>
      <c r="B3149" s="4"/>
      <c r="C3149" s="3"/>
      <c r="D3149" s="4"/>
    </row>
    <row r="3150" spans="1:4" x14ac:dyDescent="0.25">
      <c r="A3150" s="2"/>
      <c r="B3150" s="4"/>
      <c r="C3150" s="3"/>
      <c r="D3150" s="4"/>
    </row>
    <row r="3151" spans="1:4" x14ac:dyDescent="0.25">
      <c r="A3151" s="2"/>
      <c r="B3151" s="4"/>
      <c r="C3151" s="3"/>
      <c r="D3151" s="4"/>
    </row>
    <row r="3152" spans="1:4" x14ac:dyDescent="0.25">
      <c r="A3152" s="2"/>
      <c r="B3152" s="4"/>
      <c r="C3152" s="3"/>
      <c r="D3152" s="4"/>
    </row>
    <row r="3153" spans="1:4" x14ac:dyDescent="0.25">
      <c r="A3153" s="2"/>
      <c r="B3153" s="4"/>
      <c r="C3153" s="3"/>
      <c r="D3153" s="4"/>
    </row>
    <row r="3154" spans="1:4" x14ac:dyDescent="0.25">
      <c r="A3154" s="2"/>
      <c r="B3154" s="4"/>
      <c r="C3154" s="3"/>
      <c r="D3154" s="4"/>
    </row>
    <row r="3155" spans="1:4" x14ac:dyDescent="0.25">
      <c r="A3155" s="2"/>
      <c r="B3155" s="4"/>
      <c r="C3155" s="3"/>
      <c r="D3155" s="4"/>
    </row>
    <row r="3156" spans="1:4" x14ac:dyDescent="0.25">
      <c r="A3156" s="2"/>
      <c r="B3156" s="4"/>
      <c r="C3156" s="3"/>
      <c r="D3156" s="4"/>
    </row>
    <row r="3157" spans="1:4" x14ac:dyDescent="0.25">
      <c r="A3157" s="2"/>
      <c r="B3157" s="4"/>
      <c r="C3157" s="3"/>
      <c r="D3157" s="4"/>
    </row>
    <row r="3158" spans="1:4" x14ac:dyDescent="0.25">
      <c r="A3158" s="2"/>
      <c r="B3158" s="4"/>
      <c r="C3158" s="3"/>
      <c r="D3158" s="4"/>
    </row>
    <row r="3159" spans="1:4" x14ac:dyDescent="0.25">
      <c r="A3159" s="2"/>
      <c r="B3159" s="4"/>
      <c r="C3159" s="3"/>
      <c r="D3159" s="4"/>
    </row>
    <row r="3160" spans="1:4" x14ac:dyDescent="0.25">
      <c r="A3160" s="2"/>
      <c r="B3160" s="4"/>
      <c r="C3160" s="3"/>
      <c r="D3160" s="4"/>
    </row>
    <row r="3161" spans="1:4" x14ac:dyDescent="0.25">
      <c r="A3161" s="2"/>
      <c r="B3161" s="4"/>
      <c r="C3161" s="3"/>
      <c r="D3161" s="4"/>
    </row>
    <row r="3162" spans="1:4" x14ac:dyDescent="0.25">
      <c r="A3162" s="2"/>
      <c r="B3162" s="4"/>
      <c r="C3162" s="3"/>
      <c r="D3162" s="4"/>
    </row>
    <row r="3163" spans="1:4" x14ac:dyDescent="0.25">
      <c r="A3163" s="2"/>
      <c r="B3163" s="4"/>
      <c r="C3163" s="3"/>
      <c r="D3163" s="4"/>
    </row>
    <row r="3164" spans="1:4" x14ac:dyDescent="0.25">
      <c r="A3164" s="2"/>
      <c r="B3164" s="4"/>
      <c r="C3164" s="3"/>
      <c r="D3164" s="4"/>
    </row>
    <row r="3165" spans="1:4" x14ac:dyDescent="0.25">
      <c r="A3165" s="2"/>
      <c r="B3165" s="4"/>
      <c r="C3165" s="3"/>
      <c r="D3165" s="4"/>
    </row>
    <row r="3166" spans="1:4" x14ac:dyDescent="0.25">
      <c r="A3166" s="2"/>
      <c r="B3166" s="4"/>
      <c r="C3166" s="3"/>
      <c r="D3166" s="4"/>
    </row>
    <row r="3167" spans="1:4" x14ac:dyDescent="0.25">
      <c r="A3167" s="2"/>
      <c r="B3167" s="4"/>
      <c r="C3167" s="3"/>
      <c r="D3167" s="4"/>
    </row>
    <row r="3168" spans="1:4" x14ac:dyDescent="0.25">
      <c r="A3168" s="2"/>
      <c r="B3168" s="4"/>
      <c r="C3168" s="3"/>
      <c r="D3168" s="4"/>
    </row>
    <row r="3169" spans="1:4" x14ac:dyDescent="0.25">
      <c r="A3169" s="2"/>
      <c r="B3169" s="4"/>
      <c r="C3169" s="3"/>
      <c r="D3169" s="4"/>
    </row>
    <row r="3170" spans="1:4" x14ac:dyDescent="0.25">
      <c r="A3170" s="2"/>
      <c r="B3170" s="4"/>
      <c r="C3170" s="3"/>
      <c r="D3170" s="4"/>
    </row>
    <row r="3171" spans="1:4" x14ac:dyDescent="0.25">
      <c r="A3171" s="2"/>
      <c r="B3171" s="4"/>
      <c r="C3171" s="3"/>
      <c r="D3171" s="4"/>
    </row>
    <row r="3172" spans="1:4" x14ac:dyDescent="0.25">
      <c r="A3172" s="2"/>
      <c r="B3172" s="4"/>
      <c r="C3172" s="3"/>
      <c r="D3172" s="4"/>
    </row>
    <row r="3173" spans="1:4" x14ac:dyDescent="0.25">
      <c r="A3173" s="2"/>
      <c r="B3173" s="4"/>
      <c r="C3173" s="3"/>
      <c r="D3173" s="4"/>
    </row>
    <row r="3174" spans="1:4" x14ac:dyDescent="0.25">
      <c r="A3174" s="2"/>
      <c r="B3174" s="4"/>
      <c r="C3174" s="3"/>
      <c r="D3174" s="4"/>
    </row>
    <row r="3175" spans="1:4" x14ac:dyDescent="0.25">
      <c r="A3175" s="2"/>
      <c r="B3175" s="4"/>
      <c r="C3175" s="3"/>
      <c r="D3175" s="4"/>
    </row>
    <row r="3176" spans="1:4" x14ac:dyDescent="0.25">
      <c r="A3176" s="2"/>
      <c r="B3176" s="4"/>
      <c r="C3176" s="3"/>
      <c r="D3176" s="4"/>
    </row>
    <row r="3177" spans="1:4" x14ac:dyDescent="0.25">
      <c r="A3177" s="2"/>
      <c r="B3177" s="4"/>
      <c r="C3177" s="3"/>
      <c r="D3177" s="4"/>
    </row>
    <row r="3178" spans="1:4" x14ac:dyDescent="0.25">
      <c r="A3178" s="2"/>
      <c r="B3178" s="4"/>
      <c r="C3178" s="3"/>
      <c r="D3178" s="4"/>
    </row>
    <row r="3179" spans="1:4" x14ac:dyDescent="0.25">
      <c r="A3179" s="2"/>
      <c r="B3179" s="4"/>
      <c r="C3179" s="3"/>
      <c r="D3179" s="4"/>
    </row>
    <row r="3180" spans="1:4" x14ac:dyDescent="0.25">
      <c r="A3180" s="2"/>
      <c r="B3180" s="4"/>
      <c r="C3180" s="3"/>
      <c r="D3180" s="4"/>
    </row>
    <row r="3181" spans="1:4" x14ac:dyDescent="0.25">
      <c r="A3181" s="2"/>
      <c r="B3181" s="4"/>
      <c r="C3181" s="3"/>
      <c r="D3181" s="4"/>
    </row>
    <row r="3182" spans="1:4" x14ac:dyDescent="0.25">
      <c r="A3182" s="2"/>
      <c r="B3182" s="4"/>
      <c r="C3182" s="3"/>
      <c r="D3182" s="4"/>
    </row>
    <row r="3183" spans="1:4" x14ac:dyDescent="0.25">
      <c r="A3183" s="2"/>
      <c r="B3183" s="4"/>
      <c r="C3183" s="3"/>
      <c r="D3183" s="4"/>
    </row>
    <row r="3184" spans="1:4" x14ac:dyDescent="0.25">
      <c r="A3184" s="2"/>
      <c r="B3184" s="4"/>
      <c r="C3184" s="3"/>
      <c r="D3184" s="4"/>
    </row>
    <row r="3185" spans="1:4" x14ac:dyDescent="0.25">
      <c r="A3185" s="2"/>
      <c r="B3185" s="4"/>
      <c r="C3185" s="3"/>
      <c r="D3185" s="4"/>
    </row>
    <row r="3186" spans="1:4" x14ac:dyDescent="0.25">
      <c r="A3186" s="2"/>
      <c r="B3186" s="4"/>
      <c r="C3186" s="3"/>
      <c r="D3186" s="4"/>
    </row>
    <row r="3187" spans="1:4" x14ac:dyDescent="0.25">
      <c r="A3187" s="2"/>
      <c r="B3187" s="4"/>
      <c r="C3187" s="3"/>
      <c r="D3187" s="4"/>
    </row>
    <row r="3188" spans="1:4" x14ac:dyDescent="0.25">
      <c r="A3188" s="2"/>
      <c r="B3188" s="4"/>
      <c r="C3188" s="3"/>
      <c r="D3188" s="4"/>
    </row>
    <row r="3189" spans="1:4" x14ac:dyDescent="0.25">
      <c r="A3189" s="2"/>
      <c r="B3189" s="4"/>
      <c r="C3189" s="3"/>
      <c r="D3189" s="4"/>
    </row>
    <row r="3190" spans="1:4" x14ac:dyDescent="0.25">
      <c r="A3190" s="2"/>
      <c r="B3190" s="4"/>
      <c r="C3190" s="3"/>
      <c r="D3190" s="4"/>
    </row>
    <row r="3191" spans="1:4" x14ac:dyDescent="0.25">
      <c r="A3191" s="2"/>
      <c r="B3191" s="4"/>
      <c r="C3191" s="3"/>
      <c r="D3191" s="4"/>
    </row>
    <row r="3192" spans="1:4" x14ac:dyDescent="0.25">
      <c r="A3192" s="2"/>
      <c r="B3192" s="4"/>
      <c r="C3192" s="3"/>
      <c r="D3192" s="4"/>
    </row>
    <row r="3193" spans="1:4" x14ac:dyDescent="0.25">
      <c r="A3193" s="2"/>
      <c r="B3193" s="4"/>
      <c r="C3193" s="3"/>
      <c r="D3193" s="4"/>
    </row>
    <row r="3194" spans="1:4" x14ac:dyDescent="0.25">
      <c r="A3194" s="2"/>
      <c r="B3194" s="4"/>
      <c r="C3194" s="3"/>
      <c r="D3194" s="4"/>
    </row>
    <row r="3195" spans="1:4" x14ac:dyDescent="0.25">
      <c r="A3195" s="2"/>
      <c r="B3195" s="4"/>
      <c r="C3195" s="3"/>
      <c r="D3195" s="4"/>
    </row>
    <row r="3196" spans="1:4" x14ac:dyDescent="0.25">
      <c r="A3196" s="2"/>
      <c r="B3196" s="4"/>
      <c r="C3196" s="3"/>
      <c r="D3196" s="4"/>
    </row>
    <row r="3197" spans="1:4" x14ac:dyDescent="0.25">
      <c r="A3197" s="2"/>
      <c r="B3197" s="4"/>
      <c r="C3197" s="3"/>
      <c r="D3197" s="4"/>
    </row>
    <row r="3198" spans="1:4" x14ac:dyDescent="0.25">
      <c r="A3198" s="2"/>
      <c r="B3198" s="4"/>
      <c r="C3198" s="3"/>
      <c r="D3198" s="4"/>
    </row>
    <row r="3199" spans="1:4" x14ac:dyDescent="0.25">
      <c r="A3199" s="2"/>
      <c r="B3199" s="4"/>
      <c r="C3199" s="3"/>
      <c r="D3199" s="4"/>
    </row>
    <row r="3200" spans="1:4" x14ac:dyDescent="0.25">
      <c r="A3200" s="2"/>
      <c r="B3200" s="4"/>
      <c r="C3200" s="3"/>
      <c r="D3200" s="4"/>
    </row>
    <row r="3201" spans="1:4" x14ac:dyDescent="0.25">
      <c r="A3201" s="2"/>
      <c r="B3201" s="4"/>
      <c r="C3201" s="3"/>
      <c r="D3201" s="4"/>
    </row>
    <row r="3202" spans="1:4" x14ac:dyDescent="0.25">
      <c r="A3202" s="2"/>
      <c r="B3202" s="4"/>
      <c r="C3202" s="3"/>
      <c r="D3202" s="4"/>
    </row>
    <row r="3203" spans="1:4" x14ac:dyDescent="0.25">
      <c r="A3203" s="2"/>
      <c r="B3203" s="4"/>
      <c r="C3203" s="3"/>
      <c r="D3203" s="4"/>
    </row>
    <row r="3204" spans="1:4" x14ac:dyDescent="0.25">
      <c r="A3204" s="2"/>
      <c r="B3204" s="4"/>
      <c r="C3204" s="3"/>
      <c r="D3204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04"/>
  <sheetViews>
    <sheetView tabSelected="1" zoomScale="145" zoomScaleNormal="145" workbookViewId="0">
      <pane xSplit="1" ySplit="1" topLeftCell="E79" activePane="bottomRight" state="frozen"/>
      <selection pane="topRight" activeCell="B1" sqref="B1"/>
      <selection pane="bottomLeft" activeCell="A2" sqref="A2"/>
      <selection pane="bottomRight" activeCell="H80" sqref="H80"/>
    </sheetView>
  </sheetViews>
  <sheetFormatPr defaultRowHeight="15" x14ac:dyDescent="0.25"/>
  <cols>
    <col min="1" max="1" width="10.5703125" bestFit="1" customWidth="1"/>
    <col min="2" max="3" width="11" bestFit="1" customWidth="1"/>
    <col min="4" max="4" width="10" bestFit="1" customWidth="1"/>
    <col min="5" max="5" width="12.28515625" bestFit="1" customWidth="1"/>
    <col min="6" max="7" width="11.140625" bestFit="1" customWidth="1"/>
    <col min="8" max="8" width="12.85546875" bestFit="1" customWidth="1"/>
    <col min="9" max="9" width="11.140625" bestFit="1" customWidth="1"/>
    <col min="10" max="10" width="12.7109375" bestFit="1" customWidth="1"/>
    <col min="11" max="13" width="11.140625" bestFit="1" customWidth="1"/>
    <col min="14" max="14" width="12.85546875" bestFit="1" customWidth="1"/>
    <col min="26" max="26" width="13.28515625" bestFit="1" customWidth="1"/>
    <col min="30" max="30" width="12.7109375" bestFit="1" customWidth="1"/>
  </cols>
  <sheetData>
    <row r="1" spans="1:35" x14ac:dyDescent="0.25">
      <c r="A1" s="1" t="s">
        <v>0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Z1" s="7" t="s">
        <v>21</v>
      </c>
      <c r="AA1" s="7" t="s">
        <v>22</v>
      </c>
      <c r="AB1" s="7" t="s">
        <v>23</v>
      </c>
      <c r="AC1" s="7" t="s">
        <v>24</v>
      </c>
      <c r="AD1" s="7" t="s">
        <v>25</v>
      </c>
      <c r="AE1" s="7" t="s">
        <v>26</v>
      </c>
      <c r="AF1" s="7" t="s">
        <v>27</v>
      </c>
      <c r="AG1" s="7" t="s">
        <v>28</v>
      </c>
      <c r="AH1" s="7" t="s">
        <v>29</v>
      </c>
      <c r="AI1" s="7" t="s">
        <v>30</v>
      </c>
    </row>
    <row r="2" spans="1:35" x14ac:dyDescent="0.25">
      <c r="A2" s="2">
        <v>40592</v>
      </c>
      <c r="B2" s="3">
        <v>84</v>
      </c>
      <c r="C2" s="3">
        <v>203</v>
      </c>
      <c r="D2" s="3">
        <v>450</v>
      </c>
      <c r="E2" s="3">
        <v>9527</v>
      </c>
      <c r="F2" s="3">
        <v>179.5</v>
      </c>
      <c r="H2">
        <f>(B2-B7)/B7</f>
        <v>2.7648642035723089E-2</v>
      </c>
      <c r="I2">
        <f t="shared" ref="I2:L2" si="0">(C2-C7)/C7</f>
        <v>8.4451068057624871E-3</v>
      </c>
      <c r="J2">
        <f t="shared" si="0"/>
        <v>-1.098901098901099E-2</v>
      </c>
      <c r="K2">
        <f t="shared" si="0"/>
        <v>-4.251256281407035E-2</v>
      </c>
      <c r="L2">
        <f t="shared" si="0"/>
        <v>4.9707602339181284E-2</v>
      </c>
      <c r="N2">
        <f t="shared" ref="N2:N60" si="1">(H2-H$64)^2</f>
        <v>7.6290873443843744E-4</v>
      </c>
      <c r="O2">
        <f t="shared" ref="O2:O61" si="2">(I2-I$64)^2</f>
        <v>1.4329412625262898E-6</v>
      </c>
      <c r="P2">
        <f t="shared" ref="P2:P61" si="3">(J2-J$64)^2</f>
        <v>2.8885200423660172E-4</v>
      </c>
      <c r="Q2">
        <f t="shared" ref="Q2:Q61" si="4">(K2-K$64)^2</f>
        <v>1.5305844676822859E-3</v>
      </c>
      <c r="R2">
        <f t="shared" ref="R2:R61" si="5">(L2-L$64)^2</f>
        <v>3.1815003982849747E-3</v>
      </c>
      <c r="T2">
        <f>H2-H$64</f>
        <v>2.7620802566877694E-2</v>
      </c>
      <c r="U2">
        <f t="shared" ref="U2:X2" si="6">I2-I$64</f>
        <v>-1.1970552462298011E-3</v>
      </c>
      <c r="V2">
        <f t="shared" si="6"/>
        <v>-1.6995646626021668E-2</v>
      </c>
      <c r="W2">
        <f t="shared" si="6"/>
        <v>-3.9122684822009417E-2</v>
      </c>
      <c r="X2">
        <f t="shared" si="6"/>
        <v>5.640479056148489E-2</v>
      </c>
      <c r="Z2">
        <f>$T2*U2</f>
        <v>-3.30636266177585E-5</v>
      </c>
      <c r="AA2">
        <f t="shared" ref="AA2:AC2" si="7">$T2*V2</f>
        <v>-4.6943339995376553E-4</v>
      </c>
      <c r="AB2">
        <f t="shared" si="7"/>
        <v>-1.0805999533549048E-3</v>
      </c>
      <c r="AC2">
        <f>$T2*X2</f>
        <v>1.5579455839248605E-3</v>
      </c>
      <c r="AD2">
        <f>$U2*V2</f>
        <v>2.0344727956747057E-5</v>
      </c>
      <c r="AE2">
        <f t="shared" ref="AE2:AF2" si="8">$U2*W2</f>
        <v>4.6832015112781382E-5</v>
      </c>
      <c r="AF2">
        <f t="shared" si="8"/>
        <v>-6.7519650454118656E-5</v>
      </c>
      <c r="AG2">
        <f>$V2*W2</f>
        <v>6.6491532629609352E-4</v>
      </c>
      <c r="AH2">
        <f>$V2*X2</f>
        <v>-9.5863588839775955E-4</v>
      </c>
      <c r="AI2">
        <f>W2*X2</f>
        <v>-2.2067068435884249E-3</v>
      </c>
    </row>
    <row r="3" spans="1:35" x14ac:dyDescent="0.25">
      <c r="A3" s="2">
        <v>40591</v>
      </c>
      <c r="B3" s="3">
        <v>82</v>
      </c>
      <c r="C3" s="3">
        <v>195.5</v>
      </c>
      <c r="D3" s="3">
        <v>449</v>
      </c>
      <c r="E3" s="3">
        <v>9450</v>
      </c>
      <c r="F3" s="3">
        <v>180</v>
      </c>
      <c r="H3">
        <f t="shared" ref="H3:H66" si="9">(B3-B8)/B8</f>
        <v>1.4098441751174877E-2</v>
      </c>
      <c r="I3">
        <f t="shared" ref="I3:I66" si="10">(C3-C8)/C8</f>
        <v>-1.7587939698492462E-2</v>
      </c>
      <c r="J3">
        <f t="shared" ref="J3:J66" si="11">(D3-D8)/D8</f>
        <v>6.9522314420274118E-3</v>
      </c>
      <c r="K3">
        <f t="shared" ref="K3:K66" si="12">(E3-E8)/E8</f>
        <v>-4.060913705583756E-2</v>
      </c>
      <c r="L3">
        <f t="shared" ref="L3:L66" si="13">(F3-F8)/F8</f>
        <v>1.1235955056179775E-2</v>
      </c>
      <c r="N3">
        <f t="shared" si="1"/>
        <v>1.9798184858749564E-4</v>
      </c>
      <c r="O3">
        <f t="shared" si="2"/>
        <v>7.414784413417527E-4</v>
      </c>
      <c r="P3">
        <f t="shared" si="3"/>
        <v>8.9415142646524739E-7</v>
      </c>
      <c r="Q3">
        <f t="shared" si="4"/>
        <v>1.3852732452565187E-3</v>
      </c>
      <c r="R3">
        <f t="shared" si="5"/>
        <v>3.2159762784661353E-4</v>
      </c>
      <c r="T3">
        <f t="shared" ref="T3:T61" si="14">H3-H$64</f>
        <v>1.4070602282329482E-2</v>
      </c>
      <c r="U3">
        <f t="shared" ref="U3:U61" si="15">I3-I$64</f>
        <v>-2.723010175048475E-2</v>
      </c>
      <c r="V3">
        <f t="shared" ref="V3:V61" si="16">J3-J$64</f>
        <v>9.4559580501673516E-4</v>
      </c>
      <c r="W3">
        <f t="shared" ref="W3:W61" si="17">K3-K$64</f>
        <v>-3.7219259063776627E-2</v>
      </c>
      <c r="X3">
        <f t="shared" ref="X3:X61" si="18">L3-L$64</f>
        <v>1.7933143278483377E-2</v>
      </c>
      <c r="Z3">
        <f t="shared" ref="Z3:Z61" si="19">$T3*U3</f>
        <v>-3.8314393183843477E-4</v>
      </c>
      <c r="AA3">
        <f t="shared" ref="AA3:AA61" si="20">$T3*V3</f>
        <v>1.3305102492229658E-5</v>
      </c>
      <c r="AB3">
        <f t="shared" ref="AB3:AB61" si="21">$T3*W3</f>
        <v>-5.2369739152938774E-4</v>
      </c>
      <c r="AC3">
        <f t="shared" ref="AC3:AC61" si="22">$T3*X3</f>
        <v>2.5233012674356984E-4</v>
      </c>
      <c r="AD3">
        <f t="shared" ref="AD3:AD61" si="23">$U3*V3</f>
        <v>-2.5748669985437238E-5</v>
      </c>
      <c r="AE3">
        <f t="shared" ref="AE3:AE61" si="24">$U3*W3</f>
        <v>1.0134842113842895E-3</v>
      </c>
      <c r="AF3">
        <f t="shared" ref="AF3:AF61" si="25">$U3*X3</f>
        <v>-4.8832131617912401E-4</v>
      </c>
      <c r="AG3">
        <f t="shared" ref="AG3:AG61" si="26">$V3*W3</f>
        <v>-3.5194375236538275E-5</v>
      </c>
      <c r="AH3">
        <f t="shared" ref="AH3:AH61" si="27">$V3*X3</f>
        <v>1.6957505054897942E-5</v>
      </c>
      <c r="AI3">
        <f t="shared" ref="AI3:AI61" si="28">W3*X3</f>
        <v>-6.674583055096973E-4</v>
      </c>
    </row>
    <row r="4" spans="1:35" x14ac:dyDescent="0.25">
      <c r="A4" s="2">
        <v>40590</v>
      </c>
      <c r="B4" s="3">
        <v>86.24</v>
      </c>
      <c r="C4" s="3">
        <v>199.56</v>
      </c>
      <c r="D4" s="3">
        <v>448</v>
      </c>
      <c r="E4" s="3">
        <v>9880</v>
      </c>
      <c r="F4" s="3">
        <v>180.5</v>
      </c>
      <c r="H4">
        <f t="shared" si="9"/>
        <v>4.2931430644576093E-2</v>
      </c>
      <c r="I4">
        <f t="shared" si="10"/>
        <v>-2.6536585365853647E-2</v>
      </c>
      <c r="J4">
        <f t="shared" si="11"/>
        <v>-1.5384615384615385E-2</v>
      </c>
      <c r="K4">
        <f t="shared" si="12"/>
        <v>-2.0202020202020202E-3</v>
      </c>
      <c r="L4">
        <f t="shared" si="13"/>
        <v>-3.2171581769436998E-2</v>
      </c>
      <c r="N4">
        <f t="shared" si="1"/>
        <v>1.840718135774237E-3</v>
      </c>
      <c r="O4">
        <f t="shared" si="2"/>
        <v>1.308901764724294E-3</v>
      </c>
      <c r="P4">
        <f t="shared" si="3"/>
        <v>4.5758562027021805E-4</v>
      </c>
      <c r="Q4">
        <f t="shared" si="4"/>
        <v>1.8760122678876652E-6</v>
      </c>
      <c r="R4">
        <f t="shared" si="5"/>
        <v>6.4894472659423154E-4</v>
      </c>
      <c r="T4">
        <f t="shared" si="14"/>
        <v>4.2903591175730699E-2</v>
      </c>
      <c r="U4">
        <f t="shared" si="15"/>
        <v>-3.6178747417845936E-2</v>
      </c>
      <c r="V4">
        <f t="shared" si="16"/>
        <v>-2.1391251021626062E-2</v>
      </c>
      <c r="W4">
        <f t="shared" si="17"/>
        <v>1.3696759718589157E-3</v>
      </c>
      <c r="X4">
        <f t="shared" si="18"/>
        <v>-2.5474393547133396E-2</v>
      </c>
      <c r="Z4">
        <f t="shared" si="19"/>
        <v>-1.5521981884652847E-3</v>
      </c>
      <c r="AA4">
        <f t="shared" si="20"/>
        <v>-9.1776148856927619E-4</v>
      </c>
      <c r="AB4">
        <f t="shared" si="21"/>
        <v>5.8764017939856545E-5</v>
      </c>
      <c r="AC4">
        <f t="shared" si="22"/>
        <v>-1.0929429661958835E-3</v>
      </c>
      <c r="AD4">
        <f t="shared" si="23"/>
        <v>7.7390866766314809E-4</v>
      </c>
      <c r="AE4">
        <f t="shared" si="24"/>
        <v>-4.9553161030176367E-5</v>
      </c>
      <c r="AF4">
        <f t="shared" si="25"/>
        <v>9.2163164976454351E-4</v>
      </c>
      <c r="AG4">
        <f t="shared" si="26"/>
        <v>-2.92990825323237E-5</v>
      </c>
      <c r="AH4">
        <f t="shared" si="27"/>
        <v>5.4492914699042156E-4</v>
      </c>
      <c r="AI4">
        <f t="shared" si="28"/>
        <v>-3.4891664739186427E-5</v>
      </c>
    </row>
    <row r="5" spans="1:35" x14ac:dyDescent="0.25">
      <c r="A5" s="2">
        <v>40589</v>
      </c>
      <c r="B5" s="3">
        <v>87</v>
      </c>
      <c r="C5" s="3">
        <v>201.1</v>
      </c>
      <c r="D5" s="3">
        <v>446.1</v>
      </c>
      <c r="E5" s="3">
        <v>9950</v>
      </c>
      <c r="F5" s="3">
        <v>178.7</v>
      </c>
      <c r="H5">
        <f t="shared" si="9"/>
        <v>4.3290562417556057E-2</v>
      </c>
      <c r="I5">
        <f t="shared" si="10"/>
        <v>-4.2380952380952408E-2</v>
      </c>
      <c r="J5">
        <f t="shared" si="11"/>
        <v>-1.956043956043951E-2</v>
      </c>
      <c r="K5">
        <f t="shared" si="12"/>
        <v>1.5306122448979591E-2</v>
      </c>
      <c r="L5">
        <f t="shared" si="13"/>
        <v>-5.3495762711864521E-2</v>
      </c>
      <c r="N5">
        <f t="shared" si="1"/>
        <v>1.8716631969368962E-3</v>
      </c>
      <c r="O5">
        <f t="shared" si="2"/>
        <v>2.7064044353032586E-3</v>
      </c>
      <c r="P5">
        <f t="shared" si="3"/>
        <v>6.5367533415207249E-4</v>
      </c>
      <c r="Q5">
        <f t="shared" si="4"/>
        <v>3.4954043249138761E-4</v>
      </c>
      <c r="R5">
        <f t="shared" si="5"/>
        <v>2.1901065742549815E-3</v>
      </c>
      <c r="T5">
        <f t="shared" si="14"/>
        <v>4.3262722948710662E-2</v>
      </c>
      <c r="U5">
        <f t="shared" si="15"/>
        <v>-5.2023114432944696E-2</v>
      </c>
      <c r="V5">
        <f t="shared" si="16"/>
        <v>-2.5567075197450186E-2</v>
      </c>
      <c r="W5">
        <f t="shared" si="17"/>
        <v>1.8696000441040528E-2</v>
      </c>
      <c r="X5">
        <f t="shared" si="18"/>
        <v>-4.6798574489560915E-2</v>
      </c>
      <c r="Z5">
        <f t="shared" si="19"/>
        <v>-2.2506615866415575E-3</v>
      </c>
      <c r="AA5">
        <f t="shared" si="20"/>
        <v>-1.1061012908761393E-3</v>
      </c>
      <c r="AB5">
        <f t="shared" si="21"/>
        <v>8.0883988732970873E-4</v>
      </c>
      <c r="AC5">
        <f t="shared" si="22"/>
        <v>-2.0246337625364724E-3</v>
      </c>
      <c r="AD5">
        <f t="shared" si="23"/>
        <v>1.3300788787126532E-3</v>
      </c>
      <c r="AE5">
        <f t="shared" si="24"/>
        <v>-9.726241703826359E-4</v>
      </c>
      <c r="AF5">
        <f t="shared" si="25"/>
        <v>2.434607595969114E-3</v>
      </c>
      <c r="AG5">
        <f t="shared" si="26"/>
        <v>-4.7800204916764505E-4</v>
      </c>
      <c r="AH5">
        <f t="shared" si="27"/>
        <v>1.1965026731080779E-3</v>
      </c>
      <c r="AI5">
        <f t="shared" si="28"/>
        <v>-8.7494616929689891E-4</v>
      </c>
    </row>
    <row r="6" spans="1:35" x14ac:dyDescent="0.25">
      <c r="A6" s="2">
        <v>40588</v>
      </c>
      <c r="B6" s="3">
        <v>86.73</v>
      </c>
      <c r="C6" s="3">
        <v>204.7</v>
      </c>
      <c r="D6" s="3">
        <v>455</v>
      </c>
      <c r="E6" s="3">
        <v>10000</v>
      </c>
      <c r="F6" s="3">
        <v>179</v>
      </c>
      <c r="H6">
        <f t="shared" si="9"/>
        <v>6.7446153846153892E-2</v>
      </c>
      <c r="I6">
        <f t="shared" si="10"/>
        <v>-6.3106796116505406E-3</v>
      </c>
      <c r="J6">
        <f t="shared" si="11"/>
        <v>2.4234412866270608E-3</v>
      </c>
      <c r="K6">
        <f t="shared" si="12"/>
        <v>1.0001000100010001E-4</v>
      </c>
      <c r="L6">
        <f t="shared" si="13"/>
        <v>-5.7894736842105263E-2</v>
      </c>
      <c r="N6">
        <f t="shared" si="1"/>
        <v>4.5452291134776019E-3</v>
      </c>
      <c r="O6">
        <f t="shared" si="2"/>
        <v>2.5449315714525856E-4</v>
      </c>
      <c r="P6">
        <f t="shared" si="3"/>
        <v>1.2839281752621063E-5</v>
      </c>
      <c r="Q6">
        <f t="shared" si="4"/>
        <v>1.2179318204111584E-5</v>
      </c>
      <c r="R6">
        <f t="shared" si="5"/>
        <v>2.6211889846769545E-3</v>
      </c>
      <c r="T6">
        <f t="shared" si="14"/>
        <v>6.7418314377308497E-2</v>
      </c>
      <c r="U6">
        <f t="shared" si="15"/>
        <v>-1.5952841663642831E-2</v>
      </c>
      <c r="V6">
        <f t="shared" si="16"/>
        <v>-3.5831943503836158E-3</v>
      </c>
      <c r="W6">
        <f t="shared" si="17"/>
        <v>3.4898879930610359E-3</v>
      </c>
      <c r="X6">
        <f t="shared" si="18"/>
        <v>-5.1197548619801657E-2</v>
      </c>
      <c r="Z6">
        <f t="shared" si="19"/>
        <v>-1.0755136944908975E-3</v>
      </c>
      <c r="AA6">
        <f t="shared" si="20"/>
        <v>-2.415729231891583E-4</v>
      </c>
      <c r="AB6">
        <f t="shared" si="21"/>
        <v>2.3528236585778313E-4</v>
      </c>
      <c r="AC6">
        <f t="shared" si="22"/>
        <v>-3.4516524281973248E-3</v>
      </c>
      <c r="AD6">
        <f t="shared" si="23"/>
        <v>5.7162132121729355E-5</v>
      </c>
      <c r="AE6">
        <f t="shared" si="24"/>
        <v>-5.5673630577150954E-5</v>
      </c>
      <c r="AF6">
        <f t="shared" si="25"/>
        <v>8.1674638669835132E-4</v>
      </c>
      <c r="AG6">
        <f t="shared" si="26"/>
        <v>-1.2504946940207919E-5</v>
      </c>
      <c r="AH6">
        <f t="shared" si="27"/>
        <v>1.8345076696796379E-4</v>
      </c>
      <c r="AI6">
        <f t="shared" si="28"/>
        <v>-1.7867371020240442E-4</v>
      </c>
    </row>
    <row r="7" spans="1:35" x14ac:dyDescent="0.25">
      <c r="A7" s="2">
        <v>40585</v>
      </c>
      <c r="B7" s="3">
        <v>81.739999999999995</v>
      </c>
      <c r="C7" s="3">
        <v>201.3</v>
      </c>
      <c r="D7" s="3">
        <v>455</v>
      </c>
      <c r="E7" s="3">
        <v>9950</v>
      </c>
      <c r="F7" s="3">
        <v>171</v>
      </c>
      <c r="H7">
        <f t="shared" si="9"/>
        <v>2.1749999999999936E-2</v>
      </c>
      <c r="I7">
        <f t="shared" si="10"/>
        <v>5.9473684210526373E-2</v>
      </c>
      <c r="J7">
        <f t="shared" si="11"/>
        <v>2.2026431718061676E-3</v>
      </c>
      <c r="K7">
        <f t="shared" si="12"/>
        <v>-5.0000000000000001E-3</v>
      </c>
      <c r="L7">
        <f t="shared" si="13"/>
        <v>-0.10424305919329495</v>
      </c>
      <c r="N7">
        <f t="shared" si="1"/>
        <v>4.7185225814124816E-4</v>
      </c>
      <c r="O7">
        <f t="shared" si="2"/>
        <v>2.4831806006364735E-3</v>
      </c>
      <c r="P7">
        <f t="shared" si="3"/>
        <v>1.4470358675332677E-5</v>
      </c>
      <c r="Q7">
        <f t="shared" si="4"/>
        <v>2.5924928804497238E-6</v>
      </c>
      <c r="R7">
        <f t="shared" si="5"/>
        <v>9.5151969434892937E-3</v>
      </c>
      <c r="T7">
        <f t="shared" si="14"/>
        <v>2.1722160531154541E-2</v>
      </c>
      <c r="U7">
        <f t="shared" si="15"/>
        <v>4.9831522158534085E-2</v>
      </c>
      <c r="V7">
        <f t="shared" si="16"/>
        <v>-3.803992465204509E-3</v>
      </c>
      <c r="W7">
        <f t="shared" si="17"/>
        <v>-1.6101220079390642E-3</v>
      </c>
      <c r="X7">
        <f t="shared" si="18"/>
        <v>-9.754587097099135E-2</v>
      </c>
      <c r="Z7">
        <f t="shared" si="19"/>
        <v>1.0824483238394622E-3</v>
      </c>
      <c r="AA7">
        <f t="shared" si="20"/>
        <v>-8.2630934988474651E-5</v>
      </c>
      <c r="AB7">
        <f t="shared" si="21"/>
        <v>-3.4975328731197241E-5</v>
      </c>
      <c r="AC7">
        <f t="shared" si="22"/>
        <v>-2.1189070683831617E-3</v>
      </c>
      <c r="AD7">
        <f t="shared" si="23"/>
        <v>-1.895587348207352E-4</v>
      </c>
      <c r="AE7">
        <f t="shared" si="24"/>
        <v>-8.0234830516558877E-5</v>
      </c>
      <c r="AF7">
        <f t="shared" si="25"/>
        <v>-4.8608592307644626E-3</v>
      </c>
      <c r="AG7">
        <f t="shared" si="26"/>
        <v>6.1248919862601551E-6</v>
      </c>
      <c r="AH7">
        <f t="shared" si="27"/>
        <v>3.7106375818546231E-4</v>
      </c>
      <c r="AI7">
        <f t="shared" si="28"/>
        <v>1.5706075363397745E-4</v>
      </c>
    </row>
    <row r="8" spans="1:35" x14ac:dyDescent="0.25">
      <c r="A8" s="2">
        <v>40584</v>
      </c>
      <c r="B8" s="3">
        <v>80.86</v>
      </c>
      <c r="C8" s="3">
        <v>199</v>
      </c>
      <c r="D8" s="3">
        <v>445.9</v>
      </c>
      <c r="E8" s="3">
        <v>9850</v>
      </c>
      <c r="F8" s="3">
        <v>178</v>
      </c>
      <c r="H8">
        <f t="shared" si="9"/>
        <v>1.0876359544943176E-2</v>
      </c>
      <c r="I8">
        <f t="shared" si="10"/>
        <v>5.6263269639065784E-2</v>
      </c>
      <c r="J8">
        <f t="shared" si="11"/>
        <v>2.5057471264367765E-2</v>
      </c>
      <c r="K8">
        <f t="shared" si="12"/>
        <v>-6.1547775199273531E-3</v>
      </c>
      <c r="L8">
        <f t="shared" si="13"/>
        <v>-6.7574646411733913E-2</v>
      </c>
      <c r="N8">
        <f t="shared" si="1"/>
        <v>1.1769038784149661E-4</v>
      </c>
      <c r="O8">
        <f t="shared" si="2"/>
        <v>2.173527672645482E-3</v>
      </c>
      <c r="P8">
        <f t="shared" si="3"/>
        <v>3.6293433810057817E-4</v>
      </c>
      <c r="Q8">
        <f t="shared" si="4"/>
        <v>7.6446693991959368E-6</v>
      </c>
      <c r="R8">
        <f t="shared" si="5"/>
        <v>3.7060649156058353E-3</v>
      </c>
      <c r="T8">
        <f t="shared" si="14"/>
        <v>1.0848520076097781E-2</v>
      </c>
      <c r="U8">
        <f t="shared" si="15"/>
        <v>4.6621107587073496E-2</v>
      </c>
      <c r="V8">
        <f t="shared" si="16"/>
        <v>1.9050835627357088E-2</v>
      </c>
      <c r="W8">
        <f t="shared" si="17"/>
        <v>-2.7648995278664172E-3</v>
      </c>
      <c r="X8">
        <f t="shared" si="18"/>
        <v>-6.0877458189430307E-2</v>
      </c>
      <c r="Z8">
        <f t="shared" si="19"/>
        <v>5.0577002162828142E-4</v>
      </c>
      <c r="AA8">
        <f t="shared" si="20"/>
        <v>2.0667337276982224E-4</v>
      </c>
      <c r="AB8">
        <f t="shared" si="21"/>
        <v>-2.9995068036452103E-5</v>
      </c>
      <c r="AC8">
        <f t="shared" si="22"/>
        <v>-6.6043032734983793E-4</v>
      </c>
      <c r="AD8">
        <f t="shared" si="23"/>
        <v>8.8817105740666763E-4</v>
      </c>
      <c r="AE8">
        <f t="shared" si="24"/>
        <v>-1.2890267835610894E-4</v>
      </c>
      <c r="AF8">
        <f t="shared" si="25"/>
        <v>-2.8381745278769988E-3</v>
      </c>
      <c r="AG8">
        <f t="shared" si="26"/>
        <v>-5.2673646431540331E-5</v>
      </c>
      <c r="AH8">
        <f t="shared" si="27"/>
        <v>-1.1597664493781404E-3</v>
      </c>
      <c r="AI8">
        <f t="shared" si="28"/>
        <v>1.6832005540566342E-4</v>
      </c>
    </row>
    <row r="9" spans="1:35" x14ac:dyDescent="0.25">
      <c r="A9" s="2">
        <v>40583</v>
      </c>
      <c r="B9" s="3">
        <v>82.69</v>
      </c>
      <c r="C9" s="3">
        <v>205</v>
      </c>
      <c r="D9" s="3">
        <v>455</v>
      </c>
      <c r="E9" s="3">
        <v>9900</v>
      </c>
      <c r="F9" s="3">
        <v>186.5</v>
      </c>
      <c r="H9">
        <f t="shared" si="9"/>
        <v>3.3754219277409715E-2</v>
      </c>
      <c r="I9">
        <f t="shared" si="10"/>
        <v>9.3333333333333338E-2</v>
      </c>
      <c r="J9">
        <f t="shared" si="11"/>
        <v>2.247191011235955E-2</v>
      </c>
      <c r="K9">
        <f t="shared" si="12"/>
        <v>-8.0160320641282558E-3</v>
      </c>
      <c r="L9">
        <f t="shared" si="13"/>
        <v>-2.2536687631027313E-2</v>
      </c>
      <c r="N9">
        <f t="shared" si="1"/>
        <v>1.137468694991535E-3</v>
      </c>
      <c r="O9">
        <f t="shared" si="2"/>
        <v>7.0042121504427634E-3</v>
      </c>
      <c r="P9">
        <f t="shared" si="3"/>
        <v>2.7110526354857511E-4</v>
      </c>
      <c r="Q9">
        <f t="shared" si="4"/>
        <v>2.1401301498505043E-5</v>
      </c>
      <c r="R9">
        <f t="shared" si="5"/>
        <v>2.5088974151895877E-4</v>
      </c>
      <c r="T9">
        <f t="shared" si="14"/>
        <v>3.372637980856432E-2</v>
      </c>
      <c r="U9">
        <f t="shared" si="15"/>
        <v>8.3691171281341042E-2</v>
      </c>
      <c r="V9">
        <f t="shared" si="16"/>
        <v>1.6465274475348873E-2</v>
      </c>
      <c r="W9">
        <f t="shared" si="17"/>
        <v>-4.6261540720673195E-3</v>
      </c>
      <c r="X9">
        <f t="shared" si="18"/>
        <v>-1.5839499408723711E-2</v>
      </c>
      <c r="Z9">
        <f t="shared" si="19"/>
        <v>2.8226002292581188E-3</v>
      </c>
      <c r="AA9">
        <f t="shared" si="20"/>
        <v>5.5531410060787577E-4</v>
      </c>
      <c r="AB9">
        <f t="shared" si="21"/>
        <v>-1.5602342928747886E-4</v>
      </c>
      <c r="AC9">
        <f t="shared" si="22"/>
        <v>-5.342089730361459E-4</v>
      </c>
      <c r="AD9">
        <f t="shared" si="23"/>
        <v>1.3779981063107153E-3</v>
      </c>
      <c r="AE9">
        <f t="shared" si="24"/>
        <v>-3.8716825281925936E-4</v>
      </c>
      <c r="AF9">
        <f t="shared" si="25"/>
        <v>-1.3256262580261962E-3</v>
      </c>
      <c r="AG9">
        <f t="shared" si="26"/>
        <v>-7.6170896561841286E-5</v>
      </c>
      <c r="AH9">
        <f t="shared" si="27"/>
        <v>-2.6080170531676209E-4</v>
      </c>
      <c r="AI9">
        <f t="shared" si="28"/>
        <v>7.3275964689175092E-5</v>
      </c>
    </row>
    <row r="10" spans="1:35" x14ac:dyDescent="0.25">
      <c r="A10" s="2">
        <v>40582</v>
      </c>
      <c r="B10" s="3">
        <v>83.39</v>
      </c>
      <c r="C10" s="3">
        <v>210</v>
      </c>
      <c r="D10" s="3">
        <v>455</v>
      </c>
      <c r="E10" s="3">
        <v>9800</v>
      </c>
      <c r="F10" s="3">
        <v>188.8</v>
      </c>
      <c r="H10">
        <f t="shared" si="9"/>
        <v>4.263565891472864E-2</v>
      </c>
      <c r="I10">
        <f t="shared" si="10"/>
        <v>0.12179487179487186</v>
      </c>
      <c r="J10">
        <f t="shared" si="11"/>
        <v>1.7897091722595078E-2</v>
      </c>
      <c r="K10">
        <f t="shared" si="12"/>
        <v>-2.6812313803376366E-2</v>
      </c>
      <c r="L10">
        <f t="shared" si="13"/>
        <v>6.9333333333333937E-3</v>
      </c>
      <c r="N10">
        <f t="shared" si="1"/>
        <v>1.8154262779329865E-3</v>
      </c>
      <c r="O10">
        <f t="shared" si="2"/>
        <v>1.2578230302670596E-2</v>
      </c>
      <c r="P10">
        <f t="shared" si="3"/>
        <v>1.4138294592321113E-4</v>
      </c>
      <c r="Q10">
        <f t="shared" si="4"/>
        <v>5.4861049933519152E-4</v>
      </c>
      <c r="R10">
        <f t="shared" si="5"/>
        <v>1.8579111787868485E-4</v>
      </c>
      <c r="T10">
        <f t="shared" si="14"/>
        <v>4.2607819445883245E-2</v>
      </c>
      <c r="U10">
        <f t="shared" si="15"/>
        <v>0.11215270974287958</v>
      </c>
      <c r="V10">
        <f t="shared" si="16"/>
        <v>1.1890456085584401E-2</v>
      </c>
      <c r="W10">
        <f t="shared" si="17"/>
        <v>-2.342243581131543E-2</v>
      </c>
      <c r="X10">
        <f t="shared" si="18"/>
        <v>1.3630521555636998E-2</v>
      </c>
      <c r="Z10">
        <f t="shared" si="19"/>
        <v>4.7785824070911637E-3</v>
      </c>
      <c r="AA10">
        <f t="shared" si="20"/>
        <v>5.0662640602378386E-4</v>
      </c>
      <c r="AB10">
        <f t="shared" si="21"/>
        <v>-9.979789160313177E-4</v>
      </c>
      <c r="AC10">
        <f t="shared" si="22"/>
        <v>5.8076680139580077E-4</v>
      </c>
      <c r="AD10">
        <f t="shared" si="23"/>
        <v>1.3335468700770034E-3</v>
      </c>
      <c r="AE10">
        <f t="shared" si="24"/>
        <v>-2.6268896450176876E-3</v>
      </c>
      <c r="AF10">
        <f t="shared" si="25"/>
        <v>1.5286999276734198E-3</v>
      </c>
      <c r="AG10">
        <f t="shared" si="26"/>
        <v>-2.7850344443186559E-4</v>
      </c>
      <c r="AH10">
        <f t="shared" si="27"/>
        <v>1.6207311798091331E-4</v>
      </c>
      <c r="AI10">
        <f t="shared" si="28"/>
        <v>-3.1926001621165894E-4</v>
      </c>
    </row>
    <row r="11" spans="1:35" x14ac:dyDescent="0.25">
      <c r="A11" s="2">
        <v>40581</v>
      </c>
      <c r="B11" s="3">
        <v>81.25</v>
      </c>
      <c r="C11" s="3">
        <v>206</v>
      </c>
      <c r="D11" s="3">
        <v>453.9</v>
      </c>
      <c r="E11" s="3">
        <v>9999</v>
      </c>
      <c r="F11" s="3">
        <v>190</v>
      </c>
      <c r="H11">
        <f t="shared" si="9"/>
        <v>3.2102728731942848E-3</v>
      </c>
      <c r="I11">
        <f t="shared" si="10"/>
        <v>0.16397333031981021</v>
      </c>
      <c r="J11">
        <f t="shared" si="11"/>
        <v>1.5436241610738205E-2</v>
      </c>
      <c r="K11">
        <f t="shared" si="12"/>
        <v>-2.3535156250000001E-2</v>
      </c>
      <c r="L11">
        <f t="shared" si="13"/>
        <v>3.3676078559381956E-2</v>
      </c>
      <c r="N11">
        <f t="shared" si="1"/>
        <v>1.0127882373115663E-5</v>
      </c>
      <c r="O11">
        <f t="shared" si="2"/>
        <v>2.3818109498909532E-2</v>
      </c>
      <c r="P11">
        <f t="shared" si="3"/>
        <v>8.8917468819757879E-5</v>
      </c>
      <c r="Q11">
        <f t="shared" si="4"/>
        <v>4.0583223608979242E-4</v>
      </c>
      <c r="R11">
        <f t="shared" si="5"/>
        <v>1.6300006706251547E-3</v>
      </c>
      <c r="T11">
        <f t="shared" si="14"/>
        <v>3.1824334043488896E-3</v>
      </c>
      <c r="U11">
        <f t="shared" si="15"/>
        <v>0.15433116826781793</v>
      </c>
      <c r="V11">
        <f t="shared" si="16"/>
        <v>9.4296059737275281E-3</v>
      </c>
      <c r="W11">
        <f t="shared" si="17"/>
        <v>-2.0145278257939065E-2</v>
      </c>
      <c r="X11">
        <f t="shared" si="18"/>
        <v>4.0373266781685561E-2</v>
      </c>
      <c r="Z11">
        <f t="shared" si="19"/>
        <v>4.9114866522769309E-4</v>
      </c>
      <c r="AA11">
        <f t="shared" si="20"/>
        <v>3.0009093040638325E-5</v>
      </c>
      <c r="AB11">
        <f t="shared" si="21"/>
        <v>-6.4111006467968681E-5</v>
      </c>
      <c r="AC11">
        <f t="shared" si="22"/>
        <v>1.2848523284872553E-4</v>
      </c>
      <c r="AD11">
        <f t="shared" si="23"/>
        <v>1.4552821062305643E-3</v>
      </c>
      <c r="AE11">
        <f t="shared" si="24"/>
        <v>-3.1090443286280077E-3</v>
      </c>
      <c r="AF11">
        <f t="shared" si="25"/>
        <v>6.2308534292058182E-3</v>
      </c>
      <c r="AG11">
        <f t="shared" si="26"/>
        <v>-1.899620362034655E-4</v>
      </c>
      <c r="AH11">
        <f t="shared" si="27"/>
        <v>3.8070399762347735E-4</v>
      </c>
      <c r="AI11">
        <f t="shared" si="28"/>
        <v>-8.1333069349906364E-4</v>
      </c>
    </row>
    <row r="12" spans="1:35" x14ac:dyDescent="0.25">
      <c r="A12" s="2">
        <v>40578</v>
      </c>
      <c r="B12" s="3">
        <v>80</v>
      </c>
      <c r="C12" s="3">
        <v>190</v>
      </c>
      <c r="D12" s="3">
        <v>454</v>
      </c>
      <c r="E12" s="3">
        <v>10000</v>
      </c>
      <c r="F12" s="3">
        <v>190.9</v>
      </c>
      <c r="H12">
        <f t="shared" si="9"/>
        <v>3.8691249026227011E-2</v>
      </c>
      <c r="I12">
        <f t="shared" si="10"/>
        <v>6.8917018284106887E-2</v>
      </c>
      <c r="J12">
        <f t="shared" si="11"/>
        <v>1.0011123470522803E-2</v>
      </c>
      <c r="K12">
        <f t="shared" si="12"/>
        <v>-1.4778325123152709E-2</v>
      </c>
      <c r="L12">
        <f t="shared" si="13"/>
        <v>2.0855614973262063E-2</v>
      </c>
      <c r="N12">
        <f t="shared" si="1"/>
        <v>1.494859238601828E-3</v>
      </c>
      <c r="O12">
        <f t="shared" si="2"/>
        <v>3.5135085813378548E-3</v>
      </c>
      <c r="P12">
        <f t="shared" si="3"/>
        <v>1.6035922808746645E-5</v>
      </c>
      <c r="Q12">
        <f t="shared" si="4"/>
        <v>1.2969672805767242E-4</v>
      </c>
      <c r="R12">
        <f t="shared" si="5"/>
        <v>7.5915696393357357E-4</v>
      </c>
      <c r="T12">
        <f t="shared" si="14"/>
        <v>3.8663409557381616E-2</v>
      </c>
      <c r="U12">
        <f t="shared" si="15"/>
        <v>5.9274856232114599E-2</v>
      </c>
      <c r="V12">
        <f t="shared" si="16"/>
        <v>4.0044878335121267E-3</v>
      </c>
      <c r="W12">
        <f t="shared" si="17"/>
        <v>-1.1388447131091772E-2</v>
      </c>
      <c r="X12">
        <f t="shared" si="18"/>
        <v>2.7552803195565665E-2</v>
      </c>
      <c r="Z12">
        <f t="shared" si="19"/>
        <v>2.2917680429571608E-3</v>
      </c>
      <c r="AA12">
        <f t="shared" si="20"/>
        <v>1.5482715317463117E-4</v>
      </c>
      <c r="AB12">
        <f t="shared" si="21"/>
        <v>-4.4031619565198886E-4</v>
      </c>
      <c r="AC12">
        <f t="shared" si="22"/>
        <v>1.0652853144040883E-3</v>
      </c>
      <c r="AD12">
        <f t="shared" si="23"/>
        <v>2.3736544061468337E-4</v>
      </c>
      <c r="AE12">
        <f t="shared" si="24"/>
        <v>-6.7504856640250273E-4</v>
      </c>
      <c r="AF12">
        <f t="shared" si="25"/>
        <v>1.6331884482089025E-3</v>
      </c>
      <c r="AG12">
        <f t="shared" si="26"/>
        <v>-4.5604897979053088E-5</v>
      </c>
      <c r="AH12">
        <f t="shared" si="27"/>
        <v>1.1033486517579675E-4</v>
      </c>
      <c r="AI12">
        <f t="shared" si="28"/>
        <v>-3.13783642506076E-4</v>
      </c>
    </row>
    <row r="13" spans="1:35" x14ac:dyDescent="0.25">
      <c r="A13" s="2">
        <v>40577</v>
      </c>
      <c r="B13" s="3">
        <v>79.989999999999995</v>
      </c>
      <c r="C13" s="3">
        <v>188.4</v>
      </c>
      <c r="D13" s="3">
        <v>435</v>
      </c>
      <c r="E13" s="3">
        <v>9911</v>
      </c>
      <c r="F13" s="3">
        <v>190.9</v>
      </c>
      <c r="H13">
        <f t="shared" si="9"/>
        <v>6.6675556740898798E-2</v>
      </c>
      <c r="I13">
        <f t="shared" si="10"/>
        <v>6.5791706737568567E-2</v>
      </c>
      <c r="J13">
        <f t="shared" si="11"/>
        <v>-4.3956043956043959E-2</v>
      </c>
      <c r="K13">
        <f t="shared" si="12"/>
        <v>-3.7766990291262133E-2</v>
      </c>
      <c r="L13">
        <f t="shared" si="13"/>
        <v>1.0052910052910083E-2</v>
      </c>
      <c r="N13">
        <f t="shared" si="1"/>
        <v>4.4419182175755656E-3</v>
      </c>
      <c r="O13">
        <f t="shared" si="2"/>
        <v>3.1527713683975273E-3</v>
      </c>
      <c r="P13">
        <f t="shared" si="3"/>
        <v>2.496269352118238E-3</v>
      </c>
      <c r="Q13">
        <f t="shared" si="4"/>
        <v>1.1817858500318904E-3</v>
      </c>
      <c r="R13">
        <f t="shared" si="5"/>
        <v>2.8056579222931653E-4</v>
      </c>
      <c r="T13">
        <f t="shared" si="14"/>
        <v>6.6647717272053403E-2</v>
      </c>
      <c r="U13">
        <f t="shared" si="15"/>
        <v>5.6149544685576279E-2</v>
      </c>
      <c r="V13">
        <f t="shared" si="16"/>
        <v>-4.9962679593054636E-2</v>
      </c>
      <c r="W13">
        <f t="shared" si="17"/>
        <v>-3.43771122992012E-2</v>
      </c>
      <c r="X13">
        <f t="shared" si="18"/>
        <v>1.6750098275213687E-2</v>
      </c>
      <c r="Z13">
        <f t="shared" si="19"/>
        <v>3.7422389791588167E-3</v>
      </c>
      <c r="AA13">
        <f t="shared" si="20"/>
        <v>-3.3298985436720973E-3</v>
      </c>
      <c r="AB13">
        <f t="shared" si="21"/>
        <v>-2.2911560611467911E-3</v>
      </c>
      <c r="AC13">
        <f t="shared" si="22"/>
        <v>1.1163558141255511E-3</v>
      </c>
      <c r="AD13">
        <f t="shared" si="23"/>
        <v>-2.8053817104213515E-3</v>
      </c>
      <c r="AE13">
        <f t="shared" si="24"/>
        <v>-1.9302592032050716E-3</v>
      </c>
      <c r="AF13">
        <f t="shared" si="25"/>
        <v>9.4051039159190504E-4</v>
      </c>
      <c r="AG13">
        <f t="shared" si="26"/>
        <v>1.7175726471394474E-3</v>
      </c>
      <c r="AH13">
        <f t="shared" si="27"/>
        <v>-8.3687979327667851E-4</v>
      </c>
      <c r="AI13">
        <f t="shared" si="28"/>
        <v>-5.758200094296772E-4</v>
      </c>
    </row>
    <row r="14" spans="1:35" x14ac:dyDescent="0.25">
      <c r="A14" s="2">
        <v>40576</v>
      </c>
      <c r="B14" s="3">
        <v>79.989999999999995</v>
      </c>
      <c r="C14" s="3">
        <v>187.5</v>
      </c>
      <c r="D14" s="3">
        <v>445</v>
      </c>
      <c r="E14" s="3">
        <v>9980</v>
      </c>
      <c r="F14" s="3">
        <v>190.8</v>
      </c>
      <c r="H14">
        <f t="shared" si="9"/>
        <v>-8.1835089894607659E-3</v>
      </c>
      <c r="I14">
        <f t="shared" si="10"/>
        <v>5.6338028169014086E-2</v>
      </c>
      <c r="J14">
        <f t="shared" si="11"/>
        <v>-2.197802197802198E-2</v>
      </c>
      <c r="K14">
        <f t="shared" si="12"/>
        <v>-3.5282745287578542E-2</v>
      </c>
      <c r="L14">
        <f t="shared" si="13"/>
        <v>-6.2499999999999405E-3</v>
      </c>
      <c r="N14">
        <f t="shared" si="1"/>
        <v>6.7426243503726963E-5</v>
      </c>
      <c r="O14">
        <f t="shared" si="2"/>
        <v>2.1805039124188244E-3</v>
      </c>
      <c r="P14">
        <f t="shared" si="3"/>
        <v>7.831410618306052E-4</v>
      </c>
      <c r="Q14">
        <f t="shared" si="4"/>
        <v>1.0171549843294967E-3</v>
      </c>
      <c r="R14">
        <f t="shared" si="5"/>
        <v>1.9997730616711009E-7</v>
      </c>
      <c r="T14">
        <f t="shared" si="14"/>
        <v>-8.2113484583061606E-3</v>
      </c>
      <c r="U14">
        <f t="shared" si="15"/>
        <v>4.6695866117021798E-2</v>
      </c>
      <c r="V14">
        <f t="shared" si="16"/>
        <v>-2.7984657615032656E-2</v>
      </c>
      <c r="W14">
        <f t="shared" si="17"/>
        <v>-3.1892867295517609E-2</v>
      </c>
      <c r="X14">
        <f t="shared" si="18"/>
        <v>4.4718822230366273E-4</v>
      </c>
      <c r="Z14">
        <f t="shared" si="19"/>
        <v>-3.8343602824927783E-4</v>
      </c>
      <c r="AA14">
        <f t="shared" si="20"/>
        <v>2.2979177516342417E-4</v>
      </c>
      <c r="AB14">
        <f t="shared" si="21"/>
        <v>2.6188344669801151E-4</v>
      </c>
      <c r="AC14">
        <f t="shared" si="22"/>
        <v>-3.6720183197858537E-6</v>
      </c>
      <c r="AD14">
        <f t="shared" si="23"/>
        <v>-1.3067678253222594E-3</v>
      </c>
      <c r="AE14">
        <f t="shared" si="24"/>
        <v>-1.4892650613194333E-3</v>
      </c>
      <c r="AF14">
        <f t="shared" si="25"/>
        <v>2.0881841357800814E-5</v>
      </c>
      <c r="AG14">
        <f t="shared" si="26"/>
        <v>8.9251097162673285E-4</v>
      </c>
      <c r="AH14">
        <f t="shared" si="27"/>
        <v>-1.2514409290643111E-5</v>
      </c>
      <c r="AI14">
        <f t="shared" si="28"/>
        <v>-1.4262114630049142E-5</v>
      </c>
    </row>
    <row r="15" spans="1:35" x14ac:dyDescent="0.25">
      <c r="A15" s="2">
        <v>40575</v>
      </c>
      <c r="B15" s="3">
        <v>79.98</v>
      </c>
      <c r="C15" s="3">
        <v>187.2</v>
      </c>
      <c r="D15" s="3">
        <v>447</v>
      </c>
      <c r="E15" s="3">
        <v>10070</v>
      </c>
      <c r="F15" s="3">
        <v>187.5</v>
      </c>
      <c r="H15">
        <f t="shared" si="9"/>
        <v>-4.2270386780026356E-2</v>
      </c>
      <c r="I15">
        <f t="shared" si="10"/>
        <v>4.5810055865921726E-2</v>
      </c>
      <c r="J15">
        <f t="shared" si="11"/>
        <v>-1.1173184357541898E-3</v>
      </c>
      <c r="K15">
        <f t="shared" si="12"/>
        <v>1.990049751243781E-3</v>
      </c>
      <c r="L15">
        <f t="shared" si="13"/>
        <v>-1.6780283167278389E-2</v>
      </c>
      <c r="N15">
        <f t="shared" si="1"/>
        <v>1.7891399438007432E-3</v>
      </c>
      <c r="O15">
        <f t="shared" si="2"/>
        <v>1.3081165429356752E-3</v>
      </c>
      <c r="P15">
        <f t="shared" si="3"/>
        <v>5.0750721630863125E-5</v>
      </c>
      <c r="Q15">
        <f t="shared" si="4"/>
        <v>2.8943622523179785E-5</v>
      </c>
      <c r="R15">
        <f t="shared" si="5"/>
        <v>1.016688036693761E-4</v>
      </c>
      <c r="T15">
        <f t="shared" si="14"/>
        <v>-4.2298226248871751E-2</v>
      </c>
      <c r="U15">
        <f t="shared" si="15"/>
        <v>3.6167893813929437E-2</v>
      </c>
      <c r="V15">
        <f t="shared" si="16"/>
        <v>-7.1239540727648662E-3</v>
      </c>
      <c r="W15">
        <f t="shared" si="17"/>
        <v>5.3799277433047169E-3</v>
      </c>
      <c r="X15">
        <f t="shared" si="18"/>
        <v>-1.0083094944974787E-2</v>
      </c>
      <c r="Z15">
        <f t="shared" si="19"/>
        <v>-1.5298377554867563E-3</v>
      </c>
      <c r="AA15">
        <f t="shared" si="20"/>
        <v>3.0133062115637969E-4</v>
      </c>
      <c r="AB15">
        <f t="shared" si="21"/>
        <v>-2.2756140088888493E-4</v>
      </c>
      <c r="AC15">
        <f t="shared" si="22"/>
        <v>4.2649703127139858E-4</v>
      </c>
      <c r="AD15">
        <f t="shared" si="23"/>
        <v>-2.5765841443906983E-4</v>
      </c>
      <c r="AE15">
        <f t="shared" si="24"/>
        <v>1.9458065534645803E-4</v>
      </c>
      <c r="AF15">
        <f t="shared" si="25"/>
        <v>-3.6468430728561676E-4</v>
      </c>
      <c r="AG15">
        <f t="shared" si="26"/>
        <v>-3.8326358158096333E-5</v>
      </c>
      <c r="AH15">
        <f t="shared" si="27"/>
        <v>7.1831505299327971E-5</v>
      </c>
      <c r="AI15">
        <f t="shared" si="28"/>
        <v>-5.4246322232845403E-5</v>
      </c>
    </row>
    <row r="16" spans="1:35" x14ac:dyDescent="0.25">
      <c r="A16" s="2">
        <v>40574</v>
      </c>
      <c r="B16" s="3">
        <v>80.989999999999995</v>
      </c>
      <c r="C16" s="3">
        <v>176.98</v>
      </c>
      <c r="D16" s="3">
        <v>447</v>
      </c>
      <c r="E16" s="3">
        <v>10240</v>
      </c>
      <c r="F16" s="3">
        <v>183.81</v>
      </c>
      <c r="H16">
        <f t="shared" si="9"/>
        <v>-5.8365306359725727E-2</v>
      </c>
      <c r="I16">
        <f t="shared" si="10"/>
        <v>-1.644992775369572E-2</v>
      </c>
      <c r="J16">
        <f t="shared" si="11"/>
        <v>-1.1061946902654867E-2</v>
      </c>
      <c r="K16">
        <f t="shared" si="12"/>
        <v>1.3861386138613862E-2</v>
      </c>
      <c r="L16">
        <f t="shared" si="13"/>
        <v>-4.2157373632100072E-2</v>
      </c>
      <c r="N16">
        <f t="shared" si="1"/>
        <v>3.409759479756773E-3</v>
      </c>
      <c r="O16">
        <f t="shared" si="2"/>
        <v>6.8079715042808808E-4</v>
      </c>
      <c r="P16">
        <f t="shared" si="3"/>
        <v>2.9133650991337547E-4</v>
      </c>
      <c r="Q16">
        <f t="shared" si="4"/>
        <v>2.9760611410630682E-4</v>
      </c>
      <c r="R16">
        <f t="shared" si="5"/>
        <v>1.2574247492971422E-3</v>
      </c>
      <c r="T16">
        <f t="shared" si="14"/>
        <v>-5.8393145828571122E-2</v>
      </c>
      <c r="U16">
        <f t="shared" si="15"/>
        <v>-2.6092089805688008E-2</v>
      </c>
      <c r="V16">
        <f t="shared" si="16"/>
        <v>-1.7068582539665544E-2</v>
      </c>
      <c r="W16">
        <f t="shared" si="17"/>
        <v>1.7251264130674796E-2</v>
      </c>
      <c r="X16">
        <f t="shared" si="18"/>
        <v>-3.5460185409796466E-2</v>
      </c>
      <c r="Z16">
        <f t="shared" si="19"/>
        <v>1.5235992049957138E-3</v>
      </c>
      <c r="AA16">
        <f t="shared" si="20"/>
        <v>9.966882293256929E-4</v>
      </c>
      <c r="AB16">
        <f t="shared" si="21"/>
        <v>-1.0073555821096915E-3</v>
      </c>
      <c r="AC16">
        <f t="shared" si="22"/>
        <v>2.070631777742415E-3</v>
      </c>
      <c r="AD16">
        <f t="shared" si="23"/>
        <v>4.4535498848075164E-4</v>
      </c>
      <c r="AE16">
        <f t="shared" si="24"/>
        <v>-4.5012153295921105E-4</v>
      </c>
      <c r="AF16">
        <f t="shared" si="25"/>
        <v>9.2523034223875706E-4</v>
      </c>
      <c r="AG16">
        <f t="shared" si="26"/>
        <v>-2.944546257279943E-4</v>
      </c>
      <c r="AH16">
        <f t="shared" si="27"/>
        <v>6.0525510153895483E-4</v>
      </c>
      <c r="AI16">
        <f t="shared" si="28"/>
        <v>-6.1173302462709956E-4</v>
      </c>
    </row>
    <row r="17" spans="1:35" x14ac:dyDescent="0.25">
      <c r="A17" s="2">
        <v>40571</v>
      </c>
      <c r="B17" s="3">
        <v>77.02</v>
      </c>
      <c r="C17" s="3">
        <v>177.75</v>
      </c>
      <c r="D17" s="3">
        <v>449.5</v>
      </c>
      <c r="E17" s="3">
        <v>10150</v>
      </c>
      <c r="F17" s="3">
        <v>187</v>
      </c>
      <c r="H17">
        <f t="shared" si="9"/>
        <v>-0.13751399776035836</v>
      </c>
      <c r="I17">
        <f t="shared" si="10"/>
        <v>-1.3322231473771888E-2</v>
      </c>
      <c r="J17">
        <f t="shared" si="11"/>
        <v>-3.5468853912658449E-3</v>
      </c>
      <c r="K17">
        <f t="shared" si="12"/>
        <v>4.4532409698169219E-3</v>
      </c>
      <c r="L17">
        <f t="shared" si="13"/>
        <v>-3.1088082901554404E-2</v>
      </c>
      <c r="N17">
        <f t="shared" si="1"/>
        <v>1.8917756988384785E-2</v>
      </c>
      <c r="O17">
        <f t="shared" si="2"/>
        <v>5.2736337000615959E-4</v>
      </c>
      <c r="P17">
        <f t="shared" si="3"/>
        <v>9.1269764037721704E-5</v>
      </c>
      <c r="Q17">
        <f t="shared" si="4"/>
        <v>6.1514515050168009E-5</v>
      </c>
      <c r="R17">
        <f t="shared" si="5"/>
        <v>5.94915743254305E-4</v>
      </c>
      <c r="T17">
        <f t="shared" si="14"/>
        <v>-0.13754183722920377</v>
      </c>
      <c r="U17">
        <f t="shared" si="15"/>
        <v>-2.2964393525764175E-2</v>
      </c>
      <c r="V17">
        <f t="shared" si="16"/>
        <v>-9.5535210282765223E-3</v>
      </c>
      <c r="W17">
        <f t="shared" si="17"/>
        <v>7.8431189618778582E-3</v>
      </c>
      <c r="X17">
        <f t="shared" si="18"/>
        <v>-2.4390894679250801E-2</v>
      </c>
      <c r="Z17">
        <f t="shared" si="19"/>
        <v>3.1585648763880368E-3</v>
      </c>
      <c r="AA17">
        <f t="shared" si="20"/>
        <v>1.3140088342369848E-3</v>
      </c>
      <c r="AB17">
        <f t="shared" si="21"/>
        <v>-1.078756991623886E-3</v>
      </c>
      <c r="AC17">
        <f t="shared" si="22"/>
        <v>3.3547684658481658E-3</v>
      </c>
      <c r="AD17">
        <f t="shared" si="23"/>
        <v>2.1939081645000528E-4</v>
      </c>
      <c r="AE17">
        <f t="shared" si="24"/>
        <v>-1.8011247030994611E-4</v>
      </c>
      <c r="AF17">
        <f t="shared" si="25"/>
        <v>5.60122103859783E-4</v>
      </c>
      <c r="AG17">
        <f t="shared" si="26"/>
        <v>-7.4929401929574449E-5</v>
      </c>
      <c r="AH17">
        <f t="shared" si="27"/>
        <v>2.3301892521670047E-4</v>
      </c>
      <c r="AI17">
        <f t="shared" si="28"/>
        <v>-1.9130068855599772E-4</v>
      </c>
    </row>
    <row r="18" spans="1:35" x14ac:dyDescent="0.25">
      <c r="A18" s="2">
        <v>40570</v>
      </c>
      <c r="B18" s="3">
        <v>74.989999999999995</v>
      </c>
      <c r="C18" s="3">
        <v>176.77</v>
      </c>
      <c r="D18" s="3">
        <v>455</v>
      </c>
      <c r="E18" s="3">
        <v>10300</v>
      </c>
      <c r="F18" s="3">
        <v>189</v>
      </c>
      <c r="H18">
        <f t="shared" si="9"/>
        <v>-0.15703687050359713</v>
      </c>
      <c r="I18">
        <f t="shared" si="10"/>
        <v>-1.240292753785127E-2</v>
      </c>
      <c r="J18">
        <f t="shared" si="11"/>
        <v>0</v>
      </c>
      <c r="K18">
        <f t="shared" si="12"/>
        <v>5.859375E-3</v>
      </c>
      <c r="L18">
        <f t="shared" si="13"/>
        <v>-2.2801302931596074E-2</v>
      </c>
      <c r="N18">
        <f t="shared" si="1"/>
        <v>2.466932311872749E-2</v>
      </c>
      <c r="O18">
        <f t="shared" si="2"/>
        <v>4.8598597502422887E-4</v>
      </c>
      <c r="P18">
        <f t="shared" si="3"/>
        <v>3.6079671675806653E-5</v>
      </c>
      <c r="Q18">
        <f t="shared" si="4"/>
        <v>8.5548680911148186E-5</v>
      </c>
      <c r="R18">
        <f t="shared" si="5"/>
        <v>2.5934251057005013E-4</v>
      </c>
      <c r="T18">
        <f t="shared" si="14"/>
        <v>-0.15706470997244254</v>
      </c>
      <c r="U18">
        <f t="shared" si="15"/>
        <v>-2.204508958984356E-2</v>
      </c>
      <c r="V18">
        <f t="shared" si="16"/>
        <v>-6.0066356370106766E-3</v>
      </c>
      <c r="W18">
        <f t="shared" si="17"/>
        <v>9.2492529920609363E-3</v>
      </c>
      <c r="X18">
        <f t="shared" si="18"/>
        <v>-1.6104114709292471E-2</v>
      </c>
      <c r="Z18">
        <f t="shared" si="19"/>
        <v>3.462505602745291E-3</v>
      </c>
      <c r="AA18">
        <f t="shared" si="20"/>
        <v>9.4343048423721953E-4</v>
      </c>
      <c r="AB18">
        <f t="shared" si="21"/>
        <v>-1.4527312386597973E-3</v>
      </c>
      <c r="AC18">
        <f t="shared" si="22"/>
        <v>2.5293881061779679E-3</v>
      </c>
      <c r="AD18">
        <f t="shared" si="23"/>
        <v>1.3241682075144741E-4</v>
      </c>
      <c r="AE18">
        <f t="shared" si="24"/>
        <v>-2.0390061084911196E-4</v>
      </c>
      <c r="AF18">
        <f t="shared" si="25"/>
        <v>3.5501665153146999E-4</v>
      </c>
      <c r="AG18">
        <f t="shared" si="26"/>
        <v>-5.5556892637840849E-5</v>
      </c>
      <c r="AH18">
        <f t="shared" si="27"/>
        <v>9.6731549315343991E-5</v>
      </c>
      <c r="AI18">
        <f t="shared" si="28"/>
        <v>-1.4895103115941593E-4</v>
      </c>
    </row>
    <row r="19" spans="1:35" x14ac:dyDescent="0.25">
      <c r="A19" s="2">
        <v>40569</v>
      </c>
      <c r="B19" s="3">
        <v>80.650000000000006</v>
      </c>
      <c r="C19" s="3">
        <v>177.5</v>
      </c>
      <c r="D19" s="3">
        <v>455</v>
      </c>
      <c r="E19" s="3">
        <v>10345</v>
      </c>
      <c r="F19" s="3">
        <v>192</v>
      </c>
      <c r="H19">
        <f t="shared" si="9"/>
        <v>-0.1195414847161571</v>
      </c>
      <c r="I19">
        <f t="shared" si="10"/>
        <v>-2.4671685257431776E-2</v>
      </c>
      <c r="J19">
        <f t="shared" si="11"/>
        <v>-1.7278617710583154E-2</v>
      </c>
      <c r="K19">
        <f t="shared" si="12"/>
        <v>5.3449951409135082E-3</v>
      </c>
      <c r="L19">
        <f t="shared" si="13"/>
        <v>0</v>
      </c>
      <c r="N19">
        <f t="shared" si="1"/>
        <v>1.4296823286058221E-2</v>
      </c>
      <c r="O19">
        <f t="shared" si="2"/>
        <v>1.177440117174469E-3</v>
      </c>
      <c r="P19">
        <f t="shared" si="3"/>
        <v>5.4220302346162967E-4</v>
      </c>
      <c r="Q19">
        <f t="shared" si="4"/>
        <v>7.6298008649158789E-5</v>
      </c>
      <c r="R19">
        <f t="shared" si="5"/>
        <v>4.48523300849621E-5</v>
      </c>
      <c r="T19">
        <f t="shared" si="14"/>
        <v>-0.11956932418500249</v>
      </c>
      <c r="U19">
        <f t="shared" si="15"/>
        <v>-3.4313847309424064E-2</v>
      </c>
      <c r="V19">
        <f t="shared" si="16"/>
        <v>-2.3285253347593831E-2</v>
      </c>
      <c r="W19">
        <f t="shared" si="17"/>
        <v>8.7348731329744446E-3</v>
      </c>
      <c r="X19">
        <f t="shared" si="18"/>
        <v>6.6971882223036032E-3</v>
      </c>
      <c r="Z19">
        <f t="shared" si="19"/>
        <v>4.1028835329752012E-3</v>
      </c>
      <c r="AA19">
        <f t="shared" si="20"/>
        <v>2.7842020062483611E-3</v>
      </c>
      <c r="AB19">
        <f t="shared" si="21"/>
        <v>-1.0444228773514898E-3</v>
      </c>
      <c r="AC19">
        <f t="shared" si="22"/>
        <v>-8.0077826968060005E-4</v>
      </c>
      <c r="AD19">
        <f t="shared" si="23"/>
        <v>7.9900662793059023E-4</v>
      </c>
      <c r="AE19">
        <f t="shared" si="24"/>
        <v>-2.997271029520757E-4</v>
      </c>
      <c r="AF19">
        <f t="shared" si="25"/>
        <v>-2.2980629406259902E-4</v>
      </c>
      <c r="AG19">
        <f t="shared" si="26"/>
        <v>-2.033937338604006E-4</v>
      </c>
      <c r="AH19">
        <f t="shared" si="27"/>
        <v>-1.5594572447286096E-4</v>
      </c>
      <c r="AI19">
        <f t="shared" si="28"/>
        <v>5.8499089469472626E-5</v>
      </c>
    </row>
    <row r="20" spans="1:35" x14ac:dyDescent="0.25">
      <c r="A20" s="2">
        <v>40568</v>
      </c>
      <c r="B20" s="3">
        <v>83.51</v>
      </c>
      <c r="C20" s="3">
        <v>179</v>
      </c>
      <c r="D20" s="3">
        <v>447.5</v>
      </c>
      <c r="E20" s="3">
        <v>10050</v>
      </c>
      <c r="F20" s="3">
        <v>190.7</v>
      </c>
      <c r="H20">
        <f t="shared" si="9"/>
        <v>-9.7676931388438595E-2</v>
      </c>
      <c r="I20">
        <f t="shared" si="10"/>
        <v>-2.1804470189627896E-2</v>
      </c>
      <c r="J20">
        <f t="shared" si="11"/>
        <v>-4.5842217484008532E-2</v>
      </c>
      <c r="K20">
        <f t="shared" si="12"/>
        <v>-2.4271844660194174E-2</v>
      </c>
      <c r="L20">
        <f t="shared" si="13"/>
        <v>-1.7010309278350573E-2</v>
      </c>
      <c r="N20">
        <f t="shared" si="1"/>
        <v>9.5462222482743716E-3</v>
      </c>
      <c r="O20">
        <f t="shared" si="2"/>
        <v>9.888906793397061E-4</v>
      </c>
      <c r="P20">
        <f t="shared" si="3"/>
        <v>2.6883035699650235E-3</v>
      </c>
      <c r="Q20">
        <f t="shared" si="4"/>
        <v>4.3605653192902756E-4</v>
      </c>
      <c r="R20">
        <f t="shared" si="5"/>
        <v>1.0636046591667939E-4</v>
      </c>
      <c r="T20">
        <f t="shared" si="14"/>
        <v>-9.770477085728399E-2</v>
      </c>
      <c r="U20">
        <f t="shared" si="15"/>
        <v>-3.1446632241620184E-2</v>
      </c>
      <c r="V20">
        <f t="shared" si="16"/>
        <v>-5.1848853121019209E-2</v>
      </c>
      <c r="W20">
        <f t="shared" si="17"/>
        <v>-2.0881966668133238E-2</v>
      </c>
      <c r="X20">
        <f t="shared" si="18"/>
        <v>-1.0313121056046971E-2</v>
      </c>
      <c r="Z20">
        <f t="shared" si="19"/>
        <v>3.072485997400779E-3</v>
      </c>
      <c r="AA20">
        <f t="shared" si="20"/>
        <v>5.0658803134021558E-3</v>
      </c>
      <c r="AB20">
        <f t="shared" si="21"/>
        <v>2.0402677683594001E-3</v>
      </c>
      <c r="AC20">
        <f t="shared" si="22"/>
        <v>1.0076411296045E-3</v>
      </c>
      <c r="AD20">
        <f t="shared" si="23"/>
        <v>1.630471816246472E-3</v>
      </c>
      <c r="AE20">
        <f t="shared" si="24"/>
        <v>6.5666752629455665E-4</v>
      </c>
      <c r="AF20">
        <f t="shared" si="25"/>
        <v>3.2431292511281865E-4</v>
      </c>
      <c r="AG20">
        <f t="shared" si="26"/>
        <v>1.0827060226540591E-3</v>
      </c>
      <c r="AH20">
        <f t="shared" si="27"/>
        <v>5.3472349885426993E-4</v>
      </c>
      <c r="AI20">
        <f t="shared" si="28"/>
        <v>2.153582501367959E-4</v>
      </c>
    </row>
    <row r="21" spans="1:35" x14ac:dyDescent="0.25">
      <c r="A21" s="2">
        <v>40567</v>
      </c>
      <c r="B21" s="3">
        <v>86.01</v>
      </c>
      <c r="C21" s="3">
        <v>179.94</v>
      </c>
      <c r="D21" s="3">
        <v>452</v>
      </c>
      <c r="E21" s="3">
        <v>10100</v>
      </c>
      <c r="F21" s="3">
        <v>191.9</v>
      </c>
      <c r="H21">
        <f t="shared" si="9"/>
        <v>-6.0923681624631486E-2</v>
      </c>
      <c r="I21">
        <f t="shared" si="10"/>
        <v>-2.1533442088091395E-2</v>
      </c>
      <c r="J21">
        <f t="shared" si="11"/>
        <v>-3.3568526833440214E-2</v>
      </c>
      <c r="K21">
        <f t="shared" si="12"/>
        <v>-1.9417475728155338E-2</v>
      </c>
      <c r="L21">
        <f t="shared" si="13"/>
        <v>-1.7911975435005119E-2</v>
      </c>
      <c r="N21">
        <f t="shared" si="1"/>
        <v>3.715087923608557E-3</v>
      </c>
      <c r="O21">
        <f t="shared" si="2"/>
        <v>9.7191829349920292E-4</v>
      </c>
      <c r="P21">
        <f t="shared" si="3"/>
        <v>1.5661934845625847E-3</v>
      </c>
      <c r="Q21">
        <f t="shared" si="4"/>
        <v>2.568838891900584E-4</v>
      </c>
      <c r="R21">
        <f t="shared" si="5"/>
        <v>1.2577145222617345E-4</v>
      </c>
      <c r="T21">
        <f t="shared" si="14"/>
        <v>-6.0951521093476881E-2</v>
      </c>
      <c r="U21">
        <f t="shared" si="15"/>
        <v>-3.1175604140083683E-2</v>
      </c>
      <c r="V21">
        <f t="shared" si="16"/>
        <v>-3.9575162470450891E-2</v>
      </c>
      <c r="W21">
        <f t="shared" si="17"/>
        <v>-1.6027597736094402E-2</v>
      </c>
      <c r="X21">
        <f t="shared" si="18"/>
        <v>-1.1214787212701516E-2</v>
      </c>
      <c r="Z21">
        <f t="shared" si="19"/>
        <v>1.9002004933461958E-3</v>
      </c>
      <c r="AA21">
        <f t="shared" si="20"/>
        <v>2.412166350095462E-3</v>
      </c>
      <c r="AB21">
        <f t="shared" si="21"/>
        <v>9.7690646148932032E-4</v>
      </c>
      <c r="AC21">
        <f t="shared" si="22"/>
        <v>6.8355833935383129E-4</v>
      </c>
      <c r="AD21">
        <f t="shared" si="23"/>
        <v>1.2337795989582731E-3</v>
      </c>
      <c r="AE21">
        <f t="shared" si="24"/>
        <v>4.9967004233698051E-4</v>
      </c>
      <c r="AF21">
        <f t="shared" si="25"/>
        <v>3.4962776665845496E-4</v>
      </c>
      <c r="AG21">
        <f t="shared" si="26"/>
        <v>6.342947844169668E-4</v>
      </c>
      <c r="AH21">
        <f t="shared" si="27"/>
        <v>4.4382702601419762E-4</v>
      </c>
      <c r="AI21">
        <f t="shared" si="28"/>
        <v>1.7974609814107526E-4</v>
      </c>
    </row>
    <row r="22" spans="1:35" x14ac:dyDescent="0.25">
      <c r="A22" s="2">
        <v>40564</v>
      </c>
      <c r="B22" s="3">
        <v>89.3</v>
      </c>
      <c r="C22" s="3">
        <v>180.15</v>
      </c>
      <c r="D22" s="3">
        <v>451.1</v>
      </c>
      <c r="E22" s="3">
        <v>10105</v>
      </c>
      <c r="F22" s="3">
        <v>193</v>
      </c>
      <c r="H22">
        <f t="shared" si="9"/>
        <v>-7.7777777777778096E-3</v>
      </c>
      <c r="I22">
        <f t="shared" si="10"/>
        <v>-7.7652670697202491E-4</v>
      </c>
      <c r="J22">
        <f t="shared" si="11"/>
        <v>-2.23233636757693E-2</v>
      </c>
      <c r="K22">
        <f t="shared" si="12"/>
        <v>-2.1781219748305904E-2</v>
      </c>
      <c r="L22">
        <f t="shared" si="13"/>
        <v>0</v>
      </c>
      <c r="N22">
        <f t="shared" si="1"/>
        <v>6.0927660600781618E-5</v>
      </c>
      <c r="O22">
        <f t="shared" si="2"/>
        <v>1.0854907545616936E-4</v>
      </c>
      <c r="P22">
        <f t="shared" si="3"/>
        <v>8.0258886106211399E-4</v>
      </c>
      <c r="Q22">
        <f t="shared" si="4"/>
        <v>3.3824145159499976E-4</v>
      </c>
      <c r="R22">
        <f t="shared" si="5"/>
        <v>4.48523300849621E-5</v>
      </c>
      <c r="T22">
        <f t="shared" si="14"/>
        <v>-7.8056172466232044E-3</v>
      </c>
      <c r="U22">
        <f t="shared" si="15"/>
        <v>-1.0418688758964314E-2</v>
      </c>
      <c r="V22">
        <f t="shared" si="16"/>
        <v>-2.8329999312779977E-2</v>
      </c>
      <c r="W22">
        <f t="shared" si="17"/>
        <v>-1.8391341756244968E-2</v>
      </c>
      <c r="X22">
        <f t="shared" si="18"/>
        <v>6.6971882223036032E-3</v>
      </c>
      <c r="Z22">
        <f t="shared" si="19"/>
        <v>8.1324296664171157E-5</v>
      </c>
      <c r="AA22">
        <f t="shared" si="20"/>
        <v>2.2113313123265892E-4</v>
      </c>
      <c r="AB22">
        <f t="shared" si="21"/>
        <v>1.4355577440108722E-4</v>
      </c>
      <c r="AC22">
        <f t="shared" si="22"/>
        <v>-5.2275687891894803E-5</v>
      </c>
      <c r="AD22">
        <f t="shared" si="23"/>
        <v>2.951614453815275E-4</v>
      </c>
      <c r="AE22">
        <f t="shared" si="24"/>
        <v>1.9161366561806046E-4</v>
      </c>
      <c r="AF22">
        <f t="shared" si="25"/>
        <v>-6.9775919648382744E-5</v>
      </c>
      <c r="AG22">
        <f t="shared" si="26"/>
        <v>5.2102669931552168E-4</v>
      </c>
      <c r="AH22">
        <f t="shared" si="27"/>
        <v>-1.8973133773541922E-4</v>
      </c>
      <c r="AI22">
        <f t="shared" si="28"/>
        <v>-1.2317027740228428E-4</v>
      </c>
    </row>
    <row r="23" spans="1:35" x14ac:dyDescent="0.25">
      <c r="A23" s="2">
        <v>40563</v>
      </c>
      <c r="B23" s="3">
        <v>88.96</v>
      </c>
      <c r="C23" s="3">
        <v>178.99</v>
      </c>
      <c r="D23" s="3">
        <v>455</v>
      </c>
      <c r="E23" s="3">
        <v>10240</v>
      </c>
      <c r="F23" s="3">
        <v>193.41</v>
      </c>
      <c r="H23">
        <f t="shared" si="9"/>
        <v>-3.1675193207793738E-2</v>
      </c>
      <c r="I23">
        <f t="shared" si="10"/>
        <v>-2.2297786944644477E-3</v>
      </c>
      <c r="J23">
        <f t="shared" si="11"/>
        <v>-2.3185916702447427E-2</v>
      </c>
      <c r="K23">
        <f t="shared" si="12"/>
        <v>-1.7274472168905951E-2</v>
      </c>
      <c r="L23">
        <f t="shared" si="13"/>
        <v>-4.5293118534149752E-3</v>
      </c>
      <c r="N23">
        <f t="shared" si="1"/>
        <v>1.0050822808960486E-3</v>
      </c>
      <c r="O23">
        <f t="shared" si="2"/>
        <v>1.4094297708737972E-4</v>
      </c>
      <c r="P23">
        <f t="shared" si="3"/>
        <v>8.5220511209200081E-4</v>
      </c>
      <c r="Q23">
        <f t="shared" si="4"/>
        <v>1.9278195545567849E-4</v>
      </c>
      <c r="R23">
        <f t="shared" si="5"/>
        <v>4.6996879507857423E-6</v>
      </c>
      <c r="T23">
        <f t="shared" si="14"/>
        <v>-3.1703032676639133E-2</v>
      </c>
      <c r="U23">
        <f t="shared" si="15"/>
        <v>-1.1871940746456736E-2</v>
      </c>
      <c r="V23">
        <f t="shared" si="16"/>
        <v>-2.9192552339458104E-2</v>
      </c>
      <c r="W23">
        <f t="shared" si="17"/>
        <v>-1.3884594176845014E-2</v>
      </c>
      <c r="X23">
        <f t="shared" si="18"/>
        <v>2.167876368888628E-3</v>
      </c>
      <c r="Z23">
        <f t="shared" si="19"/>
        <v>3.7637652542004145E-4</v>
      </c>
      <c r="AA23">
        <f t="shared" si="20"/>
        <v>9.2549244073233841E-4</v>
      </c>
      <c r="AB23">
        <f t="shared" si="21"/>
        <v>4.4018374289039094E-4</v>
      </c>
      <c r="AC23">
        <f t="shared" si="22"/>
        <v>-6.8728255361789965E-5</v>
      </c>
      <c r="AD23">
        <f t="shared" si="23"/>
        <v>3.4657225161188358E-4</v>
      </c>
      <c r="AE23">
        <f t="shared" si="24"/>
        <v>1.6483707935610224E-4</v>
      </c>
      <c r="AF23">
        <f t="shared" si="25"/>
        <v>-2.5736899797089575E-5</v>
      </c>
      <c r="AG23">
        <f t="shared" si="26"/>
        <v>4.053267422196833E-4</v>
      </c>
      <c r="AH23">
        <f t="shared" si="27"/>
        <v>-6.3285844364255653E-5</v>
      </c>
      <c r="AI23">
        <f t="shared" si="28"/>
        <v>-3.010008360759096E-5</v>
      </c>
    </row>
    <row r="24" spans="1:35" x14ac:dyDescent="0.25">
      <c r="A24" s="2">
        <v>40562</v>
      </c>
      <c r="B24" s="3">
        <v>91.6</v>
      </c>
      <c r="C24" s="3">
        <v>181.99</v>
      </c>
      <c r="D24" s="3">
        <v>463</v>
      </c>
      <c r="E24" s="3">
        <v>10290</v>
      </c>
      <c r="F24" s="3">
        <v>192</v>
      </c>
      <c r="H24">
        <f t="shared" si="9"/>
        <v>9.4776283888031686E-3</v>
      </c>
      <c r="I24">
        <f t="shared" si="10"/>
        <v>8.757829388614892E-3</v>
      </c>
      <c r="J24">
        <f t="shared" si="11"/>
        <v>-1.0260795211628926E-2</v>
      </c>
      <c r="K24">
        <f t="shared" si="12"/>
        <v>-2.1863117870722433E-2</v>
      </c>
      <c r="L24">
        <f t="shared" si="13"/>
        <v>-1.5384615384615385E-2</v>
      </c>
      <c r="N24">
        <f t="shared" si="1"/>
        <v>8.9298510631756711E-5</v>
      </c>
      <c r="O24">
        <f t="shared" si="2"/>
        <v>7.8204425951615924E-7</v>
      </c>
      <c r="P24">
        <f t="shared" si="3"/>
        <v>2.6462930641527136E-4</v>
      </c>
      <c r="Q24">
        <f t="shared" si="4"/>
        <v>3.4126059161456942E-4</v>
      </c>
      <c r="R24">
        <f t="shared" si="5"/>
        <v>7.5471390700472554E-5</v>
      </c>
      <c r="T24">
        <f t="shared" si="14"/>
        <v>9.4497889199577738E-3</v>
      </c>
      <c r="U24">
        <f t="shared" si="15"/>
        <v>-8.8433266337739624E-4</v>
      </c>
      <c r="V24">
        <f t="shared" si="16"/>
        <v>-1.6267430848639602E-2</v>
      </c>
      <c r="W24">
        <f t="shared" si="17"/>
        <v>-1.8473239878661497E-2</v>
      </c>
      <c r="X24">
        <f t="shared" si="18"/>
        <v>-8.6874271623117831E-3</v>
      </c>
      <c r="Z24">
        <f t="shared" si="19"/>
        <v>-8.3567570039404668E-6</v>
      </c>
      <c r="AA24">
        <f t="shared" si="20"/>
        <v>-1.537237877896538E-4</v>
      </c>
      <c r="AB24">
        <f t="shared" si="21"/>
        <v>-1.7456821752109749E-4</v>
      </c>
      <c r="AC24">
        <f t="shared" si="22"/>
        <v>-8.2094352941354098E-5</v>
      </c>
      <c r="AD24">
        <f t="shared" si="23"/>
        <v>1.4385820448685077E-5</v>
      </c>
      <c r="AE24">
        <f t="shared" si="24"/>
        <v>1.6336489423106251E-5</v>
      </c>
      <c r="AF24">
        <f t="shared" si="25"/>
        <v>7.682575600344315E-6</v>
      </c>
      <c r="AG24">
        <f t="shared" si="26"/>
        <v>3.0051215227645735E-4</v>
      </c>
      <c r="AH24">
        <f t="shared" si="27"/>
        <v>1.4132212061550029E-4</v>
      </c>
      <c r="AI24">
        <f t="shared" si="28"/>
        <v>1.6048492589778511E-4</v>
      </c>
    </row>
    <row r="25" spans="1:35" x14ac:dyDescent="0.25">
      <c r="A25" s="2">
        <v>40561</v>
      </c>
      <c r="B25" s="3">
        <v>92.55</v>
      </c>
      <c r="C25" s="3">
        <v>182.99</v>
      </c>
      <c r="D25" s="3">
        <v>469</v>
      </c>
      <c r="E25" s="3">
        <v>10300</v>
      </c>
      <c r="F25" s="3">
        <v>194</v>
      </c>
      <c r="H25">
        <f t="shared" si="9"/>
        <v>5.322615685422495E-3</v>
      </c>
      <c r="I25">
        <f t="shared" si="10"/>
        <v>3.2896540380504568E-3</v>
      </c>
      <c r="J25">
        <f t="shared" si="11"/>
        <v>1.5151515151515152E-2</v>
      </c>
      <c r="K25">
        <f t="shared" si="12"/>
        <v>-7.5158990171516667E-3</v>
      </c>
      <c r="L25">
        <f t="shared" si="13"/>
        <v>-5.0771834453049334E-3</v>
      </c>
      <c r="N25">
        <f t="shared" si="1"/>
        <v>2.803465518363051E-5</v>
      </c>
      <c r="O25">
        <f t="shared" si="2"/>
        <v>4.0354358067195198E-5</v>
      </c>
      <c r="P25">
        <f t="shared" si="3"/>
        <v>8.3628821334803615E-5</v>
      </c>
      <c r="Q25">
        <f t="shared" si="4"/>
        <v>1.7024049499490761E-5</v>
      </c>
      <c r="R25">
        <f t="shared" si="5"/>
        <v>2.6244154774985097E-6</v>
      </c>
      <c r="T25">
        <f t="shared" si="14"/>
        <v>5.2947762165771002E-3</v>
      </c>
      <c r="U25">
        <f t="shared" si="15"/>
        <v>-6.3525080139418318E-3</v>
      </c>
      <c r="V25">
        <f t="shared" si="16"/>
        <v>9.1448795145044753E-3</v>
      </c>
      <c r="W25">
        <f t="shared" si="17"/>
        <v>-4.1260210250907304E-3</v>
      </c>
      <c r="X25">
        <f t="shared" si="18"/>
        <v>1.6200047769986698E-3</v>
      </c>
      <c r="Z25">
        <f t="shared" si="19"/>
        <v>-3.3635108347834643E-5</v>
      </c>
      <c r="AA25">
        <f t="shared" si="20"/>
        <v>4.8420090556861435E-5</v>
      </c>
      <c r="AB25">
        <f t="shared" si="21"/>
        <v>-2.1846357992747467E-5</v>
      </c>
      <c r="AC25">
        <f t="shared" si="22"/>
        <v>8.5775627639938453E-6</v>
      </c>
      <c r="AD25">
        <f t="shared" si="23"/>
        <v>-5.8092920402422171E-5</v>
      </c>
      <c r="AE25">
        <f t="shared" si="24"/>
        <v>2.6210581627581358E-5</v>
      </c>
      <c r="AF25">
        <f t="shared" si="25"/>
        <v>-1.0291093328508099E-5</v>
      </c>
      <c r="AG25">
        <f t="shared" si="26"/>
        <v>-3.7731965148766973E-5</v>
      </c>
      <c r="AH25">
        <f t="shared" si="27"/>
        <v>1.4814748498574527E-5</v>
      </c>
      <c r="AI25">
        <f t="shared" si="28"/>
        <v>-6.6841737706439321E-6</v>
      </c>
    </row>
    <row r="26" spans="1:35" x14ac:dyDescent="0.25">
      <c r="A26" s="2">
        <v>40560</v>
      </c>
      <c r="B26" s="3">
        <v>91.59</v>
      </c>
      <c r="C26" s="3">
        <v>183.9</v>
      </c>
      <c r="D26" s="3">
        <v>467.7</v>
      </c>
      <c r="E26" s="3">
        <v>10300</v>
      </c>
      <c r="F26" s="3">
        <v>195.4</v>
      </c>
      <c r="H26">
        <f t="shared" si="9"/>
        <v>1.0927152317880896E-2</v>
      </c>
      <c r="I26">
        <f t="shared" si="10"/>
        <v>3.0829596412556053E-2</v>
      </c>
      <c r="J26">
        <f t="shared" si="11"/>
        <v>1.1243243243243219E-2</v>
      </c>
      <c r="K26">
        <f t="shared" si="12"/>
        <v>4.8567265662943174E-4</v>
      </c>
      <c r="L26">
        <f t="shared" si="13"/>
        <v>7.2684158977266693E-3</v>
      </c>
      <c r="N26">
        <f t="shared" si="1"/>
        <v>1.1879502058115037E-4</v>
      </c>
      <c r="O26">
        <f t="shared" si="2"/>
        <v>4.4890737478319804E-4</v>
      </c>
      <c r="P26">
        <f t="shared" si="3"/>
        <v>2.7422059221652518E-5</v>
      </c>
      <c r="Q26">
        <f t="shared" si="4"/>
        <v>1.5019892830564329E-5</v>
      </c>
      <c r="R26">
        <f t="shared" si="5"/>
        <v>1.9503809843740655E-4</v>
      </c>
      <c r="T26">
        <f t="shared" si="14"/>
        <v>1.0899312849035501E-2</v>
      </c>
      <c r="U26">
        <f t="shared" si="15"/>
        <v>2.1187434360563764E-2</v>
      </c>
      <c r="V26">
        <f t="shared" si="16"/>
        <v>5.2366076062325424E-3</v>
      </c>
      <c r="W26">
        <f t="shared" si="17"/>
        <v>3.8755506486903677E-3</v>
      </c>
      <c r="X26">
        <f t="shared" si="18"/>
        <v>1.3965604120030273E-2</v>
      </c>
      <c r="Z26">
        <f t="shared" si="19"/>
        <v>2.3092847556418892E-4</v>
      </c>
      <c r="AA26">
        <f t="shared" si="20"/>
        <v>5.707542456796739E-5</v>
      </c>
      <c r="AB26">
        <f t="shared" si="21"/>
        <v>4.2240838982358795E-5</v>
      </c>
      <c r="AC26">
        <f t="shared" si="22"/>
        <v>1.5221548842998909E-4</v>
      </c>
      <c r="AD26">
        <f t="shared" si="23"/>
        <v>1.1095027992908093E-4</v>
      </c>
      <c r="AE26">
        <f t="shared" si="24"/>
        <v>8.2112974980167486E-5</v>
      </c>
      <c r="AF26">
        <f t="shared" si="25"/>
        <v>2.9589532059876028E-4</v>
      </c>
      <c r="AG26">
        <f t="shared" si="26"/>
        <v>2.0294738005271443E-5</v>
      </c>
      <c r="AH26">
        <f t="shared" si="27"/>
        <v>7.3132388760583056E-5</v>
      </c>
      <c r="AI26">
        <f t="shared" si="28"/>
        <v>5.4124406106736197E-5</v>
      </c>
    </row>
    <row r="27" spans="1:35" x14ac:dyDescent="0.25">
      <c r="A27" s="2">
        <v>40557</v>
      </c>
      <c r="B27" s="3">
        <v>90</v>
      </c>
      <c r="C27" s="3">
        <v>180.29</v>
      </c>
      <c r="D27" s="3">
        <v>461.4</v>
      </c>
      <c r="E27" s="3">
        <v>10330</v>
      </c>
      <c r="F27" s="3">
        <v>193</v>
      </c>
      <c r="H27">
        <f t="shared" si="9"/>
        <v>-1.0009899901000954E-2</v>
      </c>
      <c r="I27">
        <f t="shared" si="10"/>
        <v>-4.1977354322011561E-3</v>
      </c>
      <c r="J27">
        <f t="shared" si="11"/>
        <v>-2.3783783783784276E-3</v>
      </c>
      <c r="K27">
        <f t="shared" si="12"/>
        <v>7.8048780487804878E-3</v>
      </c>
      <c r="L27">
        <f t="shared" si="13"/>
        <v>-9.7485890200102905E-3</v>
      </c>
      <c r="N27">
        <f t="shared" si="1"/>
        <v>1.0075621165696337E-4</v>
      </c>
      <c r="O27">
        <f t="shared" si="2"/>
        <v>1.9154276237298403E-4</v>
      </c>
      <c r="P27">
        <f t="shared" si="3"/>
        <v>7.030846003827171E-5</v>
      </c>
      <c r="Q27">
        <f t="shared" si="4"/>
        <v>1.2532256281395555E-4</v>
      </c>
      <c r="R27">
        <f t="shared" si="5"/>
        <v>9.311046828245008E-6</v>
      </c>
      <c r="T27">
        <f t="shared" si="14"/>
        <v>-1.0037739369846348E-2</v>
      </c>
      <c r="U27">
        <f t="shared" si="15"/>
        <v>-1.3839897484193444E-2</v>
      </c>
      <c r="V27">
        <f t="shared" si="16"/>
        <v>-8.3850140153891046E-3</v>
      </c>
      <c r="W27">
        <f t="shared" si="17"/>
        <v>1.1194756040841424E-2</v>
      </c>
      <c r="X27">
        <f t="shared" si="18"/>
        <v>-3.0514007977066873E-3</v>
      </c>
      <c r="Z27">
        <f t="shared" si="19"/>
        <v>1.3892128385172597E-4</v>
      </c>
      <c r="AA27">
        <f t="shared" si="20"/>
        <v>8.4166585298984633E-5</v>
      </c>
      <c r="AB27">
        <f t="shared" si="21"/>
        <v>-1.1237004344697919E-4</v>
      </c>
      <c r="AC27">
        <f t="shared" si="22"/>
        <v>3.0629165920320968E-5</v>
      </c>
      <c r="AD27">
        <f t="shared" si="23"/>
        <v>1.1604773437651044E-4</v>
      </c>
      <c r="AE27">
        <f t="shared" si="24"/>
        <v>-1.5493427596580058E-4</v>
      </c>
      <c r="AF27">
        <f t="shared" si="25"/>
        <v>4.2231074223446653E-5</v>
      </c>
      <c r="AG27">
        <f t="shared" si="26"/>
        <v>-9.3868186301317191E-5</v>
      </c>
      <c r="AH27">
        <f t="shared" si="27"/>
        <v>2.5586038455340067E-5</v>
      </c>
      <c r="AI27">
        <f t="shared" si="28"/>
        <v>-3.4159687513155276E-5</v>
      </c>
    </row>
    <row r="28" spans="1:35" x14ac:dyDescent="0.25">
      <c r="A28" s="2">
        <v>40556</v>
      </c>
      <c r="B28" s="3">
        <v>91.87</v>
      </c>
      <c r="C28" s="3">
        <v>179.39</v>
      </c>
      <c r="D28" s="3">
        <v>465.8</v>
      </c>
      <c r="E28" s="3">
        <v>10420</v>
      </c>
      <c r="F28" s="3">
        <v>194.29</v>
      </c>
      <c r="H28">
        <f t="shared" si="9"/>
        <v>1.4170481796382131E-3</v>
      </c>
      <c r="I28">
        <f t="shared" si="10"/>
        <v>-1.7041095890411032E-2</v>
      </c>
      <c r="J28">
        <f t="shared" si="11"/>
        <v>-4.2918454935619876E-4</v>
      </c>
      <c r="K28">
        <f t="shared" si="12"/>
        <v>2.1568627450980392E-2</v>
      </c>
      <c r="L28">
        <f t="shared" si="13"/>
        <v>-5.6806550665302645E-3</v>
      </c>
      <c r="N28">
        <f t="shared" si="1"/>
        <v>1.929900842142644E-6</v>
      </c>
      <c r="O28">
        <f t="shared" si="2"/>
        <v>7.1199625442082989E-4</v>
      </c>
      <c r="P28">
        <f t="shared" si="3"/>
        <v>4.1419781471247357E-5</v>
      </c>
      <c r="Q28">
        <f t="shared" si="4"/>
        <v>6.2292699395032362E-4</v>
      </c>
      <c r="R28">
        <f t="shared" si="5"/>
        <v>1.0333396567865029E-6</v>
      </c>
      <c r="T28">
        <f t="shared" si="14"/>
        <v>1.3892087107928181E-3</v>
      </c>
      <c r="U28">
        <f t="shared" si="15"/>
        <v>-2.668325794240332E-2</v>
      </c>
      <c r="V28">
        <f t="shared" si="16"/>
        <v>-6.4358201863668751E-3</v>
      </c>
      <c r="W28">
        <f t="shared" si="17"/>
        <v>2.4958505443041328E-2</v>
      </c>
      <c r="X28">
        <f t="shared" si="18"/>
        <v>1.0165331557733387E-3</v>
      </c>
      <c r="Z28">
        <f t="shared" si="19"/>
        <v>-3.7068614365918339E-5</v>
      </c>
      <c r="AA28">
        <f t="shared" si="20"/>
        <v>-8.9406974639971208E-6</v>
      </c>
      <c r="AB28">
        <f t="shared" si="21"/>
        <v>3.4672573169842978E-5</v>
      </c>
      <c r="AC28">
        <f t="shared" si="22"/>
        <v>1.4121767148100348E-6</v>
      </c>
      <c r="AD28">
        <f t="shared" si="23"/>
        <v>1.7172865010375355E-4</v>
      </c>
      <c r="AE28">
        <f t="shared" si="24"/>
        <v>-6.6597423859354906E-4</v>
      </c>
      <c r="AF28">
        <f t="shared" si="25"/>
        <v>-2.712441640250525E-5</v>
      </c>
      <c r="AG28">
        <f t="shared" si="26"/>
        <v>-1.6062845315187291E-4</v>
      </c>
      <c r="AH28">
        <f t="shared" si="27"/>
        <v>-6.5422246040372759E-6</v>
      </c>
      <c r="AI28">
        <f t="shared" si="28"/>
        <v>2.5371148301400851E-5</v>
      </c>
    </row>
    <row r="29" spans="1:35" x14ac:dyDescent="0.25">
      <c r="A29" s="2">
        <v>40555</v>
      </c>
      <c r="B29" s="3">
        <v>90.74</v>
      </c>
      <c r="C29" s="3">
        <v>180.41</v>
      </c>
      <c r="D29" s="3">
        <v>467.8</v>
      </c>
      <c r="E29" s="3">
        <v>10520</v>
      </c>
      <c r="F29" s="3">
        <v>195</v>
      </c>
      <c r="H29">
        <f t="shared" si="9"/>
        <v>-1.2622415669205776E-2</v>
      </c>
      <c r="I29">
        <f t="shared" si="10"/>
        <v>1.6680755142293651E-2</v>
      </c>
      <c r="J29">
        <f t="shared" si="11"/>
        <v>-4.6808510638297633E-3</v>
      </c>
      <c r="K29">
        <f t="shared" si="12"/>
        <v>3.44149459193707E-2</v>
      </c>
      <c r="L29">
        <f t="shared" si="13"/>
        <v>-2.5575447570332483E-3</v>
      </c>
      <c r="N29">
        <f t="shared" si="1"/>
        <v>1.6002895505779003E-4</v>
      </c>
      <c r="O29">
        <f t="shared" si="2"/>
        <v>4.9541792690838092E-5</v>
      </c>
      <c r="P29">
        <f t="shared" si="3"/>
        <v>1.142223719806413E-4</v>
      </c>
      <c r="Q29">
        <f t="shared" si="4"/>
        <v>1.4292047109743528E-3</v>
      </c>
      <c r="R29">
        <f t="shared" si="5"/>
        <v>1.7136648019555557E-5</v>
      </c>
      <c r="T29">
        <f t="shared" si="14"/>
        <v>-1.265025513805117E-2</v>
      </c>
      <c r="U29">
        <f t="shared" si="15"/>
        <v>7.0385930903013628E-3</v>
      </c>
      <c r="V29">
        <f t="shared" si="16"/>
        <v>-1.0687486700840441E-2</v>
      </c>
      <c r="W29">
        <f t="shared" si="17"/>
        <v>3.7804823911431633E-2</v>
      </c>
      <c r="X29">
        <f t="shared" si="18"/>
        <v>4.1396434652703554E-3</v>
      </c>
      <c r="Z29">
        <f t="shared" si="19"/>
        <v>-8.9039998405236279E-5</v>
      </c>
      <c r="AA29">
        <f t="shared" si="20"/>
        <v>1.3519943355016034E-4</v>
      </c>
      <c r="AB29">
        <f t="shared" si="21"/>
        <v>-4.7824066792870773E-4</v>
      </c>
      <c r="AC29">
        <f t="shared" si="22"/>
        <v>-5.2367546016236262E-5</v>
      </c>
      <c r="AD29">
        <f t="shared" si="23"/>
        <v>-7.5224870045223241E-5</v>
      </c>
      <c r="AE29">
        <f t="shared" si="24"/>
        <v>2.6609277236306245E-4</v>
      </c>
      <c r="AF29">
        <f t="shared" si="25"/>
        <v>2.9137265890963112E-5</v>
      </c>
      <c r="AG29">
        <f t="shared" si="26"/>
        <v>-4.0403855278104024E-4</v>
      </c>
      <c r="AH29">
        <f t="shared" si="27"/>
        <v>-4.4242384481297963E-5</v>
      </c>
      <c r="AI29">
        <f t="shared" si="28"/>
        <v>1.5649849226065444E-4</v>
      </c>
    </row>
    <row r="30" spans="1:35" x14ac:dyDescent="0.25">
      <c r="A30" s="2">
        <v>40554</v>
      </c>
      <c r="B30" s="3">
        <v>92.06</v>
      </c>
      <c r="C30" s="3">
        <v>182.39</v>
      </c>
      <c r="D30" s="3">
        <v>462</v>
      </c>
      <c r="E30" s="3">
        <v>10378</v>
      </c>
      <c r="F30" s="3">
        <v>194.99</v>
      </c>
      <c r="H30">
        <f t="shared" si="9"/>
        <v>-1.3018008244739048E-3</v>
      </c>
      <c r="I30">
        <f t="shared" si="10"/>
        <v>1.916629414394266E-2</v>
      </c>
      <c r="J30">
        <f t="shared" si="11"/>
        <v>-2.2842639593908653E-2</v>
      </c>
      <c r="K30">
        <f t="shared" si="12"/>
        <v>1.7450980392156864E-2</v>
      </c>
      <c r="L30">
        <f t="shared" si="13"/>
        <v>-5.1530612244897493E-3</v>
      </c>
      <c r="N30">
        <f t="shared" si="1"/>
        <v>1.7679433096182336E-6</v>
      </c>
      <c r="O30">
        <f t="shared" si="2"/>
        <v>9.0709092104918976E-5</v>
      </c>
      <c r="P30">
        <f t="shared" si="3"/>
        <v>8.3228068134933548E-4</v>
      </c>
      <c r="Q30">
        <f t="shared" si="4"/>
        <v>4.3434137819102139E-4</v>
      </c>
      <c r="R30">
        <f t="shared" si="5"/>
        <v>2.3843281853776258E-6</v>
      </c>
      <c r="T30">
        <f t="shared" si="14"/>
        <v>-1.3296402933192998E-3</v>
      </c>
      <c r="U30">
        <f t="shared" si="15"/>
        <v>9.5241320919503721E-3</v>
      </c>
      <c r="V30">
        <f t="shared" si="16"/>
        <v>-2.8849275230919329E-2</v>
      </c>
      <c r="W30">
        <f t="shared" si="17"/>
        <v>2.08408583842178E-2</v>
      </c>
      <c r="X30">
        <f t="shared" si="18"/>
        <v>1.5441269978138539E-3</v>
      </c>
      <c r="Z30">
        <f t="shared" si="19"/>
        <v>-1.266366978835265E-5</v>
      </c>
      <c r="AA30">
        <f t="shared" si="20"/>
        <v>3.8359158780088791E-5</v>
      </c>
      <c r="AB30">
        <f t="shared" si="21"/>
        <v>-2.7710845055017343E-5</v>
      </c>
      <c r="AC30">
        <f t="shared" si="22"/>
        <v>-2.0531334742954624E-6</v>
      </c>
      <c r="AD30">
        <f t="shared" si="23"/>
        <v>-2.7476430805630777E-4</v>
      </c>
      <c r="AE30">
        <f t="shared" si="24"/>
        <v>1.9849108816092173E-4</v>
      </c>
      <c r="AF30">
        <f t="shared" si="25"/>
        <v>1.4706469493925909E-5</v>
      </c>
      <c r="AG30">
        <f t="shared" si="26"/>
        <v>-6.0124365957491205E-4</v>
      </c>
      <c r="AH30">
        <f t="shared" si="27"/>
        <v>-4.4546944751425044E-5</v>
      </c>
      <c r="AI30">
        <f t="shared" si="28"/>
        <v>3.2180932088685918E-5</v>
      </c>
    </row>
    <row r="31" spans="1:35" x14ac:dyDescent="0.25">
      <c r="A31" s="2">
        <v>40553</v>
      </c>
      <c r="B31" s="3">
        <v>90.6</v>
      </c>
      <c r="C31" s="3">
        <v>178.4</v>
      </c>
      <c r="D31" s="3">
        <v>462.5</v>
      </c>
      <c r="E31" s="3">
        <v>10295</v>
      </c>
      <c r="F31" s="3">
        <v>193.99</v>
      </c>
      <c r="H31">
        <f t="shared" si="9"/>
        <v>-1.9586624824153256E-2</v>
      </c>
      <c r="I31">
        <f t="shared" si="10"/>
        <v>-2.5030057929828309E-2</v>
      </c>
      <c r="J31">
        <f t="shared" si="11"/>
        <v>-2.2198731501057084E-2</v>
      </c>
      <c r="K31">
        <f t="shared" si="12"/>
        <v>9.3137254901960783E-3</v>
      </c>
      <c r="L31">
        <f t="shared" si="13"/>
        <v>-2.5175879396984877E-2</v>
      </c>
      <c r="N31">
        <f t="shared" si="1"/>
        <v>3.8472720950131909E-4</v>
      </c>
      <c r="O31">
        <f t="shared" si="2"/>
        <v>1.2021628384677597E-3</v>
      </c>
      <c r="P31">
        <f t="shared" si="3"/>
        <v>7.9554273539319273E-4</v>
      </c>
      <c r="Q31">
        <f t="shared" si="4"/>
        <v>1.6138154143441254E-4</v>
      </c>
      <c r="R31">
        <f t="shared" si="5"/>
        <v>3.4146202752924365E-4</v>
      </c>
      <c r="T31">
        <f t="shared" si="14"/>
        <v>-1.9614464292998651E-2</v>
      </c>
      <c r="U31">
        <f t="shared" si="15"/>
        <v>-3.4672219981820601E-2</v>
      </c>
      <c r="V31">
        <f t="shared" si="16"/>
        <v>-2.8205367138067761E-2</v>
      </c>
      <c r="W31">
        <f t="shared" si="17"/>
        <v>1.2703603482257015E-2</v>
      </c>
      <c r="X31">
        <f t="shared" si="18"/>
        <v>-1.8478691174681275E-2</v>
      </c>
      <c r="Z31">
        <f t="shared" si="19"/>
        <v>6.8007702079241452E-4</v>
      </c>
      <c r="AA31">
        <f t="shared" si="20"/>
        <v>5.5323316660054768E-4</v>
      </c>
      <c r="AB31">
        <f t="shared" si="21"/>
        <v>-2.4917437689514352E-4</v>
      </c>
      <c r="AC31">
        <f t="shared" si="22"/>
        <v>3.6244962822713517E-4</v>
      </c>
      <c r="AD31">
        <f t="shared" si="23"/>
        <v>9.7794269407909919E-4</v>
      </c>
      <c r="AE31">
        <f t="shared" si="24"/>
        <v>-4.4046213449863746E-4</v>
      </c>
      <c r="AF31">
        <f t="shared" si="25"/>
        <v>6.4069724538467609E-4</v>
      </c>
      <c r="AG31">
        <f t="shared" si="26"/>
        <v>-3.5830980019349519E-4</v>
      </c>
      <c r="AH31">
        <f t="shared" si="27"/>
        <v>5.2119826881285799E-4</v>
      </c>
      <c r="AI31">
        <f t="shared" si="28"/>
        <v>-2.3474596555423302E-4</v>
      </c>
    </row>
    <row r="32" spans="1:35" x14ac:dyDescent="0.25">
      <c r="A32" s="2">
        <v>40550</v>
      </c>
      <c r="B32" s="3">
        <v>90.91</v>
      </c>
      <c r="C32" s="3">
        <v>181.05</v>
      </c>
      <c r="D32" s="3">
        <v>462.5</v>
      </c>
      <c r="E32" s="3">
        <v>10250</v>
      </c>
      <c r="F32" s="3">
        <v>194.9</v>
      </c>
      <c r="H32">
        <f t="shared" si="9"/>
        <v>-1.4525745257452611E-2</v>
      </c>
      <c r="I32">
        <f t="shared" si="10"/>
        <v>-1.2867346382421816E-2</v>
      </c>
      <c r="J32">
        <f t="shared" si="11"/>
        <v>-1.1752136752136752E-2</v>
      </c>
      <c r="K32">
        <f t="shared" si="12"/>
        <v>9.765625E-4</v>
      </c>
      <c r="L32">
        <f t="shared" si="13"/>
        <v>-1.0659898477157332E-2</v>
      </c>
      <c r="N32">
        <f t="shared" si="1"/>
        <v>2.118068283855346E-4</v>
      </c>
      <c r="O32">
        <f t="shared" si="2"/>
        <v>5.066779699589598E-4</v>
      </c>
      <c r="P32">
        <f t="shared" si="3"/>
        <v>3.1537399676954508E-4</v>
      </c>
      <c r="Q32">
        <f t="shared" si="4"/>
        <v>1.9065802570709351E-5</v>
      </c>
      <c r="R32">
        <f t="shared" si="5"/>
        <v>1.5703072563922904E-5</v>
      </c>
      <c r="T32">
        <f t="shared" si="14"/>
        <v>-1.4553584726298006E-2</v>
      </c>
      <c r="U32">
        <f t="shared" si="15"/>
        <v>-2.2509508434414106E-2</v>
      </c>
      <c r="V32">
        <f t="shared" si="16"/>
        <v>-1.7758772389147429E-2</v>
      </c>
      <c r="W32">
        <f t="shared" si="17"/>
        <v>4.3664404920609363E-3</v>
      </c>
      <c r="X32">
        <f t="shared" si="18"/>
        <v>-3.9627102548537288E-3</v>
      </c>
      <c r="Z32">
        <f t="shared" si="19"/>
        <v>3.2759403814756525E-4</v>
      </c>
      <c r="AA32">
        <f t="shared" si="20"/>
        <v>2.5845379860049879E-4</v>
      </c>
      <c r="AB32">
        <f t="shared" si="21"/>
        <v>-6.3547361653547191E-5</v>
      </c>
      <c r="AC32">
        <f t="shared" si="22"/>
        <v>5.7671639439783706E-5</v>
      </c>
      <c r="AD32">
        <f t="shared" si="23"/>
        <v>3.997412368783544E-4</v>
      </c>
      <c r="AE32">
        <f t="shared" si="24"/>
        <v>-9.8286429084412926E-5</v>
      </c>
      <c r="AF32">
        <f t="shared" si="25"/>
        <v>8.9198659904769279E-5</v>
      </c>
      <c r="AG32">
        <f t="shared" si="26"/>
        <v>-7.7542622849267073E-5</v>
      </c>
      <c r="AH32">
        <f t="shared" si="27"/>
        <v>7.0372869460087772E-5</v>
      </c>
      <c r="AI32">
        <f t="shared" si="28"/>
        <v>-1.7302938515098435E-5</v>
      </c>
    </row>
    <row r="33" spans="1:35" x14ac:dyDescent="0.25">
      <c r="A33" s="2">
        <v>40549</v>
      </c>
      <c r="B33" s="3">
        <v>91.74</v>
      </c>
      <c r="C33" s="3">
        <v>182.5</v>
      </c>
      <c r="D33" s="3">
        <v>466</v>
      </c>
      <c r="E33" s="3">
        <v>10200</v>
      </c>
      <c r="F33" s="3">
        <v>195.4</v>
      </c>
      <c r="H33">
        <f t="shared" si="9"/>
        <v>-6.0671722643553874E-3</v>
      </c>
      <c r="I33">
        <f t="shared" si="10"/>
        <v>-1.9344438473938713E-2</v>
      </c>
      <c r="J33">
        <f t="shared" si="11"/>
        <v>-1.6877637130801686E-2</v>
      </c>
      <c r="K33">
        <f t="shared" si="12"/>
        <v>1.9646365422396855E-3</v>
      </c>
      <c r="L33">
        <f t="shared" si="13"/>
        <v>-2.5523226135783562E-3</v>
      </c>
      <c r="N33">
        <f t="shared" si="1"/>
        <v>3.7149168027855206E-5</v>
      </c>
      <c r="O33">
        <f t="shared" si="2"/>
        <v>8.4022301004990337E-4</v>
      </c>
      <c r="P33">
        <f t="shared" si="3"/>
        <v>5.2368994011163853E-4</v>
      </c>
      <c r="Q33">
        <f t="shared" si="4"/>
        <v>2.8670825898036601E-5</v>
      </c>
      <c r="R33">
        <f t="shared" si="5"/>
        <v>1.7179910914393309E-5</v>
      </c>
      <c r="T33">
        <f t="shared" si="14"/>
        <v>-6.0950117332007822E-3</v>
      </c>
      <c r="U33">
        <f t="shared" si="15"/>
        <v>-2.8986600525931001E-2</v>
      </c>
      <c r="V33">
        <f t="shared" si="16"/>
        <v>-2.2884272767812363E-2</v>
      </c>
      <c r="W33">
        <f t="shared" si="17"/>
        <v>5.3545145343006214E-3</v>
      </c>
      <c r="X33">
        <f t="shared" si="18"/>
        <v>4.1448656087252466E-3</v>
      </c>
      <c r="Z33">
        <f t="shared" si="19"/>
        <v>1.7667367031115342E-4</v>
      </c>
      <c r="AA33">
        <f t="shared" si="20"/>
        <v>1.394799110255835E-4</v>
      </c>
      <c r="AB33">
        <f t="shared" si="21"/>
        <v>-3.2635828912156411E-5</v>
      </c>
      <c r="AC33">
        <f t="shared" si="22"/>
        <v>-2.5263004517720781E-5</v>
      </c>
      <c r="AD33">
        <f t="shared" si="23"/>
        <v>6.6333727304701833E-4</v>
      </c>
      <c r="AE33">
        <f t="shared" si="24"/>
        <v>-1.5520917381606358E-4</v>
      </c>
      <c r="AF33">
        <f t="shared" si="25"/>
        <v>-1.2014556363378855E-4</v>
      </c>
      <c r="AG33">
        <f t="shared" si="26"/>
        <v>-1.2253417114215119E-4</v>
      </c>
      <c r="AH33">
        <f t="shared" si="27"/>
        <v>-9.4852235175993174E-5</v>
      </c>
      <c r="AI33">
        <f t="shared" si="28"/>
        <v>2.2193743144642126E-5</v>
      </c>
    </row>
    <row r="34" spans="1:35" x14ac:dyDescent="0.25">
      <c r="A34" s="2">
        <v>40548</v>
      </c>
      <c r="B34" s="3">
        <v>91.9</v>
      </c>
      <c r="C34" s="3">
        <v>177.45</v>
      </c>
      <c r="D34" s="3">
        <v>470</v>
      </c>
      <c r="E34" s="3">
        <v>10170</v>
      </c>
      <c r="F34" s="3">
        <v>195.5</v>
      </c>
      <c r="H34">
        <f t="shared" si="9"/>
        <v>-1.0869565217390686E-3</v>
      </c>
      <c r="I34">
        <f t="shared" si="10"/>
        <v>-3.428571428571435E-2</v>
      </c>
      <c r="J34">
        <f t="shared" si="11"/>
        <v>4.2735042735042739E-3</v>
      </c>
      <c r="K34">
        <f t="shared" si="12"/>
        <v>1.7000000000000001E-2</v>
      </c>
      <c r="L34">
        <f t="shared" si="13"/>
        <v>1.2953367875647668E-2</v>
      </c>
      <c r="N34">
        <f t="shared" si="1"/>
        <v>1.2427701006231955E-6</v>
      </c>
      <c r="O34">
        <f t="shared" si="2"/>
        <v>1.9296583195408468E-3</v>
      </c>
      <c r="P34">
        <f t="shared" si="3"/>
        <v>3.0037443231695625E-6</v>
      </c>
      <c r="Q34">
        <f t="shared" si="4"/>
        <v>4.1574712453113096E-4</v>
      </c>
      <c r="R34">
        <f t="shared" si="5"/>
        <v>3.8614435495872988E-4</v>
      </c>
      <c r="T34">
        <f t="shared" si="14"/>
        <v>-1.1147959905844637E-3</v>
      </c>
      <c r="U34">
        <f t="shared" si="15"/>
        <v>-4.3927876337706638E-2</v>
      </c>
      <c r="V34">
        <f t="shared" si="16"/>
        <v>-1.7331313635064027E-3</v>
      </c>
      <c r="W34">
        <f t="shared" si="17"/>
        <v>2.0389877992060938E-2</v>
      </c>
      <c r="X34">
        <f t="shared" si="18"/>
        <v>1.9650556097951272E-2</v>
      </c>
      <c r="Z34">
        <f t="shared" si="19"/>
        <v>4.8970620416165491E-5</v>
      </c>
      <c r="AA34">
        <f t="shared" si="20"/>
        <v>1.9320878951931222E-6</v>
      </c>
      <c r="AB34">
        <f t="shared" si="21"/>
        <v>-2.2730554234055928E-5</v>
      </c>
      <c r="AC34">
        <f t="shared" si="22"/>
        <v>-2.1906361150751161E-5</v>
      </c>
      <c r="AD34">
        <f t="shared" si="23"/>
        <v>7.6132780213110151E-5</v>
      </c>
      <c r="AE34">
        <f t="shared" si="24"/>
        <v>-8.9568403897617895E-4</v>
      </c>
      <c r="AF34">
        <f t="shared" si="25"/>
        <v>-8.6320719823797059E-4</v>
      </c>
      <c r="AG34">
        <f t="shared" si="26"/>
        <v>-3.5338337046109764E-5</v>
      </c>
      <c r="AH34">
        <f t="shared" si="27"/>
        <v>-3.4056995083701345E-5</v>
      </c>
      <c r="AI34">
        <f t="shared" si="28"/>
        <v>4.0067244131337547E-4</v>
      </c>
    </row>
    <row r="35" spans="1:35" x14ac:dyDescent="0.25">
      <c r="A35" s="2">
        <v>40547</v>
      </c>
      <c r="B35" s="3">
        <v>92.18</v>
      </c>
      <c r="C35" s="3">
        <v>178.96</v>
      </c>
      <c r="D35" s="3">
        <v>472.8</v>
      </c>
      <c r="E35" s="3">
        <v>10200</v>
      </c>
      <c r="F35" s="3">
        <v>196</v>
      </c>
      <c r="H35">
        <f t="shared" si="9"/>
        <v>-1.1474530831099122E-2</v>
      </c>
      <c r="I35">
        <f t="shared" si="10"/>
        <v>-1.8913436763335283E-2</v>
      </c>
      <c r="J35">
        <f t="shared" si="11"/>
        <v>1.8965517241379334E-2</v>
      </c>
      <c r="K35">
        <f t="shared" si="12"/>
        <v>9.8010098010098013E-3</v>
      </c>
      <c r="L35">
        <f t="shared" si="13"/>
        <v>2.0301926080166611E-2</v>
      </c>
      <c r="N35">
        <f t="shared" si="1"/>
        <v>1.3230452251704572E-4</v>
      </c>
      <c r="O35">
        <f t="shared" si="2"/>
        <v>8.154222237019374E-4</v>
      </c>
      <c r="P35">
        <f t="shared" si="3"/>
        <v>1.679326124360444E-4</v>
      </c>
      <c r="Q35">
        <f t="shared" si="4"/>
        <v>1.739995207693826E-4</v>
      </c>
      <c r="R35">
        <f t="shared" si="5"/>
        <v>7.2895217311785159E-4</v>
      </c>
      <c r="T35">
        <f t="shared" si="14"/>
        <v>-1.1502370299944517E-2</v>
      </c>
      <c r="U35">
        <f t="shared" si="15"/>
        <v>-2.8555598815327571E-2</v>
      </c>
      <c r="V35">
        <f t="shared" si="16"/>
        <v>1.2958881604368658E-2</v>
      </c>
      <c r="W35">
        <f t="shared" si="17"/>
        <v>1.3190887793070738E-2</v>
      </c>
      <c r="X35">
        <f t="shared" si="18"/>
        <v>2.6999114302470213E-2</v>
      </c>
      <c r="Z35">
        <f t="shared" si="19"/>
        <v>3.2845707171055469E-4</v>
      </c>
      <c r="AA35">
        <f t="shared" si="20"/>
        <v>-1.490578548865874E-4</v>
      </c>
      <c r="AB35">
        <f t="shared" si="21"/>
        <v>-1.5172647598091753E-4</v>
      </c>
      <c r="AC35">
        <f t="shared" si="22"/>
        <v>-3.1055381047754058E-4</v>
      </c>
      <c r="AD35">
        <f t="shared" si="23"/>
        <v>-3.7004862418967992E-4</v>
      </c>
      <c r="AE35">
        <f t="shared" si="24"/>
        <v>-3.7667369983692968E-4</v>
      </c>
      <c r="AF35">
        <f t="shared" si="25"/>
        <v>-7.7097587639051205E-4</v>
      </c>
      <c r="AG35">
        <f t="shared" si="26"/>
        <v>1.7093915316691545E-4</v>
      </c>
      <c r="AH35">
        <f t="shared" si="27"/>
        <v>3.4987832566852798E-4</v>
      </c>
      <c r="AI35">
        <f t="shared" si="28"/>
        <v>3.5614228727617588E-4</v>
      </c>
    </row>
    <row r="36" spans="1:35" x14ac:dyDescent="0.25">
      <c r="A36" s="2">
        <v>40546</v>
      </c>
      <c r="B36" s="3">
        <v>92.41</v>
      </c>
      <c r="C36" s="3">
        <v>182.98</v>
      </c>
      <c r="D36" s="3">
        <v>473</v>
      </c>
      <c r="E36" s="3">
        <v>10200</v>
      </c>
      <c r="F36" s="3">
        <v>199</v>
      </c>
      <c r="H36">
        <f t="shared" si="9"/>
        <v>-1.4188180072541053E-2</v>
      </c>
      <c r="I36">
        <f t="shared" si="10"/>
        <v>-8.2384823848239037E-3</v>
      </c>
      <c r="J36">
        <f t="shared" si="11"/>
        <v>1.9396551724137932E-2</v>
      </c>
      <c r="K36">
        <f t="shared" si="12"/>
        <v>0</v>
      </c>
      <c r="L36">
        <f t="shared" si="13"/>
        <v>2.5773195876288658E-2</v>
      </c>
      <c r="N36">
        <f t="shared" si="1"/>
        <v>2.0209521160108134E-4</v>
      </c>
      <c r="O36">
        <f t="shared" si="2"/>
        <v>3.1971744547584584E-4</v>
      </c>
      <c r="P36">
        <f t="shared" si="3"/>
        <v>1.7928985282030926E-4</v>
      </c>
      <c r="Q36">
        <f t="shared" si="4"/>
        <v>1.1491272801059083E-5</v>
      </c>
      <c r="R36">
        <f t="shared" si="5"/>
        <v>1.0543258435101134E-3</v>
      </c>
      <c r="T36">
        <f t="shared" si="14"/>
        <v>-1.4216019541386448E-2</v>
      </c>
      <c r="U36">
        <f t="shared" si="15"/>
        <v>-1.7880644436816192E-2</v>
      </c>
      <c r="V36">
        <f t="shared" si="16"/>
        <v>1.3389916087127255E-2</v>
      </c>
      <c r="W36">
        <f t="shared" si="17"/>
        <v>3.3898779920609359E-3</v>
      </c>
      <c r="X36">
        <f t="shared" si="18"/>
        <v>3.2470384098592264E-2</v>
      </c>
      <c r="Z36">
        <f t="shared" si="19"/>
        <v>2.5419159072636184E-4</v>
      </c>
      <c r="AA36">
        <f t="shared" si="20"/>
        <v>-1.9035130875212582E-4</v>
      </c>
      <c r="AB36">
        <f t="shared" si="21"/>
        <v>-4.8190571778054121E-5</v>
      </c>
      <c r="AC36">
        <f t="shared" si="22"/>
        <v>-4.6159961486191142E-4</v>
      </c>
      <c r="AD36">
        <f t="shared" si="23"/>
        <v>-2.3942032859272758E-4</v>
      </c>
      <c r="AE36">
        <f t="shared" si="24"/>
        <v>-6.0613203060230018E-5</v>
      </c>
      <c r="AF36">
        <f t="shared" si="25"/>
        <v>-5.8059139279377872E-4</v>
      </c>
      <c r="AG36">
        <f t="shared" si="26"/>
        <v>4.5390181859295361E-5</v>
      </c>
      <c r="AH36">
        <f t="shared" si="27"/>
        <v>4.3477571839694158E-4</v>
      </c>
      <c r="AI36">
        <f t="shared" si="28"/>
        <v>1.1007064044958328E-4</v>
      </c>
    </row>
    <row r="37" spans="1:35" x14ac:dyDescent="0.25">
      <c r="A37" s="2">
        <v>40542</v>
      </c>
      <c r="B37" s="3">
        <v>92.25</v>
      </c>
      <c r="C37" s="3">
        <v>183.41</v>
      </c>
      <c r="D37" s="3">
        <v>468</v>
      </c>
      <c r="E37" s="3">
        <v>10240</v>
      </c>
      <c r="F37" s="3">
        <v>197</v>
      </c>
      <c r="H37">
        <f t="shared" si="9"/>
        <v>2.5000000000000001E-2</v>
      </c>
      <c r="I37">
        <f t="shared" si="10"/>
        <v>6.0888645090509336E-3</v>
      </c>
      <c r="J37">
        <f t="shared" si="11"/>
        <v>1.079913606911447E-2</v>
      </c>
      <c r="K37">
        <f t="shared" si="12"/>
        <v>1.7791472020673889E-2</v>
      </c>
      <c r="L37">
        <f t="shared" si="13"/>
        <v>3.0334728033472865E-2</v>
      </c>
      <c r="N37">
        <f t="shared" si="1"/>
        <v>6.2360880159375589E-4</v>
      </c>
      <c r="O37">
        <f t="shared" si="2"/>
        <v>1.2625923428673068E-5</v>
      </c>
      <c r="P37">
        <f t="shared" si="3"/>
        <v>2.2968060391715047E-5</v>
      </c>
      <c r="Q37">
        <f t="shared" si="4"/>
        <v>4.4864958836198161E-4</v>
      </c>
      <c r="R37">
        <f t="shared" si="5"/>
        <v>1.3713628215748415E-3</v>
      </c>
      <c r="T37">
        <f t="shared" si="14"/>
        <v>2.4972160531154607E-2</v>
      </c>
      <c r="U37">
        <f t="shared" si="15"/>
        <v>-3.5532975429413546E-3</v>
      </c>
      <c r="V37">
        <f t="shared" si="16"/>
        <v>4.7925004321037936E-3</v>
      </c>
      <c r="W37">
        <f t="shared" si="17"/>
        <v>2.1181350012734825E-2</v>
      </c>
      <c r="X37">
        <f t="shared" si="18"/>
        <v>3.7031916255776468E-2</v>
      </c>
      <c r="Z37">
        <f t="shared" si="19"/>
        <v>-8.8733516657288735E-5</v>
      </c>
      <c r="AA37">
        <f t="shared" si="20"/>
        <v>1.1967909013612375E-4</v>
      </c>
      <c r="AB37">
        <f t="shared" si="21"/>
        <v>5.2894407278458776E-4</v>
      </c>
      <c r="AC37">
        <f t="shared" si="22"/>
        <v>9.2476695751552384E-4</v>
      </c>
      <c r="AD37">
        <f t="shared" si="23"/>
        <v>-1.7029180009939791E-5</v>
      </c>
      <c r="AE37">
        <f t="shared" si="24"/>
        <v>-7.526363895643148E-5</v>
      </c>
      <c r="AF37">
        <f t="shared" si="25"/>
        <v>-1.3158541704206053E-4</v>
      </c>
      <c r="AG37">
        <f t="shared" si="26"/>
        <v>1.0151162908857335E-4</v>
      </c>
      <c r="AH37">
        <f t="shared" si="27"/>
        <v>1.7747547465744021E-4</v>
      </c>
      <c r="AI37">
        <f t="shared" si="28"/>
        <v>7.8438597985588585E-4</v>
      </c>
    </row>
    <row r="38" spans="1:35" x14ac:dyDescent="0.25">
      <c r="A38" s="2">
        <v>40541</v>
      </c>
      <c r="B38" s="3">
        <v>92.3</v>
      </c>
      <c r="C38" s="3">
        <v>186.1</v>
      </c>
      <c r="D38" s="3">
        <v>474</v>
      </c>
      <c r="E38" s="3">
        <v>10180</v>
      </c>
      <c r="F38" s="3">
        <v>195.9</v>
      </c>
      <c r="H38">
        <f t="shared" si="9"/>
        <v>3.1284916201117285E-2</v>
      </c>
      <c r="I38">
        <f t="shared" si="10"/>
        <v>1.6939890710382481E-2</v>
      </c>
      <c r="J38">
        <f t="shared" si="11"/>
        <v>2.0452099031216361E-2</v>
      </c>
      <c r="K38">
        <f t="shared" si="12"/>
        <v>2.3115577889447236E-2</v>
      </c>
      <c r="L38">
        <f t="shared" si="13"/>
        <v>2.0312500000000028E-2</v>
      </c>
      <c r="N38">
        <f t="shared" si="1"/>
        <v>9.7700484584713285E-4</v>
      </c>
      <c r="O38">
        <f t="shared" si="2"/>
        <v>5.3256843571489524E-5</v>
      </c>
      <c r="P38">
        <f t="shared" si="3"/>
        <v>2.086714126733364E-4</v>
      </c>
      <c r="Q38">
        <f t="shared" si="4"/>
        <v>7.0253919148657623E-4</v>
      </c>
      <c r="R38">
        <f t="shared" si="5"/>
        <v>7.2952325786604746E-4</v>
      </c>
      <c r="T38">
        <f t="shared" si="14"/>
        <v>3.1257076732271891E-2</v>
      </c>
      <c r="U38">
        <f t="shared" si="15"/>
        <v>7.2977286583901929E-3</v>
      </c>
      <c r="V38">
        <f t="shared" si="16"/>
        <v>1.4445463394205684E-2</v>
      </c>
      <c r="W38">
        <f t="shared" si="17"/>
        <v>2.6505455881508173E-2</v>
      </c>
      <c r="X38">
        <f t="shared" si="18"/>
        <v>2.7009688222303631E-2</v>
      </c>
      <c r="Z38">
        <f t="shared" si="19"/>
        <v>2.2810566464660185E-4</v>
      </c>
      <c r="AA38">
        <f t="shared" si="20"/>
        <v>4.5152295774591181E-4</v>
      </c>
      <c r="AB38">
        <f t="shared" si="21"/>
        <v>8.2848306831214823E-4</v>
      </c>
      <c r="AC38">
        <f t="shared" si="22"/>
        <v>8.4424389727928489E-4</v>
      </c>
      <c r="AD38">
        <f t="shared" si="23"/>
        <v>1.054190721956213E-4</v>
      </c>
      <c r="AE38">
        <f t="shared" si="24"/>
        <v>1.9342962499017908E-4</v>
      </c>
      <c r="AF38">
        <f t="shared" si="25"/>
        <v>1.9710937579408926E-4</v>
      </c>
      <c r="AG38">
        <f t="shared" si="26"/>
        <v>3.8288359268306006E-4</v>
      </c>
      <c r="AH38">
        <f t="shared" si="27"/>
        <v>3.901674625041955E-4</v>
      </c>
      <c r="AI38">
        <f t="shared" si="28"/>
        <v>7.1590409954955974E-4</v>
      </c>
    </row>
    <row r="39" spans="1:35" x14ac:dyDescent="0.25">
      <c r="A39" s="2">
        <v>40540</v>
      </c>
      <c r="B39" s="3">
        <v>92</v>
      </c>
      <c r="C39" s="3">
        <v>183.75</v>
      </c>
      <c r="D39" s="3">
        <v>468</v>
      </c>
      <c r="E39" s="3">
        <v>10000</v>
      </c>
      <c r="F39" s="3">
        <v>193</v>
      </c>
      <c r="H39">
        <f t="shared" si="9"/>
        <v>5.3837342497136349E-2</v>
      </c>
      <c r="I39">
        <f t="shared" si="10"/>
        <v>5.7471264367816716E-3</v>
      </c>
      <c r="J39">
        <f t="shared" si="11"/>
        <v>2.8797537920422122E-2</v>
      </c>
      <c r="K39">
        <f t="shared" si="12"/>
        <v>0</v>
      </c>
      <c r="L39">
        <f t="shared" si="13"/>
        <v>5.208333333333333E-3</v>
      </c>
      <c r="N39">
        <f t="shared" si="1"/>
        <v>2.8954626161516533E-3</v>
      </c>
      <c r="O39">
        <f t="shared" si="2"/>
        <v>1.5171302443759147E-5</v>
      </c>
      <c r="P39">
        <f t="shared" si="3"/>
        <v>5.1942522689200899E-4</v>
      </c>
      <c r="Q39">
        <f t="shared" si="4"/>
        <v>1.1491272801059083E-5</v>
      </c>
      <c r="R39">
        <f t="shared" si="5"/>
        <v>1.4174144351173574E-4</v>
      </c>
      <c r="T39">
        <f t="shared" si="14"/>
        <v>5.3809503028290954E-2</v>
      </c>
      <c r="U39">
        <f t="shared" si="15"/>
        <v>-3.8950356152106166E-3</v>
      </c>
      <c r="V39">
        <f t="shared" si="16"/>
        <v>2.2790902283411445E-2</v>
      </c>
      <c r="W39">
        <f t="shared" si="17"/>
        <v>3.3898779920609359E-3</v>
      </c>
      <c r="X39">
        <f t="shared" si="18"/>
        <v>1.1905521555636936E-2</v>
      </c>
      <c r="Z39">
        <f t="shared" si="19"/>
        <v>-2.095899307319768E-4</v>
      </c>
      <c r="AA39">
        <f t="shared" si="20"/>
        <v>1.2263671254367115E-3</v>
      </c>
      <c r="AB39">
        <f t="shared" si="21"/>
        <v>1.824076500793398E-4</v>
      </c>
      <c r="AC39">
        <f t="shared" si="22"/>
        <v>6.4063019820142901E-4</v>
      </c>
      <c r="AD39">
        <f t="shared" si="23"/>
        <v>-8.8771376096672544E-5</v>
      </c>
      <c r="AE39">
        <f t="shared" si="24"/>
        <v>-1.3203695510295997E-5</v>
      </c>
      <c r="AF39">
        <f t="shared" si="25"/>
        <v>-4.637243047686357E-5</v>
      </c>
      <c r="AG39">
        <f t="shared" si="26"/>
        <v>7.7258378069747788E-5</v>
      </c>
      <c r="AH39">
        <f t="shared" si="27"/>
        <v>2.7133757840757002E-4</v>
      </c>
      <c r="AI39">
        <f t="shared" si="28"/>
        <v>4.0358265505460725E-5</v>
      </c>
    </row>
    <row r="40" spans="1:35" x14ac:dyDescent="0.25">
      <c r="A40" s="2">
        <v>40539</v>
      </c>
      <c r="B40" s="3">
        <v>93.25</v>
      </c>
      <c r="C40" s="3">
        <v>182.41</v>
      </c>
      <c r="D40" s="3">
        <v>464</v>
      </c>
      <c r="E40" s="3">
        <v>10101</v>
      </c>
      <c r="F40" s="3">
        <v>192.1</v>
      </c>
      <c r="H40">
        <f t="shared" si="9"/>
        <v>2.4725274725274724E-2</v>
      </c>
      <c r="I40">
        <f t="shared" si="10"/>
        <v>-1.6657681940700827E-2</v>
      </c>
      <c r="J40">
        <f t="shared" si="11"/>
        <v>2.2026431718061675E-2</v>
      </c>
      <c r="K40">
        <f t="shared" si="12"/>
        <v>1.01E-2</v>
      </c>
      <c r="L40">
        <f t="shared" si="13"/>
        <v>-4.1472265422499294E-3</v>
      </c>
      <c r="N40">
        <f t="shared" si="1"/>
        <v>6.0996330824551845E-4</v>
      </c>
      <c r="O40">
        <f t="shared" si="2"/>
        <v>6.9168179403999617E-4</v>
      </c>
      <c r="P40">
        <f t="shared" si="3"/>
        <v>2.5663386647845694E-4</v>
      </c>
      <c r="Q40">
        <f t="shared" si="4"/>
        <v>1.8197680824068999E-4</v>
      </c>
      <c r="R40">
        <f t="shared" si="5"/>
        <v>6.5023045697421554E-6</v>
      </c>
      <c r="T40">
        <f t="shared" si="14"/>
        <v>2.4697435256429329E-2</v>
      </c>
      <c r="U40">
        <f t="shared" si="15"/>
        <v>-2.6299843992693115E-2</v>
      </c>
      <c r="V40">
        <f t="shared" si="16"/>
        <v>1.6019796081050999E-2</v>
      </c>
      <c r="W40">
        <f t="shared" si="17"/>
        <v>1.3489877992060936E-2</v>
      </c>
      <c r="X40">
        <f t="shared" si="18"/>
        <v>2.5499616800536739E-3</v>
      </c>
      <c r="Z40">
        <f t="shared" si="19"/>
        <v>-6.4953869426373002E-4</v>
      </c>
      <c r="AA40">
        <f t="shared" si="20"/>
        <v>3.9564787653295733E-4</v>
      </c>
      <c r="AB40">
        <f t="shared" si="21"/>
        <v>3.3316538832605584E-4</v>
      </c>
      <c r="AC40">
        <f t="shared" si="22"/>
        <v>6.2977513499501374E-5</v>
      </c>
      <c r="AD40">
        <f t="shared" si="23"/>
        <v>-4.2131813772639778E-4</v>
      </c>
      <c r="AE40">
        <f t="shared" si="24"/>
        <v>-3.5478168667166688E-4</v>
      </c>
      <c r="AF40">
        <f t="shared" si="25"/>
        <v>-6.7063594372757262E-5</v>
      </c>
      <c r="AG40">
        <f t="shared" si="26"/>
        <v>2.161050945910739E-4</v>
      </c>
      <c r="AH40">
        <f t="shared" si="27"/>
        <v>4.0849866128954061E-5</v>
      </c>
      <c r="AI40">
        <f t="shared" si="28"/>
        <v>3.4398671948354785E-5</v>
      </c>
    </row>
    <row r="41" spans="1:35" x14ac:dyDescent="0.25">
      <c r="A41" s="2">
        <v>40535</v>
      </c>
      <c r="B41" s="3">
        <v>93.74</v>
      </c>
      <c r="C41" s="3">
        <v>184.5</v>
      </c>
      <c r="D41" s="3">
        <v>464</v>
      </c>
      <c r="E41" s="3">
        <v>10200</v>
      </c>
      <c r="F41" s="3">
        <v>194</v>
      </c>
      <c r="H41">
        <f t="shared" si="9"/>
        <v>-1.2223393045310966E-2</v>
      </c>
      <c r="I41">
        <f t="shared" si="10"/>
        <v>7.4260128863165541E-3</v>
      </c>
      <c r="J41">
        <f t="shared" si="11"/>
        <v>2.814092621316195E-2</v>
      </c>
      <c r="K41">
        <f t="shared" si="12"/>
        <v>1.9184652278177457E-2</v>
      </c>
      <c r="L41">
        <f t="shared" si="13"/>
        <v>1.0416666666666666E-2</v>
      </c>
      <c r="N41">
        <f t="shared" si="1"/>
        <v>1.5009269811592198E-4</v>
      </c>
      <c r="O41">
        <f t="shared" si="2"/>
        <v>4.9113171245252525E-6</v>
      </c>
      <c r="P41">
        <f t="shared" si="3"/>
        <v>4.8992681930949905E-4</v>
      </c>
      <c r="Q41">
        <f t="shared" si="4"/>
        <v>5.0960941692190949E-4</v>
      </c>
      <c r="R41">
        <f t="shared" si="5"/>
        <v>2.9288402916073159E-4</v>
      </c>
      <c r="T41">
        <f t="shared" si="14"/>
        <v>-1.2251232514156361E-2</v>
      </c>
      <c r="U41">
        <f t="shared" si="15"/>
        <v>-2.2161491656757341E-3</v>
      </c>
      <c r="V41">
        <f t="shared" si="16"/>
        <v>2.2134290576151273E-2</v>
      </c>
      <c r="W41">
        <f t="shared" si="17"/>
        <v>2.2574530270238393E-2</v>
      </c>
      <c r="X41">
        <f t="shared" si="18"/>
        <v>1.711385488897027E-2</v>
      </c>
      <c r="Z41">
        <f t="shared" si="19"/>
        <v>2.7150558714747044E-5</v>
      </c>
      <c r="AA41">
        <f t="shared" si="20"/>
        <v>-2.711723403843292E-4</v>
      </c>
      <c r="AB41">
        <f t="shared" si="21"/>
        <v>-2.7656581923855156E-4</v>
      </c>
      <c r="AC41">
        <f t="shared" si="22"/>
        <v>-2.0966581545830637E-4</v>
      </c>
      <c r="AD41">
        <f t="shared" si="23"/>
        <v>-4.9052889593161909E-5</v>
      </c>
      <c r="AE41">
        <f t="shared" si="24"/>
        <v>-5.002852642391042E-5</v>
      </c>
      <c r="AF41">
        <f t="shared" si="25"/>
        <v>-3.7926855233687047E-5</v>
      </c>
      <c r="AG41">
        <f t="shared" si="26"/>
        <v>4.9967121262157934E-4</v>
      </c>
      <c r="AH41">
        <f t="shared" si="27"/>
        <v>3.7880303699055503E-4</v>
      </c>
      <c r="AI41">
        <f t="shared" si="28"/>
        <v>3.8633723523152669E-4</v>
      </c>
    </row>
    <row r="42" spans="1:35" x14ac:dyDescent="0.25">
      <c r="A42" s="2">
        <v>40534</v>
      </c>
      <c r="B42" s="3">
        <v>90</v>
      </c>
      <c r="C42" s="3">
        <v>182.3</v>
      </c>
      <c r="D42" s="3">
        <v>463</v>
      </c>
      <c r="E42" s="3">
        <v>10061</v>
      </c>
      <c r="F42" s="3">
        <v>191.2</v>
      </c>
      <c r="H42">
        <f t="shared" si="9"/>
        <v>-7.3120494335736294E-2</v>
      </c>
      <c r="I42">
        <f t="shared" si="10"/>
        <v>-7.6211213935763597E-3</v>
      </c>
      <c r="J42">
        <f t="shared" si="11"/>
        <v>2.2075055187637971E-2</v>
      </c>
      <c r="K42">
        <f t="shared" si="12"/>
        <v>6.1000000000000004E-3</v>
      </c>
      <c r="L42">
        <f t="shared" si="13"/>
        <v>6.3157894736841505E-3</v>
      </c>
      <c r="N42">
        <f t="shared" si="1"/>
        <v>5.3506787383865084E-3</v>
      </c>
      <c r="O42">
        <f t="shared" si="2"/>
        <v>2.9802095532204453E-4</v>
      </c>
      <c r="P42">
        <f t="shared" si="3"/>
        <v>2.5819410685498146E-4</v>
      </c>
      <c r="Q42">
        <f t="shared" si="4"/>
        <v>9.0057784304202498E-5</v>
      </c>
      <c r="R42">
        <f t="shared" si="5"/>
        <v>1.6933758851627476E-4</v>
      </c>
      <c r="T42">
        <f t="shared" si="14"/>
        <v>-7.3148333804581689E-2</v>
      </c>
      <c r="U42">
        <f t="shared" si="15"/>
        <v>-1.7263283445568649E-2</v>
      </c>
      <c r="V42">
        <f t="shared" si="16"/>
        <v>1.6068419550627294E-2</v>
      </c>
      <c r="W42">
        <f t="shared" si="17"/>
        <v>9.4898779920609359E-3</v>
      </c>
      <c r="X42">
        <f t="shared" si="18"/>
        <v>1.3012977695987754E-2</v>
      </c>
      <c r="Z42">
        <f t="shared" si="19"/>
        <v>1.2627804200395646E-3</v>
      </c>
      <c r="AA42">
        <f t="shared" si="20"/>
        <v>-1.1753781170013519E-3</v>
      </c>
      <c r="AB42">
        <f t="shared" si="21"/>
        <v>-6.9416876312802681E-4</v>
      </c>
      <c r="AC42">
        <f t="shared" si="22"/>
        <v>-9.5187763629768854E-4</v>
      </c>
      <c r="AD42">
        <f t="shared" si="23"/>
        <v>-2.7739368122479578E-4</v>
      </c>
      <c r="AE42">
        <f t="shared" si="24"/>
        <v>-1.6382645364081179E-4</v>
      </c>
      <c r="AF42">
        <f t="shared" si="25"/>
        <v>-2.2464672243669944E-4</v>
      </c>
      <c r="AG42">
        <f t="shared" si="26"/>
        <v>1.5248734106069963E-4</v>
      </c>
      <c r="AH42">
        <f t="shared" si="27"/>
        <v>2.0909798522208655E-4</v>
      </c>
      <c r="AI42">
        <f t="shared" si="28"/>
        <v>1.2349157064833402E-4</v>
      </c>
    </row>
    <row r="43" spans="1:35" x14ac:dyDescent="0.25">
      <c r="A43" s="2">
        <v>40533</v>
      </c>
      <c r="B43" s="3">
        <v>89.5</v>
      </c>
      <c r="C43" s="3">
        <v>183</v>
      </c>
      <c r="D43" s="3">
        <v>464.5</v>
      </c>
      <c r="E43" s="3">
        <v>9950</v>
      </c>
      <c r="F43" s="3">
        <v>192</v>
      </c>
      <c r="H43">
        <f t="shared" si="9"/>
        <v>-8.1768749358777051E-2</v>
      </c>
      <c r="I43">
        <f t="shared" si="10"/>
        <v>-2.0814382792016622E-2</v>
      </c>
      <c r="J43">
        <f t="shared" si="11"/>
        <v>7.5921908893709323E-3</v>
      </c>
      <c r="K43">
        <f t="shared" si="12"/>
        <v>-6.2918206331768704E-3</v>
      </c>
      <c r="L43">
        <f t="shared" si="13"/>
        <v>-5.1813471502590676E-3</v>
      </c>
      <c r="N43">
        <f t="shared" si="1"/>
        <v>6.6906819438351294E-3</v>
      </c>
      <c r="O43">
        <f t="shared" si="2"/>
        <v>9.2760112383512576E-4</v>
      </c>
      <c r="P43">
        <f t="shared" si="3"/>
        <v>2.5139854582871941E-6</v>
      </c>
      <c r="Q43">
        <f t="shared" si="4"/>
        <v>8.4212710923269258E-6</v>
      </c>
      <c r="R43">
        <f t="shared" si="5"/>
        <v>2.2977741556971274E-6</v>
      </c>
      <c r="T43">
        <f t="shared" si="14"/>
        <v>-8.1796588827622446E-2</v>
      </c>
      <c r="U43">
        <f t="shared" si="15"/>
        <v>-3.045654484400891E-2</v>
      </c>
      <c r="V43">
        <f t="shared" si="16"/>
        <v>1.5855552523602557E-3</v>
      </c>
      <c r="W43">
        <f t="shared" si="17"/>
        <v>-2.9019426411159344E-3</v>
      </c>
      <c r="X43">
        <f t="shared" si="18"/>
        <v>1.5158410720445357E-3</v>
      </c>
      <c r="Z43">
        <f t="shared" si="19"/>
        <v>2.4912414757154414E-3</v>
      </c>
      <c r="AA43">
        <f t="shared" si="20"/>
        <v>-1.2969301104078898E-4</v>
      </c>
      <c r="AB43">
        <f t="shared" si="21"/>
        <v>2.3736900901670481E-4</v>
      </c>
      <c r="AC43">
        <f t="shared" si="22"/>
        <v>-1.2399062889804929E-4</v>
      </c>
      <c r="AD43">
        <f t="shared" si="23"/>
        <v>-4.8290534646163991E-5</v>
      </c>
      <c r="AE43">
        <f t="shared" si="24"/>
        <v>8.8383146183889115E-5</v>
      </c>
      <c r="AF43">
        <f t="shared" si="25"/>
        <v>-4.616728158711494E-5</v>
      </c>
      <c r="AG43">
        <f t="shared" si="26"/>
        <v>-4.6011903966695622E-6</v>
      </c>
      <c r="AH43">
        <f t="shared" si="27"/>
        <v>2.4034497735236143E-6</v>
      </c>
      <c r="AI43">
        <f t="shared" si="28"/>
        <v>-4.398883844120929E-6</v>
      </c>
    </row>
    <row r="44" spans="1:35" x14ac:dyDescent="0.25">
      <c r="A44" s="2">
        <v>40532</v>
      </c>
      <c r="B44" s="3">
        <v>87.3</v>
      </c>
      <c r="C44" s="3">
        <v>182.7</v>
      </c>
      <c r="D44" s="3">
        <v>454.9</v>
      </c>
      <c r="E44" s="3">
        <v>10000</v>
      </c>
      <c r="F44" s="3">
        <v>192</v>
      </c>
      <c r="H44">
        <f t="shared" si="9"/>
        <v>-0.12700000000000003</v>
      </c>
      <c r="I44">
        <f t="shared" si="10"/>
        <v>-2.0375335120643493E-2</v>
      </c>
      <c r="J44">
        <f t="shared" si="11"/>
        <v>-2.412280701754436E-3</v>
      </c>
      <c r="K44">
        <f t="shared" si="12"/>
        <v>-9.8029507872066535E-3</v>
      </c>
      <c r="L44">
        <f t="shared" si="13"/>
        <v>-1.5334119698446121E-2</v>
      </c>
      <c r="N44">
        <f t="shared" si="1"/>
        <v>1.6136072000122768E-2</v>
      </c>
      <c r="O44">
        <f t="shared" si="2"/>
        <v>9.0105013650919709E-4</v>
      </c>
      <c r="P44">
        <f t="shared" si="3"/>
        <v>7.0878152319126152E-5</v>
      </c>
      <c r="Q44">
        <f t="shared" si="4"/>
        <v>4.1127502675838103E-5</v>
      </c>
      <c r="R44">
        <f t="shared" si="5"/>
        <v>7.4596585323581381E-5</v>
      </c>
      <c r="T44">
        <f t="shared" si="14"/>
        <v>-0.12702783946884544</v>
      </c>
      <c r="U44">
        <f t="shared" si="15"/>
        <v>-3.0017497172635781E-2</v>
      </c>
      <c r="V44">
        <f t="shared" si="16"/>
        <v>-8.4189163387651117E-3</v>
      </c>
      <c r="W44">
        <f t="shared" si="17"/>
        <v>-6.4130727951457172E-3</v>
      </c>
      <c r="X44">
        <f t="shared" si="18"/>
        <v>-8.6369314761425182E-3</v>
      </c>
      <c r="Z44">
        <f t="shared" si="19"/>
        <v>3.8130578121020999E-3</v>
      </c>
      <c r="AA44">
        <f t="shared" si="20"/>
        <v>1.0694367531822945E-3</v>
      </c>
      <c r="AB44">
        <f t="shared" si="21"/>
        <v>8.1463878152379003E-4</v>
      </c>
      <c r="AC44">
        <f t="shared" si="22"/>
        <v>1.09713074505485E-3</v>
      </c>
      <c r="AD44">
        <f t="shared" si="23"/>
        <v>2.5271479739553894E-4</v>
      </c>
      <c r="AE44">
        <f t="shared" si="24"/>
        <v>1.9250439449619401E-4</v>
      </c>
      <c r="AF44">
        <f t="shared" si="25"/>
        <v>2.5925906616535701E-4</v>
      </c>
      <c r="AG44">
        <f t="shared" si="26"/>
        <v>5.3991123336742321E-5</v>
      </c>
      <c r="AH44">
        <f t="shared" si="27"/>
        <v>7.2713603521290919E-5</v>
      </c>
      <c r="AI44">
        <f t="shared" si="28"/>
        <v>5.5389270283187326E-5</v>
      </c>
    </row>
    <row r="45" spans="1:35" x14ac:dyDescent="0.25">
      <c r="A45" s="2">
        <v>40529</v>
      </c>
      <c r="B45" s="3">
        <v>91</v>
      </c>
      <c r="C45" s="3">
        <v>185.5</v>
      </c>
      <c r="D45" s="3">
        <v>454</v>
      </c>
      <c r="E45" s="3">
        <v>10000</v>
      </c>
      <c r="F45" s="3">
        <v>192.9</v>
      </c>
      <c r="H45">
        <f t="shared" si="9"/>
        <v>-8.3123425692695208E-2</v>
      </c>
      <c r="I45">
        <f t="shared" si="10"/>
        <v>-6.9593147751606599E-3</v>
      </c>
      <c r="J45">
        <f t="shared" si="11"/>
        <v>-4.3859649122807015E-3</v>
      </c>
      <c r="K45">
        <f t="shared" si="12"/>
        <v>-9.9009900990099011E-3</v>
      </c>
      <c r="L45">
        <f t="shared" si="13"/>
        <v>4.6875000000000293E-3</v>
      </c>
      <c r="N45">
        <f t="shared" si="1"/>
        <v>6.9141328979648361E-3</v>
      </c>
      <c r="O45">
        <f t="shared" si="2"/>
        <v>2.7560903284249631E-4</v>
      </c>
      <c r="P45">
        <f t="shared" si="3"/>
        <v>1.0800614617713146E-4</v>
      </c>
      <c r="Q45">
        <f t="shared" si="4"/>
        <v>4.2394580869257385E-5</v>
      </c>
      <c r="R45">
        <f t="shared" si="5"/>
        <v>1.2961112591905905E-4</v>
      </c>
      <c r="T45">
        <f t="shared" si="14"/>
        <v>-8.3151265161540602E-2</v>
      </c>
      <c r="U45">
        <f t="shared" si="15"/>
        <v>-1.6601476827152947E-2</v>
      </c>
      <c r="V45">
        <f t="shared" si="16"/>
        <v>-1.0392600549291378E-2</v>
      </c>
      <c r="W45">
        <f t="shared" si="17"/>
        <v>-6.5111121069489648E-3</v>
      </c>
      <c r="X45">
        <f t="shared" si="18"/>
        <v>1.1384688222303633E-2</v>
      </c>
      <c r="Z45">
        <f t="shared" si="19"/>
        <v>1.3804338017277666E-3</v>
      </c>
      <c r="AA45">
        <f t="shared" si="20"/>
        <v>8.6415788399209984E-4</v>
      </c>
      <c r="AB45">
        <f t="shared" si="21"/>
        <v>5.4140720930143072E-4</v>
      </c>
      <c r="AC45">
        <f t="shared" si="22"/>
        <v>-9.4665122915423765E-4</v>
      </c>
      <c r="AD45">
        <f t="shared" si="23"/>
        <v>1.7253251719291781E-4</v>
      </c>
      <c r="AE45">
        <f t="shared" si="24"/>
        <v>1.0809407676250824E-4</v>
      </c>
      <c r="AF45">
        <f t="shared" si="25"/>
        <v>-1.8900263770693483E-4</v>
      </c>
      <c r="AG45">
        <f t="shared" si="26"/>
        <v>6.7667387259175548E-5</v>
      </c>
      <c r="AH45">
        <f t="shared" si="27"/>
        <v>-1.1831651707262381E-4</v>
      </c>
      <c r="AI45">
        <f t="shared" si="28"/>
        <v>-7.4126981318080467E-5</v>
      </c>
    </row>
    <row r="46" spans="1:35" x14ac:dyDescent="0.25">
      <c r="A46" s="2">
        <v>40528</v>
      </c>
      <c r="B46" s="3">
        <v>94.9</v>
      </c>
      <c r="C46" s="3">
        <v>183.14</v>
      </c>
      <c r="D46" s="3">
        <v>451.3</v>
      </c>
      <c r="E46" s="3">
        <v>10008</v>
      </c>
      <c r="F46" s="3">
        <v>192</v>
      </c>
      <c r="H46">
        <f t="shared" si="9"/>
        <v>-8.7324485477976513E-2</v>
      </c>
      <c r="I46">
        <f t="shared" si="10"/>
        <v>-5.4846592451806642E-3</v>
      </c>
      <c r="J46">
        <f t="shared" si="11"/>
        <v>-3.7527593818984296E-3</v>
      </c>
      <c r="K46">
        <f t="shared" si="12"/>
        <v>-3.1872509960159364E-3</v>
      </c>
      <c r="L46">
        <f t="shared" si="13"/>
        <v>-1.4373716632443589E-2</v>
      </c>
      <c r="N46">
        <f t="shared" si="1"/>
        <v>7.6304286736151652E-3</v>
      </c>
      <c r="O46">
        <f t="shared" si="2"/>
        <v>2.2882072255660517E-4</v>
      </c>
      <c r="P46">
        <f t="shared" si="3"/>
        <v>9.5245791135107865E-5</v>
      </c>
      <c r="Q46">
        <f t="shared" si="4"/>
        <v>4.105769952622026E-8</v>
      </c>
      <c r="R46">
        <f t="shared" si="5"/>
        <v>5.8929088431686335E-5</v>
      </c>
      <c r="T46">
        <f t="shared" si="14"/>
        <v>-8.7352324946821908E-2</v>
      </c>
      <c r="U46">
        <f t="shared" si="15"/>
        <v>-1.5126821297172952E-2</v>
      </c>
      <c r="V46">
        <f t="shared" si="16"/>
        <v>-9.7593950189091058E-3</v>
      </c>
      <c r="W46">
        <f t="shared" si="17"/>
        <v>2.0262699604499954E-4</v>
      </c>
      <c r="X46">
        <f t="shared" si="18"/>
        <v>-7.6765284101399855E-3</v>
      </c>
      <c r="Z46">
        <f t="shared" si="19"/>
        <v>1.3213630093631577E-3</v>
      </c>
      <c r="AA46">
        <f t="shared" si="20"/>
        <v>8.5250584497614335E-4</v>
      </c>
      <c r="AB46">
        <f t="shared" si="21"/>
        <v>-1.7699939201521196E-5</v>
      </c>
      <c r="AC46">
        <f t="shared" si="22"/>
        <v>6.7056260414605814E-4</v>
      </c>
      <c r="AD46">
        <f t="shared" si="23"/>
        <v>1.4762862441955788E-4</v>
      </c>
      <c r="AE46">
        <f t="shared" si="24"/>
        <v>-3.0651023591556786E-6</v>
      </c>
      <c r="AF46">
        <f t="shared" si="25"/>
        <v>1.1612147344285875E-4</v>
      </c>
      <c r="AG46">
        <f t="shared" si="26"/>
        <v>-1.9775168958980837E-6</v>
      </c>
      <c r="AH46">
        <f t="shared" si="27"/>
        <v>7.491827312843441E-5</v>
      </c>
      <c r="AI46">
        <f t="shared" si="28"/>
        <v>-1.5554718918007614E-6</v>
      </c>
    </row>
    <row r="47" spans="1:35" x14ac:dyDescent="0.25">
      <c r="A47" s="2">
        <v>40527</v>
      </c>
      <c r="B47" s="3">
        <v>97.1</v>
      </c>
      <c r="C47" s="3">
        <v>183.7</v>
      </c>
      <c r="D47" s="3">
        <v>453</v>
      </c>
      <c r="E47" s="3">
        <v>10000</v>
      </c>
      <c r="F47" s="3">
        <v>190</v>
      </c>
      <c r="H47">
        <f t="shared" si="9"/>
        <v>-0.11727272727272732</v>
      </c>
      <c r="I47">
        <f t="shared" si="10"/>
        <v>-2.9850746268657333E-3</v>
      </c>
      <c r="J47">
        <f t="shared" si="11"/>
        <v>1.7977528089887642E-2</v>
      </c>
      <c r="K47">
        <f t="shared" si="12"/>
        <v>-1.6232169208066895E-2</v>
      </c>
      <c r="L47">
        <f t="shared" si="13"/>
        <v>-2.564102564102564E-2</v>
      </c>
      <c r="N47">
        <f t="shared" si="1"/>
        <v>1.3759422957894155E-2</v>
      </c>
      <c r="O47">
        <f t="shared" si="2"/>
        <v>1.5944710614389736E-4</v>
      </c>
      <c r="P47">
        <f t="shared" si="3"/>
        <v>1.433022661183467E-4</v>
      </c>
      <c r="Q47">
        <f t="shared" si="4"/>
        <v>1.649244436767038E-4</v>
      </c>
      <c r="R47">
        <f t="shared" si="5"/>
        <v>3.5886897614697324E-4</v>
      </c>
      <c r="T47">
        <f t="shared" si="14"/>
        <v>-0.11730056674157271</v>
      </c>
      <c r="U47">
        <f t="shared" si="15"/>
        <v>-1.2627236678858022E-2</v>
      </c>
      <c r="V47">
        <f t="shared" si="16"/>
        <v>1.1970892452876965E-2</v>
      </c>
      <c r="W47">
        <f t="shared" si="17"/>
        <v>-1.2842291216005958E-2</v>
      </c>
      <c r="X47">
        <f t="shared" si="18"/>
        <v>-1.8943837418722038E-2</v>
      </c>
      <c r="Z47">
        <f t="shared" si="19"/>
        <v>1.4811820188100203E-3</v>
      </c>
      <c r="AA47">
        <f t="shared" si="20"/>
        <v>-1.4041924691248835E-3</v>
      </c>
      <c r="AB47">
        <f t="shared" si="21"/>
        <v>1.50640803789782E-3</v>
      </c>
      <c r="AC47">
        <f t="shared" si="22"/>
        <v>2.2221228654763069E-3</v>
      </c>
      <c r="AD47">
        <f t="shared" si="23"/>
        <v>-1.5115929225963269E-4</v>
      </c>
      <c r="AE47">
        <f t="shared" si="24"/>
        <v>1.6216265068332662E-4</v>
      </c>
      <c r="AF47">
        <f t="shared" si="25"/>
        <v>2.3920831869200999E-4</v>
      </c>
      <c r="AG47">
        <f t="shared" si="26"/>
        <v>-1.5373368699533388E-4</v>
      </c>
      <c r="AH47">
        <f t="shared" si="27"/>
        <v>-2.267746403843079E-4</v>
      </c>
      <c r="AI47">
        <f t="shared" si="28"/>
        <v>2.4328227687989902E-4</v>
      </c>
    </row>
    <row r="48" spans="1:35" x14ac:dyDescent="0.25">
      <c r="A48" s="2">
        <v>40526</v>
      </c>
      <c r="B48" s="3">
        <v>97.47</v>
      </c>
      <c r="C48" s="3">
        <v>186.89</v>
      </c>
      <c r="D48" s="3">
        <v>461</v>
      </c>
      <c r="E48" s="3">
        <v>10013</v>
      </c>
      <c r="F48" s="3">
        <v>193</v>
      </c>
      <c r="H48">
        <f t="shared" si="9"/>
        <v>-6.9498806682577574E-2</v>
      </c>
      <c r="I48">
        <f t="shared" si="10"/>
        <v>-5.9042553191490091E-3</v>
      </c>
      <c r="J48">
        <f t="shared" si="11"/>
        <v>4.1337248701152046E-2</v>
      </c>
      <c r="K48">
        <f t="shared" si="12"/>
        <v>-2.0733496332518336E-2</v>
      </c>
      <c r="L48">
        <f t="shared" si="13"/>
        <v>-3.9323046291687432E-2</v>
      </c>
      <c r="N48">
        <f t="shared" si="1"/>
        <v>4.8339545250651785E-3</v>
      </c>
      <c r="O48">
        <f t="shared" si="2"/>
        <v>2.416910930777239E-4</v>
      </c>
      <c r="P48">
        <f t="shared" si="3"/>
        <v>1.2482522194880768E-3</v>
      </c>
      <c r="Q48">
        <f t="shared" si="4"/>
        <v>3.008010971394503E-4</v>
      </c>
      <c r="R48">
        <f t="shared" si="5"/>
        <v>1.0644466147635776E-3</v>
      </c>
      <c r="T48">
        <f t="shared" si="14"/>
        <v>-6.9526646151422969E-2</v>
      </c>
      <c r="U48">
        <f t="shared" si="15"/>
        <v>-1.5546417371141298E-2</v>
      </c>
      <c r="V48">
        <f t="shared" si="16"/>
        <v>3.533061306414137E-2</v>
      </c>
      <c r="W48">
        <f t="shared" si="17"/>
        <v>-1.73436183404574E-2</v>
      </c>
      <c r="X48">
        <f t="shared" si="18"/>
        <v>-3.2625858069383826E-2</v>
      </c>
      <c r="Z48">
        <f t="shared" si="19"/>
        <v>1.0808902594856764E-3</v>
      </c>
      <c r="AA48">
        <f t="shared" si="20"/>
        <v>-2.4564190328233986E-3</v>
      </c>
      <c r="AB48">
        <f t="shared" si="21"/>
        <v>1.2058436153423112E-3</v>
      </c>
      <c r="AC48">
        <f t="shared" si="22"/>
        <v>2.2683664893765969E-3</v>
      </c>
      <c r="AD48">
        <f t="shared" si="23"/>
        <v>-5.4926445667343913E-4</v>
      </c>
      <c r="AE48">
        <f t="shared" si="24"/>
        <v>2.6963112944653172E-4</v>
      </c>
      <c r="AF48">
        <f t="shared" si="25"/>
        <v>5.0721520663825923E-4</v>
      </c>
      <c r="AG48">
        <f t="shared" si="26"/>
        <v>-6.1276066871884609E-4</v>
      </c>
      <c r="AH48">
        <f t="shared" si="27"/>
        <v>-1.1526915673349943E-3</v>
      </c>
      <c r="AI48">
        <f t="shared" si="28"/>
        <v>5.6585043038532537E-4</v>
      </c>
    </row>
    <row r="49" spans="1:35" x14ac:dyDescent="0.25">
      <c r="A49" s="2">
        <v>40525</v>
      </c>
      <c r="B49" s="3">
        <v>100</v>
      </c>
      <c r="C49" s="3">
        <v>186.5</v>
      </c>
      <c r="D49" s="3">
        <v>456</v>
      </c>
      <c r="E49" s="3">
        <v>10099</v>
      </c>
      <c r="F49" s="3">
        <v>194.99</v>
      </c>
      <c r="H49">
        <f t="shared" si="9"/>
        <v>2.3017902813299233E-2</v>
      </c>
      <c r="I49">
        <f t="shared" si="10"/>
        <v>8.4351681626473572E-3</v>
      </c>
      <c r="J49">
        <f t="shared" si="11"/>
        <v>2.7027027027027029E-2</v>
      </c>
      <c r="K49">
        <f t="shared" si="12"/>
        <v>-1.941936110301971E-2</v>
      </c>
      <c r="L49">
        <f t="shared" si="13"/>
        <v>-3.8984721537703285E-2</v>
      </c>
      <c r="N49">
        <f t="shared" si="1"/>
        <v>5.2854301258200003E-4</v>
      </c>
      <c r="O49">
        <f t="shared" si="2"/>
        <v>1.4568342489160036E-6</v>
      </c>
      <c r="P49">
        <f t="shared" si="3"/>
        <v>4.4185685418947357E-4</v>
      </c>
      <c r="Q49">
        <f t="shared" si="4"/>
        <v>2.5694432880451259E-4</v>
      </c>
      <c r="R49">
        <f t="shared" si="5"/>
        <v>1.0424848075930441E-3</v>
      </c>
      <c r="T49">
        <f t="shared" si="14"/>
        <v>2.2990063344453839E-2</v>
      </c>
      <c r="U49">
        <f t="shared" si="15"/>
        <v>-1.206993889344931E-3</v>
      </c>
      <c r="V49">
        <f t="shared" si="16"/>
        <v>2.1020391390016352E-2</v>
      </c>
      <c r="W49">
        <f t="shared" si="17"/>
        <v>-1.6029483110958774E-2</v>
      </c>
      <c r="X49">
        <f t="shared" si="18"/>
        <v>-3.2287533315399679E-2</v>
      </c>
      <c r="Z49">
        <f t="shared" si="19"/>
        <v>-2.7748865972408669E-5</v>
      </c>
      <c r="AA49">
        <f t="shared" si="20"/>
        <v>4.83260129581688E-4</v>
      </c>
      <c r="AB49">
        <f t="shared" si="21"/>
        <v>-3.6851883209979518E-4</v>
      </c>
      <c r="AC49">
        <f t="shared" si="22"/>
        <v>-7.4229243615720223E-4</v>
      </c>
      <c r="AD49">
        <f t="shared" si="23"/>
        <v>-2.5371483959388537E-5</v>
      </c>
      <c r="AE49">
        <f t="shared" si="24"/>
        <v>1.9347488164285016E-5</v>
      </c>
      <c r="AF49">
        <f t="shared" si="25"/>
        <v>3.8970855413708293E-5</v>
      </c>
      <c r="AG49">
        <f t="shared" si="26"/>
        <v>-3.3694600877201032E-4</v>
      </c>
      <c r="AH49">
        <f t="shared" si="27"/>
        <v>-6.7869658730789352E-4</v>
      </c>
      <c r="AI49">
        <f t="shared" si="28"/>
        <v>5.1755246997371794E-4</v>
      </c>
    </row>
    <row r="50" spans="1:35" x14ac:dyDescent="0.25">
      <c r="A50" s="2">
        <v>40522</v>
      </c>
      <c r="B50" s="3">
        <v>99.25</v>
      </c>
      <c r="C50" s="3">
        <v>186.8</v>
      </c>
      <c r="D50" s="3">
        <v>456</v>
      </c>
      <c r="E50" s="3">
        <v>10100</v>
      </c>
      <c r="F50" s="3">
        <v>192</v>
      </c>
      <c r="H50">
        <f t="shared" si="9"/>
        <v>0.14819527996298013</v>
      </c>
      <c r="I50">
        <f t="shared" si="10"/>
        <v>1.1643650148930439E-2</v>
      </c>
      <c r="J50">
        <f t="shared" si="11"/>
        <v>3.6363636363636362E-2</v>
      </c>
      <c r="K50">
        <f t="shared" si="12"/>
        <v>-1.4634146341463415E-2</v>
      </c>
      <c r="L50">
        <f t="shared" si="13"/>
        <v>-0.04</v>
      </c>
      <c r="N50">
        <f t="shared" si="1"/>
        <v>2.1953590422582953E-2</v>
      </c>
      <c r="O50">
        <f t="shared" si="2"/>
        <v>4.0059546021851018E-6</v>
      </c>
      <c r="P50">
        <f t="shared" si="3"/>
        <v>9.2154749311635243E-4</v>
      </c>
      <c r="Q50">
        <f t="shared" si="4"/>
        <v>1.2643357071337436E-4</v>
      </c>
      <c r="R50">
        <f t="shared" si="5"/>
        <v>1.1090772723006737E-3</v>
      </c>
      <c r="T50">
        <f t="shared" si="14"/>
        <v>0.14816744049413472</v>
      </c>
      <c r="U50">
        <f t="shared" si="15"/>
        <v>2.0014880969381511E-3</v>
      </c>
      <c r="V50">
        <f t="shared" si="16"/>
        <v>3.0357000726625685E-2</v>
      </c>
      <c r="W50">
        <f t="shared" si="17"/>
        <v>-1.1244268349402479E-2</v>
      </c>
      <c r="X50">
        <f t="shared" si="18"/>
        <v>-3.3302811777696395E-2</v>
      </c>
      <c r="Z50">
        <f t="shared" si="19"/>
        <v>2.9655536850280243E-4</v>
      </c>
      <c r="AA50">
        <f t="shared" si="20"/>
        <v>4.4979190987427158E-3</v>
      </c>
      <c r="AB50">
        <f t="shared" si="21"/>
        <v>-1.6660344615601742E-3</v>
      </c>
      <c r="AC50">
        <f t="shared" si="22"/>
        <v>-4.9343923823591991E-3</v>
      </c>
      <c r="AD50">
        <f t="shared" si="23"/>
        <v>6.0759175613084112E-5</v>
      </c>
      <c r="AE50">
        <f t="shared" si="24"/>
        <v>-2.2505269260107455E-5</v>
      </c>
      <c r="AF50">
        <f t="shared" si="25"/>
        <v>-6.6655181367631001E-5</v>
      </c>
      <c r="AG50">
        <f t="shared" si="26"/>
        <v>-3.4134226245318523E-4</v>
      </c>
      <c r="AH50">
        <f t="shared" si="27"/>
        <v>-1.0109734813342078E-3</v>
      </c>
      <c r="AI50">
        <f t="shared" si="28"/>
        <v>3.744657524180597E-4</v>
      </c>
    </row>
    <row r="51" spans="1:35" x14ac:dyDescent="0.25">
      <c r="A51" s="2">
        <v>40521</v>
      </c>
      <c r="B51" s="3">
        <v>103.98</v>
      </c>
      <c r="C51" s="3">
        <v>184.15</v>
      </c>
      <c r="D51" s="3">
        <v>453</v>
      </c>
      <c r="E51" s="3">
        <v>10040</v>
      </c>
      <c r="F51" s="3">
        <v>194.8</v>
      </c>
      <c r="H51">
        <f t="shared" si="9"/>
        <v>0.18509231821290187</v>
      </c>
      <c r="I51">
        <f t="shared" si="10"/>
        <v>-5.4274084124827308E-4</v>
      </c>
      <c r="J51">
        <f t="shared" si="11"/>
        <v>2.9545454545454545E-2</v>
      </c>
      <c r="K51">
        <f t="shared" si="12"/>
        <v>0</v>
      </c>
      <c r="L51">
        <f t="shared" si="13"/>
        <v>-1.6161616161616103E-2</v>
      </c>
      <c r="N51">
        <f t="shared" si="1"/>
        <v>3.4248861292809324E-2</v>
      </c>
      <c r="O51">
        <f t="shared" si="2"/>
        <v>1.0373224694473994E-4</v>
      </c>
      <c r="P51">
        <f t="shared" si="3"/>
        <v>5.5407599560451453E-4</v>
      </c>
      <c r="Q51">
        <f t="shared" si="4"/>
        <v>1.1491272801059083E-5</v>
      </c>
      <c r="R51">
        <f t="shared" si="5"/>
        <v>8.9575396218439062E-5</v>
      </c>
      <c r="T51">
        <f t="shared" si="14"/>
        <v>0.18506447874405646</v>
      </c>
      <c r="U51">
        <f t="shared" si="15"/>
        <v>-1.0184902893240561E-2</v>
      </c>
      <c r="V51">
        <f t="shared" si="16"/>
        <v>2.3538818908443868E-2</v>
      </c>
      <c r="W51">
        <f t="shared" si="17"/>
        <v>3.3898779920609359E-3</v>
      </c>
      <c r="X51">
        <f t="shared" si="18"/>
        <v>-9.4644279393125003E-3</v>
      </c>
      <c r="Z51">
        <f t="shared" si="19"/>
        <v>-1.8848637449963969E-3</v>
      </c>
      <c r="AA51">
        <f t="shared" si="20"/>
        <v>4.3561992515419043E-3</v>
      </c>
      <c r="AB51">
        <f t="shared" si="21"/>
        <v>6.2734600360670584E-4</v>
      </c>
      <c r="AC51">
        <f t="shared" si="22"/>
        <v>-1.7515294231995524E-3</v>
      </c>
      <c r="AD51">
        <f t="shared" si="23"/>
        <v>-2.3974058480407556E-4</v>
      </c>
      <c r="AE51">
        <f t="shared" si="24"/>
        <v>-3.4525578169073929E-5</v>
      </c>
      <c r="AF51">
        <f t="shared" si="25"/>
        <v>9.639427950197068E-5</v>
      </c>
      <c r="AG51">
        <f t="shared" si="26"/>
        <v>7.9793724176841689E-5</v>
      </c>
      <c r="AH51">
        <f t="shared" si="27"/>
        <v>-2.2278145533549351E-4</v>
      </c>
      <c r="AI51">
        <f t="shared" si="28"/>
        <v>-3.2083255978922078E-5</v>
      </c>
    </row>
    <row r="52" spans="1:35" x14ac:dyDescent="0.25">
      <c r="A52" s="2">
        <v>40520</v>
      </c>
      <c r="B52" s="3">
        <v>110</v>
      </c>
      <c r="C52" s="3">
        <v>184.25</v>
      </c>
      <c r="D52" s="3">
        <v>445</v>
      </c>
      <c r="E52" s="3">
        <v>10165</v>
      </c>
      <c r="F52" s="3">
        <v>195</v>
      </c>
      <c r="H52">
        <f t="shared" si="9"/>
        <v>0.23929698062190169</v>
      </c>
      <c r="I52">
        <f t="shared" si="10"/>
        <v>1.7955801104972375E-2</v>
      </c>
      <c r="J52">
        <f t="shared" si="11"/>
        <v>2.2988505747126436E-2</v>
      </c>
      <c r="K52">
        <f t="shared" si="12"/>
        <v>1.245019920318725E-2</v>
      </c>
      <c r="L52">
        <f t="shared" si="13"/>
        <v>5.1546391752577319E-3</v>
      </c>
      <c r="N52">
        <f t="shared" si="1"/>
        <v>5.7249721908121172E-2</v>
      </c>
      <c r="O52">
        <f t="shared" si="2"/>
        <v>6.9116594303235632E-5</v>
      </c>
      <c r="P52">
        <f t="shared" si="3"/>
        <v>2.8838391243684306E-4</v>
      </c>
      <c r="Q52">
        <f t="shared" si="4"/>
        <v>2.5090804555142167E-4</v>
      </c>
      <c r="R52">
        <f t="shared" si="5"/>
        <v>1.4046581266158548E-4</v>
      </c>
      <c r="T52">
        <f t="shared" si="14"/>
        <v>0.23926914115305628</v>
      </c>
      <c r="U52">
        <f t="shared" si="15"/>
        <v>8.3136390529800867E-3</v>
      </c>
      <c r="V52">
        <f t="shared" si="16"/>
        <v>1.698187011011576E-2</v>
      </c>
      <c r="W52">
        <f t="shared" si="17"/>
        <v>1.5840077195248187E-2</v>
      </c>
      <c r="X52">
        <f t="shared" si="18"/>
        <v>1.1851827397561335E-2</v>
      </c>
      <c r="Z52">
        <f t="shared" si="19"/>
        <v>1.9891972760630533E-3</v>
      </c>
      <c r="AA52">
        <f t="shared" si="20"/>
        <v>4.063237476420155E-3</v>
      </c>
      <c r="AB52">
        <f t="shared" si="21"/>
        <v>3.7900416663051461E-3</v>
      </c>
      <c r="AC52">
        <f t="shared" si="22"/>
        <v>2.8357765625087626E-3</v>
      </c>
      <c r="AD52">
        <f t="shared" si="23"/>
        <v>1.4118113854009364E-4</v>
      </c>
      <c r="AE52">
        <f t="shared" si="24"/>
        <v>1.316886843726346E-4</v>
      </c>
      <c r="AF52">
        <f t="shared" si="25"/>
        <v>9.8531815101545269E-5</v>
      </c>
      <c r="AG52">
        <f t="shared" si="26"/>
        <v>2.6899413346391147E-4</v>
      </c>
      <c r="AH52">
        <f t="shared" si="27"/>
        <v>2.0126619343289789E-4</v>
      </c>
      <c r="AI52">
        <f t="shared" si="28"/>
        <v>1.8773386088212897E-4</v>
      </c>
    </row>
    <row r="53" spans="1:35" x14ac:dyDescent="0.25">
      <c r="A53" s="2">
        <v>40519</v>
      </c>
      <c r="B53" s="3">
        <v>104.75</v>
      </c>
      <c r="C53" s="3">
        <v>188</v>
      </c>
      <c r="D53" s="3">
        <v>442.7</v>
      </c>
      <c r="E53" s="3">
        <v>10225</v>
      </c>
      <c r="F53" s="3">
        <v>200.9</v>
      </c>
      <c r="H53">
        <f t="shared" si="9"/>
        <v>0.17696629213483145</v>
      </c>
      <c r="I53">
        <f t="shared" si="10"/>
        <v>2.7547004809794447E-2</v>
      </c>
      <c r="J53">
        <f t="shared" si="11"/>
        <v>5.6563245823388994E-2</v>
      </c>
      <c r="K53">
        <f t="shared" si="12"/>
        <v>2.2499999999999999E-2</v>
      </c>
      <c r="L53">
        <f t="shared" si="13"/>
        <v>3.0256410256410286E-2</v>
      </c>
      <c r="N53">
        <f t="shared" si="1"/>
        <v>3.1307216031833382E-2</v>
      </c>
      <c r="O53">
        <f t="shared" si="2"/>
        <v>3.2058339418162039E-4</v>
      </c>
      <c r="P53">
        <f t="shared" si="3"/>
        <v>2.5559708335374117E-3</v>
      </c>
      <c r="Q53">
        <f t="shared" si="4"/>
        <v>6.7028578244380122E-4</v>
      </c>
      <c r="R53">
        <f t="shared" si="5"/>
        <v>1.3655684405260056E-3</v>
      </c>
      <c r="T53">
        <f t="shared" si="14"/>
        <v>0.17693845266598604</v>
      </c>
      <c r="U53">
        <f t="shared" si="15"/>
        <v>1.7904842757802159E-2</v>
      </c>
      <c r="V53">
        <f t="shared" si="16"/>
        <v>5.0556610186378317E-2</v>
      </c>
      <c r="W53">
        <f t="shared" si="17"/>
        <v>2.5889877992060936E-2</v>
      </c>
      <c r="X53">
        <f t="shared" si="18"/>
        <v>3.6953598478713892E-2</v>
      </c>
      <c r="Z53">
        <f t="shared" si="19"/>
        <v>3.1680551727933E-3</v>
      </c>
      <c r="AA53">
        <f t="shared" si="20"/>
        <v>8.9454083784152073E-3</v>
      </c>
      <c r="AB53">
        <f t="shared" si="21"/>
        <v>4.5809149516264271E-3</v>
      </c>
      <c r="AC53">
        <f t="shared" si="22"/>
        <v>6.5385125352637715E-3</v>
      </c>
      <c r="AD53">
        <f t="shared" si="23"/>
        <v>9.0520815575460269E-4</v>
      </c>
      <c r="AE53">
        <f t="shared" si="24"/>
        <v>4.6355419446653372E-4</v>
      </c>
      <c r="AF53">
        <f t="shared" si="25"/>
        <v>6.6164837009632927E-4</v>
      </c>
      <c r="AG53">
        <f t="shared" si="26"/>
        <v>1.3089044694175197E-3</v>
      </c>
      <c r="AH53">
        <f t="shared" si="27"/>
        <v>1.8682486732722811E-3</v>
      </c>
      <c r="AI53">
        <f t="shared" si="28"/>
        <v>9.5672415598151129E-4</v>
      </c>
    </row>
    <row r="54" spans="1:35" x14ac:dyDescent="0.25">
      <c r="A54" s="2">
        <v>40518</v>
      </c>
      <c r="B54" s="3">
        <v>97.75</v>
      </c>
      <c r="C54" s="3">
        <v>184.94</v>
      </c>
      <c r="D54" s="3">
        <v>444</v>
      </c>
      <c r="E54" s="3">
        <v>10299</v>
      </c>
      <c r="F54" s="3">
        <v>202.9</v>
      </c>
      <c r="H54">
        <f t="shared" si="9"/>
        <v>8.6231803533726031E-2</v>
      </c>
      <c r="I54">
        <f t="shared" si="10"/>
        <v>5.1086956521739007E-3</v>
      </c>
      <c r="J54">
        <f t="shared" si="11"/>
        <v>4.4951753353730348E-2</v>
      </c>
      <c r="K54">
        <f t="shared" si="12"/>
        <v>1.9702970297029703E-2</v>
      </c>
      <c r="L54">
        <f t="shared" si="13"/>
        <v>4.5876288659793846E-2</v>
      </c>
      <c r="N54">
        <f t="shared" si="1"/>
        <v>7.4311234204992322E-3</v>
      </c>
      <c r="O54">
        <f t="shared" si="2"/>
        <v>2.0552317598282291E-5</v>
      </c>
      <c r="P54">
        <f t="shared" si="3"/>
        <v>1.5167221939691525E-3</v>
      </c>
      <c r="Q54">
        <f t="shared" si="4"/>
        <v>5.3327964210295653E-4</v>
      </c>
      <c r="R54">
        <f t="shared" si="5"/>
        <v>2.763970471472435E-3</v>
      </c>
      <c r="T54">
        <f t="shared" si="14"/>
        <v>8.6203964064880637E-2</v>
      </c>
      <c r="U54">
        <f t="shared" si="15"/>
        <v>-4.5334663998183875E-3</v>
      </c>
      <c r="V54">
        <f t="shared" si="16"/>
        <v>3.8945117716719671E-2</v>
      </c>
      <c r="W54">
        <f t="shared" si="17"/>
        <v>2.3092848289090639E-2</v>
      </c>
      <c r="X54">
        <f t="shared" si="18"/>
        <v>5.2573476882097452E-2</v>
      </c>
      <c r="Z54">
        <f t="shared" si="19"/>
        <v>-3.9080277461928808E-4</v>
      </c>
      <c r="AA54">
        <f t="shared" si="20"/>
        <v>3.3572235281546488E-3</v>
      </c>
      <c r="AB54">
        <f t="shared" si="21"/>
        <v>1.9906950640685098E-3</v>
      </c>
      <c r="AC54">
        <f t="shared" si="22"/>
        <v>4.5320421119101617E-3</v>
      </c>
      <c r="AD54">
        <f t="shared" si="23"/>
        <v>-1.7655638260572043E-4</v>
      </c>
      <c r="AE54">
        <f t="shared" si="24"/>
        <v>-1.0469065179469595E-4</v>
      </c>
      <c r="AF54">
        <f t="shared" si="25"/>
        <v>-2.3834009096661756E-4</v>
      </c>
      <c r="AG54">
        <f t="shared" si="26"/>
        <v>8.993536950329834E-4</v>
      </c>
      <c r="AH54">
        <f t="shared" si="27"/>
        <v>2.0474802459505255E-3</v>
      </c>
      <c r="AI54">
        <f t="shared" si="28"/>
        <v>1.2140713256682905E-3</v>
      </c>
    </row>
    <row r="55" spans="1:35" x14ac:dyDescent="0.25">
      <c r="A55" s="2">
        <v>40515</v>
      </c>
      <c r="B55" s="3">
        <v>86.44</v>
      </c>
      <c r="C55" s="3">
        <v>184.65</v>
      </c>
      <c r="D55" s="3">
        <v>440</v>
      </c>
      <c r="E55" s="3">
        <v>10250</v>
      </c>
      <c r="F55" s="3">
        <v>200</v>
      </c>
      <c r="H55">
        <f t="shared" si="9"/>
        <v>-2.876404494382025E-2</v>
      </c>
      <c r="I55">
        <f t="shared" si="10"/>
        <v>-3.5770234986945142E-2</v>
      </c>
      <c r="J55">
        <f t="shared" si="11"/>
        <v>3.4077555816686249E-2</v>
      </c>
      <c r="K55">
        <f t="shared" si="12"/>
        <v>-3.4030140982012642E-3</v>
      </c>
      <c r="L55">
        <f t="shared" si="13"/>
        <v>1.7811704834605598E-2</v>
      </c>
      <c r="N55">
        <f t="shared" si="1"/>
        <v>8.2897260803229897E-4</v>
      </c>
      <c r="O55">
        <f t="shared" si="2"/>
        <v>2.0622858048220932E-3</v>
      </c>
      <c r="P55">
        <f t="shared" si="3"/>
        <v>7.8797655973371729E-4</v>
      </c>
      <c r="Q55">
        <f t="shared" si="4"/>
        <v>1.7255728452996984E-10</v>
      </c>
      <c r="R55">
        <f t="shared" si="5"/>
        <v>6.0068583887501199E-4</v>
      </c>
      <c r="T55">
        <f t="shared" si="14"/>
        <v>-2.8791884412665645E-2</v>
      </c>
      <c r="U55">
        <f t="shared" si="15"/>
        <v>-4.541239703893743E-2</v>
      </c>
      <c r="V55">
        <f t="shared" si="16"/>
        <v>2.8070920179675572E-2</v>
      </c>
      <c r="W55">
        <f t="shared" si="17"/>
        <v>-1.3136106140328261E-5</v>
      </c>
      <c r="X55">
        <f t="shared" si="18"/>
        <v>2.45088930569092E-2</v>
      </c>
      <c r="Z55">
        <f t="shared" si="19"/>
        <v>1.3075084864471662E-3</v>
      </c>
      <c r="AA55">
        <f t="shared" si="20"/>
        <v>-8.0821468917038257E-4</v>
      </c>
      <c r="AB55">
        <f t="shared" si="21"/>
        <v>3.7821324962483871E-7</v>
      </c>
      <c r="AC55">
        <f t="shared" si="22"/>
        <v>-7.0565721597691327E-4</v>
      </c>
      <c r="AD55">
        <f t="shared" si="23"/>
        <v>-1.2747677724477479E-3</v>
      </c>
      <c r="AE55">
        <f t="shared" si="24"/>
        <v>5.9654206759021092E-7</v>
      </c>
      <c r="AF55">
        <f t="shared" si="25"/>
        <v>-1.1130075824852175E-3</v>
      </c>
      <c r="AG55">
        <f t="shared" si="26"/>
        <v>-3.6874258693690078E-7</v>
      </c>
      <c r="AH55">
        <f t="shared" si="27"/>
        <v>6.8798718069270303E-4</v>
      </c>
      <c r="AI55">
        <f t="shared" si="28"/>
        <v>-3.2195142057751364E-7</v>
      </c>
    </row>
    <row r="56" spans="1:35" x14ac:dyDescent="0.25">
      <c r="A56" s="2">
        <v>40514</v>
      </c>
      <c r="B56" s="3">
        <v>87.74</v>
      </c>
      <c r="C56" s="3">
        <v>184.25</v>
      </c>
      <c r="D56" s="3">
        <v>440</v>
      </c>
      <c r="E56" s="3">
        <v>10040</v>
      </c>
      <c r="F56" s="3">
        <v>198</v>
      </c>
      <c r="H56">
        <f t="shared" si="9"/>
        <v>-3.582417582417588E-2</v>
      </c>
      <c r="I56">
        <f t="shared" si="10"/>
        <v>-4.0540540540540543E-3</v>
      </c>
      <c r="J56">
        <f t="shared" si="11"/>
        <v>3.3106362996008505E-2</v>
      </c>
      <c r="K56">
        <f t="shared" si="12"/>
        <v>-2.524271844660194E-2</v>
      </c>
      <c r="L56">
        <f t="shared" si="13"/>
        <v>5.053057099544938E-4</v>
      </c>
      <c r="N56">
        <f t="shared" si="1"/>
        <v>1.2853670005710314E-3</v>
      </c>
      <c r="O56">
        <f t="shared" si="2"/>
        <v>1.8758633562352323E-4</v>
      </c>
      <c r="P56">
        <f t="shared" si="3"/>
        <v>7.343952229320154E-4</v>
      </c>
      <c r="Q56">
        <f t="shared" si="4"/>
        <v>4.7754663593162385E-4</v>
      </c>
      <c r="R56">
        <f t="shared" si="5"/>
        <v>5.1875918844214704E-5</v>
      </c>
      <c r="T56">
        <f t="shared" si="14"/>
        <v>-3.5852015293021275E-2</v>
      </c>
      <c r="U56">
        <f t="shared" si="15"/>
        <v>-1.3696216106046342E-2</v>
      </c>
      <c r="V56">
        <f t="shared" si="16"/>
        <v>2.7099727358997829E-2</v>
      </c>
      <c r="W56">
        <f t="shared" si="17"/>
        <v>-2.1852840454541004E-2</v>
      </c>
      <c r="X56">
        <f t="shared" si="18"/>
        <v>7.202493932258097E-3</v>
      </c>
      <c r="Z56">
        <f t="shared" si="19"/>
        <v>4.910369492904978E-4</v>
      </c>
      <c r="AA56">
        <f t="shared" si="20"/>
        <v>-9.7157983971149714E-4</v>
      </c>
      <c r="AB56">
        <f t="shared" si="21"/>
        <v>7.8346837017215806E-4</v>
      </c>
      <c r="AC56">
        <f t="shared" si="22"/>
        <v>-2.5822392260721022E-4</v>
      </c>
      <c r="AD56">
        <f t="shared" si="23"/>
        <v>-3.7116372232377077E-4</v>
      </c>
      <c r="AE56">
        <f t="shared" si="24"/>
        <v>2.9930122539634555E-4</v>
      </c>
      <c r="AF56">
        <f t="shared" si="25"/>
        <v>-9.8646913398694398E-5</v>
      </c>
      <c r="AG56">
        <f t="shared" si="26"/>
        <v>-5.9220601833773938E-4</v>
      </c>
      <c r="AH56">
        <f t="shared" si="27"/>
        <v>1.9518562186903062E-4</v>
      </c>
      <c r="AI56">
        <f t="shared" si="28"/>
        <v>-1.5739495077643584E-4</v>
      </c>
    </row>
    <row r="57" spans="1:35" x14ac:dyDescent="0.25">
      <c r="A57" s="2">
        <v>40513</v>
      </c>
      <c r="B57" s="3">
        <v>88.76</v>
      </c>
      <c r="C57" s="3">
        <v>181</v>
      </c>
      <c r="D57" s="3">
        <v>435</v>
      </c>
      <c r="E57" s="3">
        <v>10040</v>
      </c>
      <c r="F57" s="3">
        <v>194</v>
      </c>
      <c r="H57">
        <f t="shared" si="9"/>
        <v>1.3704888076747405E-2</v>
      </c>
      <c r="I57">
        <f t="shared" si="10"/>
        <v>4.997223764575268E-3</v>
      </c>
      <c r="J57">
        <f t="shared" si="11"/>
        <v>3.6948748510131108E-2</v>
      </c>
      <c r="K57">
        <f t="shared" si="12"/>
        <v>-3.4615384615384617E-2</v>
      </c>
      <c r="L57">
        <f t="shared" si="13"/>
        <v>-1.2722646310432569E-2</v>
      </c>
      <c r="N57">
        <f t="shared" si="1"/>
        <v>1.8706165862291432E-4</v>
      </c>
      <c r="O57">
        <f t="shared" si="2"/>
        <v>2.1575451693912561E-5</v>
      </c>
      <c r="P57">
        <f t="shared" si="3"/>
        <v>9.5741434905292509E-4</v>
      </c>
      <c r="Q57">
        <f t="shared" si="4"/>
        <v>9.7503226388323105E-4</v>
      </c>
      <c r="R57">
        <f t="shared" si="5"/>
        <v>3.6306145171798771E-5</v>
      </c>
      <c r="T57">
        <f t="shared" si="14"/>
        <v>1.3677048607902011E-2</v>
      </c>
      <c r="U57">
        <f t="shared" si="15"/>
        <v>-4.6449382874170202E-3</v>
      </c>
      <c r="V57">
        <f t="shared" si="16"/>
        <v>3.0942112873120431E-2</v>
      </c>
      <c r="W57">
        <f t="shared" si="17"/>
        <v>-3.1225506623323681E-2</v>
      </c>
      <c r="X57">
        <f t="shared" si="18"/>
        <v>-6.025458088128966E-3</v>
      </c>
      <c r="Z57">
        <f t="shared" si="19"/>
        <v>-6.3529046737707706E-5</v>
      </c>
      <c r="AA57">
        <f t="shared" si="20"/>
        <v>4.2319678179685867E-4</v>
      </c>
      <c r="AB57">
        <f t="shared" si="21"/>
        <v>-4.2707277189356417E-4</v>
      </c>
      <c r="AC57">
        <f t="shared" si="22"/>
        <v>-8.2410483156216186E-5</v>
      </c>
      <c r="AD57">
        <f t="shared" si="23"/>
        <v>-1.4372420477793614E-4</v>
      </c>
      <c r="AE57">
        <f t="shared" si="24"/>
        <v>1.4504055125866993E-4</v>
      </c>
      <c r="AF57">
        <f t="shared" si="25"/>
        <v>2.7987880972776793E-5</v>
      </c>
      <c r="AG57">
        <f t="shared" si="26"/>
        <v>-9.6618315045925098E-4</v>
      </c>
      <c r="AH57">
        <f t="shared" si="27"/>
        <v>-1.8644040427514289E-4</v>
      </c>
      <c r="AI57">
        <f t="shared" si="28"/>
        <v>1.8814798143943027E-4</v>
      </c>
    </row>
    <row r="58" spans="1:35" x14ac:dyDescent="0.25">
      <c r="A58" s="2">
        <v>40512</v>
      </c>
      <c r="B58" s="3">
        <v>89</v>
      </c>
      <c r="C58" s="3">
        <v>182.96</v>
      </c>
      <c r="D58" s="3">
        <v>419</v>
      </c>
      <c r="E58" s="3">
        <v>10000</v>
      </c>
      <c r="F58" s="3">
        <v>195</v>
      </c>
      <c r="H58">
        <f t="shared" si="9"/>
        <v>4.5828437132785026E-2</v>
      </c>
      <c r="I58">
        <f t="shared" si="10"/>
        <v>4.5485714285714331E-2</v>
      </c>
      <c r="J58">
        <f t="shared" si="11"/>
        <v>0</v>
      </c>
      <c r="K58">
        <f t="shared" si="12"/>
        <v>-1.9607843137254902E-2</v>
      </c>
      <c r="L58">
        <f t="shared" si="13"/>
        <v>1.5096304008329025E-2</v>
      </c>
      <c r="N58">
        <f t="shared" si="1"/>
        <v>2.0976947463740726E-3</v>
      </c>
      <c r="O58">
        <f t="shared" si="2"/>
        <v>1.2847602367315604E-3</v>
      </c>
      <c r="P58">
        <f t="shared" si="3"/>
        <v>3.6079671675806653E-5</v>
      </c>
      <c r="Q58">
        <f t="shared" si="4"/>
        <v>2.6302239345072633E-4</v>
      </c>
      <c r="R58">
        <f t="shared" si="5"/>
        <v>4.7495630360664477E-4</v>
      </c>
      <c r="T58">
        <f t="shared" si="14"/>
        <v>4.5800597663939631E-2</v>
      </c>
      <c r="U58">
        <f t="shared" si="15"/>
        <v>3.5843552233722042E-2</v>
      </c>
      <c r="V58">
        <f t="shared" si="16"/>
        <v>-6.0066356370106766E-3</v>
      </c>
      <c r="W58">
        <f t="shared" si="17"/>
        <v>-1.6217965145193965E-2</v>
      </c>
      <c r="X58">
        <f t="shared" si="18"/>
        <v>2.1793492230632629E-2</v>
      </c>
      <c r="Z58">
        <f t="shared" si="19"/>
        <v>1.6416561147031079E-3</v>
      </c>
      <c r="AA58">
        <f t="shared" si="20"/>
        <v>-2.7510750212460776E-4</v>
      </c>
      <c r="AB58">
        <f t="shared" si="21"/>
        <v>-7.4279249654282513E-4</v>
      </c>
      <c r="AC58">
        <f t="shared" si="22"/>
        <v>9.9815496934739924E-4</v>
      </c>
      <c r="AD58">
        <f t="shared" si="23"/>
        <v>-2.1529915820412847E-4</v>
      </c>
      <c r="AE58">
        <f t="shared" si="24"/>
        <v>-5.8130948080644339E-4</v>
      </c>
      <c r="AF58">
        <f t="shared" si="25"/>
        <v>7.8115617712389614E-4</v>
      </c>
      <c r="AG58">
        <f t="shared" si="26"/>
        <v>9.74154074009191E-5</v>
      </c>
      <c r="AH58">
        <f t="shared" si="27"/>
        <v>-1.3090556708743325E-4</v>
      </c>
      <c r="AI58">
        <f t="shared" si="28"/>
        <v>-3.5344609738845547E-4</v>
      </c>
    </row>
    <row r="59" spans="1:35" x14ac:dyDescent="0.25">
      <c r="A59" s="2">
        <v>40511</v>
      </c>
      <c r="B59" s="3">
        <v>89.99</v>
      </c>
      <c r="C59" s="3">
        <v>184</v>
      </c>
      <c r="D59" s="3">
        <v>424.9</v>
      </c>
      <c r="E59" s="3">
        <v>10100</v>
      </c>
      <c r="F59" s="3">
        <v>194</v>
      </c>
      <c r="H59">
        <f t="shared" si="9"/>
        <v>3.6870607212812399E-2</v>
      </c>
      <c r="I59">
        <f t="shared" si="10"/>
        <v>1.6518424396442237E-2</v>
      </c>
      <c r="J59">
        <f t="shared" si="11"/>
        <v>1.8944844124700187E-2</v>
      </c>
      <c r="K59">
        <f t="shared" si="12"/>
        <v>0.01</v>
      </c>
      <c r="L59">
        <f t="shared" si="13"/>
        <v>-2.8782894736842221E-3</v>
      </c>
      <c r="N59">
        <f t="shared" si="1"/>
        <v>1.3573895350358957E-3</v>
      </c>
      <c r="O59">
        <f t="shared" si="2"/>
        <v>4.7282983829700303E-5</v>
      </c>
      <c r="P59">
        <f t="shared" si="3"/>
        <v>1.6739723887092088E-4</v>
      </c>
      <c r="Q59">
        <f t="shared" si="4"/>
        <v>1.7928883264227782E-4</v>
      </c>
      <c r="R59">
        <f t="shared" si="5"/>
        <v>1.4583987652206674E-5</v>
      </c>
      <c r="T59">
        <f t="shared" si="14"/>
        <v>3.6842767743967005E-2</v>
      </c>
      <c r="U59">
        <f t="shared" si="15"/>
        <v>6.8762623444499488E-3</v>
      </c>
      <c r="V59">
        <f t="shared" si="16"/>
        <v>1.293820848768951E-2</v>
      </c>
      <c r="W59">
        <f t="shared" si="17"/>
        <v>1.3389877992060937E-2</v>
      </c>
      <c r="X59">
        <f t="shared" si="18"/>
        <v>3.8188987486193812E-3</v>
      </c>
      <c r="Z59">
        <f t="shared" si="19"/>
        <v>2.533405365031555E-4</v>
      </c>
      <c r="AA59">
        <f t="shared" si="20"/>
        <v>4.7667941033496721E-4</v>
      </c>
      <c r="AB59">
        <f t="shared" si="21"/>
        <v>4.933201649815563E-4</v>
      </c>
      <c r="AC59">
        <f t="shared" si="22"/>
        <v>1.4069879963311011E-4</v>
      </c>
      <c r="AD59">
        <f t="shared" si="23"/>
        <v>8.89665158285421E-5</v>
      </c>
      <c r="AE59">
        <f t="shared" si="24"/>
        <v>9.2072313833587707E-5</v>
      </c>
      <c r="AF59">
        <f t="shared" si="25"/>
        <v>2.625974966239848E-5</v>
      </c>
      <c r="AG59">
        <f t="shared" si="26"/>
        <v>1.7324103308600979E-4</v>
      </c>
      <c r="AH59">
        <f t="shared" si="27"/>
        <v>4.9409708203014123E-5</v>
      </c>
      <c r="AI59">
        <f t="shared" si="28"/>
        <v>5.1134588308047699E-5</v>
      </c>
    </row>
    <row r="60" spans="1:35" x14ac:dyDescent="0.25">
      <c r="A60" s="2">
        <v>40508</v>
      </c>
      <c r="B60" s="3">
        <v>89</v>
      </c>
      <c r="C60" s="3">
        <v>191.5</v>
      </c>
      <c r="D60" s="3">
        <v>425.5</v>
      </c>
      <c r="E60" s="3">
        <v>10285</v>
      </c>
      <c r="F60" s="3">
        <v>196.5</v>
      </c>
      <c r="H60">
        <f t="shared" si="9"/>
        <v>-7.8589873133482857E-4</v>
      </c>
      <c r="I60">
        <f t="shared" si="10"/>
        <v>4.7936959614753152E-2</v>
      </c>
      <c r="J60">
        <f t="shared" si="11"/>
        <v>1.6483516483516428E-2</v>
      </c>
      <c r="K60">
        <f t="shared" si="12"/>
        <v>3.3356776851200642E-2</v>
      </c>
      <c r="L60">
        <f t="shared" si="13"/>
        <v>6.1443932411673757E-3</v>
      </c>
      <c r="N60">
        <f t="shared" si="1"/>
        <v>6.6216985843254978E-7</v>
      </c>
      <c r="O60">
        <f t="shared" si="2"/>
        <v>1.4664915203728354E-3</v>
      </c>
      <c r="P60">
        <f t="shared" si="3"/>
        <v>1.0976503227187907E-4</v>
      </c>
      <c r="Q60">
        <f t="shared" si="4"/>
        <v>1.3503166421697994E-3</v>
      </c>
      <c r="R60">
        <f t="shared" si="5"/>
        <v>1.6490621448296143E-4</v>
      </c>
      <c r="T60">
        <f t="shared" si="14"/>
        <v>-8.1373820018022368E-4</v>
      </c>
      <c r="U60">
        <f t="shared" si="15"/>
        <v>3.8294797562760864E-2</v>
      </c>
      <c r="V60">
        <f t="shared" si="16"/>
        <v>1.0476880846505752E-2</v>
      </c>
      <c r="W60">
        <f t="shared" si="17"/>
        <v>3.6746654843261575E-2</v>
      </c>
      <c r="X60">
        <f t="shared" si="18"/>
        <v>1.2841581463470978E-2</v>
      </c>
      <c r="Z60">
        <f t="shared" si="19"/>
        <v>-3.1161939644987045E-5</v>
      </c>
      <c r="AA60">
        <f t="shared" si="20"/>
        <v>-8.525438163538249E-6</v>
      </c>
      <c r="AB60">
        <f t="shared" si="21"/>
        <v>-2.9902156774799573E-5</v>
      </c>
      <c r="AC60">
        <f t="shared" si="22"/>
        <v>-1.0449685387552596E-5</v>
      </c>
      <c r="AD60">
        <f t="shared" si="23"/>
        <v>4.0121003110610444E-4</v>
      </c>
      <c r="AE60">
        <f t="shared" si="24"/>
        <v>1.4072057083313481E-3</v>
      </c>
      <c r="AF60">
        <f t="shared" si="25"/>
        <v>4.9176576252932356E-4</v>
      </c>
      <c r="AG60">
        <f t="shared" si="26"/>
        <v>3.84990324300525E-4</v>
      </c>
      <c r="AH60">
        <f t="shared" si="27"/>
        <v>1.345397188734824E-4</v>
      </c>
      <c r="AI60">
        <f t="shared" si="28"/>
        <v>4.7188516167979386E-4</v>
      </c>
    </row>
    <row r="61" spans="1:35" x14ac:dyDescent="0.25">
      <c r="A61" s="2">
        <v>40507</v>
      </c>
      <c r="B61" s="3">
        <v>91</v>
      </c>
      <c r="C61" s="3">
        <v>185</v>
      </c>
      <c r="D61" s="3">
        <v>425.9</v>
      </c>
      <c r="E61" s="3">
        <v>10300</v>
      </c>
      <c r="F61" s="3">
        <v>197.9</v>
      </c>
      <c r="H61">
        <f t="shared" si="9"/>
        <v>0</v>
      </c>
      <c r="I61">
        <f t="shared" si="10"/>
        <v>1.092896174863388E-2</v>
      </c>
      <c r="J61">
        <f t="shared" si="11"/>
        <v>4.4811320754716442E-3</v>
      </c>
      <c r="K61">
        <f t="shared" si="12"/>
        <v>-7.7071290944123313E-3</v>
      </c>
      <c r="L61">
        <f t="shared" si="13"/>
        <v>-5.5276381909547456E-3</v>
      </c>
      <c r="N61">
        <f>(H61-H$64)^2</f>
        <v>7.7503602559372421E-10</v>
      </c>
      <c r="O61">
        <f t="shared" ref="O61:R61" si="29">(I61-I$64)^2</f>
        <v>1.655853459276892E-6</v>
      </c>
      <c r="P61">
        <f t="shared" si="29"/>
        <v>2.3271611162682722E-6</v>
      </c>
      <c r="Q61">
        <f t="shared" si="29"/>
        <v>1.8638657080754343E-5</v>
      </c>
      <c r="R61">
        <f t="shared" si="29"/>
        <v>1.367847275828114E-6</v>
      </c>
      <c r="T61">
        <f t="shared" si="14"/>
        <v>-2.7839468845395096E-5</v>
      </c>
      <c r="U61">
        <f t="shared" si="15"/>
        <v>1.2867996966415916E-3</v>
      </c>
      <c r="V61">
        <f t="shared" si="16"/>
        <v>-1.5255035615390324E-3</v>
      </c>
      <c r="W61">
        <f t="shared" si="17"/>
        <v>-4.3172511023513958E-3</v>
      </c>
      <c r="X61">
        <f t="shared" si="18"/>
        <v>1.1695500313488576E-3</v>
      </c>
      <c r="Z61">
        <f t="shared" si="19"/>
        <v>-3.5823820064917451E-8</v>
      </c>
      <c r="AA61">
        <f t="shared" si="20"/>
        <v>4.2469208875005153E-8</v>
      </c>
      <c r="AB61">
        <f t="shared" si="21"/>
        <v>1.2018997756165933E-7</v>
      </c>
      <c r="AC61">
        <f t="shared" si="22"/>
        <v>-3.255965166086738E-8</v>
      </c>
      <c r="AD61">
        <f t="shared" si="23"/>
        <v>-1.9630175202140945E-6</v>
      </c>
      <c r="AE61">
        <f t="shared" si="24"/>
        <v>-5.5554374088313531E-6</v>
      </c>
      <c r="AF61">
        <f t="shared" si="25"/>
        <v>1.5049766255468739E-6</v>
      </c>
      <c r="AG61">
        <f t="shared" si="26"/>
        <v>6.5859819326953677E-6</v>
      </c>
      <c r="AH61">
        <f t="shared" si="27"/>
        <v>-1.7841527382207693E-6</v>
      </c>
      <c r="AI61">
        <f t="shared" si="28"/>
        <v>-5.0492411620959653E-6</v>
      </c>
    </row>
    <row r="62" spans="1:35" x14ac:dyDescent="0.25">
      <c r="A62" s="2">
        <v>40506</v>
      </c>
      <c r="B62" s="3">
        <v>87.56</v>
      </c>
      <c r="C62" s="3">
        <v>180.1</v>
      </c>
      <c r="D62" s="3">
        <v>419.5</v>
      </c>
      <c r="E62" s="3">
        <v>10400</v>
      </c>
      <c r="F62" s="3">
        <v>196.5</v>
      </c>
    </row>
    <row r="63" spans="1:35" x14ac:dyDescent="0.25">
      <c r="A63" s="2">
        <v>40505</v>
      </c>
      <c r="B63" s="3">
        <v>85.1</v>
      </c>
      <c r="C63" s="3">
        <v>175</v>
      </c>
      <c r="D63" s="3">
        <v>419</v>
      </c>
      <c r="E63" s="3">
        <v>10200</v>
      </c>
      <c r="F63" s="3">
        <v>192.1</v>
      </c>
      <c r="G63">
        <f>COUNT(H2:H61)</f>
        <v>60</v>
      </c>
    </row>
    <row r="64" spans="1:35" x14ac:dyDescent="0.25">
      <c r="A64" s="2">
        <v>40504</v>
      </c>
      <c r="B64" s="3">
        <v>86.79</v>
      </c>
      <c r="C64" s="3">
        <v>181.01</v>
      </c>
      <c r="D64" s="3">
        <v>417</v>
      </c>
      <c r="E64" s="3">
        <v>10000</v>
      </c>
      <c r="F64" s="3">
        <v>194.56</v>
      </c>
      <c r="G64" t="s">
        <v>5</v>
      </c>
      <c r="H64">
        <f>AVERAGE(H2:H61)</f>
        <v>2.7839468845395096E-5</v>
      </c>
      <c r="I64">
        <f t="shared" ref="I64:R64" si="30">AVERAGE(I2:I61)</f>
        <v>9.6421620519922882E-3</v>
      </c>
      <c r="J64">
        <f t="shared" si="30"/>
        <v>6.0066356370106766E-3</v>
      </c>
      <c r="K64">
        <f t="shared" si="30"/>
        <v>-3.3898779920609359E-3</v>
      </c>
      <c r="L64">
        <f t="shared" si="30"/>
        <v>-6.6971882223036032E-3</v>
      </c>
    </row>
    <row r="65" spans="1:35" x14ac:dyDescent="0.25">
      <c r="A65" s="2">
        <v>40501</v>
      </c>
      <c r="B65" s="3">
        <v>89.07</v>
      </c>
      <c r="C65" s="3">
        <v>182.74</v>
      </c>
      <c r="D65" s="3">
        <v>418.6</v>
      </c>
      <c r="E65" s="3">
        <v>9953</v>
      </c>
      <c r="F65" s="3">
        <v>195.3</v>
      </c>
      <c r="G65" t="s">
        <v>7</v>
      </c>
      <c r="H65" s="5">
        <f>VARP(H2:H61)</f>
        <v>5.3783839776079491E-3</v>
      </c>
      <c r="I65" s="5">
        <f t="shared" ref="I65:L65" si="31">VARP(I2:I61)</f>
        <v>1.4142571228898219E-3</v>
      </c>
      <c r="J65" s="5">
        <f t="shared" si="31"/>
        <v>4.7376181262554358E-4</v>
      </c>
      <c r="K65" s="5">
        <f t="shared" si="31"/>
        <v>3.2964542550359101E-4</v>
      </c>
      <c r="L65" s="5">
        <f t="shared" si="31"/>
        <v>7.1556308706365946E-4</v>
      </c>
      <c r="N65">
        <f>AVERAGE(N2:N61)</f>
        <v>5.3783839776079491E-3</v>
      </c>
      <c r="O65">
        <f>AVERAGE(O2:O61)</f>
        <v>1.4142571228898224E-3</v>
      </c>
      <c r="P65">
        <f>AVERAGE(P2:P61)</f>
        <v>4.7376181262554358E-4</v>
      </c>
      <c r="Q65">
        <f>AVERAGE(Q2:Q61)</f>
        <v>3.2964542550359101E-4</v>
      </c>
      <c r="R65">
        <f>AVERAGE(R2:R61)</f>
        <v>7.1556308706365957E-4</v>
      </c>
      <c r="Z65">
        <f>AVERAGE(Z2:Z61)</f>
        <v>7.8462070997298858E-4</v>
      </c>
      <c r="AA65">
        <f t="shared" ref="AA65:AI65" si="32">AVERAGE(AA2:AA61)</f>
        <v>5.9016547428881257E-4</v>
      </c>
      <c r="AB65">
        <f t="shared" si="32"/>
        <v>1.2420617251634536E-4</v>
      </c>
      <c r="AC65">
        <f t="shared" si="32"/>
        <v>2.7802257725755285E-4</v>
      </c>
      <c r="AD65">
        <f t="shared" si="32"/>
        <v>1.2880610948130228E-4</v>
      </c>
      <c r="AE65">
        <f t="shared" si="32"/>
        <v>-1.6608628546167453E-4</v>
      </c>
      <c r="AF65">
        <f t="shared" si="32"/>
        <v>1.133642787795361E-4</v>
      </c>
      <c r="AG65">
        <f t="shared" si="32"/>
        <v>7.4442290948026173E-5</v>
      </c>
      <c r="AH65">
        <f t="shared" si="32"/>
        <v>9.6553361323715179E-5</v>
      </c>
      <c r="AI65">
        <f t="shared" si="32"/>
        <v>1.6686802143695392E-5</v>
      </c>
    </row>
    <row r="66" spans="1:35" x14ac:dyDescent="0.25">
      <c r="A66" s="2">
        <v>40500</v>
      </c>
      <c r="B66" s="3">
        <v>91</v>
      </c>
      <c r="C66" s="3">
        <v>183</v>
      </c>
      <c r="D66" s="3">
        <v>424</v>
      </c>
      <c r="E66" s="3">
        <v>10380</v>
      </c>
      <c r="F66" s="3">
        <v>199</v>
      </c>
      <c r="G66" t="s">
        <v>13</v>
      </c>
      <c r="H66">
        <f>H65^0.5</f>
        <v>7.3337466397523907E-2</v>
      </c>
      <c r="I66">
        <f t="shared" ref="I66:L66" si="33">I65^0.5</f>
        <v>3.7606610095697567E-2</v>
      </c>
      <c r="J66">
        <f t="shared" si="33"/>
        <v>2.1766070215487765E-2</v>
      </c>
      <c r="K66">
        <f t="shared" si="33"/>
        <v>1.8156140159835486E-2</v>
      </c>
      <c r="L66">
        <f t="shared" si="33"/>
        <v>2.6750010973150263E-2</v>
      </c>
    </row>
    <row r="67" spans="1:35" x14ac:dyDescent="0.25">
      <c r="A67" s="2"/>
      <c r="B67" s="3"/>
      <c r="C67" s="3"/>
      <c r="D67" s="3"/>
      <c r="E67" s="3"/>
      <c r="F67" s="3"/>
      <c r="H67">
        <f>STDEVP(H2:H61)</f>
        <v>7.3337466397523907E-2</v>
      </c>
      <c r="I67">
        <f t="shared" ref="I67:L67" si="34">STDEVP(I2:I61)</f>
        <v>3.7606610095697567E-2</v>
      </c>
      <c r="J67">
        <f t="shared" si="34"/>
        <v>2.1766070215487765E-2</v>
      </c>
      <c r="K67">
        <f t="shared" si="34"/>
        <v>1.8156140159835486E-2</v>
      </c>
      <c r="L67">
        <f t="shared" si="34"/>
        <v>2.6750010973150263E-2</v>
      </c>
    </row>
    <row r="68" spans="1:35" x14ac:dyDescent="0.25">
      <c r="A68" s="2"/>
      <c r="B68" s="3"/>
      <c r="C68" s="3"/>
      <c r="D68" s="3"/>
      <c r="E68" s="3"/>
      <c r="F68" s="3"/>
    </row>
    <row r="69" spans="1:35" x14ac:dyDescent="0.25">
      <c r="A69" s="2"/>
      <c r="B69" s="3"/>
      <c r="C69" s="3"/>
      <c r="D69" s="3"/>
      <c r="E69" s="3"/>
      <c r="F69" s="3"/>
      <c r="H69" t="s">
        <v>20</v>
      </c>
    </row>
    <row r="70" spans="1:35" x14ac:dyDescent="0.25">
      <c r="A70" s="2"/>
      <c r="B70" s="3"/>
      <c r="C70" s="3"/>
      <c r="D70" s="3"/>
      <c r="E70" s="3"/>
      <c r="F70" s="3"/>
      <c r="H70" s="1" t="s">
        <v>15</v>
      </c>
      <c r="I70" s="1" t="s">
        <v>16</v>
      </c>
      <c r="J70" s="1" t="s">
        <v>17</v>
      </c>
      <c r="K70" s="1" t="s">
        <v>18</v>
      </c>
      <c r="L70" s="1" t="s">
        <v>19</v>
      </c>
    </row>
    <row r="71" spans="1:35" x14ac:dyDescent="0.25">
      <c r="A71" s="2"/>
      <c r="B71" s="3"/>
      <c r="C71" s="3"/>
      <c r="D71" s="3"/>
      <c r="E71" s="3"/>
      <c r="F71" s="3"/>
      <c r="G71" s="1" t="s">
        <v>15</v>
      </c>
      <c r="H71" s="5">
        <f>COVAR($H$2:$H$61,H2:H61)</f>
        <v>5.3783839776079491E-3</v>
      </c>
      <c r="I71" s="6">
        <f>COVAR($H$2:$H$61,I2:I61)</f>
        <v>7.8462070997298858E-4</v>
      </c>
      <c r="J71" s="6">
        <f t="shared" ref="I71:L72" si="35">COVAR($H$2:$H$61,J2:J61)</f>
        <v>5.9016547428881257E-4</v>
      </c>
      <c r="K71" s="6">
        <f t="shared" si="35"/>
        <v>1.2420617251634536E-4</v>
      </c>
      <c r="L71" s="6">
        <f t="shared" si="35"/>
        <v>2.7802257725755285E-4</v>
      </c>
    </row>
    <row r="72" spans="1:35" x14ac:dyDescent="0.25">
      <c r="A72" s="2"/>
      <c r="B72" s="3"/>
      <c r="C72" s="3"/>
      <c r="D72" s="3"/>
      <c r="E72" s="3"/>
      <c r="F72" s="3"/>
      <c r="G72" s="1" t="s">
        <v>16</v>
      </c>
      <c r="H72">
        <f>COVAR($I$2:$I$61,H2:H61)</f>
        <v>7.8462070997298858E-4</v>
      </c>
      <c r="I72" s="5">
        <f>COVAR($I$2:$I$61,I2:I61)</f>
        <v>1.4142571228898224E-3</v>
      </c>
      <c r="J72" s="6">
        <f t="shared" ref="J72:L73" si="36">COVAR($I$2:$I$61,J2:J61)</f>
        <v>1.2880610948130228E-4</v>
      </c>
      <c r="K72" s="6">
        <f t="shared" si="36"/>
        <v>-1.6608628546167453E-4</v>
      </c>
      <c r="L72" s="6">
        <f t="shared" si="36"/>
        <v>1.133642787795361E-4</v>
      </c>
    </row>
    <row r="73" spans="1:35" x14ac:dyDescent="0.25">
      <c r="A73" s="2"/>
      <c r="B73" s="3"/>
      <c r="C73" s="3"/>
      <c r="D73" s="3"/>
      <c r="E73" s="3"/>
      <c r="F73" s="3"/>
      <c r="G73" s="1" t="s">
        <v>17</v>
      </c>
      <c r="H73">
        <f t="shared" ref="H73:I73" si="37">COVAR($J$2:$J$61,H2:H61)</f>
        <v>5.9016547428881257E-4</v>
      </c>
      <c r="I73">
        <f t="shared" si="37"/>
        <v>1.2880610948130228E-4</v>
      </c>
      <c r="J73" s="5">
        <f>COVAR($J$2:$J$61,J2:J61)</f>
        <v>4.7376181262554358E-4</v>
      </c>
      <c r="K73" s="6">
        <f t="shared" ref="K73:L74" si="38">COVAR($J$2:$J$61,K2:K61)</f>
        <v>7.4442290948026173E-5</v>
      </c>
      <c r="L73" s="6">
        <f t="shared" si="38"/>
        <v>9.6553361323715179E-5</v>
      </c>
    </row>
    <row r="74" spans="1:35" x14ac:dyDescent="0.25">
      <c r="A74" s="2"/>
      <c r="B74" s="3"/>
      <c r="C74" s="3"/>
      <c r="D74" s="3"/>
      <c r="E74" s="3"/>
      <c r="F74" s="3"/>
      <c r="G74" s="1" t="s">
        <v>18</v>
      </c>
      <c r="H74">
        <f t="shared" ref="H74:J74" si="39">COVAR($K$2:$K$61,H2:H61)</f>
        <v>1.2420617251634536E-4</v>
      </c>
      <c r="I74">
        <f t="shared" si="39"/>
        <v>-1.6608628546167453E-4</v>
      </c>
      <c r="J74">
        <f t="shared" si="39"/>
        <v>7.4442290948026173E-5</v>
      </c>
      <c r="K74" s="5">
        <f>COVAR($K$2:$K$61,K2:K61)</f>
        <v>3.2964542550359101E-4</v>
      </c>
      <c r="L74" s="6">
        <f>COVAR($K$2:$K$61,L2:L61)</f>
        <v>1.6686802143695392E-5</v>
      </c>
    </row>
    <row r="75" spans="1:35" x14ac:dyDescent="0.25">
      <c r="A75" s="2"/>
      <c r="B75" s="3"/>
      <c r="C75" s="3"/>
      <c r="D75" s="3"/>
      <c r="E75" s="3"/>
      <c r="F75" s="3"/>
      <c r="G75" s="1" t="s">
        <v>19</v>
      </c>
      <c r="H75">
        <f t="shared" ref="H75:K75" si="40">COVAR($L$2:$L$61,H2:H61)</f>
        <v>2.7802257725755285E-4</v>
      </c>
      <c r="I75">
        <f t="shared" si="40"/>
        <v>1.133642787795361E-4</v>
      </c>
      <c r="J75">
        <f t="shared" si="40"/>
        <v>9.6553361323715179E-5</v>
      </c>
      <c r="K75">
        <f t="shared" si="40"/>
        <v>1.6686802143695392E-5</v>
      </c>
      <c r="L75" s="5">
        <f>COVAR($L$2:$L$61,L2:L61)</f>
        <v>7.1556308706365957E-4</v>
      </c>
    </row>
    <row r="76" spans="1:35" x14ac:dyDescent="0.25">
      <c r="A76" s="2"/>
      <c r="B76" s="3"/>
      <c r="C76" s="3"/>
      <c r="D76" s="3"/>
      <c r="E76" s="3"/>
      <c r="F76" s="3"/>
    </row>
    <row r="77" spans="1:35" x14ac:dyDescent="0.25">
      <c r="A77" s="2"/>
      <c r="B77" s="3"/>
      <c r="C77" s="3"/>
      <c r="D77" s="3"/>
      <c r="E77" s="3"/>
      <c r="F77" s="3"/>
    </row>
    <row r="78" spans="1:35" x14ac:dyDescent="0.25">
      <c r="A78" s="2"/>
      <c r="B78" s="3"/>
      <c r="C78" s="3"/>
      <c r="D78" s="3"/>
      <c r="E78" s="8">
        <f>Z65</f>
        <v>7.8462070997298858E-4</v>
      </c>
      <c r="F78" s="8">
        <f t="shared" ref="F78:N78" si="41">AA65</f>
        <v>5.9016547428881257E-4</v>
      </c>
      <c r="G78" s="8">
        <f t="shared" si="41"/>
        <v>1.2420617251634536E-4</v>
      </c>
      <c r="H78" s="8">
        <f t="shared" si="41"/>
        <v>2.7802257725755285E-4</v>
      </c>
      <c r="I78" s="8">
        <f t="shared" si="41"/>
        <v>1.2880610948130228E-4</v>
      </c>
      <c r="J78" s="8">
        <f t="shared" si="41"/>
        <v>-1.6608628546167453E-4</v>
      </c>
      <c r="K78" s="8">
        <f t="shared" si="41"/>
        <v>1.133642787795361E-4</v>
      </c>
      <c r="L78" s="8">
        <f t="shared" si="41"/>
        <v>7.4442290948026173E-5</v>
      </c>
      <c r="M78" s="8">
        <f t="shared" si="41"/>
        <v>9.6553361323715179E-5</v>
      </c>
      <c r="N78" s="8">
        <f t="shared" si="41"/>
        <v>1.6686802143695392E-5</v>
      </c>
    </row>
    <row r="79" spans="1:35" x14ac:dyDescent="0.25">
      <c r="A79" s="2"/>
      <c r="B79" s="3"/>
      <c r="C79" s="3"/>
      <c r="D79" s="3"/>
      <c r="E79" s="3"/>
      <c r="F79" s="3"/>
    </row>
    <row r="80" spans="1:35" x14ac:dyDescent="0.25">
      <c r="A80" s="2"/>
      <c r="B80" s="3"/>
      <c r="C80" s="3"/>
      <c r="D80" s="3"/>
      <c r="E80" s="3"/>
      <c r="F80" s="3"/>
      <c r="G80" t="s">
        <v>31</v>
      </c>
      <c r="H80">
        <v>0.25</v>
      </c>
      <c r="I80">
        <v>0.05</v>
      </c>
      <c r="J80">
        <v>0.25</v>
      </c>
      <c r="K80">
        <v>0.3</v>
      </c>
      <c r="L80">
        <v>0.15</v>
      </c>
    </row>
    <row r="81" spans="1:12" x14ac:dyDescent="0.25">
      <c r="A81" s="2"/>
      <c r="B81" s="3"/>
      <c r="C81" s="3"/>
      <c r="D81" s="3"/>
      <c r="E81" s="3"/>
      <c r="F81" s="3"/>
    </row>
    <row r="82" spans="1:12" x14ac:dyDescent="0.25">
      <c r="A82" s="2"/>
      <c r="B82" s="3"/>
      <c r="C82" s="3"/>
      <c r="D82" s="3"/>
      <c r="E82" s="3"/>
      <c r="F82" s="3"/>
      <c r="H82">
        <f>H80*H64</f>
        <v>6.9598672113487741E-6</v>
      </c>
      <c r="I82">
        <f t="shared" ref="I82:L82" si="42">I80*I64</f>
        <v>4.8210810259961443E-4</v>
      </c>
      <c r="J82">
        <f t="shared" si="42"/>
        <v>1.5016589092526691E-3</v>
      </c>
      <c r="K82">
        <f t="shared" si="42"/>
        <v>-1.0169633976182808E-3</v>
      </c>
      <c r="L82">
        <f t="shared" si="42"/>
        <v>-1.0045782333455405E-3</v>
      </c>
    </row>
    <row r="83" spans="1:12" x14ac:dyDescent="0.25">
      <c r="A83" s="2"/>
      <c r="B83" s="3"/>
      <c r="C83" s="3"/>
      <c r="D83" s="3"/>
      <c r="E83" s="3"/>
      <c r="F83" s="3"/>
      <c r="G83" t="s">
        <v>4</v>
      </c>
      <c r="H83" s="5">
        <f>SUM(H82:L82)</f>
        <v>-3.0814751900188697E-5</v>
      </c>
    </row>
    <row r="84" spans="1:12" x14ac:dyDescent="0.25">
      <c r="A84" s="2"/>
      <c r="B84" s="3"/>
      <c r="C84" s="3"/>
      <c r="D84" s="3"/>
      <c r="E84" s="3"/>
      <c r="F84" s="3"/>
    </row>
    <row r="85" spans="1:12" x14ac:dyDescent="0.25">
      <c r="A85" s="2"/>
      <c r="B85" s="3"/>
      <c r="C85" s="3"/>
      <c r="D85" s="3"/>
      <c r="E85" s="3"/>
      <c r="F85" s="3"/>
      <c r="G85" t="s">
        <v>13</v>
      </c>
      <c r="H85" s="5">
        <f>(I85+2*J85+2*J86)^0.5</f>
        <v>2.3828124557915976E-2</v>
      </c>
      <c r="I85">
        <f>(H80^2*H65+I80^2*I65+J80^2*J65+K80^2*K65+L80^2*L65)</f>
        <v>4.150630124510734E-4</v>
      </c>
      <c r="J85">
        <f>H80*I80*I71+H80*J80*J71+H80*K80*K71+H80*L80*L71</f>
        <v>6.6434410603597273E-5</v>
      </c>
    </row>
    <row r="86" spans="1:12" x14ac:dyDescent="0.25">
      <c r="A86" s="2"/>
      <c r="B86" s="3"/>
      <c r="C86" s="3"/>
      <c r="D86" s="3"/>
      <c r="E86" s="3"/>
      <c r="F86" s="3"/>
      <c r="J86">
        <f>I80*J80*J72+I80*K80*K72+I80*L80*L72+J80*K80*K73+J80*L80*L73+K80*L80*L74</f>
        <v>9.9238431446452557E-6</v>
      </c>
    </row>
    <row r="87" spans="1:12" x14ac:dyDescent="0.25">
      <c r="A87" s="2"/>
      <c r="B87" s="3"/>
      <c r="C87" s="3"/>
      <c r="D87" s="3"/>
      <c r="E87" s="3"/>
      <c r="F87" s="3"/>
    </row>
    <row r="88" spans="1:12" x14ac:dyDescent="0.25">
      <c r="A88" s="2"/>
      <c r="B88" s="3"/>
      <c r="C88" s="3"/>
      <c r="D88" s="3"/>
      <c r="E88" s="3"/>
      <c r="F88" s="3"/>
      <c r="G88" t="s">
        <v>32</v>
      </c>
      <c r="H88" s="5">
        <f>I85^0.5</f>
        <v>2.0373095308545371E-2</v>
      </c>
    </row>
    <row r="89" spans="1:12" x14ac:dyDescent="0.25">
      <c r="A89" s="2"/>
      <c r="B89" s="3"/>
      <c r="C89" s="3"/>
      <c r="D89" s="3"/>
      <c r="E89" s="3"/>
      <c r="F89" s="3"/>
    </row>
    <row r="90" spans="1:12" x14ac:dyDescent="0.25">
      <c r="A90" s="2"/>
      <c r="B90" s="3"/>
      <c r="C90" s="3"/>
      <c r="D90" s="3"/>
      <c r="E90" s="3"/>
      <c r="F90" s="3"/>
    </row>
    <row r="91" spans="1:12" x14ac:dyDescent="0.25">
      <c r="A91" s="2"/>
      <c r="B91" s="3"/>
      <c r="C91" s="3"/>
      <c r="D91" s="3"/>
      <c r="E91" s="3"/>
      <c r="F91" s="3"/>
    </row>
    <row r="92" spans="1:12" x14ac:dyDescent="0.25">
      <c r="A92" s="2"/>
      <c r="B92" s="3"/>
      <c r="C92" s="3"/>
      <c r="D92" s="3"/>
      <c r="E92" s="3"/>
      <c r="F92" s="3"/>
    </row>
    <row r="93" spans="1:12" x14ac:dyDescent="0.25">
      <c r="A93" s="2"/>
      <c r="B93" s="3"/>
      <c r="C93" s="3"/>
      <c r="D93" s="3"/>
      <c r="E93" s="3"/>
      <c r="F93" s="3"/>
    </row>
    <row r="94" spans="1:12" x14ac:dyDescent="0.25">
      <c r="A94" s="2"/>
      <c r="B94" s="3"/>
      <c r="C94" s="3"/>
      <c r="D94" s="3"/>
      <c r="E94" s="3"/>
      <c r="F94" s="3"/>
    </row>
    <row r="95" spans="1:12" x14ac:dyDescent="0.25">
      <c r="A95" s="2"/>
      <c r="B95" s="3"/>
      <c r="C95" s="3"/>
      <c r="D95" s="3"/>
      <c r="E95" s="3"/>
      <c r="F95" s="3"/>
    </row>
    <row r="96" spans="1:12" x14ac:dyDescent="0.25">
      <c r="A96" s="2"/>
      <c r="B96" s="3"/>
      <c r="C96" s="3"/>
      <c r="D96" s="3"/>
      <c r="E96" s="3"/>
      <c r="F96" s="3"/>
    </row>
    <row r="97" spans="1:6" x14ac:dyDescent="0.25">
      <c r="A97" s="2"/>
      <c r="B97" s="3"/>
      <c r="C97" s="3"/>
      <c r="D97" s="3"/>
      <c r="E97" s="3"/>
      <c r="F97" s="3"/>
    </row>
    <row r="98" spans="1:6" x14ac:dyDescent="0.25">
      <c r="A98" s="2"/>
      <c r="B98" s="3"/>
      <c r="C98" s="3"/>
      <c r="D98" s="3"/>
      <c r="E98" s="3"/>
      <c r="F98" s="3"/>
    </row>
    <row r="99" spans="1:6" x14ac:dyDescent="0.25">
      <c r="A99" s="2"/>
      <c r="B99" s="3"/>
      <c r="C99" s="3"/>
      <c r="D99" s="3"/>
      <c r="E99" s="3"/>
      <c r="F99" s="3"/>
    </row>
    <row r="100" spans="1:6" x14ac:dyDescent="0.25">
      <c r="A100" s="2"/>
      <c r="B100" s="3"/>
      <c r="C100" s="3"/>
      <c r="D100" s="3"/>
      <c r="E100" s="3"/>
      <c r="F100" s="3"/>
    </row>
    <row r="101" spans="1:6" x14ac:dyDescent="0.25">
      <c r="A101" s="2"/>
      <c r="B101" s="3"/>
      <c r="C101" s="3"/>
      <c r="D101" s="3"/>
      <c r="E101" s="3"/>
      <c r="F101" s="3"/>
    </row>
    <row r="102" spans="1:6" x14ac:dyDescent="0.25">
      <c r="A102" s="2"/>
      <c r="B102" s="3"/>
      <c r="C102" s="3"/>
      <c r="D102" s="3"/>
      <c r="E102" s="3"/>
      <c r="F102" s="3"/>
    </row>
    <row r="103" spans="1:6" x14ac:dyDescent="0.25">
      <c r="A103" s="2"/>
      <c r="B103" s="3"/>
      <c r="C103" s="3"/>
      <c r="D103" s="3"/>
      <c r="E103" s="3"/>
      <c r="F103" s="3"/>
    </row>
    <row r="104" spans="1:6" x14ac:dyDescent="0.25">
      <c r="A104" s="2"/>
      <c r="B104" s="3"/>
      <c r="C104" s="3"/>
      <c r="D104" s="3"/>
      <c r="E104" s="3"/>
      <c r="F104" s="3"/>
    </row>
    <row r="105" spans="1:6" x14ac:dyDescent="0.25">
      <c r="A105" s="2"/>
      <c r="B105" s="3"/>
      <c r="C105" s="3"/>
      <c r="D105" s="3"/>
      <c r="E105" s="3"/>
      <c r="F105" s="3"/>
    </row>
    <row r="106" spans="1:6" x14ac:dyDescent="0.25">
      <c r="A106" s="2"/>
      <c r="B106" s="3"/>
      <c r="C106" s="3"/>
      <c r="D106" s="3"/>
      <c r="E106" s="3"/>
      <c r="F106" s="3"/>
    </row>
    <row r="107" spans="1:6" x14ac:dyDescent="0.25">
      <c r="A107" s="2"/>
      <c r="B107" s="3"/>
      <c r="C107" s="3"/>
      <c r="D107" s="3"/>
      <c r="E107" s="3"/>
      <c r="F107" s="3"/>
    </row>
    <row r="108" spans="1:6" x14ac:dyDescent="0.25">
      <c r="A108" s="2"/>
      <c r="B108" s="3"/>
      <c r="C108" s="3"/>
      <c r="D108" s="3"/>
      <c r="E108" s="3"/>
      <c r="F108" s="3"/>
    </row>
    <row r="109" spans="1:6" x14ac:dyDescent="0.25">
      <c r="A109" s="2"/>
      <c r="B109" s="3"/>
      <c r="C109" s="3"/>
      <c r="D109" s="3"/>
      <c r="E109" s="3"/>
      <c r="F109" s="3"/>
    </row>
    <row r="110" spans="1:6" x14ac:dyDescent="0.25">
      <c r="A110" s="2"/>
      <c r="B110" s="3"/>
      <c r="C110" s="3"/>
      <c r="D110" s="3"/>
      <c r="E110" s="3"/>
      <c r="F110" s="3"/>
    </row>
    <row r="111" spans="1:6" x14ac:dyDescent="0.25">
      <c r="A111" s="2"/>
      <c r="B111" s="3"/>
      <c r="C111" s="3"/>
      <c r="D111" s="3"/>
      <c r="E111" s="3"/>
      <c r="F111" s="3"/>
    </row>
    <row r="112" spans="1:6" x14ac:dyDescent="0.25">
      <c r="A112" s="2"/>
      <c r="B112" s="3"/>
      <c r="C112" s="3"/>
      <c r="D112" s="3"/>
      <c r="E112" s="3"/>
      <c r="F112" s="3"/>
    </row>
    <row r="113" spans="1:6" x14ac:dyDescent="0.25">
      <c r="A113" s="2"/>
      <c r="B113" s="3"/>
      <c r="C113" s="3"/>
      <c r="D113" s="3"/>
      <c r="E113" s="3"/>
      <c r="F113" s="3"/>
    </row>
    <row r="114" spans="1:6" x14ac:dyDescent="0.25">
      <c r="A114" s="2"/>
      <c r="B114" s="3"/>
      <c r="C114" s="3"/>
      <c r="D114" s="3"/>
      <c r="E114" s="3"/>
      <c r="F114" s="3"/>
    </row>
    <row r="115" spans="1:6" x14ac:dyDescent="0.25">
      <c r="A115" s="2"/>
      <c r="B115" s="3"/>
      <c r="C115" s="3"/>
      <c r="D115" s="3"/>
      <c r="E115" s="3"/>
      <c r="F115" s="3"/>
    </row>
    <row r="116" spans="1:6" x14ac:dyDescent="0.25">
      <c r="A116" s="2"/>
      <c r="B116" s="3"/>
      <c r="C116" s="3"/>
      <c r="D116" s="3"/>
      <c r="E116" s="3"/>
      <c r="F116" s="3"/>
    </row>
    <row r="117" spans="1:6" x14ac:dyDescent="0.25">
      <c r="A117" s="2"/>
      <c r="B117" s="3"/>
      <c r="C117" s="3"/>
      <c r="D117" s="3"/>
      <c r="E117" s="3"/>
      <c r="F117" s="3"/>
    </row>
    <row r="118" spans="1:6" x14ac:dyDescent="0.25">
      <c r="A118" s="2"/>
      <c r="B118" s="3"/>
      <c r="C118" s="3"/>
      <c r="D118" s="3"/>
      <c r="E118" s="3"/>
      <c r="F118" s="3"/>
    </row>
    <row r="119" spans="1:6" x14ac:dyDescent="0.25">
      <c r="A119" s="2"/>
      <c r="B119" s="3"/>
      <c r="C119" s="3"/>
      <c r="D119" s="3"/>
      <c r="E119" s="3"/>
      <c r="F119" s="3"/>
    </row>
    <row r="120" spans="1:6" x14ac:dyDescent="0.25">
      <c r="A120" s="2"/>
      <c r="B120" s="3"/>
      <c r="C120" s="3"/>
      <c r="D120" s="3"/>
      <c r="E120" s="3"/>
      <c r="F120" s="3"/>
    </row>
    <row r="121" spans="1:6" x14ac:dyDescent="0.25">
      <c r="A121" s="2"/>
      <c r="B121" s="3"/>
      <c r="C121" s="3"/>
      <c r="D121" s="3"/>
      <c r="E121" s="3"/>
      <c r="F121" s="3"/>
    </row>
    <row r="122" spans="1:6" x14ac:dyDescent="0.25">
      <c r="A122" s="2"/>
      <c r="B122" s="3"/>
      <c r="C122" s="3"/>
      <c r="D122" s="3"/>
      <c r="E122" s="3"/>
      <c r="F122" s="3"/>
    </row>
    <row r="123" spans="1:6" x14ac:dyDescent="0.25">
      <c r="A123" s="2"/>
      <c r="B123" s="3"/>
      <c r="C123" s="3"/>
      <c r="D123" s="3"/>
      <c r="E123" s="3"/>
      <c r="F123" s="3"/>
    </row>
    <row r="124" spans="1:6" x14ac:dyDescent="0.25">
      <c r="A124" s="2"/>
      <c r="B124" s="3"/>
      <c r="C124" s="3"/>
      <c r="D124" s="3"/>
      <c r="E124" s="3"/>
      <c r="F124" s="3"/>
    </row>
    <row r="125" spans="1:6" x14ac:dyDescent="0.25">
      <c r="A125" s="2"/>
      <c r="B125" s="3"/>
      <c r="C125" s="3"/>
      <c r="D125" s="3"/>
      <c r="E125" s="3"/>
      <c r="F125" s="3"/>
    </row>
    <row r="126" spans="1:6" x14ac:dyDescent="0.25">
      <c r="A126" s="2"/>
      <c r="B126" s="3"/>
      <c r="C126" s="3"/>
      <c r="D126" s="3"/>
      <c r="E126" s="3"/>
      <c r="F126" s="3"/>
    </row>
    <row r="127" spans="1:6" x14ac:dyDescent="0.25">
      <c r="A127" s="2"/>
      <c r="B127" s="3"/>
      <c r="C127" s="3"/>
      <c r="D127" s="3"/>
      <c r="E127" s="3"/>
      <c r="F127" s="3"/>
    </row>
    <row r="128" spans="1:6" x14ac:dyDescent="0.25">
      <c r="A128" s="2"/>
      <c r="B128" s="3"/>
      <c r="C128" s="3"/>
      <c r="D128" s="3"/>
      <c r="E128" s="3"/>
      <c r="F128" s="3"/>
    </row>
    <row r="129" spans="1:6" x14ac:dyDescent="0.25">
      <c r="A129" s="2"/>
      <c r="B129" s="3"/>
      <c r="C129" s="3"/>
      <c r="D129" s="3"/>
      <c r="E129" s="3"/>
      <c r="F129" s="3"/>
    </row>
    <row r="130" spans="1:6" x14ac:dyDescent="0.25">
      <c r="A130" s="2"/>
      <c r="B130" s="3"/>
      <c r="C130" s="3"/>
      <c r="D130" s="3"/>
      <c r="E130" s="3"/>
      <c r="F130" s="3"/>
    </row>
    <row r="131" spans="1:6" x14ac:dyDescent="0.25">
      <c r="A131" s="2"/>
      <c r="B131" s="3"/>
      <c r="C131" s="3"/>
      <c r="D131" s="3"/>
      <c r="E131" s="3"/>
      <c r="F131" s="3"/>
    </row>
    <row r="132" spans="1:6" x14ac:dyDescent="0.25">
      <c r="A132" s="2"/>
      <c r="B132" s="3"/>
      <c r="C132" s="3"/>
      <c r="D132" s="3"/>
      <c r="E132" s="3"/>
      <c r="F132" s="3"/>
    </row>
    <row r="133" spans="1:6" x14ac:dyDescent="0.25">
      <c r="A133" s="2"/>
      <c r="B133" s="3"/>
      <c r="C133" s="3"/>
      <c r="D133" s="3"/>
      <c r="E133" s="3"/>
      <c r="F133" s="3"/>
    </row>
    <row r="134" spans="1:6" x14ac:dyDescent="0.25">
      <c r="A134" s="2"/>
      <c r="B134" s="3"/>
      <c r="C134" s="3"/>
      <c r="D134" s="3"/>
      <c r="E134" s="3"/>
      <c r="F134" s="3"/>
    </row>
    <row r="135" spans="1:6" x14ac:dyDescent="0.25">
      <c r="A135" s="2"/>
      <c r="B135" s="3"/>
      <c r="C135" s="3"/>
      <c r="D135" s="3"/>
      <c r="E135" s="3"/>
      <c r="F135" s="3"/>
    </row>
    <row r="136" spans="1:6" x14ac:dyDescent="0.25">
      <c r="A136" s="2"/>
      <c r="B136" s="3"/>
      <c r="C136" s="3"/>
      <c r="D136" s="3"/>
      <c r="E136" s="3"/>
      <c r="F136" s="3"/>
    </row>
    <row r="137" spans="1:6" x14ac:dyDescent="0.25">
      <c r="A137" s="2"/>
      <c r="B137" s="3"/>
      <c r="C137" s="3"/>
      <c r="D137" s="3"/>
      <c r="E137" s="3"/>
      <c r="F137" s="3"/>
    </row>
    <row r="138" spans="1:6" x14ac:dyDescent="0.25">
      <c r="A138" s="2"/>
      <c r="B138" s="3"/>
      <c r="C138" s="3"/>
      <c r="D138" s="3"/>
      <c r="E138" s="3"/>
      <c r="F138" s="3"/>
    </row>
    <row r="139" spans="1:6" x14ac:dyDescent="0.25">
      <c r="A139" s="2"/>
      <c r="B139" s="3"/>
      <c r="C139" s="3"/>
      <c r="D139" s="3"/>
      <c r="E139" s="3"/>
      <c r="F139" s="3"/>
    </row>
    <row r="140" spans="1:6" x14ac:dyDescent="0.25">
      <c r="A140" s="2"/>
      <c r="B140" s="3"/>
      <c r="C140" s="3"/>
      <c r="D140" s="3"/>
      <c r="E140" s="3"/>
      <c r="F140" s="3"/>
    </row>
    <row r="141" spans="1:6" x14ac:dyDescent="0.25">
      <c r="A141" s="2"/>
      <c r="B141" s="3"/>
      <c r="C141" s="3"/>
      <c r="D141" s="3"/>
      <c r="E141" s="3"/>
      <c r="F141" s="3"/>
    </row>
    <row r="142" spans="1:6" x14ac:dyDescent="0.25">
      <c r="A142" s="2"/>
      <c r="B142" s="3"/>
      <c r="C142" s="3"/>
      <c r="D142" s="3"/>
      <c r="E142" s="3"/>
      <c r="F142" s="3"/>
    </row>
    <row r="143" spans="1:6" x14ac:dyDescent="0.25">
      <c r="A143" s="2"/>
      <c r="B143" s="3"/>
      <c r="C143" s="3"/>
      <c r="D143" s="3"/>
      <c r="E143" s="3"/>
      <c r="F143" s="3"/>
    </row>
    <row r="144" spans="1:6" x14ac:dyDescent="0.25">
      <c r="A144" s="2"/>
      <c r="B144" s="3"/>
      <c r="C144" s="3"/>
      <c r="D144" s="3"/>
      <c r="E144" s="3"/>
      <c r="F144" s="3"/>
    </row>
    <row r="145" spans="1:6" x14ac:dyDescent="0.25">
      <c r="A145" s="2"/>
      <c r="B145" s="3"/>
      <c r="C145" s="3"/>
      <c r="D145" s="3"/>
      <c r="E145" s="3"/>
      <c r="F145" s="3"/>
    </row>
    <row r="146" spans="1:6" x14ac:dyDescent="0.25">
      <c r="A146" s="2"/>
      <c r="B146" s="3"/>
      <c r="C146" s="3"/>
      <c r="D146" s="3"/>
      <c r="E146" s="3"/>
      <c r="F146" s="3"/>
    </row>
    <row r="147" spans="1:6" x14ac:dyDescent="0.25">
      <c r="A147" s="2"/>
      <c r="B147" s="3"/>
      <c r="C147" s="3"/>
      <c r="D147" s="3"/>
      <c r="E147" s="3"/>
      <c r="F147" s="3"/>
    </row>
    <row r="148" spans="1:6" x14ac:dyDescent="0.25">
      <c r="A148" s="2"/>
      <c r="B148" s="3"/>
      <c r="C148" s="3"/>
      <c r="D148" s="3"/>
      <c r="E148" s="3"/>
      <c r="F148" s="3"/>
    </row>
    <row r="149" spans="1:6" x14ac:dyDescent="0.25">
      <c r="A149" s="2"/>
      <c r="B149" s="3"/>
      <c r="C149" s="3"/>
      <c r="D149" s="3"/>
      <c r="E149" s="3"/>
      <c r="F149" s="3"/>
    </row>
    <row r="150" spans="1:6" x14ac:dyDescent="0.25">
      <c r="A150" s="2"/>
      <c r="B150" s="3"/>
      <c r="C150" s="3"/>
      <c r="D150" s="3"/>
      <c r="E150" s="3"/>
      <c r="F150" s="3"/>
    </row>
    <row r="151" spans="1:6" x14ac:dyDescent="0.25">
      <c r="A151" s="2"/>
      <c r="B151" s="3"/>
      <c r="C151" s="3"/>
      <c r="D151" s="3"/>
      <c r="E151" s="3"/>
      <c r="F151" s="3"/>
    </row>
    <row r="152" spans="1:6" x14ac:dyDescent="0.25">
      <c r="A152" s="2"/>
      <c r="B152" s="3"/>
      <c r="C152" s="3"/>
      <c r="D152" s="3"/>
      <c r="E152" s="3"/>
      <c r="F152" s="3"/>
    </row>
    <row r="153" spans="1:6" x14ac:dyDescent="0.25">
      <c r="A153" s="2"/>
      <c r="B153" s="3"/>
      <c r="C153" s="3"/>
      <c r="D153" s="3"/>
      <c r="E153" s="3"/>
      <c r="F153" s="3"/>
    </row>
    <row r="154" spans="1:6" x14ac:dyDescent="0.25">
      <c r="A154" s="2"/>
      <c r="B154" s="3"/>
      <c r="C154" s="3"/>
      <c r="D154" s="3"/>
      <c r="E154" s="3"/>
      <c r="F154" s="3"/>
    </row>
    <row r="155" spans="1:6" x14ac:dyDescent="0.25">
      <c r="A155" s="2"/>
      <c r="B155" s="3"/>
      <c r="C155" s="3"/>
      <c r="D155" s="3"/>
      <c r="E155" s="3"/>
      <c r="F155" s="3"/>
    </row>
    <row r="156" spans="1:6" x14ac:dyDescent="0.25">
      <c r="A156" s="2"/>
      <c r="B156" s="3"/>
      <c r="C156" s="3"/>
      <c r="D156" s="3"/>
      <c r="E156" s="3"/>
      <c r="F156" s="3"/>
    </row>
    <row r="157" spans="1:6" x14ac:dyDescent="0.25">
      <c r="A157" s="2"/>
      <c r="B157" s="3"/>
      <c r="C157" s="3"/>
      <c r="D157" s="3"/>
      <c r="E157" s="3"/>
      <c r="F157" s="3"/>
    </row>
    <row r="158" spans="1:6" x14ac:dyDescent="0.25">
      <c r="A158" s="2"/>
      <c r="B158" s="3"/>
      <c r="C158" s="3"/>
      <c r="D158" s="3"/>
      <c r="E158" s="3"/>
      <c r="F158" s="3"/>
    </row>
    <row r="159" spans="1:6" x14ac:dyDescent="0.25">
      <c r="A159" s="2"/>
      <c r="B159" s="3"/>
      <c r="C159" s="3"/>
      <c r="D159" s="3"/>
      <c r="E159" s="3"/>
      <c r="F159" s="3"/>
    </row>
    <row r="160" spans="1:6" x14ac:dyDescent="0.25">
      <c r="A160" s="2"/>
      <c r="B160" s="3"/>
      <c r="C160" s="3"/>
      <c r="D160" s="3"/>
      <c r="E160" s="3"/>
      <c r="F160" s="3"/>
    </row>
    <row r="161" spans="1:6" x14ac:dyDescent="0.25">
      <c r="A161" s="2"/>
      <c r="B161" s="3"/>
      <c r="C161" s="3"/>
      <c r="D161" s="3"/>
      <c r="E161" s="3"/>
      <c r="F161" s="3"/>
    </row>
    <row r="162" spans="1:6" x14ac:dyDescent="0.25">
      <c r="A162" s="2"/>
      <c r="B162" s="3"/>
      <c r="C162" s="3"/>
      <c r="D162" s="3"/>
      <c r="E162" s="3"/>
      <c r="F162" s="3"/>
    </row>
    <row r="163" spans="1:6" x14ac:dyDescent="0.25">
      <c r="A163" s="2"/>
      <c r="B163" s="3"/>
      <c r="C163" s="3"/>
      <c r="D163" s="3"/>
      <c r="E163" s="3"/>
      <c r="F163" s="3"/>
    </row>
    <row r="164" spans="1:6" x14ac:dyDescent="0.25">
      <c r="A164" s="2"/>
      <c r="B164" s="3"/>
      <c r="C164" s="3"/>
      <c r="D164" s="3"/>
      <c r="E164" s="3"/>
      <c r="F164" s="3"/>
    </row>
    <row r="165" spans="1:6" x14ac:dyDescent="0.25">
      <c r="A165" s="2"/>
      <c r="B165" s="3"/>
      <c r="C165" s="3"/>
      <c r="D165" s="3"/>
      <c r="E165" s="3"/>
      <c r="F165" s="3"/>
    </row>
    <row r="166" spans="1:6" x14ac:dyDescent="0.25">
      <c r="A166" s="2"/>
      <c r="B166" s="3"/>
      <c r="C166" s="3"/>
      <c r="D166" s="3"/>
      <c r="E166" s="3"/>
      <c r="F166" s="3"/>
    </row>
    <row r="167" spans="1:6" x14ac:dyDescent="0.25">
      <c r="A167" s="2"/>
      <c r="B167" s="3"/>
      <c r="C167" s="3"/>
      <c r="D167" s="3"/>
      <c r="E167" s="3"/>
      <c r="F167" s="3"/>
    </row>
    <row r="168" spans="1:6" x14ac:dyDescent="0.25">
      <c r="A168" s="2"/>
      <c r="B168" s="3"/>
      <c r="C168" s="3"/>
      <c r="D168" s="3"/>
      <c r="E168" s="3"/>
      <c r="F168" s="3"/>
    </row>
    <row r="169" spans="1:6" x14ac:dyDescent="0.25">
      <c r="A169" s="2"/>
      <c r="B169" s="3"/>
      <c r="C169" s="3"/>
      <c r="D169" s="3"/>
      <c r="E169" s="3"/>
      <c r="F169" s="3"/>
    </row>
    <row r="170" spans="1:6" x14ac:dyDescent="0.25">
      <c r="A170" s="2"/>
      <c r="B170" s="3"/>
      <c r="C170" s="3"/>
      <c r="D170" s="3"/>
      <c r="E170" s="3"/>
      <c r="F170" s="3"/>
    </row>
    <row r="171" spans="1:6" x14ac:dyDescent="0.25">
      <c r="A171" s="2"/>
      <c r="B171" s="3"/>
      <c r="C171" s="3"/>
      <c r="D171" s="3"/>
      <c r="E171" s="3"/>
      <c r="F171" s="3"/>
    </row>
    <row r="172" spans="1:6" x14ac:dyDescent="0.25">
      <c r="A172" s="2"/>
      <c r="B172" s="3"/>
      <c r="C172" s="3"/>
      <c r="D172" s="3"/>
      <c r="E172" s="3"/>
      <c r="F172" s="3"/>
    </row>
    <row r="173" spans="1:6" x14ac:dyDescent="0.25">
      <c r="A173" s="2"/>
      <c r="B173" s="3"/>
      <c r="C173" s="3"/>
      <c r="D173" s="3"/>
      <c r="E173" s="3"/>
      <c r="F173" s="3"/>
    </row>
    <row r="174" spans="1:6" x14ac:dyDescent="0.25">
      <c r="A174" s="2"/>
      <c r="B174" s="3"/>
      <c r="C174" s="3"/>
      <c r="D174" s="3"/>
      <c r="E174" s="3"/>
      <c r="F174" s="3"/>
    </row>
    <row r="175" spans="1:6" x14ac:dyDescent="0.25">
      <c r="A175" s="2"/>
      <c r="B175" s="3"/>
      <c r="C175" s="3"/>
      <c r="D175" s="3"/>
      <c r="E175" s="3"/>
      <c r="F175" s="3"/>
    </row>
    <row r="176" spans="1:6" x14ac:dyDescent="0.25">
      <c r="A176" s="2"/>
      <c r="B176" s="3"/>
      <c r="C176" s="3"/>
      <c r="D176" s="3"/>
      <c r="E176" s="3"/>
      <c r="F176" s="3"/>
    </row>
    <row r="177" spans="1:6" x14ac:dyDescent="0.25">
      <c r="A177" s="2"/>
      <c r="B177" s="3"/>
      <c r="C177" s="3"/>
      <c r="D177" s="3"/>
      <c r="E177" s="3"/>
      <c r="F177" s="3"/>
    </row>
    <row r="178" spans="1:6" x14ac:dyDescent="0.25">
      <c r="A178" s="2"/>
      <c r="B178" s="3"/>
      <c r="C178" s="3"/>
      <c r="D178" s="3"/>
      <c r="E178" s="3"/>
      <c r="F178" s="3"/>
    </row>
    <row r="179" spans="1:6" x14ac:dyDescent="0.25">
      <c r="A179" s="2"/>
      <c r="B179" s="3"/>
      <c r="C179" s="3"/>
      <c r="D179" s="3"/>
      <c r="E179" s="3"/>
      <c r="F179" s="3"/>
    </row>
    <row r="180" spans="1:6" x14ac:dyDescent="0.25">
      <c r="A180" s="2"/>
      <c r="B180" s="3"/>
      <c r="C180" s="3"/>
      <c r="D180" s="3"/>
      <c r="E180" s="3"/>
      <c r="F180" s="3"/>
    </row>
    <row r="181" spans="1:6" x14ac:dyDescent="0.25">
      <c r="A181" s="2"/>
      <c r="B181" s="3"/>
      <c r="C181" s="3"/>
      <c r="D181" s="3"/>
      <c r="E181" s="3"/>
      <c r="F181" s="3"/>
    </row>
    <row r="182" spans="1:6" x14ac:dyDescent="0.25">
      <c r="A182" s="2"/>
      <c r="B182" s="3"/>
      <c r="C182" s="3"/>
      <c r="D182" s="3"/>
      <c r="E182" s="3"/>
      <c r="F182" s="3"/>
    </row>
    <row r="183" spans="1:6" x14ac:dyDescent="0.25">
      <c r="A183" s="2"/>
      <c r="B183" s="3"/>
      <c r="C183" s="3"/>
      <c r="D183" s="3"/>
      <c r="E183" s="3"/>
      <c r="F183" s="3"/>
    </row>
    <row r="184" spans="1:6" x14ac:dyDescent="0.25">
      <c r="A184" s="2"/>
      <c r="B184" s="3"/>
      <c r="C184" s="3"/>
      <c r="D184" s="3"/>
      <c r="E184" s="3"/>
      <c r="F184" s="3"/>
    </row>
    <row r="185" spans="1:6" x14ac:dyDescent="0.25">
      <c r="A185" s="2"/>
      <c r="B185" s="3"/>
      <c r="C185" s="3"/>
      <c r="D185" s="3"/>
      <c r="E185" s="3"/>
      <c r="F185" s="3"/>
    </row>
    <row r="186" spans="1:6" x14ac:dyDescent="0.25">
      <c r="A186" s="2"/>
      <c r="B186" s="3"/>
      <c r="C186" s="3"/>
      <c r="D186" s="3"/>
      <c r="E186" s="3"/>
      <c r="F186" s="3"/>
    </row>
    <row r="187" spans="1:6" x14ac:dyDescent="0.25">
      <c r="A187" s="2"/>
      <c r="B187" s="3"/>
      <c r="C187" s="3"/>
      <c r="D187" s="3"/>
      <c r="E187" s="3"/>
      <c r="F187" s="3"/>
    </row>
    <row r="188" spans="1:6" x14ac:dyDescent="0.25">
      <c r="A188" s="2"/>
      <c r="B188" s="3"/>
      <c r="C188" s="3"/>
      <c r="D188" s="3"/>
      <c r="E188" s="3"/>
      <c r="F188" s="3"/>
    </row>
    <row r="189" spans="1:6" x14ac:dyDescent="0.25">
      <c r="A189" s="2"/>
      <c r="B189" s="3"/>
      <c r="C189" s="3"/>
      <c r="D189" s="3"/>
      <c r="E189" s="3"/>
      <c r="F189" s="3"/>
    </row>
    <row r="190" spans="1:6" x14ac:dyDescent="0.25">
      <c r="A190" s="2"/>
      <c r="B190" s="3"/>
      <c r="C190" s="3"/>
      <c r="D190" s="3"/>
      <c r="E190" s="3"/>
      <c r="F190" s="3"/>
    </row>
    <row r="191" spans="1:6" x14ac:dyDescent="0.25">
      <c r="A191" s="2"/>
      <c r="B191" s="3"/>
      <c r="C191" s="3"/>
      <c r="D191" s="3"/>
      <c r="E191" s="3"/>
      <c r="F191" s="3"/>
    </row>
    <row r="192" spans="1:6" x14ac:dyDescent="0.25">
      <c r="A192" s="2"/>
      <c r="B192" s="3"/>
      <c r="C192" s="3"/>
      <c r="D192" s="3"/>
      <c r="E192" s="3"/>
      <c r="F192" s="3"/>
    </row>
    <row r="193" spans="1:6" x14ac:dyDescent="0.25">
      <c r="A193" s="2"/>
      <c r="B193" s="3"/>
      <c r="C193" s="3"/>
      <c r="D193" s="3"/>
      <c r="E193" s="3"/>
      <c r="F193" s="3"/>
    </row>
    <row r="194" spans="1:6" x14ac:dyDescent="0.25">
      <c r="A194" s="2"/>
      <c r="B194" s="3"/>
      <c r="C194" s="3"/>
      <c r="D194" s="3"/>
      <c r="E194" s="3"/>
      <c r="F194" s="3"/>
    </row>
    <row r="195" spans="1:6" x14ac:dyDescent="0.25">
      <c r="A195" s="2"/>
      <c r="B195" s="3"/>
      <c r="C195" s="3"/>
      <c r="D195" s="3"/>
      <c r="E195" s="3"/>
      <c r="F195" s="3"/>
    </row>
    <row r="196" spans="1:6" x14ac:dyDescent="0.25">
      <c r="A196" s="2"/>
      <c r="B196" s="3"/>
      <c r="C196" s="3"/>
      <c r="D196" s="3"/>
      <c r="E196" s="3"/>
      <c r="F196" s="3"/>
    </row>
    <row r="197" spans="1:6" x14ac:dyDescent="0.25">
      <c r="A197" s="2"/>
      <c r="B197" s="3"/>
      <c r="C197" s="3"/>
      <c r="D197" s="3"/>
      <c r="E197" s="3"/>
      <c r="F197" s="3"/>
    </row>
    <row r="198" spans="1:6" x14ac:dyDescent="0.25">
      <c r="A198" s="2"/>
      <c r="B198" s="3"/>
      <c r="C198" s="3"/>
      <c r="D198" s="3"/>
      <c r="E198" s="3"/>
      <c r="F198" s="3"/>
    </row>
    <row r="199" spans="1:6" x14ac:dyDescent="0.25">
      <c r="A199" s="2"/>
      <c r="B199" s="3"/>
      <c r="C199" s="3"/>
      <c r="D199" s="3"/>
      <c r="E199" s="3"/>
      <c r="F199" s="3"/>
    </row>
    <row r="200" spans="1:6" x14ac:dyDescent="0.25">
      <c r="A200" s="2"/>
      <c r="B200" s="3"/>
      <c r="C200" s="3"/>
      <c r="D200" s="3"/>
      <c r="E200" s="3"/>
      <c r="F200" s="3"/>
    </row>
    <row r="201" spans="1:6" x14ac:dyDescent="0.25">
      <c r="A201" s="2"/>
      <c r="B201" s="3"/>
      <c r="C201" s="3"/>
      <c r="D201" s="3"/>
      <c r="E201" s="3"/>
      <c r="F201" s="3"/>
    </row>
    <row r="202" spans="1:6" x14ac:dyDescent="0.25">
      <c r="A202" s="2"/>
      <c r="B202" s="3"/>
      <c r="C202" s="3"/>
      <c r="D202" s="3"/>
      <c r="E202" s="3"/>
      <c r="F202" s="3"/>
    </row>
    <row r="203" spans="1:6" x14ac:dyDescent="0.25">
      <c r="A203" s="2"/>
      <c r="B203" s="3"/>
      <c r="C203" s="3"/>
      <c r="D203" s="3"/>
      <c r="E203" s="3"/>
      <c r="F203" s="3"/>
    </row>
    <row r="204" spans="1:6" x14ac:dyDescent="0.25">
      <c r="A204" s="2"/>
      <c r="B204" s="3"/>
      <c r="C204" s="3"/>
      <c r="D204" s="3"/>
      <c r="E204" s="3"/>
      <c r="F204" s="3"/>
    </row>
    <row r="205" spans="1:6" x14ac:dyDescent="0.25">
      <c r="A205" s="2"/>
      <c r="B205" s="3"/>
      <c r="C205" s="3"/>
      <c r="D205" s="3"/>
      <c r="E205" s="3"/>
      <c r="F205" s="3"/>
    </row>
    <row r="206" spans="1:6" x14ac:dyDescent="0.25">
      <c r="A206" s="2"/>
      <c r="B206" s="3"/>
      <c r="C206" s="3"/>
      <c r="D206" s="3"/>
      <c r="E206" s="3"/>
      <c r="F206" s="3"/>
    </row>
    <row r="207" spans="1:6" x14ac:dyDescent="0.25">
      <c r="A207" s="2"/>
      <c r="B207" s="3"/>
      <c r="C207" s="3"/>
      <c r="D207" s="3"/>
      <c r="E207" s="3"/>
      <c r="F207" s="3"/>
    </row>
    <row r="208" spans="1:6" x14ac:dyDescent="0.25">
      <c r="A208" s="2"/>
      <c r="B208" s="3"/>
      <c r="C208" s="3"/>
      <c r="D208" s="3"/>
      <c r="E208" s="3"/>
      <c r="F208" s="3"/>
    </row>
    <row r="209" spans="1:6" x14ac:dyDescent="0.25">
      <c r="A209" s="2"/>
      <c r="B209" s="3"/>
      <c r="C209" s="3"/>
      <c r="D209" s="3"/>
      <c r="E209" s="3"/>
      <c r="F209" s="3"/>
    </row>
    <row r="210" spans="1:6" x14ac:dyDescent="0.25">
      <c r="A210" s="2"/>
      <c r="B210" s="3"/>
      <c r="C210" s="3"/>
      <c r="D210" s="3"/>
      <c r="E210" s="3"/>
      <c r="F210" s="3"/>
    </row>
    <row r="211" spans="1:6" x14ac:dyDescent="0.25">
      <c r="A211" s="2"/>
      <c r="B211" s="3"/>
      <c r="C211" s="3"/>
      <c r="D211" s="3"/>
      <c r="E211" s="3"/>
      <c r="F211" s="3"/>
    </row>
    <row r="212" spans="1:6" x14ac:dyDescent="0.25">
      <c r="A212" s="2"/>
      <c r="B212" s="3"/>
      <c r="C212" s="3"/>
      <c r="D212" s="3"/>
      <c r="E212" s="3"/>
      <c r="F212" s="3"/>
    </row>
    <row r="213" spans="1:6" x14ac:dyDescent="0.25">
      <c r="A213" s="2"/>
      <c r="B213" s="3"/>
      <c r="C213" s="3"/>
      <c r="D213" s="3"/>
      <c r="E213" s="3"/>
      <c r="F213" s="3"/>
    </row>
    <row r="214" spans="1:6" x14ac:dyDescent="0.25">
      <c r="A214" s="2"/>
      <c r="B214" s="3"/>
      <c r="C214" s="3"/>
      <c r="D214" s="3"/>
      <c r="E214" s="3"/>
      <c r="F214" s="3"/>
    </row>
    <row r="215" spans="1:6" x14ac:dyDescent="0.25">
      <c r="A215" s="2"/>
      <c r="B215" s="3"/>
      <c r="C215" s="3"/>
      <c r="D215" s="3"/>
      <c r="E215" s="3"/>
      <c r="F215" s="3"/>
    </row>
    <row r="216" spans="1:6" x14ac:dyDescent="0.25">
      <c r="A216" s="2"/>
      <c r="B216" s="3"/>
      <c r="C216" s="3"/>
      <c r="D216" s="3"/>
      <c r="E216" s="3"/>
      <c r="F216" s="3"/>
    </row>
    <row r="217" spans="1:6" x14ac:dyDescent="0.25">
      <c r="A217" s="2"/>
      <c r="B217" s="3"/>
      <c r="C217" s="3"/>
      <c r="D217" s="3"/>
      <c r="E217" s="3"/>
      <c r="F217" s="3"/>
    </row>
    <row r="218" spans="1:6" x14ac:dyDescent="0.25">
      <c r="A218" s="2"/>
      <c r="B218" s="3"/>
      <c r="C218" s="3"/>
      <c r="D218" s="3"/>
      <c r="E218" s="3"/>
      <c r="F218" s="3"/>
    </row>
    <row r="219" spans="1:6" x14ac:dyDescent="0.25">
      <c r="A219" s="2"/>
      <c r="B219" s="3"/>
      <c r="C219" s="3"/>
      <c r="D219" s="3"/>
      <c r="E219" s="3"/>
      <c r="F219" s="3"/>
    </row>
    <row r="220" spans="1:6" x14ac:dyDescent="0.25">
      <c r="A220" s="2"/>
      <c r="B220" s="3"/>
      <c r="C220" s="3"/>
      <c r="D220" s="3"/>
      <c r="E220" s="3"/>
      <c r="F220" s="3"/>
    </row>
    <row r="221" spans="1:6" x14ac:dyDescent="0.25">
      <c r="A221" s="2"/>
      <c r="B221" s="3"/>
      <c r="C221" s="3"/>
      <c r="D221" s="3"/>
      <c r="E221" s="3"/>
      <c r="F221" s="3"/>
    </row>
    <row r="222" spans="1:6" x14ac:dyDescent="0.25">
      <c r="A222" s="2"/>
      <c r="B222" s="3"/>
      <c r="C222" s="3"/>
      <c r="D222" s="3"/>
      <c r="E222" s="3"/>
      <c r="F222" s="3"/>
    </row>
    <row r="223" spans="1:6" x14ac:dyDescent="0.25">
      <c r="A223" s="2"/>
      <c r="B223" s="3"/>
      <c r="C223" s="3"/>
      <c r="D223" s="3"/>
      <c r="E223" s="3"/>
      <c r="F223" s="3"/>
    </row>
    <row r="224" spans="1:6" x14ac:dyDescent="0.25">
      <c r="A224" s="2"/>
      <c r="B224" s="3"/>
      <c r="C224" s="3"/>
      <c r="D224" s="3"/>
      <c r="E224" s="3"/>
      <c r="F224" s="3"/>
    </row>
    <row r="225" spans="1:6" x14ac:dyDescent="0.25">
      <c r="A225" s="2"/>
      <c r="B225" s="3"/>
      <c r="C225" s="3"/>
      <c r="D225" s="3"/>
      <c r="E225" s="3"/>
      <c r="F225" s="3"/>
    </row>
    <row r="226" spans="1:6" x14ac:dyDescent="0.25">
      <c r="A226" s="2"/>
      <c r="B226" s="3"/>
      <c r="C226" s="3"/>
      <c r="D226" s="3"/>
      <c r="E226" s="3"/>
      <c r="F226" s="3"/>
    </row>
    <row r="227" spans="1:6" x14ac:dyDescent="0.25">
      <c r="A227" s="2"/>
      <c r="B227" s="3"/>
      <c r="C227" s="3"/>
      <c r="D227" s="3"/>
      <c r="E227" s="3"/>
      <c r="F227" s="3"/>
    </row>
    <row r="228" spans="1:6" x14ac:dyDescent="0.25">
      <c r="A228" s="2"/>
      <c r="B228" s="3"/>
      <c r="C228" s="3"/>
      <c r="D228" s="3"/>
      <c r="E228" s="3"/>
      <c r="F228" s="3"/>
    </row>
    <row r="229" spans="1:6" x14ac:dyDescent="0.25">
      <c r="A229" s="2"/>
      <c r="B229" s="3"/>
      <c r="C229" s="3"/>
      <c r="D229" s="3"/>
      <c r="E229" s="3"/>
      <c r="F229" s="3"/>
    </row>
    <row r="230" spans="1:6" x14ac:dyDescent="0.25">
      <c r="A230" s="2"/>
      <c r="B230" s="3"/>
      <c r="C230" s="3"/>
      <c r="D230" s="3"/>
      <c r="E230" s="3"/>
      <c r="F230" s="3"/>
    </row>
    <row r="231" spans="1:6" x14ac:dyDescent="0.25">
      <c r="A231" s="2"/>
      <c r="B231" s="3"/>
      <c r="C231" s="3"/>
      <c r="D231" s="3"/>
      <c r="E231" s="3"/>
      <c r="F231" s="3"/>
    </row>
    <row r="232" spans="1:6" x14ac:dyDescent="0.25">
      <c r="A232" s="2"/>
      <c r="B232" s="3"/>
      <c r="C232" s="3"/>
      <c r="D232" s="3"/>
      <c r="E232" s="3"/>
      <c r="F232" s="3"/>
    </row>
    <row r="233" spans="1:6" x14ac:dyDescent="0.25">
      <c r="A233" s="2"/>
      <c r="B233" s="3"/>
      <c r="C233" s="3"/>
      <c r="D233" s="3"/>
      <c r="E233" s="3"/>
      <c r="F233" s="3"/>
    </row>
    <row r="234" spans="1:6" x14ac:dyDescent="0.25">
      <c r="A234" s="2"/>
      <c r="B234" s="3"/>
      <c r="C234" s="3"/>
      <c r="D234" s="3"/>
      <c r="E234" s="3"/>
      <c r="F234" s="3"/>
    </row>
    <row r="235" spans="1:6" x14ac:dyDescent="0.25">
      <c r="A235" s="2"/>
      <c r="B235" s="3"/>
      <c r="C235" s="3"/>
      <c r="D235" s="3"/>
      <c r="E235" s="3"/>
      <c r="F235" s="3"/>
    </row>
    <row r="236" spans="1:6" x14ac:dyDescent="0.25">
      <c r="A236" s="2"/>
      <c r="B236" s="3"/>
      <c r="C236" s="3"/>
      <c r="D236" s="3"/>
      <c r="E236" s="3"/>
      <c r="F236" s="3"/>
    </row>
    <row r="237" spans="1:6" x14ac:dyDescent="0.25">
      <c r="A237" s="2"/>
      <c r="B237" s="3"/>
      <c r="C237" s="3"/>
      <c r="D237" s="3"/>
      <c r="E237" s="3"/>
      <c r="F237" s="3"/>
    </row>
    <row r="238" spans="1:6" x14ac:dyDescent="0.25">
      <c r="A238" s="2"/>
      <c r="B238" s="3"/>
      <c r="C238" s="3"/>
      <c r="D238" s="3"/>
      <c r="E238" s="3"/>
      <c r="F238" s="3"/>
    </row>
    <row r="239" spans="1:6" x14ac:dyDescent="0.25">
      <c r="A239" s="2"/>
      <c r="B239" s="3"/>
      <c r="C239" s="3"/>
      <c r="D239" s="3"/>
      <c r="E239" s="3"/>
      <c r="F239" s="3"/>
    </row>
    <row r="240" spans="1:6" x14ac:dyDescent="0.25">
      <c r="A240" s="2"/>
      <c r="B240" s="3"/>
      <c r="C240" s="3"/>
      <c r="D240" s="3"/>
      <c r="E240" s="3"/>
      <c r="F240" s="3"/>
    </row>
    <row r="241" spans="1:6" x14ac:dyDescent="0.25">
      <c r="A241" s="2"/>
      <c r="B241" s="3"/>
      <c r="C241" s="3"/>
      <c r="D241" s="3"/>
      <c r="E241" s="3"/>
      <c r="F241" s="3"/>
    </row>
    <row r="242" spans="1:6" x14ac:dyDescent="0.25">
      <c r="A242" s="2"/>
      <c r="B242" s="3"/>
      <c r="C242" s="3"/>
      <c r="D242" s="3"/>
      <c r="E242" s="3"/>
      <c r="F242" s="3"/>
    </row>
    <row r="243" spans="1:6" x14ac:dyDescent="0.25">
      <c r="A243" s="2"/>
      <c r="B243" s="3"/>
      <c r="C243" s="3"/>
      <c r="D243" s="3"/>
      <c r="E243" s="3"/>
      <c r="F243" s="3"/>
    </row>
    <row r="244" spans="1:6" x14ac:dyDescent="0.25">
      <c r="A244" s="2"/>
      <c r="B244" s="3"/>
      <c r="C244" s="3"/>
      <c r="D244" s="3"/>
      <c r="E244" s="3"/>
      <c r="F244" s="3"/>
    </row>
    <row r="245" spans="1:6" x14ac:dyDescent="0.25">
      <c r="A245" s="2"/>
      <c r="B245" s="3"/>
      <c r="C245" s="3"/>
      <c r="D245" s="3"/>
      <c r="E245" s="3"/>
      <c r="F245" s="3"/>
    </row>
    <row r="246" spans="1:6" x14ac:dyDescent="0.25">
      <c r="A246" s="2"/>
      <c r="B246" s="3"/>
      <c r="C246" s="3"/>
      <c r="D246" s="3"/>
      <c r="E246" s="3"/>
      <c r="F246" s="3"/>
    </row>
    <row r="247" spans="1:6" x14ac:dyDescent="0.25">
      <c r="A247" s="2"/>
      <c r="B247" s="3"/>
      <c r="C247" s="3"/>
      <c r="D247" s="3"/>
      <c r="E247" s="3"/>
      <c r="F247" s="3"/>
    </row>
    <row r="248" spans="1:6" x14ac:dyDescent="0.25">
      <c r="A248" s="2"/>
      <c r="B248" s="3"/>
      <c r="C248" s="3"/>
      <c r="D248" s="3"/>
      <c r="E248" s="3"/>
      <c r="F248" s="3"/>
    </row>
    <row r="249" spans="1:6" x14ac:dyDescent="0.25">
      <c r="A249" s="2"/>
      <c r="B249" s="3"/>
      <c r="C249" s="3"/>
      <c r="D249" s="3"/>
      <c r="E249" s="3"/>
      <c r="F249" s="3"/>
    </row>
    <row r="250" spans="1:6" x14ac:dyDescent="0.25">
      <c r="A250" s="2"/>
      <c r="B250" s="3"/>
      <c r="C250" s="3"/>
      <c r="D250" s="3"/>
      <c r="E250" s="3"/>
      <c r="F250" s="3"/>
    </row>
    <row r="251" spans="1:6" x14ac:dyDescent="0.25">
      <c r="A251" s="2"/>
      <c r="B251" s="3"/>
      <c r="C251" s="3"/>
      <c r="D251" s="3"/>
      <c r="E251" s="3"/>
      <c r="F251" s="3"/>
    </row>
    <row r="252" spans="1:6" x14ac:dyDescent="0.25">
      <c r="A252" s="2"/>
      <c r="B252" s="3"/>
      <c r="C252" s="3"/>
      <c r="D252" s="3"/>
      <c r="E252" s="3"/>
      <c r="F252" s="3"/>
    </row>
    <row r="253" spans="1:6" x14ac:dyDescent="0.25">
      <c r="A253" s="2"/>
      <c r="B253" s="3"/>
      <c r="C253" s="3"/>
      <c r="D253" s="3"/>
      <c r="E253" s="3"/>
      <c r="F253" s="3"/>
    </row>
    <row r="254" spans="1:6" x14ac:dyDescent="0.25">
      <c r="A254" s="2"/>
      <c r="B254" s="3"/>
      <c r="C254" s="3"/>
      <c r="D254" s="3"/>
      <c r="E254" s="3"/>
      <c r="F254" s="3"/>
    </row>
    <row r="255" spans="1:6" x14ac:dyDescent="0.25">
      <c r="A255" s="2"/>
      <c r="B255" s="3"/>
      <c r="C255" s="3"/>
      <c r="D255" s="3"/>
      <c r="E255" s="3"/>
      <c r="F255" s="3"/>
    </row>
    <row r="256" spans="1:6" x14ac:dyDescent="0.25">
      <c r="A256" s="2"/>
      <c r="B256" s="3"/>
      <c r="C256" s="3"/>
      <c r="D256" s="3"/>
      <c r="E256" s="3"/>
      <c r="F256" s="3"/>
    </row>
    <row r="257" spans="1:6" x14ac:dyDescent="0.25">
      <c r="A257" s="2"/>
      <c r="B257" s="3"/>
      <c r="C257" s="3"/>
      <c r="D257" s="3"/>
      <c r="E257" s="3"/>
      <c r="F257" s="3"/>
    </row>
    <row r="258" spans="1:6" x14ac:dyDescent="0.25">
      <c r="A258" s="2"/>
      <c r="B258" s="3"/>
      <c r="C258" s="3"/>
      <c r="D258" s="3"/>
      <c r="E258" s="3"/>
      <c r="F258" s="3"/>
    </row>
    <row r="259" spans="1:6" x14ac:dyDescent="0.25">
      <c r="A259" s="2"/>
      <c r="B259" s="3"/>
      <c r="C259" s="3"/>
      <c r="D259" s="3"/>
      <c r="E259" s="3"/>
      <c r="F259" s="3"/>
    </row>
    <row r="260" spans="1:6" x14ac:dyDescent="0.25">
      <c r="A260" s="2"/>
      <c r="B260" s="3"/>
      <c r="C260" s="3"/>
      <c r="D260" s="3"/>
      <c r="E260" s="3"/>
      <c r="F260" s="3"/>
    </row>
    <row r="261" spans="1:6" x14ac:dyDescent="0.25">
      <c r="A261" s="2"/>
      <c r="B261" s="3"/>
      <c r="C261" s="3"/>
      <c r="D261" s="3"/>
      <c r="E261" s="3"/>
      <c r="F261" s="3"/>
    </row>
    <row r="262" spans="1:6" x14ac:dyDescent="0.25">
      <c r="A262" s="2"/>
      <c r="B262" s="3"/>
      <c r="C262" s="3"/>
      <c r="D262" s="3"/>
      <c r="E262" s="3"/>
      <c r="F262" s="3"/>
    </row>
    <row r="263" spans="1:6" x14ac:dyDescent="0.25">
      <c r="A263" s="2"/>
      <c r="B263" s="3"/>
      <c r="C263" s="3"/>
      <c r="D263" s="3"/>
      <c r="E263" s="3"/>
      <c r="F263" s="3"/>
    </row>
    <row r="264" spans="1:6" x14ac:dyDescent="0.25">
      <c r="A264" s="2"/>
      <c r="B264" s="3"/>
      <c r="C264" s="3"/>
      <c r="D264" s="3"/>
      <c r="E264" s="3"/>
      <c r="F264" s="3"/>
    </row>
    <row r="265" spans="1:6" x14ac:dyDescent="0.25">
      <c r="A265" s="2"/>
      <c r="B265" s="3"/>
      <c r="C265" s="3"/>
      <c r="D265" s="3"/>
      <c r="E265" s="3"/>
      <c r="F265" s="3"/>
    </row>
    <row r="266" spans="1:6" x14ac:dyDescent="0.25">
      <c r="A266" s="2"/>
      <c r="B266" s="3"/>
      <c r="C266" s="3"/>
      <c r="D266" s="3"/>
      <c r="E266" s="3"/>
      <c r="F266" s="3"/>
    </row>
    <row r="267" spans="1:6" x14ac:dyDescent="0.25">
      <c r="A267" s="2"/>
      <c r="B267" s="3"/>
      <c r="C267" s="3"/>
      <c r="D267" s="3"/>
      <c r="E267" s="3"/>
      <c r="F267" s="3"/>
    </row>
    <row r="268" spans="1:6" x14ac:dyDescent="0.25">
      <c r="A268" s="2"/>
      <c r="B268" s="3"/>
      <c r="C268" s="3"/>
      <c r="D268" s="3"/>
      <c r="E268" s="3"/>
      <c r="F268" s="3"/>
    </row>
    <row r="269" spans="1:6" x14ac:dyDescent="0.25">
      <c r="A269" s="2"/>
      <c r="B269" s="3"/>
      <c r="C269" s="3"/>
      <c r="D269" s="3"/>
      <c r="E269" s="3"/>
      <c r="F269" s="3"/>
    </row>
    <row r="270" spans="1:6" x14ac:dyDescent="0.25">
      <c r="A270" s="2"/>
      <c r="B270" s="3"/>
      <c r="C270" s="3"/>
      <c r="D270" s="3"/>
      <c r="E270" s="3"/>
      <c r="F270" s="3"/>
    </row>
    <row r="271" spans="1:6" x14ac:dyDescent="0.25">
      <c r="A271" s="2"/>
      <c r="B271" s="3"/>
      <c r="C271" s="3"/>
      <c r="D271" s="3"/>
      <c r="E271" s="3"/>
      <c r="F271" s="3"/>
    </row>
    <row r="272" spans="1:6" x14ac:dyDescent="0.25">
      <c r="A272" s="2"/>
      <c r="B272" s="3"/>
      <c r="C272" s="3"/>
      <c r="D272" s="3"/>
      <c r="E272" s="3"/>
      <c r="F272" s="3"/>
    </row>
    <row r="273" spans="1:6" x14ac:dyDescent="0.25">
      <c r="A273" s="2"/>
      <c r="B273" s="3"/>
      <c r="C273" s="3"/>
      <c r="D273" s="3"/>
      <c r="E273" s="3"/>
      <c r="F273" s="3"/>
    </row>
    <row r="274" spans="1:6" x14ac:dyDescent="0.25">
      <c r="A274" s="2"/>
      <c r="B274" s="3"/>
      <c r="C274" s="3"/>
      <c r="D274" s="3"/>
      <c r="E274" s="3"/>
      <c r="F274" s="3"/>
    </row>
    <row r="275" spans="1:6" x14ac:dyDescent="0.25">
      <c r="A275" s="2"/>
      <c r="B275" s="3"/>
      <c r="C275" s="3"/>
      <c r="D275" s="3"/>
      <c r="E275" s="3"/>
      <c r="F275" s="3"/>
    </row>
    <row r="276" spans="1:6" x14ac:dyDescent="0.25">
      <c r="A276" s="2"/>
      <c r="B276" s="3"/>
      <c r="C276" s="3"/>
      <c r="D276" s="3"/>
      <c r="E276" s="3"/>
      <c r="F276" s="3"/>
    </row>
    <row r="277" spans="1:6" x14ac:dyDescent="0.25">
      <c r="A277" s="2"/>
      <c r="B277" s="3"/>
      <c r="C277" s="3"/>
      <c r="D277" s="3"/>
      <c r="E277" s="3"/>
      <c r="F277" s="3"/>
    </row>
    <row r="278" spans="1:6" x14ac:dyDescent="0.25">
      <c r="A278" s="2"/>
      <c r="B278" s="3"/>
      <c r="C278" s="3"/>
      <c r="D278" s="3"/>
      <c r="E278" s="3"/>
      <c r="F278" s="3"/>
    </row>
    <row r="279" spans="1:6" x14ac:dyDescent="0.25">
      <c r="A279" s="2"/>
      <c r="B279" s="3"/>
      <c r="C279" s="3"/>
      <c r="D279" s="3"/>
      <c r="E279" s="3"/>
      <c r="F279" s="3"/>
    </row>
    <row r="280" spans="1:6" x14ac:dyDescent="0.25">
      <c r="A280" s="2"/>
      <c r="B280" s="3"/>
      <c r="C280" s="3"/>
      <c r="D280" s="3"/>
      <c r="E280" s="3"/>
      <c r="F280" s="3"/>
    </row>
    <row r="281" spans="1:6" x14ac:dyDescent="0.25">
      <c r="A281" s="2"/>
      <c r="B281" s="3"/>
      <c r="C281" s="3"/>
      <c r="D281" s="3"/>
      <c r="E281" s="3"/>
      <c r="F281" s="3"/>
    </row>
    <row r="282" spans="1:6" x14ac:dyDescent="0.25">
      <c r="A282" s="2"/>
      <c r="B282" s="3"/>
      <c r="C282" s="3"/>
      <c r="D282" s="3"/>
      <c r="E282" s="3"/>
      <c r="F282" s="3"/>
    </row>
    <row r="283" spans="1:6" x14ac:dyDescent="0.25">
      <c r="A283" s="2"/>
      <c r="B283" s="3"/>
      <c r="C283" s="3"/>
      <c r="D283" s="3"/>
      <c r="E283" s="3"/>
      <c r="F283" s="3"/>
    </row>
    <row r="284" spans="1:6" x14ac:dyDescent="0.25">
      <c r="A284" s="2"/>
      <c r="B284" s="3"/>
      <c r="C284" s="3"/>
      <c r="D284" s="3"/>
      <c r="E284" s="3"/>
      <c r="F284" s="3"/>
    </row>
    <row r="285" spans="1:6" x14ac:dyDescent="0.25">
      <c r="A285" s="2"/>
      <c r="B285" s="3"/>
      <c r="C285" s="3"/>
      <c r="D285" s="3"/>
      <c r="E285" s="3"/>
      <c r="F285" s="3"/>
    </row>
    <row r="286" spans="1:6" x14ac:dyDescent="0.25">
      <c r="A286" s="2"/>
      <c r="B286" s="3"/>
      <c r="C286" s="3"/>
      <c r="D286" s="3"/>
      <c r="E286" s="3"/>
      <c r="F286" s="3"/>
    </row>
    <row r="287" spans="1:6" x14ac:dyDescent="0.25">
      <c r="A287" s="2"/>
      <c r="B287" s="3"/>
      <c r="C287" s="3"/>
      <c r="D287" s="3"/>
      <c r="E287" s="3"/>
      <c r="F287" s="3"/>
    </row>
    <row r="288" spans="1:6" x14ac:dyDescent="0.25">
      <c r="A288" s="2"/>
      <c r="B288" s="3"/>
      <c r="C288" s="3"/>
      <c r="D288" s="3"/>
      <c r="E288" s="3"/>
      <c r="F288" s="3"/>
    </row>
    <row r="289" spans="1:6" x14ac:dyDescent="0.25">
      <c r="A289" s="2"/>
      <c r="B289" s="3"/>
      <c r="C289" s="3"/>
      <c r="D289" s="3"/>
      <c r="E289" s="3"/>
      <c r="F289" s="3"/>
    </row>
    <row r="290" spans="1:6" x14ac:dyDescent="0.25">
      <c r="A290" s="2"/>
      <c r="B290" s="3"/>
      <c r="C290" s="3"/>
      <c r="D290" s="3"/>
      <c r="E290" s="3"/>
      <c r="F290" s="3"/>
    </row>
    <row r="291" spans="1:6" x14ac:dyDescent="0.25">
      <c r="A291" s="2"/>
      <c r="B291" s="3"/>
      <c r="C291" s="3"/>
      <c r="D291" s="3"/>
      <c r="E291" s="3"/>
      <c r="F291" s="3"/>
    </row>
    <row r="292" spans="1:6" x14ac:dyDescent="0.25">
      <c r="A292" s="2"/>
      <c r="B292" s="3"/>
      <c r="C292" s="3"/>
      <c r="D292" s="3"/>
      <c r="E292" s="3"/>
      <c r="F292" s="3"/>
    </row>
    <row r="293" spans="1:6" x14ac:dyDescent="0.25">
      <c r="A293" s="2"/>
      <c r="B293" s="3"/>
      <c r="C293" s="3"/>
      <c r="D293" s="3"/>
      <c r="E293" s="3"/>
      <c r="F293" s="3"/>
    </row>
    <row r="294" spans="1:6" x14ac:dyDescent="0.25">
      <c r="A294" s="2"/>
      <c r="B294" s="3"/>
      <c r="C294" s="3"/>
      <c r="D294" s="3"/>
      <c r="E294" s="3"/>
      <c r="F294" s="3"/>
    </row>
    <row r="295" spans="1:6" x14ac:dyDescent="0.25">
      <c r="A295" s="2"/>
      <c r="B295" s="3"/>
      <c r="C295" s="3"/>
      <c r="D295" s="3"/>
      <c r="E295" s="3"/>
      <c r="F295" s="3"/>
    </row>
    <row r="296" spans="1:6" x14ac:dyDescent="0.25">
      <c r="A296" s="2"/>
      <c r="B296" s="3"/>
      <c r="C296" s="3"/>
      <c r="D296" s="3"/>
      <c r="E296" s="3"/>
      <c r="F296" s="3"/>
    </row>
    <row r="297" spans="1:6" x14ac:dyDescent="0.25">
      <c r="A297" s="2"/>
      <c r="B297" s="3"/>
      <c r="C297" s="3"/>
      <c r="D297" s="3"/>
      <c r="E297" s="3"/>
      <c r="F297" s="3"/>
    </row>
    <row r="298" spans="1:6" x14ac:dyDescent="0.25">
      <c r="A298" s="2"/>
      <c r="B298" s="3"/>
      <c r="C298" s="3"/>
      <c r="D298" s="3"/>
      <c r="E298" s="3"/>
      <c r="F298" s="3"/>
    </row>
    <row r="299" spans="1:6" x14ac:dyDescent="0.25">
      <c r="A299" s="2"/>
      <c r="B299" s="3"/>
      <c r="C299" s="3"/>
      <c r="D299" s="3"/>
      <c r="E299" s="3"/>
      <c r="F299" s="3"/>
    </row>
    <row r="300" spans="1:6" x14ac:dyDescent="0.25">
      <c r="A300" s="2"/>
      <c r="B300" s="3"/>
      <c r="C300" s="3"/>
      <c r="D300" s="3"/>
      <c r="E300" s="3"/>
      <c r="F300" s="3"/>
    </row>
    <row r="301" spans="1:6" x14ac:dyDescent="0.25">
      <c r="A301" s="2"/>
      <c r="B301" s="3"/>
      <c r="C301" s="3"/>
      <c r="D301" s="3"/>
      <c r="E301" s="3"/>
      <c r="F301" s="3"/>
    </row>
    <row r="302" spans="1:6" x14ac:dyDescent="0.25">
      <c r="A302" s="2"/>
      <c r="B302" s="3"/>
      <c r="C302" s="3"/>
      <c r="D302" s="3"/>
      <c r="E302" s="3"/>
      <c r="F302" s="3"/>
    </row>
    <row r="303" spans="1:6" x14ac:dyDescent="0.25">
      <c r="A303" s="2"/>
      <c r="B303" s="3"/>
      <c r="C303" s="3"/>
      <c r="D303" s="3"/>
      <c r="E303" s="3"/>
      <c r="F303" s="3"/>
    </row>
    <row r="304" spans="1:6" x14ac:dyDescent="0.25">
      <c r="A304" s="2"/>
      <c r="B304" s="3"/>
      <c r="C304" s="3"/>
      <c r="D304" s="3"/>
      <c r="E304" s="3"/>
      <c r="F304" s="3"/>
    </row>
    <row r="305" spans="1:6" x14ac:dyDescent="0.25">
      <c r="A305" s="2"/>
      <c r="B305" s="3"/>
      <c r="C305" s="3"/>
      <c r="D305" s="3"/>
      <c r="E305" s="3"/>
      <c r="F305" s="3"/>
    </row>
    <row r="306" spans="1:6" x14ac:dyDescent="0.25">
      <c r="A306" s="2"/>
      <c r="B306" s="3"/>
      <c r="C306" s="3"/>
      <c r="D306" s="3"/>
      <c r="E306" s="3"/>
      <c r="F306" s="3"/>
    </row>
    <row r="307" spans="1:6" x14ac:dyDescent="0.25">
      <c r="A307" s="2"/>
      <c r="B307" s="3"/>
      <c r="C307" s="3"/>
      <c r="D307" s="3"/>
      <c r="E307" s="3"/>
      <c r="F307" s="3"/>
    </row>
    <row r="308" spans="1:6" x14ac:dyDescent="0.25">
      <c r="A308" s="2"/>
      <c r="B308" s="3"/>
      <c r="C308" s="3"/>
      <c r="D308" s="3"/>
      <c r="E308" s="3"/>
      <c r="F308" s="3"/>
    </row>
    <row r="309" spans="1:6" x14ac:dyDescent="0.25">
      <c r="A309" s="2"/>
      <c r="B309" s="3"/>
      <c r="C309" s="3"/>
      <c r="D309" s="3"/>
      <c r="E309" s="3"/>
      <c r="F309" s="3"/>
    </row>
    <row r="310" spans="1:6" x14ac:dyDescent="0.25">
      <c r="A310" s="2"/>
      <c r="B310" s="3"/>
      <c r="C310" s="3"/>
      <c r="D310" s="3"/>
      <c r="E310" s="3"/>
      <c r="F310" s="3"/>
    </row>
    <row r="311" spans="1:6" x14ac:dyDescent="0.25">
      <c r="A311" s="2"/>
      <c r="B311" s="3"/>
      <c r="C311" s="3"/>
      <c r="D311" s="3"/>
      <c r="E311" s="3"/>
      <c r="F311" s="3"/>
    </row>
    <row r="312" spans="1:6" x14ac:dyDescent="0.25">
      <c r="A312" s="2"/>
      <c r="B312" s="3"/>
      <c r="C312" s="3"/>
      <c r="D312" s="3"/>
      <c r="E312" s="3"/>
      <c r="F312" s="3"/>
    </row>
    <row r="313" spans="1:6" x14ac:dyDescent="0.25">
      <c r="A313" s="2"/>
      <c r="B313" s="3"/>
      <c r="C313" s="3"/>
      <c r="D313" s="3"/>
      <c r="E313" s="3"/>
      <c r="F313" s="3"/>
    </row>
    <row r="314" spans="1:6" x14ac:dyDescent="0.25">
      <c r="A314" s="2"/>
      <c r="B314" s="3"/>
      <c r="C314" s="3"/>
      <c r="D314" s="3"/>
      <c r="E314" s="3"/>
      <c r="F314" s="3"/>
    </row>
    <row r="315" spans="1:6" x14ac:dyDescent="0.25">
      <c r="A315" s="2"/>
      <c r="B315" s="3"/>
      <c r="C315" s="3"/>
      <c r="D315" s="3"/>
      <c r="E315" s="3"/>
      <c r="F315" s="3"/>
    </row>
    <row r="316" spans="1:6" x14ac:dyDescent="0.25">
      <c r="A316" s="2"/>
      <c r="B316" s="3"/>
      <c r="C316" s="3"/>
      <c r="D316" s="3"/>
      <c r="E316" s="3"/>
      <c r="F316" s="3"/>
    </row>
    <row r="317" spans="1:6" x14ac:dyDescent="0.25">
      <c r="A317" s="2"/>
      <c r="B317" s="3"/>
      <c r="C317" s="3"/>
      <c r="D317" s="3"/>
      <c r="E317" s="3"/>
      <c r="F317" s="3"/>
    </row>
    <row r="318" spans="1:6" x14ac:dyDescent="0.25">
      <c r="A318" s="2"/>
      <c r="B318" s="3"/>
      <c r="C318" s="3"/>
      <c r="D318" s="3"/>
      <c r="E318" s="3"/>
      <c r="F318" s="3"/>
    </row>
    <row r="319" spans="1:6" x14ac:dyDescent="0.25">
      <c r="A319" s="2"/>
      <c r="B319" s="3"/>
      <c r="C319" s="3"/>
      <c r="D319" s="3"/>
      <c r="E319" s="3"/>
      <c r="F319" s="3"/>
    </row>
    <row r="320" spans="1:6" x14ac:dyDescent="0.25">
      <c r="A320" s="2"/>
      <c r="B320" s="3"/>
      <c r="C320" s="3"/>
      <c r="D320" s="3"/>
      <c r="E320" s="3"/>
      <c r="F320" s="3"/>
    </row>
    <row r="321" spans="1:6" x14ac:dyDescent="0.25">
      <c r="A321" s="2"/>
      <c r="B321" s="3"/>
      <c r="C321" s="3"/>
      <c r="D321" s="3"/>
      <c r="E321" s="3"/>
      <c r="F321" s="3"/>
    </row>
    <row r="322" spans="1:6" x14ac:dyDescent="0.25">
      <c r="A322" s="2"/>
      <c r="B322" s="3"/>
      <c r="C322" s="3"/>
      <c r="D322" s="3"/>
      <c r="E322" s="3"/>
      <c r="F322" s="3"/>
    </row>
    <row r="323" spans="1:6" x14ac:dyDescent="0.25">
      <c r="A323" s="2"/>
      <c r="B323" s="3"/>
      <c r="C323" s="3"/>
      <c r="D323" s="3"/>
      <c r="E323" s="3"/>
      <c r="F323" s="3"/>
    </row>
    <row r="324" spans="1:6" x14ac:dyDescent="0.25">
      <c r="A324" s="2"/>
      <c r="B324" s="3"/>
      <c r="C324" s="3"/>
      <c r="D324" s="3"/>
      <c r="E324" s="3"/>
      <c r="F324" s="3"/>
    </row>
    <row r="325" spans="1:6" x14ac:dyDescent="0.25">
      <c r="A325" s="2"/>
      <c r="B325" s="3"/>
      <c r="C325" s="3"/>
      <c r="D325" s="3"/>
      <c r="E325" s="3"/>
      <c r="F325" s="3"/>
    </row>
    <row r="326" spans="1:6" x14ac:dyDescent="0.25">
      <c r="A326" s="2"/>
      <c r="B326" s="3"/>
      <c r="C326" s="3"/>
      <c r="D326" s="3"/>
      <c r="E326" s="3"/>
      <c r="F326" s="3"/>
    </row>
    <row r="327" spans="1:6" x14ac:dyDescent="0.25">
      <c r="A327" s="2"/>
      <c r="B327" s="3"/>
      <c r="C327" s="3"/>
      <c r="D327" s="3"/>
      <c r="E327" s="3"/>
      <c r="F327" s="3"/>
    </row>
    <row r="328" spans="1:6" x14ac:dyDescent="0.25">
      <c r="A328" s="2"/>
      <c r="B328" s="3"/>
      <c r="C328" s="3"/>
      <c r="D328" s="3"/>
      <c r="E328" s="3"/>
      <c r="F328" s="3"/>
    </row>
    <row r="329" spans="1:6" x14ac:dyDescent="0.25">
      <c r="A329" s="2"/>
      <c r="B329" s="3"/>
      <c r="C329" s="3"/>
      <c r="D329" s="3"/>
      <c r="E329" s="3"/>
      <c r="F329" s="3"/>
    </row>
    <row r="330" spans="1:6" x14ac:dyDescent="0.25">
      <c r="A330" s="2"/>
      <c r="B330" s="3"/>
      <c r="C330" s="3"/>
      <c r="D330" s="3"/>
      <c r="E330" s="3"/>
      <c r="F330" s="3"/>
    </row>
    <row r="331" spans="1:6" x14ac:dyDescent="0.25">
      <c r="A331" s="2"/>
      <c r="B331" s="3"/>
      <c r="C331" s="3"/>
      <c r="D331" s="3"/>
      <c r="E331" s="3"/>
      <c r="F331" s="3"/>
    </row>
    <row r="332" spans="1:6" x14ac:dyDescent="0.25">
      <c r="A332" s="2"/>
      <c r="B332" s="3"/>
      <c r="C332" s="3"/>
      <c r="D332" s="3"/>
      <c r="E332" s="3"/>
      <c r="F332" s="3"/>
    </row>
    <row r="333" spans="1:6" x14ac:dyDescent="0.25">
      <c r="A333" s="2"/>
      <c r="B333" s="3"/>
      <c r="C333" s="3"/>
      <c r="D333" s="3"/>
      <c r="E333" s="3"/>
      <c r="F333" s="3"/>
    </row>
    <row r="334" spans="1:6" x14ac:dyDescent="0.25">
      <c r="A334" s="2"/>
      <c r="B334" s="3"/>
      <c r="C334" s="3"/>
      <c r="D334" s="3"/>
      <c r="E334" s="3"/>
      <c r="F334" s="3"/>
    </row>
    <row r="335" spans="1:6" x14ac:dyDescent="0.25">
      <c r="A335" s="2"/>
      <c r="B335" s="3"/>
      <c r="C335" s="3"/>
      <c r="D335" s="3"/>
      <c r="E335" s="3"/>
      <c r="F335" s="3"/>
    </row>
    <row r="336" spans="1:6" x14ac:dyDescent="0.25">
      <c r="A336" s="2"/>
      <c r="B336" s="3"/>
      <c r="C336" s="3"/>
      <c r="D336" s="3"/>
      <c r="E336" s="3"/>
      <c r="F336" s="3"/>
    </row>
    <row r="337" spans="1:6" x14ac:dyDescent="0.25">
      <c r="A337" s="2"/>
      <c r="B337" s="3"/>
      <c r="C337" s="3"/>
      <c r="D337" s="3"/>
      <c r="E337" s="3"/>
      <c r="F337" s="3"/>
    </row>
    <row r="338" spans="1:6" x14ac:dyDescent="0.25">
      <c r="A338" s="2"/>
      <c r="B338" s="3"/>
      <c r="C338" s="3"/>
      <c r="D338" s="3"/>
      <c r="E338" s="3"/>
      <c r="F338" s="3"/>
    </row>
    <row r="339" spans="1:6" x14ac:dyDescent="0.25">
      <c r="A339" s="2"/>
      <c r="B339" s="3"/>
      <c r="C339" s="3"/>
      <c r="D339" s="3"/>
      <c r="E339" s="3"/>
      <c r="F339" s="3"/>
    </row>
    <row r="340" spans="1:6" x14ac:dyDescent="0.25">
      <c r="A340" s="2"/>
      <c r="B340" s="3"/>
      <c r="C340" s="3"/>
      <c r="D340" s="3"/>
      <c r="E340" s="3"/>
      <c r="F340" s="3"/>
    </row>
    <row r="341" spans="1:6" x14ac:dyDescent="0.25">
      <c r="A341" s="2"/>
      <c r="B341" s="3"/>
      <c r="C341" s="3"/>
      <c r="D341" s="3"/>
      <c r="E341" s="3"/>
      <c r="F341" s="3"/>
    </row>
    <row r="342" spans="1:6" x14ac:dyDescent="0.25">
      <c r="A342" s="2"/>
      <c r="B342" s="3"/>
      <c r="C342" s="3"/>
      <c r="D342" s="3"/>
      <c r="E342" s="3"/>
      <c r="F342" s="3"/>
    </row>
    <row r="343" spans="1:6" x14ac:dyDescent="0.25">
      <c r="A343" s="2"/>
      <c r="B343" s="3"/>
      <c r="C343" s="3"/>
      <c r="D343" s="3"/>
      <c r="E343" s="3"/>
      <c r="F343" s="3"/>
    </row>
    <row r="344" spans="1:6" x14ac:dyDescent="0.25">
      <c r="A344" s="2"/>
      <c r="B344" s="3"/>
      <c r="C344" s="3"/>
      <c r="D344" s="3"/>
      <c r="E344" s="3"/>
      <c r="F344" s="3"/>
    </row>
    <row r="345" spans="1:6" x14ac:dyDescent="0.25">
      <c r="A345" s="2"/>
      <c r="B345" s="3"/>
      <c r="C345" s="3"/>
      <c r="D345" s="3"/>
      <c r="E345" s="3"/>
      <c r="F345" s="3"/>
    </row>
    <row r="346" spans="1:6" x14ac:dyDescent="0.25">
      <c r="A346" s="2"/>
      <c r="B346" s="3"/>
      <c r="C346" s="3"/>
      <c r="D346" s="3"/>
      <c r="E346" s="3"/>
      <c r="F346" s="3"/>
    </row>
    <row r="347" spans="1:6" x14ac:dyDescent="0.25">
      <c r="A347" s="2"/>
      <c r="B347" s="3"/>
      <c r="C347" s="3"/>
      <c r="D347" s="3"/>
      <c r="E347" s="3"/>
      <c r="F347" s="3"/>
    </row>
    <row r="348" spans="1:6" x14ac:dyDescent="0.25">
      <c r="A348" s="2"/>
      <c r="B348" s="3"/>
      <c r="C348" s="3"/>
      <c r="D348" s="3"/>
      <c r="E348" s="3"/>
      <c r="F348" s="3"/>
    </row>
    <row r="349" spans="1:6" x14ac:dyDescent="0.25">
      <c r="A349" s="2"/>
      <c r="B349" s="3"/>
      <c r="C349" s="3"/>
      <c r="D349" s="3"/>
      <c r="E349" s="3"/>
      <c r="F349" s="3"/>
    </row>
    <row r="350" spans="1:6" x14ac:dyDescent="0.25">
      <c r="A350" s="2"/>
      <c r="B350" s="3"/>
      <c r="C350" s="3"/>
      <c r="D350" s="3"/>
      <c r="E350" s="3"/>
      <c r="F350" s="3"/>
    </row>
    <row r="351" spans="1:6" x14ac:dyDescent="0.25">
      <c r="A351" s="2"/>
      <c r="B351" s="3"/>
      <c r="C351" s="3"/>
      <c r="D351" s="3"/>
      <c r="E351" s="3"/>
      <c r="F351" s="3"/>
    </row>
    <row r="352" spans="1:6" x14ac:dyDescent="0.25">
      <c r="A352" s="2"/>
      <c r="B352" s="3"/>
      <c r="C352" s="3"/>
      <c r="D352" s="3"/>
      <c r="E352" s="3"/>
      <c r="F352" s="3"/>
    </row>
    <row r="353" spans="1:6" x14ac:dyDescent="0.25">
      <c r="A353" s="2"/>
      <c r="B353" s="3"/>
      <c r="C353" s="3"/>
      <c r="D353" s="3"/>
      <c r="E353" s="3"/>
      <c r="F353" s="3"/>
    </row>
    <row r="354" spans="1:6" x14ac:dyDescent="0.25">
      <c r="A354" s="2"/>
      <c r="B354" s="3"/>
      <c r="C354" s="3"/>
      <c r="D354" s="3"/>
      <c r="E354" s="3"/>
      <c r="F354" s="3"/>
    </row>
    <row r="355" spans="1:6" x14ac:dyDescent="0.25">
      <c r="A355" s="2"/>
      <c r="B355" s="3"/>
      <c r="C355" s="3"/>
      <c r="D355" s="3"/>
      <c r="E355" s="3"/>
      <c r="F355" s="3"/>
    </row>
    <row r="356" spans="1:6" x14ac:dyDescent="0.25">
      <c r="A356" s="2"/>
      <c r="B356" s="3"/>
      <c r="C356" s="3"/>
      <c r="D356" s="3"/>
      <c r="E356" s="3"/>
      <c r="F356" s="3"/>
    </row>
    <row r="357" spans="1:6" x14ac:dyDescent="0.25">
      <c r="A357" s="2"/>
      <c r="B357" s="3"/>
      <c r="C357" s="3"/>
      <c r="D357" s="3"/>
      <c r="E357" s="3"/>
      <c r="F357" s="3"/>
    </row>
    <row r="358" spans="1:6" x14ac:dyDescent="0.25">
      <c r="A358" s="2"/>
      <c r="B358" s="3"/>
      <c r="C358" s="3"/>
      <c r="D358" s="3"/>
      <c r="E358" s="3"/>
      <c r="F358" s="3"/>
    </row>
    <row r="359" spans="1:6" x14ac:dyDescent="0.25">
      <c r="A359" s="2"/>
      <c r="B359" s="3"/>
      <c r="C359" s="3"/>
      <c r="D359" s="3"/>
      <c r="E359" s="3"/>
      <c r="F359" s="3"/>
    </row>
    <row r="360" spans="1:6" x14ac:dyDescent="0.25">
      <c r="A360" s="2"/>
      <c r="B360" s="3"/>
      <c r="C360" s="3"/>
      <c r="D360" s="3"/>
      <c r="E360" s="3"/>
      <c r="F360" s="3"/>
    </row>
    <row r="361" spans="1:6" x14ac:dyDescent="0.25">
      <c r="A361" s="2"/>
      <c r="B361" s="3"/>
      <c r="C361" s="3"/>
      <c r="D361" s="3"/>
      <c r="E361" s="3"/>
      <c r="F361" s="3"/>
    </row>
    <row r="362" spans="1:6" x14ac:dyDescent="0.25">
      <c r="A362" s="2"/>
      <c r="B362" s="3"/>
      <c r="C362" s="3"/>
      <c r="D362" s="3"/>
      <c r="E362" s="3"/>
      <c r="F362" s="3"/>
    </row>
    <row r="363" spans="1:6" x14ac:dyDescent="0.25">
      <c r="A363" s="2"/>
      <c r="B363" s="3"/>
      <c r="C363" s="3"/>
      <c r="D363" s="3"/>
      <c r="E363" s="3"/>
      <c r="F363" s="3"/>
    </row>
    <row r="364" spans="1:6" x14ac:dyDescent="0.25">
      <c r="A364" s="2"/>
      <c r="B364" s="3"/>
      <c r="C364" s="3"/>
      <c r="D364" s="3"/>
      <c r="E364" s="3"/>
      <c r="F364" s="3"/>
    </row>
    <row r="365" spans="1:6" x14ac:dyDescent="0.25">
      <c r="A365" s="2"/>
      <c r="B365" s="3"/>
      <c r="C365" s="3"/>
      <c r="D365" s="3"/>
      <c r="E365" s="3"/>
      <c r="F365" s="3"/>
    </row>
    <row r="366" spans="1:6" x14ac:dyDescent="0.25">
      <c r="A366" s="2"/>
      <c r="B366" s="3"/>
      <c r="C366" s="3"/>
      <c r="D366" s="3"/>
      <c r="E366" s="3"/>
      <c r="F366" s="3"/>
    </row>
    <row r="367" spans="1:6" x14ac:dyDescent="0.25">
      <c r="A367" s="2"/>
      <c r="B367" s="3"/>
      <c r="C367" s="3"/>
      <c r="D367" s="3"/>
      <c r="E367" s="3"/>
      <c r="F367" s="3"/>
    </row>
    <row r="368" spans="1:6" x14ac:dyDescent="0.25">
      <c r="A368" s="2"/>
      <c r="B368" s="3"/>
      <c r="C368" s="3"/>
      <c r="D368" s="3"/>
      <c r="E368" s="3"/>
      <c r="F368" s="3"/>
    </row>
    <row r="369" spans="1:6" x14ac:dyDescent="0.25">
      <c r="A369" s="2"/>
      <c r="B369" s="3"/>
      <c r="C369" s="3"/>
      <c r="D369" s="3"/>
      <c r="E369" s="3"/>
      <c r="F369" s="3"/>
    </row>
    <row r="370" spans="1:6" x14ac:dyDescent="0.25">
      <c r="A370" s="2"/>
      <c r="B370" s="3"/>
      <c r="C370" s="3"/>
      <c r="D370" s="3"/>
      <c r="E370" s="3"/>
      <c r="F370" s="3"/>
    </row>
    <row r="371" spans="1:6" x14ac:dyDescent="0.25">
      <c r="A371" s="2"/>
      <c r="B371" s="3"/>
      <c r="C371" s="3"/>
      <c r="D371" s="3"/>
      <c r="E371" s="3"/>
      <c r="F371" s="3"/>
    </row>
    <row r="372" spans="1:6" x14ac:dyDescent="0.25">
      <c r="A372" s="2"/>
      <c r="B372" s="3"/>
      <c r="C372" s="3"/>
      <c r="D372" s="3"/>
      <c r="E372" s="3"/>
      <c r="F372" s="3"/>
    </row>
    <row r="373" spans="1:6" x14ac:dyDescent="0.25">
      <c r="A373" s="2"/>
      <c r="B373" s="3"/>
      <c r="C373" s="3"/>
      <c r="D373" s="3"/>
      <c r="E373" s="3"/>
      <c r="F373" s="3"/>
    </row>
    <row r="374" spans="1:6" x14ac:dyDescent="0.25">
      <c r="A374" s="2"/>
      <c r="B374" s="3"/>
      <c r="C374" s="3"/>
      <c r="D374" s="3"/>
      <c r="E374" s="3"/>
      <c r="F374" s="3"/>
    </row>
    <row r="375" spans="1:6" x14ac:dyDescent="0.25">
      <c r="A375" s="2"/>
      <c r="B375" s="3"/>
      <c r="C375" s="3"/>
      <c r="D375" s="3"/>
      <c r="E375" s="3"/>
      <c r="F375" s="3"/>
    </row>
    <row r="376" spans="1:6" x14ac:dyDescent="0.25">
      <c r="A376" s="2"/>
      <c r="B376" s="3"/>
      <c r="C376" s="3"/>
      <c r="D376" s="3"/>
      <c r="E376" s="3"/>
      <c r="F376" s="3"/>
    </row>
    <row r="377" spans="1:6" x14ac:dyDescent="0.25">
      <c r="A377" s="2"/>
      <c r="B377" s="3"/>
      <c r="C377" s="3"/>
      <c r="D377" s="3"/>
      <c r="E377" s="3"/>
      <c r="F377" s="3"/>
    </row>
    <row r="378" spans="1:6" x14ac:dyDescent="0.25">
      <c r="A378" s="2"/>
      <c r="B378" s="3"/>
      <c r="C378" s="3"/>
      <c r="D378" s="3"/>
      <c r="E378" s="3"/>
      <c r="F378" s="3"/>
    </row>
    <row r="379" spans="1:6" x14ac:dyDescent="0.25">
      <c r="A379" s="2"/>
      <c r="B379" s="3"/>
      <c r="C379" s="3"/>
      <c r="D379" s="3"/>
      <c r="E379" s="3"/>
      <c r="F379" s="3"/>
    </row>
    <row r="380" spans="1:6" x14ac:dyDescent="0.25">
      <c r="A380" s="2"/>
      <c r="B380" s="3"/>
      <c r="C380" s="3"/>
      <c r="D380" s="3"/>
      <c r="E380" s="3"/>
      <c r="F380" s="3"/>
    </row>
    <row r="381" spans="1:6" x14ac:dyDescent="0.25">
      <c r="A381" s="2"/>
      <c r="B381" s="3"/>
      <c r="C381" s="3"/>
      <c r="D381" s="3"/>
      <c r="E381" s="3"/>
      <c r="F381" s="3"/>
    </row>
    <row r="382" spans="1:6" x14ac:dyDescent="0.25">
      <c r="A382" s="2"/>
      <c r="B382" s="3"/>
      <c r="C382" s="3"/>
      <c r="D382" s="3"/>
      <c r="E382" s="3"/>
      <c r="F382" s="3"/>
    </row>
    <row r="383" spans="1:6" x14ac:dyDescent="0.25">
      <c r="A383" s="2"/>
      <c r="B383" s="3"/>
      <c r="C383" s="3"/>
      <c r="D383" s="3"/>
      <c r="E383" s="3"/>
      <c r="F383" s="3"/>
    </row>
    <row r="384" spans="1:6" x14ac:dyDescent="0.25">
      <c r="A384" s="2"/>
      <c r="B384" s="3"/>
      <c r="C384" s="3"/>
      <c r="D384" s="3"/>
      <c r="E384" s="3"/>
      <c r="F384" s="3"/>
    </row>
    <row r="385" spans="1:6" x14ac:dyDescent="0.25">
      <c r="A385" s="2"/>
      <c r="B385" s="3"/>
      <c r="C385" s="3"/>
      <c r="D385" s="3"/>
      <c r="E385" s="3"/>
      <c r="F385" s="3"/>
    </row>
    <row r="386" spans="1:6" x14ac:dyDescent="0.25">
      <c r="A386" s="2"/>
      <c r="B386" s="3"/>
      <c r="C386" s="3"/>
      <c r="D386" s="3"/>
      <c r="E386" s="3"/>
      <c r="F386" s="3"/>
    </row>
    <row r="387" spans="1:6" x14ac:dyDescent="0.25">
      <c r="A387" s="2"/>
      <c r="B387" s="3"/>
      <c r="C387" s="3"/>
      <c r="D387" s="3"/>
      <c r="E387" s="3"/>
      <c r="F387" s="3"/>
    </row>
    <row r="388" spans="1:6" x14ac:dyDescent="0.25">
      <c r="A388" s="2"/>
      <c r="B388" s="3"/>
      <c r="C388" s="3"/>
      <c r="D388" s="3"/>
      <c r="E388" s="3"/>
      <c r="F388" s="3"/>
    </row>
    <row r="389" spans="1:6" x14ac:dyDescent="0.25">
      <c r="A389" s="2"/>
      <c r="B389" s="3"/>
      <c r="C389" s="3"/>
      <c r="D389" s="3"/>
      <c r="E389" s="3"/>
      <c r="F389" s="3"/>
    </row>
    <row r="390" spans="1:6" x14ac:dyDescent="0.25">
      <c r="A390" s="2"/>
      <c r="B390" s="3"/>
      <c r="C390" s="3"/>
      <c r="D390" s="3"/>
      <c r="E390" s="3"/>
      <c r="F390" s="3"/>
    </row>
    <row r="391" spans="1:6" x14ac:dyDescent="0.25">
      <c r="A391" s="2"/>
      <c r="B391" s="3"/>
      <c r="C391" s="3"/>
      <c r="D391" s="3"/>
      <c r="E391" s="3"/>
      <c r="F391" s="3"/>
    </row>
    <row r="392" spans="1:6" x14ac:dyDescent="0.25">
      <c r="A392" s="2"/>
      <c r="B392" s="3"/>
      <c r="C392" s="3"/>
      <c r="D392" s="3"/>
      <c r="E392" s="3"/>
      <c r="F392" s="3"/>
    </row>
    <row r="393" spans="1:6" x14ac:dyDescent="0.25">
      <c r="A393" s="2"/>
      <c r="B393" s="3"/>
      <c r="C393" s="3"/>
      <c r="D393" s="3"/>
      <c r="E393" s="3"/>
      <c r="F393" s="3"/>
    </row>
    <row r="394" spans="1:6" x14ac:dyDescent="0.25">
      <c r="A394" s="2"/>
      <c r="B394" s="3"/>
      <c r="C394" s="3"/>
      <c r="D394" s="3"/>
      <c r="E394" s="3"/>
      <c r="F394" s="3"/>
    </row>
    <row r="395" spans="1:6" x14ac:dyDescent="0.25">
      <c r="A395" s="2"/>
      <c r="B395" s="3"/>
      <c r="C395" s="3"/>
      <c r="D395" s="3"/>
      <c r="E395" s="3"/>
      <c r="F395" s="3"/>
    </row>
    <row r="396" spans="1:6" x14ac:dyDescent="0.25">
      <c r="A396" s="2"/>
      <c r="B396" s="3"/>
      <c r="C396" s="3"/>
      <c r="D396" s="3"/>
      <c r="E396" s="3"/>
      <c r="F396" s="3"/>
    </row>
    <row r="397" spans="1:6" x14ac:dyDescent="0.25">
      <c r="A397" s="2"/>
      <c r="B397" s="3"/>
      <c r="C397" s="3"/>
      <c r="D397" s="3"/>
      <c r="E397" s="3"/>
      <c r="F397" s="3"/>
    </row>
    <row r="398" spans="1:6" x14ac:dyDescent="0.25">
      <c r="A398" s="2"/>
      <c r="B398" s="3"/>
      <c r="C398" s="3"/>
      <c r="D398" s="3"/>
      <c r="E398" s="3"/>
      <c r="F398" s="3"/>
    </row>
    <row r="399" spans="1:6" x14ac:dyDescent="0.25">
      <c r="A399" s="2"/>
      <c r="B399" s="3"/>
      <c r="C399" s="3"/>
      <c r="D399" s="3"/>
      <c r="E399" s="3"/>
      <c r="F399" s="3"/>
    </row>
    <row r="400" spans="1:6" x14ac:dyDescent="0.25">
      <c r="A400" s="2"/>
      <c r="B400" s="3"/>
      <c r="C400" s="3"/>
      <c r="D400" s="3"/>
      <c r="E400" s="3"/>
      <c r="F400" s="3"/>
    </row>
    <row r="401" spans="1:6" x14ac:dyDescent="0.25">
      <c r="A401" s="2"/>
      <c r="B401" s="3"/>
      <c r="C401" s="3"/>
      <c r="D401" s="3"/>
      <c r="E401" s="3"/>
      <c r="F401" s="3"/>
    </row>
    <row r="402" spans="1:6" x14ac:dyDescent="0.25">
      <c r="A402" s="2"/>
      <c r="B402" s="3"/>
      <c r="C402" s="3"/>
      <c r="D402" s="3"/>
      <c r="E402" s="3"/>
      <c r="F402" s="3"/>
    </row>
    <row r="403" spans="1:6" x14ac:dyDescent="0.25">
      <c r="A403" s="2"/>
      <c r="B403" s="3"/>
      <c r="C403" s="3"/>
      <c r="D403" s="3"/>
      <c r="E403" s="3"/>
      <c r="F403" s="3"/>
    </row>
    <row r="404" spans="1:6" x14ac:dyDescent="0.25">
      <c r="A404" s="2"/>
      <c r="B404" s="3"/>
      <c r="C404" s="3"/>
      <c r="D404" s="3"/>
      <c r="E404" s="3"/>
      <c r="F404" s="3"/>
    </row>
    <row r="405" spans="1:6" x14ac:dyDescent="0.25">
      <c r="A405" s="2"/>
      <c r="B405" s="3"/>
      <c r="C405" s="3"/>
      <c r="D405" s="3"/>
      <c r="E405" s="3"/>
      <c r="F405" s="3"/>
    </row>
    <row r="406" spans="1:6" x14ac:dyDescent="0.25">
      <c r="A406" s="2"/>
      <c r="B406" s="3"/>
      <c r="C406" s="3"/>
      <c r="D406" s="3"/>
      <c r="E406" s="3"/>
      <c r="F406" s="3"/>
    </row>
    <row r="407" spans="1:6" x14ac:dyDescent="0.25">
      <c r="A407" s="2"/>
      <c r="B407" s="3"/>
      <c r="C407" s="3"/>
      <c r="D407" s="3"/>
      <c r="E407" s="3"/>
      <c r="F407" s="3"/>
    </row>
    <row r="408" spans="1:6" x14ac:dyDescent="0.25">
      <c r="A408" s="2"/>
      <c r="B408" s="3"/>
      <c r="C408" s="3"/>
      <c r="D408" s="3"/>
      <c r="E408" s="3"/>
      <c r="F408" s="3"/>
    </row>
    <row r="409" spans="1:6" x14ac:dyDescent="0.25">
      <c r="A409" s="2"/>
      <c r="B409" s="3"/>
      <c r="C409" s="3"/>
      <c r="D409" s="3"/>
      <c r="E409" s="3"/>
      <c r="F409" s="3"/>
    </row>
    <row r="410" spans="1:6" x14ac:dyDescent="0.25">
      <c r="A410" s="2"/>
      <c r="B410" s="3"/>
      <c r="C410" s="3"/>
      <c r="D410" s="3"/>
      <c r="E410" s="3"/>
      <c r="F410" s="3"/>
    </row>
    <row r="411" spans="1:6" x14ac:dyDescent="0.25">
      <c r="A411" s="2"/>
      <c r="B411" s="3"/>
      <c r="C411" s="3"/>
      <c r="D411" s="3"/>
      <c r="E411" s="3"/>
      <c r="F411" s="3"/>
    </row>
    <row r="412" spans="1:6" x14ac:dyDescent="0.25">
      <c r="A412" s="2"/>
      <c r="B412" s="3"/>
      <c r="C412" s="3"/>
      <c r="D412" s="3"/>
      <c r="E412" s="3"/>
      <c r="F412" s="3"/>
    </row>
    <row r="413" spans="1:6" x14ac:dyDescent="0.25">
      <c r="A413" s="2"/>
      <c r="B413" s="3"/>
      <c r="C413" s="3"/>
      <c r="D413" s="3"/>
      <c r="E413" s="3"/>
      <c r="F413" s="3"/>
    </row>
    <row r="414" spans="1:6" x14ac:dyDescent="0.25">
      <c r="A414" s="2"/>
      <c r="B414" s="3"/>
      <c r="C414" s="3"/>
      <c r="D414" s="3"/>
      <c r="E414" s="3"/>
      <c r="F414" s="3"/>
    </row>
    <row r="415" spans="1:6" x14ac:dyDescent="0.25">
      <c r="A415" s="2"/>
      <c r="B415" s="3"/>
      <c r="C415" s="3"/>
      <c r="D415" s="3"/>
      <c r="E415" s="3"/>
      <c r="F415" s="3"/>
    </row>
    <row r="416" spans="1:6" x14ac:dyDescent="0.25">
      <c r="A416" s="2"/>
      <c r="B416" s="3"/>
      <c r="C416" s="3"/>
      <c r="D416" s="3"/>
      <c r="E416" s="3"/>
      <c r="F416" s="3"/>
    </row>
    <row r="417" spans="1:6" x14ac:dyDescent="0.25">
      <c r="A417" s="2"/>
      <c r="B417" s="3"/>
      <c r="C417" s="3"/>
      <c r="D417" s="3"/>
      <c r="E417" s="3"/>
      <c r="F417" s="3"/>
    </row>
    <row r="418" spans="1:6" x14ac:dyDescent="0.25">
      <c r="A418" s="2"/>
      <c r="B418" s="3"/>
      <c r="C418" s="3"/>
      <c r="D418" s="3"/>
      <c r="E418" s="3"/>
      <c r="F418" s="3"/>
    </row>
    <row r="419" spans="1:6" x14ac:dyDescent="0.25">
      <c r="A419" s="2"/>
      <c r="B419" s="3"/>
      <c r="C419" s="3"/>
      <c r="D419" s="3"/>
      <c r="E419" s="3"/>
      <c r="F419" s="3"/>
    </row>
    <row r="420" spans="1:6" x14ac:dyDescent="0.25">
      <c r="A420" s="2"/>
      <c r="B420" s="3"/>
      <c r="C420" s="3"/>
      <c r="D420" s="3"/>
      <c r="E420" s="3"/>
      <c r="F420" s="3"/>
    </row>
    <row r="421" spans="1:6" x14ac:dyDescent="0.25">
      <c r="A421" s="2"/>
      <c r="B421" s="3"/>
      <c r="C421" s="3"/>
      <c r="D421" s="3"/>
      <c r="E421" s="3"/>
      <c r="F421" s="3"/>
    </row>
    <row r="422" spans="1:6" x14ac:dyDescent="0.25">
      <c r="A422" s="2"/>
      <c r="B422" s="3"/>
      <c r="C422" s="3"/>
      <c r="D422" s="3"/>
      <c r="E422" s="3"/>
      <c r="F422" s="3"/>
    </row>
    <row r="423" spans="1:6" x14ac:dyDescent="0.25">
      <c r="A423" s="2"/>
      <c r="B423" s="3"/>
      <c r="C423" s="3"/>
      <c r="D423" s="3"/>
      <c r="E423" s="3"/>
      <c r="F423" s="3"/>
    </row>
    <row r="424" spans="1:6" x14ac:dyDescent="0.25">
      <c r="A424" s="2"/>
      <c r="B424" s="3"/>
      <c r="C424" s="3"/>
      <c r="D424" s="3"/>
      <c r="E424" s="3"/>
      <c r="F424" s="3"/>
    </row>
    <row r="425" spans="1:6" x14ac:dyDescent="0.25">
      <c r="A425" s="2"/>
      <c r="B425" s="3"/>
      <c r="C425" s="3"/>
      <c r="D425" s="3"/>
      <c r="E425" s="3"/>
      <c r="F425" s="3"/>
    </row>
    <row r="426" spans="1:6" x14ac:dyDescent="0.25">
      <c r="A426" s="2"/>
      <c r="B426" s="3"/>
      <c r="C426" s="3"/>
      <c r="D426" s="3"/>
      <c r="E426" s="3"/>
      <c r="F426" s="3"/>
    </row>
    <row r="427" spans="1:6" x14ac:dyDescent="0.25">
      <c r="A427" s="2"/>
      <c r="B427" s="3"/>
      <c r="C427" s="3"/>
      <c r="D427" s="3"/>
      <c r="E427" s="3"/>
      <c r="F427" s="3"/>
    </row>
    <row r="428" spans="1:6" x14ac:dyDescent="0.25">
      <c r="A428" s="2"/>
      <c r="B428" s="3"/>
      <c r="C428" s="3"/>
      <c r="D428" s="3"/>
      <c r="E428" s="3"/>
      <c r="F428" s="3"/>
    </row>
    <row r="429" spans="1:6" x14ac:dyDescent="0.25">
      <c r="A429" s="2"/>
      <c r="B429" s="3"/>
      <c r="C429" s="3"/>
      <c r="D429" s="3"/>
      <c r="E429" s="3"/>
      <c r="F429" s="3"/>
    </row>
    <row r="430" spans="1:6" x14ac:dyDescent="0.25">
      <c r="A430" s="2"/>
      <c r="B430" s="3"/>
      <c r="C430" s="3"/>
      <c r="D430" s="3"/>
      <c r="E430" s="3"/>
      <c r="F430" s="3"/>
    </row>
    <row r="431" spans="1:6" x14ac:dyDescent="0.25">
      <c r="A431" s="2"/>
      <c r="B431" s="3"/>
      <c r="C431" s="3"/>
      <c r="D431" s="3"/>
      <c r="E431" s="3"/>
      <c r="F431" s="3"/>
    </row>
    <row r="432" spans="1:6" x14ac:dyDescent="0.25">
      <c r="A432" s="2"/>
      <c r="B432" s="3"/>
      <c r="C432" s="3"/>
      <c r="D432" s="3"/>
      <c r="E432" s="3"/>
      <c r="F432" s="3"/>
    </row>
    <row r="433" spans="1:6" x14ac:dyDescent="0.25">
      <c r="A433" s="2"/>
      <c r="B433" s="3"/>
      <c r="C433" s="3"/>
      <c r="D433" s="3"/>
      <c r="E433" s="3"/>
      <c r="F433" s="3"/>
    </row>
    <row r="434" spans="1:6" x14ac:dyDescent="0.25">
      <c r="A434" s="2"/>
      <c r="B434" s="3"/>
      <c r="C434" s="3"/>
      <c r="D434" s="3"/>
      <c r="E434" s="3"/>
      <c r="F434" s="3"/>
    </row>
    <row r="435" spans="1:6" x14ac:dyDescent="0.25">
      <c r="A435" s="2"/>
      <c r="B435" s="3"/>
      <c r="C435" s="3"/>
      <c r="D435" s="3"/>
      <c r="E435" s="3"/>
      <c r="F435" s="3"/>
    </row>
    <row r="436" spans="1:6" x14ac:dyDescent="0.25">
      <c r="A436" s="2"/>
      <c r="B436" s="3"/>
      <c r="C436" s="3"/>
      <c r="D436" s="3"/>
      <c r="E436" s="3"/>
      <c r="F436" s="3"/>
    </row>
    <row r="437" spans="1:6" x14ac:dyDescent="0.25">
      <c r="A437" s="2"/>
      <c r="B437" s="3"/>
      <c r="C437" s="3"/>
      <c r="D437" s="3"/>
      <c r="E437" s="3"/>
      <c r="F437" s="3"/>
    </row>
    <row r="438" spans="1:6" x14ac:dyDescent="0.25">
      <c r="A438" s="2"/>
      <c r="B438" s="3"/>
      <c r="C438" s="3"/>
      <c r="D438" s="3"/>
      <c r="E438" s="3"/>
      <c r="F438" s="3"/>
    </row>
    <row r="439" spans="1:6" x14ac:dyDescent="0.25">
      <c r="A439" s="2"/>
      <c r="B439" s="3"/>
      <c r="C439" s="3"/>
      <c r="D439" s="3"/>
      <c r="E439" s="3"/>
      <c r="F439" s="3"/>
    </row>
    <row r="440" spans="1:6" x14ac:dyDescent="0.25">
      <c r="A440" s="2"/>
      <c r="B440" s="3"/>
      <c r="C440" s="3"/>
      <c r="D440" s="3"/>
      <c r="E440" s="3"/>
      <c r="F440" s="3"/>
    </row>
    <row r="441" spans="1:6" x14ac:dyDescent="0.25">
      <c r="A441" s="2"/>
      <c r="B441" s="3"/>
      <c r="C441" s="3"/>
      <c r="D441" s="3"/>
      <c r="E441" s="3"/>
      <c r="F441" s="3"/>
    </row>
    <row r="442" spans="1:6" x14ac:dyDescent="0.25">
      <c r="A442" s="2"/>
      <c r="B442" s="3"/>
      <c r="C442" s="3"/>
      <c r="D442" s="3"/>
      <c r="E442" s="3"/>
      <c r="F442" s="3"/>
    </row>
    <row r="443" spans="1:6" x14ac:dyDescent="0.25">
      <c r="A443" s="2"/>
      <c r="B443" s="3"/>
      <c r="C443" s="3"/>
      <c r="D443" s="3"/>
      <c r="E443" s="3"/>
      <c r="F443" s="3"/>
    </row>
    <row r="444" spans="1:6" x14ac:dyDescent="0.25">
      <c r="A444" s="2"/>
      <c r="B444" s="3"/>
      <c r="C444" s="3"/>
      <c r="D444" s="3"/>
      <c r="E444" s="3"/>
      <c r="F444" s="3"/>
    </row>
    <row r="445" spans="1:6" x14ac:dyDescent="0.25">
      <c r="A445" s="2"/>
      <c r="B445" s="3"/>
      <c r="C445" s="3"/>
      <c r="D445" s="3"/>
      <c r="E445" s="3"/>
      <c r="F445" s="3"/>
    </row>
    <row r="446" spans="1:6" x14ac:dyDescent="0.25">
      <c r="A446" s="2"/>
      <c r="B446" s="3"/>
      <c r="C446" s="3"/>
      <c r="D446" s="3"/>
      <c r="E446" s="3"/>
      <c r="F446" s="3"/>
    </row>
    <row r="447" spans="1:6" x14ac:dyDescent="0.25">
      <c r="A447" s="2"/>
      <c r="B447" s="3"/>
      <c r="C447" s="3"/>
      <c r="D447" s="3"/>
      <c r="E447" s="3"/>
      <c r="F447" s="3"/>
    </row>
    <row r="448" spans="1:6" x14ac:dyDescent="0.25">
      <c r="A448" s="2"/>
      <c r="B448" s="3"/>
      <c r="C448" s="3"/>
      <c r="D448" s="3"/>
      <c r="E448" s="3"/>
      <c r="F448" s="3"/>
    </row>
    <row r="449" spans="1:6" x14ac:dyDescent="0.25">
      <c r="A449" s="2"/>
      <c r="B449" s="3"/>
      <c r="C449" s="3"/>
      <c r="D449" s="3"/>
      <c r="E449" s="3"/>
      <c r="F449" s="3"/>
    </row>
    <row r="450" spans="1:6" x14ac:dyDescent="0.25">
      <c r="A450" s="2"/>
      <c r="B450" s="3"/>
      <c r="C450" s="3"/>
      <c r="D450" s="3"/>
      <c r="E450" s="3"/>
      <c r="F450" s="3"/>
    </row>
    <row r="451" spans="1:6" x14ac:dyDescent="0.25">
      <c r="A451" s="2"/>
      <c r="B451" s="3"/>
      <c r="C451" s="3"/>
      <c r="D451" s="3"/>
      <c r="E451" s="3"/>
      <c r="F451" s="3"/>
    </row>
    <row r="452" spans="1:6" x14ac:dyDescent="0.25">
      <c r="A452" s="2"/>
      <c r="B452" s="3"/>
      <c r="C452" s="3"/>
      <c r="D452" s="3"/>
      <c r="E452" s="3"/>
      <c r="F452" s="3"/>
    </row>
    <row r="453" spans="1:6" x14ac:dyDescent="0.25">
      <c r="A453" s="2"/>
      <c r="B453" s="3"/>
      <c r="C453" s="3"/>
      <c r="D453" s="3"/>
      <c r="E453" s="3"/>
      <c r="F453" s="3"/>
    </row>
    <row r="454" spans="1:6" x14ac:dyDescent="0.25">
      <c r="A454" s="2"/>
      <c r="B454" s="3"/>
      <c r="C454" s="3"/>
      <c r="D454" s="3"/>
      <c r="E454" s="3"/>
      <c r="F454" s="3"/>
    </row>
    <row r="455" spans="1:6" x14ac:dyDescent="0.25">
      <c r="A455" s="2"/>
      <c r="B455" s="3"/>
      <c r="C455" s="3"/>
      <c r="D455" s="3"/>
      <c r="E455" s="3"/>
      <c r="F455" s="3"/>
    </row>
    <row r="456" spans="1:6" x14ac:dyDescent="0.25">
      <c r="A456" s="2"/>
      <c r="B456" s="3"/>
      <c r="C456" s="3"/>
      <c r="D456" s="3"/>
      <c r="E456" s="3"/>
      <c r="F456" s="3"/>
    </row>
    <row r="457" spans="1:6" x14ac:dyDescent="0.25">
      <c r="A457" s="2"/>
      <c r="B457" s="3"/>
      <c r="C457" s="3"/>
      <c r="D457" s="3"/>
      <c r="E457" s="3"/>
      <c r="F457" s="3"/>
    </row>
    <row r="458" spans="1:6" x14ac:dyDescent="0.25">
      <c r="A458" s="2"/>
      <c r="B458" s="3"/>
      <c r="C458" s="3"/>
      <c r="D458" s="3"/>
      <c r="E458" s="3"/>
      <c r="F458" s="3"/>
    </row>
    <row r="459" spans="1:6" x14ac:dyDescent="0.25">
      <c r="A459" s="2"/>
      <c r="B459" s="3"/>
      <c r="C459" s="3"/>
      <c r="D459" s="3"/>
      <c r="E459" s="3"/>
      <c r="F459" s="3"/>
    </row>
    <row r="460" spans="1:6" x14ac:dyDescent="0.25">
      <c r="A460" s="2"/>
      <c r="B460" s="3"/>
      <c r="C460" s="3"/>
      <c r="D460" s="3"/>
      <c r="E460" s="3"/>
      <c r="F460" s="3"/>
    </row>
    <row r="461" spans="1:6" x14ac:dyDescent="0.25">
      <c r="A461" s="2"/>
      <c r="B461" s="3"/>
      <c r="C461" s="3"/>
      <c r="D461" s="3"/>
      <c r="E461" s="3"/>
      <c r="F461" s="3"/>
    </row>
    <row r="462" spans="1:6" x14ac:dyDescent="0.25">
      <c r="A462" s="2"/>
      <c r="B462" s="3"/>
      <c r="C462" s="3"/>
      <c r="D462" s="3"/>
      <c r="E462" s="3"/>
      <c r="F462" s="3"/>
    </row>
    <row r="463" spans="1:6" x14ac:dyDescent="0.25">
      <c r="A463" s="2"/>
      <c r="B463" s="3"/>
      <c r="C463" s="3"/>
      <c r="D463" s="3"/>
      <c r="E463" s="3"/>
      <c r="F463" s="3"/>
    </row>
    <row r="464" spans="1:6" x14ac:dyDescent="0.25">
      <c r="A464" s="2"/>
      <c r="B464" s="3"/>
      <c r="C464" s="3"/>
      <c r="D464" s="3"/>
      <c r="E464" s="3"/>
      <c r="F464" s="3"/>
    </row>
    <row r="465" spans="1:6" x14ac:dyDescent="0.25">
      <c r="A465" s="2"/>
      <c r="B465" s="3"/>
      <c r="C465" s="3"/>
      <c r="D465" s="3"/>
      <c r="E465" s="3"/>
      <c r="F465" s="3"/>
    </row>
    <row r="466" spans="1:6" x14ac:dyDescent="0.25">
      <c r="A466" s="2"/>
      <c r="B466" s="3"/>
      <c r="C466" s="3"/>
      <c r="D466" s="3"/>
      <c r="E466" s="3"/>
      <c r="F466" s="3"/>
    </row>
    <row r="467" spans="1:6" x14ac:dyDescent="0.25">
      <c r="A467" s="2"/>
      <c r="B467" s="3"/>
      <c r="C467" s="3"/>
      <c r="D467" s="3"/>
      <c r="E467" s="3"/>
      <c r="F467" s="3"/>
    </row>
    <row r="468" spans="1:6" x14ac:dyDescent="0.25">
      <c r="A468" s="2"/>
      <c r="B468" s="3"/>
      <c r="C468" s="3"/>
      <c r="D468" s="3"/>
      <c r="E468" s="3"/>
      <c r="F468" s="3"/>
    </row>
    <row r="469" spans="1:6" x14ac:dyDescent="0.25">
      <c r="A469" s="2"/>
      <c r="B469" s="3"/>
      <c r="C469" s="3"/>
      <c r="D469" s="3"/>
      <c r="E469" s="3"/>
      <c r="F469" s="3"/>
    </row>
    <row r="470" spans="1:6" x14ac:dyDescent="0.25">
      <c r="A470" s="2"/>
      <c r="B470" s="3"/>
      <c r="C470" s="3"/>
      <c r="D470" s="3"/>
      <c r="E470" s="3"/>
      <c r="F470" s="3"/>
    </row>
    <row r="471" spans="1:6" x14ac:dyDescent="0.25">
      <c r="A471" s="2"/>
      <c r="B471" s="3"/>
      <c r="C471" s="3"/>
      <c r="D471" s="3"/>
      <c r="E471" s="3"/>
      <c r="F471" s="3"/>
    </row>
    <row r="472" spans="1:6" x14ac:dyDescent="0.25">
      <c r="A472" s="2"/>
      <c r="B472" s="3"/>
      <c r="C472" s="3"/>
      <c r="D472" s="3"/>
      <c r="E472" s="3"/>
      <c r="F472" s="3"/>
    </row>
    <row r="473" spans="1:6" x14ac:dyDescent="0.25">
      <c r="A473" s="2"/>
      <c r="B473" s="3"/>
      <c r="C473" s="3"/>
      <c r="D473" s="3"/>
      <c r="E473" s="3"/>
      <c r="F473" s="3"/>
    </row>
    <row r="474" spans="1:6" x14ac:dyDescent="0.25">
      <c r="A474" s="2"/>
      <c r="B474" s="3"/>
      <c r="C474" s="3"/>
      <c r="D474" s="3"/>
      <c r="E474" s="3"/>
      <c r="F474" s="3"/>
    </row>
    <row r="475" spans="1:6" x14ac:dyDescent="0.25">
      <c r="A475" s="2"/>
      <c r="B475" s="3"/>
      <c r="C475" s="3"/>
      <c r="D475" s="3"/>
      <c r="E475" s="3"/>
      <c r="F475" s="3"/>
    </row>
    <row r="476" spans="1:6" x14ac:dyDescent="0.25">
      <c r="A476" s="2"/>
      <c r="B476" s="3"/>
      <c r="C476" s="3"/>
      <c r="D476" s="3"/>
      <c r="E476" s="3"/>
      <c r="F476" s="3"/>
    </row>
    <row r="477" spans="1:6" x14ac:dyDescent="0.25">
      <c r="A477" s="2"/>
      <c r="B477" s="3"/>
      <c r="C477" s="3"/>
      <c r="D477" s="3"/>
      <c r="E477" s="3"/>
      <c r="F477" s="3"/>
    </row>
    <row r="478" spans="1:6" x14ac:dyDescent="0.25">
      <c r="A478" s="2"/>
      <c r="B478" s="3"/>
      <c r="C478" s="3"/>
      <c r="D478" s="3"/>
      <c r="E478" s="3"/>
      <c r="F478" s="3"/>
    </row>
    <row r="479" spans="1:6" x14ac:dyDescent="0.25">
      <c r="A479" s="2"/>
      <c r="B479" s="3"/>
      <c r="C479" s="3"/>
      <c r="D479" s="3"/>
      <c r="E479" s="3"/>
      <c r="F479" s="3"/>
    </row>
    <row r="480" spans="1:6" x14ac:dyDescent="0.25">
      <c r="A480" s="2"/>
      <c r="B480" s="3"/>
      <c r="C480" s="3"/>
      <c r="D480" s="3"/>
      <c r="E480" s="3"/>
      <c r="F480" s="3"/>
    </row>
    <row r="481" spans="1:6" x14ac:dyDescent="0.25">
      <c r="A481" s="2"/>
      <c r="B481" s="3"/>
      <c r="C481" s="3"/>
      <c r="D481" s="3"/>
      <c r="E481" s="3"/>
      <c r="F481" s="3"/>
    </row>
    <row r="482" spans="1:6" x14ac:dyDescent="0.25">
      <c r="A482" s="2"/>
      <c r="B482" s="3"/>
      <c r="C482" s="3"/>
      <c r="D482" s="3"/>
      <c r="E482" s="3"/>
      <c r="F482" s="3"/>
    </row>
    <row r="483" spans="1:6" x14ac:dyDescent="0.25">
      <c r="A483" s="2"/>
      <c r="B483" s="3"/>
      <c r="C483" s="3"/>
      <c r="D483" s="3"/>
      <c r="E483" s="3"/>
      <c r="F483" s="3"/>
    </row>
    <row r="484" spans="1:6" x14ac:dyDescent="0.25">
      <c r="A484" s="2"/>
      <c r="B484" s="3"/>
      <c r="C484" s="3"/>
      <c r="D484" s="3"/>
      <c r="E484" s="3"/>
      <c r="F484" s="3"/>
    </row>
    <row r="485" spans="1:6" x14ac:dyDescent="0.25">
      <c r="A485" s="2"/>
      <c r="B485" s="3"/>
      <c r="C485" s="3"/>
      <c r="D485" s="3"/>
      <c r="E485" s="3"/>
      <c r="F485" s="3"/>
    </row>
    <row r="486" spans="1:6" x14ac:dyDescent="0.25">
      <c r="A486" s="2"/>
      <c r="B486" s="3"/>
      <c r="C486" s="3"/>
      <c r="D486" s="3"/>
      <c r="E486" s="3"/>
      <c r="F486" s="3"/>
    </row>
    <row r="487" spans="1:6" x14ac:dyDescent="0.25">
      <c r="A487" s="2"/>
      <c r="B487" s="3"/>
      <c r="C487" s="3"/>
      <c r="D487" s="3"/>
      <c r="E487" s="3"/>
      <c r="F487" s="3"/>
    </row>
    <row r="488" spans="1:6" x14ac:dyDescent="0.25">
      <c r="A488" s="2"/>
      <c r="B488" s="3"/>
      <c r="C488" s="3"/>
      <c r="D488" s="3"/>
      <c r="E488" s="3"/>
      <c r="F488" s="3"/>
    </row>
    <row r="489" spans="1:6" x14ac:dyDescent="0.25">
      <c r="A489" s="2"/>
      <c r="B489" s="3"/>
      <c r="C489" s="3"/>
      <c r="D489" s="3"/>
      <c r="E489" s="3"/>
      <c r="F489" s="3"/>
    </row>
    <row r="490" spans="1:6" x14ac:dyDescent="0.25">
      <c r="A490" s="2"/>
      <c r="B490" s="3"/>
      <c r="C490" s="3"/>
      <c r="D490" s="3"/>
      <c r="E490" s="3"/>
      <c r="F490" s="3"/>
    </row>
    <row r="491" spans="1:6" x14ac:dyDescent="0.25">
      <c r="A491" s="2"/>
      <c r="B491" s="3"/>
      <c r="C491" s="3"/>
      <c r="D491" s="3"/>
      <c r="E491" s="3"/>
      <c r="F491" s="3"/>
    </row>
    <row r="492" spans="1:6" x14ac:dyDescent="0.25">
      <c r="A492" s="2"/>
      <c r="B492" s="3"/>
      <c r="C492" s="3"/>
      <c r="D492" s="3"/>
      <c r="E492" s="3"/>
      <c r="F492" s="3"/>
    </row>
    <row r="493" spans="1:6" x14ac:dyDescent="0.25">
      <c r="A493" s="2"/>
      <c r="B493" s="3"/>
      <c r="C493" s="3"/>
      <c r="D493" s="3"/>
      <c r="E493" s="3"/>
      <c r="F493" s="3"/>
    </row>
    <row r="494" spans="1:6" x14ac:dyDescent="0.25">
      <c r="A494" s="2"/>
      <c r="B494" s="3"/>
      <c r="C494" s="3"/>
      <c r="D494" s="3"/>
      <c r="E494" s="3"/>
      <c r="F494" s="3"/>
    </row>
    <row r="495" spans="1:6" x14ac:dyDescent="0.25">
      <c r="A495" s="2"/>
      <c r="B495" s="3"/>
      <c r="C495" s="3"/>
      <c r="D495" s="3"/>
      <c r="E495" s="3"/>
      <c r="F495" s="3"/>
    </row>
    <row r="496" spans="1:6" x14ac:dyDescent="0.25">
      <c r="A496" s="2"/>
      <c r="B496" s="3"/>
      <c r="C496" s="3"/>
      <c r="D496" s="3"/>
      <c r="E496" s="3"/>
      <c r="F496" s="3"/>
    </row>
    <row r="497" spans="1:6" x14ac:dyDescent="0.25">
      <c r="A497" s="2"/>
      <c r="B497" s="3"/>
      <c r="C497" s="3"/>
      <c r="D497" s="3"/>
      <c r="E497" s="3"/>
      <c r="F497" s="3"/>
    </row>
    <row r="498" spans="1:6" x14ac:dyDescent="0.25">
      <c r="A498" s="2"/>
      <c r="B498" s="3"/>
      <c r="C498" s="3"/>
      <c r="D498" s="3"/>
      <c r="E498" s="3"/>
      <c r="F498" s="3"/>
    </row>
    <row r="499" spans="1:6" x14ac:dyDescent="0.25">
      <c r="A499" s="2"/>
      <c r="B499" s="3"/>
      <c r="C499" s="3"/>
      <c r="D499" s="3"/>
      <c r="E499" s="3"/>
      <c r="F499" s="3"/>
    </row>
    <row r="500" spans="1:6" x14ac:dyDescent="0.25">
      <c r="A500" s="2"/>
      <c r="B500" s="3"/>
      <c r="C500" s="3"/>
      <c r="D500" s="3"/>
      <c r="E500" s="3"/>
      <c r="F500" s="3"/>
    </row>
    <row r="501" spans="1:6" x14ac:dyDescent="0.25">
      <c r="A501" s="2"/>
      <c r="B501" s="3"/>
      <c r="C501" s="3"/>
      <c r="D501" s="3"/>
      <c r="E501" s="3"/>
      <c r="F501" s="3"/>
    </row>
    <row r="502" spans="1:6" x14ac:dyDescent="0.25">
      <c r="A502" s="2"/>
      <c r="B502" s="3"/>
      <c r="C502" s="3"/>
      <c r="D502" s="3"/>
      <c r="E502" s="3"/>
      <c r="F502" s="3"/>
    </row>
    <row r="503" spans="1:6" x14ac:dyDescent="0.25">
      <c r="A503" s="2"/>
      <c r="B503" s="3"/>
      <c r="C503" s="3"/>
      <c r="D503" s="3"/>
      <c r="E503" s="3"/>
      <c r="F503" s="3"/>
    </row>
    <row r="504" spans="1:6" x14ac:dyDescent="0.25">
      <c r="A504" s="2"/>
      <c r="B504" s="3"/>
      <c r="C504" s="3"/>
      <c r="D504" s="3"/>
      <c r="E504" s="3"/>
      <c r="F504" s="3"/>
    </row>
    <row r="505" spans="1:6" x14ac:dyDescent="0.25">
      <c r="A505" s="2"/>
      <c r="B505" s="3"/>
      <c r="C505" s="3"/>
      <c r="D505" s="3"/>
      <c r="E505" s="3"/>
      <c r="F505" s="3"/>
    </row>
    <row r="506" spans="1:6" x14ac:dyDescent="0.25">
      <c r="A506" s="2"/>
      <c r="B506" s="3"/>
      <c r="C506" s="3"/>
      <c r="D506" s="3"/>
      <c r="E506" s="3"/>
      <c r="F506" s="3"/>
    </row>
    <row r="507" spans="1:6" x14ac:dyDescent="0.25">
      <c r="A507" s="2"/>
      <c r="B507" s="3"/>
      <c r="C507" s="3"/>
      <c r="D507" s="3"/>
      <c r="E507" s="3"/>
      <c r="F507" s="3"/>
    </row>
    <row r="508" spans="1:6" x14ac:dyDescent="0.25">
      <c r="A508" s="2"/>
      <c r="B508" s="3"/>
      <c r="C508" s="3"/>
      <c r="D508" s="3"/>
      <c r="E508" s="3"/>
      <c r="F508" s="3"/>
    </row>
    <row r="509" spans="1:6" x14ac:dyDescent="0.25">
      <c r="A509" s="2"/>
      <c r="B509" s="3"/>
      <c r="C509" s="3"/>
      <c r="D509" s="3"/>
      <c r="E509" s="3"/>
      <c r="F509" s="3"/>
    </row>
    <row r="510" spans="1:6" x14ac:dyDescent="0.25">
      <c r="A510" s="2"/>
      <c r="B510" s="3"/>
      <c r="C510" s="3"/>
      <c r="D510" s="3"/>
      <c r="E510" s="3"/>
      <c r="F510" s="3"/>
    </row>
    <row r="511" spans="1:6" x14ac:dyDescent="0.25">
      <c r="A511" s="2"/>
      <c r="B511" s="3"/>
      <c r="C511" s="3"/>
      <c r="D511" s="3"/>
      <c r="E511" s="3"/>
      <c r="F511" s="3"/>
    </row>
    <row r="512" spans="1:6" x14ac:dyDescent="0.25">
      <c r="A512" s="2"/>
      <c r="B512" s="3"/>
      <c r="C512" s="3"/>
      <c r="D512" s="3"/>
      <c r="E512" s="3"/>
      <c r="F512" s="3"/>
    </row>
    <row r="513" spans="1:6" x14ac:dyDescent="0.25">
      <c r="A513" s="2"/>
      <c r="B513" s="3"/>
      <c r="C513" s="3"/>
      <c r="D513" s="3"/>
      <c r="E513" s="3"/>
      <c r="F513" s="3"/>
    </row>
    <row r="514" spans="1:6" x14ac:dyDescent="0.25">
      <c r="A514" s="2"/>
      <c r="B514" s="3"/>
      <c r="C514" s="3"/>
      <c r="D514" s="3"/>
      <c r="E514" s="3"/>
      <c r="F514" s="3"/>
    </row>
    <row r="515" spans="1:6" x14ac:dyDescent="0.25">
      <c r="A515" s="2"/>
      <c r="B515" s="3"/>
      <c r="C515" s="3"/>
      <c r="D515" s="3"/>
      <c r="E515" s="3"/>
      <c r="F515" s="3"/>
    </row>
    <row r="516" spans="1:6" x14ac:dyDescent="0.25">
      <c r="A516" s="2"/>
      <c r="B516" s="3"/>
      <c r="C516" s="3"/>
      <c r="D516" s="3"/>
      <c r="E516" s="3"/>
      <c r="F516" s="3"/>
    </row>
    <row r="517" spans="1:6" x14ac:dyDescent="0.25">
      <c r="A517" s="2"/>
      <c r="B517" s="3"/>
      <c r="C517" s="3"/>
      <c r="D517" s="3"/>
      <c r="E517" s="3"/>
      <c r="F517" s="3"/>
    </row>
    <row r="518" spans="1:6" x14ac:dyDescent="0.25">
      <c r="A518" s="2"/>
      <c r="B518" s="3"/>
      <c r="C518" s="3"/>
      <c r="D518" s="3"/>
      <c r="E518" s="3"/>
      <c r="F518" s="3"/>
    </row>
    <row r="519" spans="1:6" x14ac:dyDescent="0.25">
      <c r="A519" s="2"/>
      <c r="B519" s="3"/>
      <c r="C519" s="3"/>
      <c r="D519" s="3"/>
      <c r="E519" s="3"/>
      <c r="F519" s="3"/>
    </row>
    <row r="520" spans="1:6" x14ac:dyDescent="0.25">
      <c r="A520" s="2"/>
      <c r="B520" s="3"/>
      <c r="C520" s="3"/>
      <c r="D520" s="3"/>
      <c r="E520" s="3"/>
      <c r="F520" s="3"/>
    </row>
    <row r="521" spans="1:6" x14ac:dyDescent="0.25">
      <c r="A521" s="2"/>
      <c r="B521" s="3"/>
      <c r="C521" s="3"/>
      <c r="D521" s="3"/>
      <c r="E521" s="3"/>
      <c r="F521" s="3"/>
    </row>
    <row r="522" spans="1:6" x14ac:dyDescent="0.25">
      <c r="A522" s="2"/>
      <c r="B522" s="3"/>
      <c r="C522" s="3"/>
      <c r="D522" s="3"/>
      <c r="E522" s="3"/>
      <c r="F522" s="3"/>
    </row>
    <row r="523" spans="1:6" x14ac:dyDescent="0.25">
      <c r="A523" s="2"/>
      <c r="B523" s="3"/>
      <c r="C523" s="3"/>
      <c r="D523" s="3"/>
      <c r="E523" s="3"/>
      <c r="F523" s="3"/>
    </row>
    <row r="524" spans="1:6" x14ac:dyDescent="0.25">
      <c r="A524" s="2"/>
      <c r="B524" s="3"/>
      <c r="C524" s="3"/>
      <c r="D524" s="3"/>
      <c r="E524" s="3"/>
      <c r="F524" s="3"/>
    </row>
    <row r="525" spans="1:6" x14ac:dyDescent="0.25">
      <c r="A525" s="2"/>
      <c r="B525" s="3"/>
      <c r="C525" s="3"/>
      <c r="D525" s="3"/>
      <c r="E525" s="3"/>
      <c r="F525" s="3"/>
    </row>
    <row r="526" spans="1:6" x14ac:dyDescent="0.25">
      <c r="A526" s="2"/>
      <c r="B526" s="3"/>
      <c r="C526" s="3"/>
      <c r="D526" s="3"/>
      <c r="E526" s="3"/>
      <c r="F526" s="3"/>
    </row>
    <row r="527" spans="1:6" x14ac:dyDescent="0.25">
      <c r="A527" s="2"/>
      <c r="B527" s="3"/>
      <c r="C527" s="3"/>
      <c r="D527" s="3"/>
      <c r="E527" s="3"/>
      <c r="F527" s="3"/>
    </row>
    <row r="528" spans="1:6" x14ac:dyDescent="0.25">
      <c r="A528" s="2"/>
      <c r="B528" s="3"/>
      <c r="C528" s="3"/>
      <c r="D528" s="3"/>
      <c r="E528" s="3"/>
      <c r="F528" s="3"/>
    </row>
    <row r="529" spans="1:6" x14ac:dyDescent="0.25">
      <c r="A529" s="2"/>
      <c r="B529" s="3"/>
      <c r="C529" s="3"/>
      <c r="D529" s="3"/>
      <c r="E529" s="3"/>
      <c r="F529" s="3"/>
    </row>
    <row r="530" spans="1:6" x14ac:dyDescent="0.25">
      <c r="A530" s="2"/>
      <c r="B530" s="3"/>
      <c r="C530" s="3"/>
      <c r="D530" s="3"/>
      <c r="E530" s="3"/>
      <c r="F530" s="3"/>
    </row>
    <row r="531" spans="1:6" x14ac:dyDescent="0.25">
      <c r="A531" s="2"/>
      <c r="B531" s="3"/>
      <c r="C531" s="3"/>
      <c r="D531" s="3"/>
      <c r="E531" s="3"/>
      <c r="F531" s="3"/>
    </row>
    <row r="532" spans="1:6" x14ac:dyDescent="0.25">
      <c r="A532" s="2"/>
      <c r="B532" s="3"/>
      <c r="C532" s="3"/>
      <c r="D532" s="3"/>
      <c r="E532" s="3"/>
      <c r="F532" s="3"/>
    </row>
    <row r="533" spans="1:6" x14ac:dyDescent="0.25">
      <c r="A533" s="2"/>
      <c r="B533" s="3"/>
      <c r="C533" s="3"/>
      <c r="D533" s="3"/>
      <c r="E533" s="3"/>
      <c r="F533" s="3"/>
    </row>
    <row r="534" spans="1:6" x14ac:dyDescent="0.25">
      <c r="A534" s="2"/>
      <c r="B534" s="3"/>
      <c r="C534" s="3"/>
      <c r="D534" s="3"/>
      <c r="E534" s="3"/>
      <c r="F534" s="3"/>
    </row>
    <row r="535" spans="1:6" x14ac:dyDescent="0.25">
      <c r="A535" s="2"/>
      <c r="B535" s="3"/>
      <c r="C535" s="3"/>
      <c r="D535" s="3"/>
      <c r="E535" s="3"/>
      <c r="F535" s="3"/>
    </row>
    <row r="536" spans="1:6" x14ac:dyDescent="0.25">
      <c r="A536" s="2"/>
      <c r="B536" s="3"/>
      <c r="C536" s="3"/>
      <c r="D536" s="3"/>
      <c r="E536" s="3"/>
      <c r="F536" s="3"/>
    </row>
    <row r="537" spans="1:6" x14ac:dyDescent="0.25">
      <c r="A537" s="2"/>
      <c r="B537" s="3"/>
      <c r="C537" s="3"/>
      <c r="D537" s="3"/>
      <c r="E537" s="3"/>
      <c r="F537" s="3"/>
    </row>
    <row r="538" spans="1:6" x14ac:dyDescent="0.25">
      <c r="A538" s="2"/>
      <c r="B538" s="3"/>
      <c r="C538" s="3"/>
      <c r="D538" s="3"/>
      <c r="E538" s="3"/>
      <c r="F538" s="3"/>
    </row>
    <row r="539" spans="1:6" x14ac:dyDescent="0.25">
      <c r="A539" s="2"/>
      <c r="B539" s="3"/>
      <c r="C539" s="3"/>
      <c r="D539" s="3"/>
      <c r="E539" s="3"/>
      <c r="F539" s="3"/>
    </row>
    <row r="540" spans="1:6" x14ac:dyDescent="0.25">
      <c r="A540" s="2"/>
      <c r="B540" s="3"/>
      <c r="C540" s="3"/>
      <c r="D540" s="3"/>
      <c r="E540" s="3"/>
      <c r="F540" s="3"/>
    </row>
    <row r="541" spans="1:6" x14ac:dyDescent="0.25">
      <c r="A541" s="2"/>
      <c r="B541" s="3"/>
      <c r="C541" s="3"/>
      <c r="D541" s="3"/>
      <c r="E541" s="3"/>
      <c r="F541" s="3"/>
    </row>
    <row r="542" spans="1:6" x14ac:dyDescent="0.25">
      <c r="A542" s="2"/>
      <c r="B542" s="3"/>
      <c r="C542" s="3"/>
      <c r="D542" s="3"/>
      <c r="E542" s="3"/>
      <c r="F542" s="3"/>
    </row>
    <row r="543" spans="1:6" x14ac:dyDescent="0.25">
      <c r="A543" s="2"/>
      <c r="B543" s="3"/>
      <c r="C543" s="3"/>
      <c r="D543" s="3"/>
      <c r="E543" s="3"/>
      <c r="F543" s="3"/>
    </row>
    <row r="544" spans="1:6" x14ac:dyDescent="0.25">
      <c r="A544" s="2"/>
      <c r="B544" s="3"/>
      <c r="C544" s="3"/>
      <c r="D544" s="3"/>
      <c r="E544" s="3"/>
      <c r="F544" s="3"/>
    </row>
    <row r="545" spans="1:6" x14ac:dyDescent="0.25">
      <c r="A545" s="2"/>
      <c r="B545" s="3"/>
      <c r="C545" s="3"/>
      <c r="D545" s="3"/>
      <c r="E545" s="3"/>
      <c r="F545" s="3"/>
    </row>
    <row r="546" spans="1:6" x14ac:dyDescent="0.25">
      <c r="A546" s="2"/>
      <c r="B546" s="3"/>
      <c r="C546" s="3"/>
      <c r="D546" s="3"/>
      <c r="E546" s="3"/>
      <c r="F546" s="3"/>
    </row>
    <row r="547" spans="1:6" x14ac:dyDescent="0.25">
      <c r="A547" s="2"/>
      <c r="B547" s="3"/>
      <c r="C547" s="3"/>
      <c r="D547" s="3"/>
      <c r="E547" s="3"/>
      <c r="F547" s="3"/>
    </row>
    <row r="548" spans="1:6" x14ac:dyDescent="0.25">
      <c r="A548" s="2"/>
      <c r="B548" s="3"/>
      <c r="C548" s="3"/>
      <c r="D548" s="3"/>
      <c r="E548" s="3"/>
      <c r="F548" s="3"/>
    </row>
    <row r="549" spans="1:6" x14ac:dyDescent="0.25">
      <c r="A549" s="2"/>
      <c r="B549" s="3"/>
      <c r="C549" s="3"/>
      <c r="D549" s="3"/>
      <c r="E549" s="3"/>
      <c r="F549" s="3"/>
    </row>
    <row r="550" spans="1:6" x14ac:dyDescent="0.25">
      <c r="A550" s="2"/>
      <c r="B550" s="3"/>
      <c r="C550" s="3"/>
      <c r="D550" s="3"/>
      <c r="E550" s="3"/>
      <c r="F550" s="3"/>
    </row>
    <row r="551" spans="1:6" x14ac:dyDescent="0.25">
      <c r="A551" s="2"/>
      <c r="B551" s="3"/>
      <c r="C551" s="3"/>
      <c r="D551" s="3"/>
      <c r="E551" s="3"/>
      <c r="F551" s="3"/>
    </row>
    <row r="552" spans="1:6" x14ac:dyDescent="0.25">
      <c r="A552" s="2"/>
      <c r="B552" s="3"/>
      <c r="C552" s="3"/>
      <c r="D552" s="3"/>
      <c r="E552" s="3"/>
      <c r="F552" s="3"/>
    </row>
    <row r="553" spans="1:6" x14ac:dyDescent="0.25">
      <c r="A553" s="2"/>
      <c r="B553" s="3"/>
      <c r="C553" s="3"/>
      <c r="D553" s="3"/>
      <c r="E553" s="3"/>
      <c r="F553" s="3"/>
    </row>
    <row r="554" spans="1:6" x14ac:dyDescent="0.25">
      <c r="A554" s="2"/>
      <c r="B554" s="3"/>
      <c r="C554" s="3"/>
      <c r="D554" s="3"/>
      <c r="E554" s="3"/>
      <c r="F554" s="3"/>
    </row>
    <row r="555" spans="1:6" x14ac:dyDescent="0.25">
      <c r="A555" s="2"/>
      <c r="B555" s="3"/>
      <c r="C555" s="3"/>
      <c r="D555" s="3"/>
      <c r="E555" s="3"/>
      <c r="F555" s="3"/>
    </row>
    <row r="556" spans="1:6" x14ac:dyDescent="0.25">
      <c r="A556" s="2"/>
      <c r="B556" s="3"/>
      <c r="C556" s="3"/>
      <c r="D556" s="3"/>
      <c r="E556" s="3"/>
      <c r="F556" s="3"/>
    </row>
    <row r="557" spans="1:6" x14ac:dyDescent="0.25">
      <c r="A557" s="2"/>
      <c r="B557" s="3"/>
      <c r="C557" s="3"/>
      <c r="D557" s="3"/>
      <c r="E557" s="3"/>
      <c r="F557" s="3"/>
    </row>
    <row r="558" spans="1:6" x14ac:dyDescent="0.25">
      <c r="A558" s="2"/>
      <c r="B558" s="3"/>
      <c r="C558" s="3"/>
      <c r="D558" s="3"/>
      <c r="E558" s="3"/>
      <c r="F558" s="3"/>
    </row>
    <row r="559" spans="1:6" x14ac:dyDescent="0.25">
      <c r="A559" s="2"/>
      <c r="B559" s="3"/>
      <c r="C559" s="3"/>
      <c r="D559" s="3"/>
      <c r="E559" s="3"/>
      <c r="F559" s="3"/>
    </row>
    <row r="560" spans="1:6" x14ac:dyDescent="0.25">
      <c r="A560" s="2"/>
      <c r="B560" s="3"/>
      <c r="C560" s="3"/>
      <c r="D560" s="3"/>
      <c r="E560" s="3"/>
      <c r="F560" s="3"/>
    </row>
    <row r="561" spans="1:6" x14ac:dyDescent="0.25">
      <c r="A561" s="2"/>
      <c r="B561" s="3"/>
      <c r="C561" s="3"/>
      <c r="D561" s="3"/>
      <c r="E561" s="3"/>
      <c r="F561" s="3"/>
    </row>
    <row r="562" spans="1:6" x14ac:dyDescent="0.25">
      <c r="A562" s="2"/>
      <c r="B562" s="3"/>
      <c r="C562" s="3"/>
      <c r="D562" s="3"/>
      <c r="E562" s="3"/>
      <c r="F562" s="3"/>
    </row>
    <row r="563" spans="1:6" x14ac:dyDescent="0.25">
      <c r="A563" s="2"/>
      <c r="B563" s="3"/>
      <c r="C563" s="3"/>
      <c r="D563" s="3"/>
      <c r="E563" s="3"/>
      <c r="F563" s="3"/>
    </row>
    <row r="564" spans="1:6" x14ac:dyDescent="0.25">
      <c r="A564" s="2"/>
      <c r="B564" s="3"/>
      <c r="C564" s="3"/>
      <c r="D564" s="3"/>
      <c r="E564" s="3"/>
      <c r="F564" s="3"/>
    </row>
    <row r="565" spans="1:6" x14ac:dyDescent="0.25">
      <c r="A565" s="2"/>
      <c r="B565" s="3"/>
      <c r="C565" s="3"/>
      <c r="D565" s="3"/>
      <c r="E565" s="3"/>
      <c r="F565" s="3"/>
    </row>
    <row r="566" spans="1:6" x14ac:dyDescent="0.25">
      <c r="A566" s="2"/>
      <c r="B566" s="3"/>
      <c r="C566" s="3"/>
      <c r="D566" s="3"/>
      <c r="E566" s="3"/>
      <c r="F566" s="3"/>
    </row>
    <row r="567" spans="1:6" x14ac:dyDescent="0.25">
      <c r="A567" s="2"/>
      <c r="B567" s="3"/>
      <c r="C567" s="3"/>
      <c r="D567" s="3"/>
      <c r="E567" s="3"/>
      <c r="F567" s="3"/>
    </row>
    <row r="568" spans="1:6" x14ac:dyDescent="0.25">
      <c r="A568" s="2"/>
      <c r="B568" s="3"/>
      <c r="C568" s="3"/>
      <c r="D568" s="3"/>
      <c r="E568" s="3"/>
      <c r="F568" s="3"/>
    </row>
    <row r="569" spans="1:6" x14ac:dyDescent="0.25">
      <c r="A569" s="2"/>
      <c r="B569" s="3"/>
      <c r="C569" s="3"/>
      <c r="D569" s="3"/>
      <c r="E569" s="3"/>
      <c r="F569" s="3"/>
    </row>
    <row r="570" spans="1:6" x14ac:dyDescent="0.25">
      <c r="A570" s="2"/>
      <c r="B570" s="3"/>
      <c r="C570" s="3"/>
      <c r="D570" s="3"/>
      <c r="E570" s="3"/>
      <c r="F570" s="3"/>
    </row>
    <row r="571" spans="1:6" x14ac:dyDescent="0.25">
      <c r="A571" s="2"/>
      <c r="B571" s="3"/>
      <c r="C571" s="3"/>
      <c r="D571" s="3"/>
      <c r="E571" s="3"/>
      <c r="F571" s="3"/>
    </row>
    <row r="572" spans="1:6" x14ac:dyDescent="0.25">
      <c r="A572" s="2"/>
      <c r="B572" s="3"/>
      <c r="C572" s="3"/>
      <c r="D572" s="3"/>
      <c r="E572" s="3"/>
      <c r="F572" s="3"/>
    </row>
    <row r="573" spans="1:6" x14ac:dyDescent="0.25">
      <c r="A573" s="2"/>
      <c r="B573" s="3"/>
      <c r="C573" s="3"/>
      <c r="D573" s="3"/>
      <c r="E573" s="3"/>
      <c r="F573" s="3"/>
    </row>
    <row r="574" spans="1:6" x14ac:dyDescent="0.25">
      <c r="A574" s="2"/>
      <c r="B574" s="3"/>
      <c r="C574" s="3"/>
      <c r="D574" s="3"/>
      <c r="E574" s="3"/>
      <c r="F574" s="3"/>
    </row>
    <row r="575" spans="1:6" x14ac:dyDescent="0.25">
      <c r="A575" s="2"/>
      <c r="B575" s="3"/>
      <c r="C575" s="3"/>
      <c r="D575" s="3"/>
      <c r="E575" s="3"/>
      <c r="F575" s="3"/>
    </row>
    <row r="576" spans="1:6" x14ac:dyDescent="0.25">
      <c r="A576" s="2"/>
      <c r="B576" s="3"/>
      <c r="C576" s="3"/>
      <c r="D576" s="3"/>
      <c r="E576" s="3"/>
      <c r="F576" s="3"/>
    </row>
    <row r="577" spans="1:6" x14ac:dyDescent="0.25">
      <c r="A577" s="2"/>
      <c r="B577" s="3"/>
      <c r="C577" s="3"/>
      <c r="D577" s="3"/>
      <c r="E577" s="3"/>
      <c r="F577" s="3"/>
    </row>
    <row r="578" spans="1:6" x14ac:dyDescent="0.25">
      <c r="A578" s="2"/>
      <c r="B578" s="3"/>
      <c r="C578" s="3"/>
      <c r="D578" s="3"/>
      <c r="E578" s="3"/>
      <c r="F578" s="3"/>
    </row>
    <row r="579" spans="1:6" x14ac:dyDescent="0.25">
      <c r="A579" s="2"/>
      <c r="B579" s="3"/>
      <c r="C579" s="3"/>
      <c r="D579" s="3"/>
      <c r="E579" s="3"/>
      <c r="F579" s="3"/>
    </row>
    <row r="580" spans="1:6" x14ac:dyDescent="0.25">
      <c r="A580" s="2"/>
      <c r="B580" s="3"/>
      <c r="C580" s="3"/>
      <c r="D580" s="3"/>
      <c r="E580" s="3"/>
      <c r="F580" s="3"/>
    </row>
    <row r="581" spans="1:6" x14ac:dyDescent="0.25">
      <c r="A581" s="2"/>
      <c r="B581" s="3"/>
      <c r="C581" s="3"/>
      <c r="D581" s="3"/>
      <c r="E581" s="3"/>
      <c r="F581" s="3"/>
    </row>
    <row r="582" spans="1:6" x14ac:dyDescent="0.25">
      <c r="A582" s="2"/>
      <c r="B582" s="3"/>
      <c r="C582" s="3"/>
      <c r="D582" s="3"/>
      <c r="E582" s="3"/>
      <c r="F582" s="3"/>
    </row>
    <row r="583" spans="1:6" x14ac:dyDescent="0.25">
      <c r="A583" s="2"/>
      <c r="B583" s="3"/>
      <c r="C583" s="3"/>
      <c r="D583" s="3"/>
      <c r="E583" s="3"/>
      <c r="F583" s="3"/>
    </row>
    <row r="584" spans="1:6" x14ac:dyDescent="0.25">
      <c r="A584" s="2"/>
      <c r="B584" s="3"/>
      <c r="C584" s="3"/>
      <c r="D584" s="3"/>
      <c r="E584" s="3"/>
      <c r="F584" s="3"/>
    </row>
    <row r="585" spans="1:6" x14ac:dyDescent="0.25">
      <c r="A585" s="2"/>
      <c r="B585" s="3"/>
      <c r="C585" s="3"/>
      <c r="D585" s="3"/>
      <c r="E585" s="3"/>
      <c r="F585" s="3"/>
    </row>
    <row r="586" spans="1:6" x14ac:dyDescent="0.25">
      <c r="A586" s="2"/>
      <c r="B586" s="3"/>
      <c r="C586" s="3"/>
      <c r="D586" s="3"/>
      <c r="E586" s="3"/>
      <c r="F586" s="3"/>
    </row>
    <row r="587" spans="1:6" x14ac:dyDescent="0.25">
      <c r="A587" s="2"/>
      <c r="B587" s="3"/>
      <c r="C587" s="3"/>
      <c r="D587" s="3"/>
      <c r="E587" s="3"/>
      <c r="F587" s="3"/>
    </row>
    <row r="588" spans="1:6" x14ac:dyDescent="0.25">
      <c r="A588" s="2"/>
      <c r="B588" s="3"/>
      <c r="C588" s="3"/>
      <c r="D588" s="3"/>
      <c r="E588" s="3"/>
      <c r="F588" s="3"/>
    </row>
    <row r="589" spans="1:6" x14ac:dyDescent="0.25">
      <c r="A589" s="2"/>
      <c r="B589" s="3"/>
      <c r="C589" s="3"/>
      <c r="D589" s="3"/>
      <c r="E589" s="3"/>
      <c r="F589" s="3"/>
    </row>
    <row r="590" spans="1:6" x14ac:dyDescent="0.25">
      <c r="A590" s="2"/>
      <c r="B590" s="3"/>
      <c r="C590" s="3"/>
      <c r="D590" s="3"/>
      <c r="E590" s="3"/>
      <c r="F590" s="3"/>
    </row>
    <row r="591" spans="1:6" x14ac:dyDescent="0.25">
      <c r="A591" s="2"/>
      <c r="B591" s="3"/>
      <c r="C591" s="3"/>
      <c r="D591" s="3"/>
      <c r="E591" s="3"/>
      <c r="F591" s="3"/>
    </row>
    <row r="592" spans="1:6" x14ac:dyDescent="0.25">
      <c r="A592" s="2"/>
      <c r="B592" s="3"/>
      <c r="C592" s="3"/>
      <c r="D592" s="3"/>
      <c r="E592" s="3"/>
      <c r="F592" s="3"/>
    </row>
    <row r="593" spans="1:6" x14ac:dyDescent="0.25">
      <c r="A593" s="2"/>
      <c r="B593" s="3"/>
      <c r="C593" s="3"/>
      <c r="D593" s="3"/>
      <c r="E593" s="3"/>
      <c r="F593" s="3"/>
    </row>
    <row r="594" spans="1:6" x14ac:dyDescent="0.25">
      <c r="A594" s="2"/>
      <c r="B594" s="3"/>
      <c r="C594" s="3"/>
      <c r="D594" s="3"/>
      <c r="E594" s="3"/>
      <c r="F594" s="3"/>
    </row>
    <row r="595" spans="1:6" x14ac:dyDescent="0.25">
      <c r="A595" s="2"/>
      <c r="B595" s="3"/>
      <c r="C595" s="3"/>
      <c r="D595" s="3"/>
      <c r="E595" s="3"/>
      <c r="F595" s="3"/>
    </row>
    <row r="596" spans="1:6" x14ac:dyDescent="0.25">
      <c r="A596" s="2"/>
      <c r="B596" s="3"/>
      <c r="C596" s="3"/>
      <c r="D596" s="3"/>
      <c r="E596" s="3"/>
      <c r="F596" s="3"/>
    </row>
    <row r="597" spans="1:6" x14ac:dyDescent="0.25">
      <c r="A597" s="2"/>
      <c r="B597" s="3"/>
      <c r="C597" s="3"/>
      <c r="D597" s="3"/>
      <c r="E597" s="3"/>
      <c r="F597" s="3"/>
    </row>
    <row r="598" spans="1:6" x14ac:dyDescent="0.25">
      <c r="A598" s="2"/>
      <c r="B598" s="3"/>
      <c r="C598" s="3"/>
      <c r="D598" s="3"/>
      <c r="E598" s="3"/>
      <c r="F598" s="3"/>
    </row>
    <row r="599" spans="1:6" x14ac:dyDescent="0.25">
      <c r="A599" s="2"/>
      <c r="B599" s="3"/>
      <c r="C599" s="3"/>
      <c r="D599" s="3"/>
      <c r="E599" s="3"/>
      <c r="F599" s="3"/>
    </row>
    <row r="600" spans="1:6" x14ac:dyDescent="0.25">
      <c r="A600" s="2"/>
      <c r="B600" s="3"/>
      <c r="C600" s="3"/>
      <c r="D600" s="3"/>
      <c r="E600" s="3"/>
      <c r="F600" s="3"/>
    </row>
    <row r="601" spans="1:6" x14ac:dyDescent="0.25">
      <c r="A601" s="2"/>
      <c r="B601" s="3"/>
      <c r="C601" s="3"/>
      <c r="D601" s="3"/>
      <c r="E601" s="3"/>
      <c r="F601" s="3"/>
    </row>
    <row r="602" spans="1:6" x14ac:dyDescent="0.25">
      <c r="A602" s="2"/>
      <c r="B602" s="3"/>
      <c r="C602" s="3"/>
      <c r="D602" s="3"/>
      <c r="E602" s="3"/>
      <c r="F602" s="3"/>
    </row>
    <row r="603" spans="1:6" x14ac:dyDescent="0.25">
      <c r="A603" s="2"/>
      <c r="B603" s="3"/>
      <c r="C603" s="3"/>
      <c r="D603" s="3"/>
      <c r="E603" s="3"/>
      <c r="F603" s="3"/>
    </row>
    <row r="604" spans="1:6" x14ac:dyDescent="0.25">
      <c r="A604" s="2"/>
      <c r="B604" s="3"/>
      <c r="C604" s="3"/>
      <c r="D604" s="3"/>
      <c r="E604" s="3"/>
      <c r="F604" s="3"/>
    </row>
    <row r="605" spans="1:6" x14ac:dyDescent="0.25">
      <c r="A605" s="2"/>
      <c r="B605" s="3"/>
      <c r="C605" s="3"/>
      <c r="D605" s="3"/>
      <c r="E605" s="3"/>
      <c r="F605" s="3"/>
    </row>
    <row r="606" spans="1:6" x14ac:dyDescent="0.25">
      <c r="A606" s="2"/>
      <c r="B606" s="3"/>
      <c r="C606" s="3"/>
      <c r="D606" s="3"/>
      <c r="E606" s="3"/>
      <c r="F606" s="3"/>
    </row>
    <row r="607" spans="1:6" x14ac:dyDescent="0.25">
      <c r="A607" s="2"/>
      <c r="B607" s="3"/>
      <c r="C607" s="3"/>
      <c r="D607" s="3"/>
      <c r="E607" s="3"/>
      <c r="F607" s="3"/>
    </row>
    <row r="608" spans="1:6" x14ac:dyDescent="0.25">
      <c r="A608" s="2"/>
      <c r="B608" s="3"/>
      <c r="C608" s="3"/>
      <c r="D608" s="3"/>
      <c r="E608" s="3"/>
      <c r="F608" s="3"/>
    </row>
    <row r="609" spans="1:6" x14ac:dyDescent="0.25">
      <c r="A609" s="2"/>
      <c r="B609" s="3"/>
      <c r="C609" s="3"/>
      <c r="D609" s="3"/>
      <c r="E609" s="3"/>
      <c r="F609" s="3"/>
    </row>
    <row r="610" spans="1:6" x14ac:dyDescent="0.25">
      <c r="A610" s="2"/>
      <c r="B610" s="3"/>
      <c r="C610" s="3"/>
      <c r="D610" s="3"/>
      <c r="E610" s="3"/>
      <c r="F610" s="3"/>
    </row>
    <row r="611" spans="1:6" x14ac:dyDescent="0.25">
      <c r="A611" s="2"/>
      <c r="B611" s="3"/>
      <c r="C611" s="3"/>
      <c r="D611" s="3"/>
      <c r="E611" s="3"/>
      <c r="F611" s="3"/>
    </row>
    <row r="612" spans="1:6" x14ac:dyDescent="0.25">
      <c r="A612" s="2"/>
      <c r="B612" s="3"/>
      <c r="C612" s="3"/>
      <c r="D612" s="3"/>
      <c r="E612" s="3"/>
      <c r="F612" s="3"/>
    </row>
    <row r="613" spans="1:6" x14ac:dyDescent="0.25">
      <c r="A613" s="2"/>
      <c r="B613" s="3"/>
      <c r="C613" s="3"/>
      <c r="D613" s="3"/>
      <c r="E613" s="3"/>
      <c r="F613" s="3"/>
    </row>
    <row r="614" spans="1:6" x14ac:dyDescent="0.25">
      <c r="A614" s="2"/>
      <c r="B614" s="3"/>
      <c r="C614" s="3"/>
      <c r="D614" s="3"/>
      <c r="E614" s="3"/>
      <c r="F614" s="3"/>
    </row>
    <row r="615" spans="1:6" x14ac:dyDescent="0.25">
      <c r="A615" s="2"/>
      <c r="B615" s="3"/>
      <c r="C615" s="3"/>
      <c r="D615" s="3"/>
      <c r="E615" s="3"/>
      <c r="F615" s="3"/>
    </row>
    <row r="616" spans="1:6" x14ac:dyDescent="0.25">
      <c r="A616" s="2"/>
      <c r="B616" s="3"/>
      <c r="C616" s="3"/>
      <c r="D616" s="3"/>
      <c r="E616" s="3"/>
      <c r="F616" s="3"/>
    </row>
    <row r="617" spans="1:6" x14ac:dyDescent="0.25">
      <c r="A617" s="2"/>
      <c r="B617" s="3"/>
      <c r="C617" s="3"/>
      <c r="D617" s="3"/>
      <c r="E617" s="3"/>
      <c r="F617" s="3"/>
    </row>
    <row r="618" spans="1:6" x14ac:dyDescent="0.25">
      <c r="A618" s="2"/>
      <c r="B618" s="3"/>
      <c r="C618" s="3"/>
      <c r="D618" s="3"/>
      <c r="E618" s="3"/>
      <c r="F618" s="3"/>
    </row>
    <row r="619" spans="1:6" x14ac:dyDescent="0.25">
      <c r="A619" s="2"/>
      <c r="B619" s="3"/>
      <c r="C619" s="3"/>
      <c r="D619" s="3"/>
      <c r="E619" s="3"/>
      <c r="F619" s="3"/>
    </row>
    <row r="620" spans="1:6" x14ac:dyDescent="0.25">
      <c r="A620" s="2"/>
      <c r="B620" s="3"/>
      <c r="C620" s="3"/>
      <c r="D620" s="3"/>
      <c r="E620" s="3"/>
      <c r="F620" s="3"/>
    </row>
    <row r="621" spans="1:6" x14ac:dyDescent="0.25">
      <c r="A621" s="2"/>
      <c r="B621" s="3"/>
      <c r="C621" s="3"/>
      <c r="D621" s="3"/>
      <c r="E621" s="3"/>
      <c r="F621" s="3"/>
    </row>
    <row r="622" spans="1:6" x14ac:dyDescent="0.25">
      <c r="A622" s="2"/>
      <c r="B622" s="3"/>
      <c r="C622" s="3"/>
      <c r="D622" s="3"/>
      <c r="E622" s="3"/>
      <c r="F622" s="3"/>
    </row>
    <row r="623" spans="1:6" x14ac:dyDescent="0.25">
      <c r="A623" s="2"/>
      <c r="B623" s="3"/>
      <c r="C623" s="3"/>
      <c r="D623" s="3"/>
      <c r="E623" s="3"/>
      <c r="F623" s="3"/>
    </row>
    <row r="624" spans="1:6" x14ac:dyDescent="0.25">
      <c r="A624" s="2"/>
      <c r="B624" s="3"/>
      <c r="C624" s="3"/>
      <c r="D624" s="3"/>
      <c r="E624" s="3"/>
      <c r="F624" s="3"/>
    </row>
    <row r="625" spans="1:6" x14ac:dyDescent="0.25">
      <c r="A625" s="2"/>
      <c r="B625" s="3"/>
      <c r="C625" s="3"/>
      <c r="D625" s="3"/>
      <c r="E625" s="3"/>
      <c r="F625" s="3"/>
    </row>
    <row r="626" spans="1:6" x14ac:dyDescent="0.25">
      <c r="A626" s="2"/>
      <c r="B626" s="3"/>
      <c r="C626" s="3"/>
      <c r="D626" s="3"/>
      <c r="E626" s="3"/>
      <c r="F626" s="3"/>
    </row>
    <row r="627" spans="1:6" x14ac:dyDescent="0.25">
      <c r="A627" s="2"/>
      <c r="B627" s="3"/>
      <c r="C627" s="3"/>
      <c r="D627" s="3"/>
      <c r="E627" s="3"/>
      <c r="F627" s="3"/>
    </row>
    <row r="628" spans="1:6" x14ac:dyDescent="0.25">
      <c r="A628" s="2"/>
      <c r="B628" s="3"/>
      <c r="C628" s="3"/>
      <c r="D628" s="3"/>
      <c r="E628" s="3"/>
      <c r="F628" s="3"/>
    </row>
    <row r="629" spans="1:6" x14ac:dyDescent="0.25">
      <c r="A629" s="2"/>
      <c r="B629" s="3"/>
      <c r="C629" s="3"/>
      <c r="D629" s="3"/>
      <c r="E629" s="3"/>
      <c r="F629" s="3"/>
    </row>
    <row r="630" spans="1:6" x14ac:dyDescent="0.25">
      <c r="A630" s="2"/>
      <c r="B630" s="3"/>
      <c r="C630" s="3"/>
      <c r="D630" s="3"/>
      <c r="E630" s="3"/>
      <c r="F630" s="3"/>
    </row>
    <row r="631" spans="1:6" x14ac:dyDescent="0.25">
      <c r="A631" s="2"/>
      <c r="B631" s="3"/>
      <c r="C631" s="3"/>
      <c r="D631" s="3"/>
      <c r="E631" s="3"/>
      <c r="F631" s="3"/>
    </row>
    <row r="632" spans="1:6" x14ac:dyDescent="0.25">
      <c r="A632" s="2"/>
      <c r="B632" s="3"/>
      <c r="C632" s="3"/>
      <c r="D632" s="3"/>
      <c r="E632" s="3"/>
      <c r="F632" s="3"/>
    </row>
    <row r="633" spans="1:6" x14ac:dyDescent="0.25">
      <c r="A633" s="2"/>
      <c r="B633" s="3"/>
      <c r="C633" s="3"/>
      <c r="D633" s="3"/>
      <c r="E633" s="3"/>
      <c r="F633" s="3"/>
    </row>
    <row r="634" spans="1:6" x14ac:dyDescent="0.25">
      <c r="A634" s="2"/>
      <c r="B634" s="3"/>
      <c r="C634" s="3"/>
      <c r="D634" s="3"/>
      <c r="E634" s="3"/>
      <c r="F634" s="3"/>
    </row>
    <row r="635" spans="1:6" x14ac:dyDescent="0.25">
      <c r="A635" s="2"/>
      <c r="B635" s="3"/>
      <c r="C635" s="3"/>
      <c r="D635" s="3"/>
      <c r="E635" s="3"/>
      <c r="F635" s="3"/>
    </row>
    <row r="636" spans="1:6" x14ac:dyDescent="0.25">
      <c r="A636" s="2"/>
      <c r="B636" s="3"/>
      <c r="C636" s="3"/>
      <c r="D636" s="3"/>
      <c r="E636" s="3"/>
      <c r="F636" s="3"/>
    </row>
    <row r="637" spans="1:6" x14ac:dyDescent="0.25">
      <c r="A637" s="2"/>
      <c r="B637" s="3"/>
      <c r="C637" s="3"/>
      <c r="D637" s="3"/>
      <c r="E637" s="3"/>
      <c r="F637" s="3"/>
    </row>
    <row r="638" spans="1:6" x14ac:dyDescent="0.25">
      <c r="A638" s="2"/>
      <c r="B638" s="3"/>
      <c r="C638" s="3"/>
      <c r="D638" s="3"/>
      <c r="E638" s="3"/>
      <c r="F638" s="3"/>
    </row>
    <row r="639" spans="1:6" x14ac:dyDescent="0.25">
      <c r="A639" s="2"/>
      <c r="B639" s="3"/>
      <c r="C639" s="3"/>
      <c r="D639" s="3"/>
      <c r="E639" s="3"/>
      <c r="F639" s="3"/>
    </row>
    <row r="640" spans="1:6" x14ac:dyDescent="0.25">
      <c r="A640" s="2"/>
      <c r="B640" s="3"/>
      <c r="C640" s="3"/>
      <c r="D640" s="3"/>
      <c r="E640" s="3"/>
      <c r="F640" s="3"/>
    </row>
    <row r="641" spans="1:6" x14ac:dyDescent="0.25">
      <c r="A641" s="2"/>
      <c r="B641" s="3"/>
      <c r="C641" s="3"/>
      <c r="D641" s="3"/>
      <c r="E641" s="3"/>
      <c r="F641" s="3"/>
    </row>
    <row r="642" spans="1:6" x14ac:dyDescent="0.25">
      <c r="A642" s="2"/>
      <c r="B642" s="3"/>
      <c r="C642" s="3"/>
      <c r="D642" s="3"/>
      <c r="E642" s="3"/>
      <c r="F642" s="3"/>
    </row>
    <row r="643" spans="1:6" x14ac:dyDescent="0.25">
      <c r="A643" s="2"/>
      <c r="B643" s="3"/>
      <c r="C643" s="3"/>
      <c r="D643" s="3"/>
      <c r="E643" s="3"/>
      <c r="F643" s="3"/>
    </row>
    <row r="644" spans="1:6" x14ac:dyDescent="0.25">
      <c r="A644" s="2"/>
      <c r="B644" s="3"/>
      <c r="C644" s="3"/>
      <c r="D644" s="3"/>
      <c r="E644" s="3"/>
      <c r="F644" s="3"/>
    </row>
    <row r="645" spans="1:6" x14ac:dyDescent="0.25">
      <c r="A645" s="2"/>
      <c r="B645" s="3"/>
      <c r="C645" s="3"/>
      <c r="D645" s="3"/>
      <c r="E645" s="3"/>
      <c r="F645" s="3"/>
    </row>
    <row r="646" spans="1:6" x14ac:dyDescent="0.25">
      <c r="A646" s="2"/>
      <c r="B646" s="3"/>
      <c r="C646" s="3"/>
      <c r="D646" s="3"/>
      <c r="E646" s="3"/>
      <c r="F646" s="3"/>
    </row>
    <row r="647" spans="1:6" x14ac:dyDescent="0.25">
      <c r="A647" s="2"/>
      <c r="B647" s="3"/>
      <c r="C647" s="3"/>
      <c r="D647" s="3"/>
      <c r="E647" s="3"/>
      <c r="F647" s="3"/>
    </row>
    <row r="648" spans="1:6" x14ac:dyDescent="0.25">
      <c r="A648" s="2"/>
      <c r="B648" s="3"/>
      <c r="C648" s="3"/>
      <c r="D648" s="3"/>
      <c r="E648" s="3"/>
      <c r="F648" s="3"/>
    </row>
    <row r="649" spans="1:6" x14ac:dyDescent="0.25">
      <c r="A649" s="2"/>
      <c r="B649" s="3"/>
      <c r="C649" s="3"/>
      <c r="D649" s="3"/>
      <c r="E649" s="3"/>
      <c r="F649" s="3"/>
    </row>
    <row r="650" spans="1:6" x14ac:dyDescent="0.25">
      <c r="A650" s="2"/>
      <c r="B650" s="3"/>
      <c r="C650" s="3"/>
      <c r="D650" s="3"/>
      <c r="E650" s="3"/>
      <c r="F650" s="3"/>
    </row>
    <row r="651" spans="1:6" x14ac:dyDescent="0.25">
      <c r="A651" s="2"/>
      <c r="B651" s="3"/>
      <c r="C651" s="3"/>
      <c r="D651" s="3"/>
      <c r="E651" s="3"/>
      <c r="F651" s="3"/>
    </row>
    <row r="652" spans="1:6" x14ac:dyDescent="0.25">
      <c r="A652" s="2"/>
      <c r="B652" s="3"/>
      <c r="C652" s="3"/>
      <c r="D652" s="3"/>
      <c r="E652" s="3"/>
      <c r="F652" s="3"/>
    </row>
    <row r="653" spans="1:6" x14ac:dyDescent="0.25">
      <c r="A653" s="2"/>
      <c r="B653" s="3"/>
      <c r="C653" s="3"/>
      <c r="D653" s="3"/>
      <c r="E653" s="3"/>
      <c r="F653" s="3"/>
    </row>
    <row r="654" spans="1:6" x14ac:dyDescent="0.25">
      <c r="A654" s="2"/>
      <c r="B654" s="3"/>
      <c r="C654" s="3"/>
      <c r="D654" s="3"/>
      <c r="E654" s="3"/>
      <c r="F654" s="3"/>
    </row>
    <row r="655" spans="1:6" x14ac:dyDescent="0.25">
      <c r="A655" s="2"/>
      <c r="B655" s="3"/>
      <c r="C655" s="3"/>
      <c r="D655" s="3"/>
      <c r="E655" s="3"/>
      <c r="F655" s="3"/>
    </row>
    <row r="656" spans="1:6" x14ac:dyDescent="0.25">
      <c r="A656" s="2"/>
      <c r="B656" s="3"/>
      <c r="C656" s="3"/>
      <c r="D656" s="3"/>
      <c r="E656" s="3"/>
      <c r="F656" s="3"/>
    </row>
    <row r="657" spans="1:6" x14ac:dyDescent="0.25">
      <c r="A657" s="2"/>
      <c r="B657" s="3"/>
      <c r="C657" s="3"/>
      <c r="D657" s="3"/>
      <c r="E657" s="3"/>
      <c r="F657" s="3"/>
    </row>
    <row r="658" spans="1:6" x14ac:dyDescent="0.25">
      <c r="A658" s="2"/>
      <c r="B658" s="3"/>
      <c r="C658" s="3"/>
      <c r="D658" s="3"/>
      <c r="E658" s="3"/>
      <c r="F658" s="3"/>
    </row>
    <row r="659" spans="1:6" x14ac:dyDescent="0.25">
      <c r="A659" s="2"/>
      <c r="B659" s="3"/>
      <c r="C659" s="3"/>
      <c r="D659" s="3"/>
      <c r="E659" s="3"/>
      <c r="F659" s="3"/>
    </row>
    <row r="660" spans="1:6" x14ac:dyDescent="0.25">
      <c r="A660" s="2"/>
      <c r="B660" s="3"/>
      <c r="C660" s="3"/>
      <c r="D660" s="3"/>
      <c r="E660" s="3"/>
      <c r="F660" s="3"/>
    </row>
    <row r="661" spans="1:6" x14ac:dyDescent="0.25">
      <c r="A661" s="2"/>
      <c r="B661" s="3"/>
      <c r="C661" s="3"/>
      <c r="D661" s="3"/>
      <c r="E661" s="3"/>
      <c r="F661" s="3"/>
    </row>
    <row r="662" spans="1:6" x14ac:dyDescent="0.25">
      <c r="A662" s="2"/>
      <c r="B662" s="3"/>
      <c r="C662" s="3"/>
      <c r="D662" s="3"/>
      <c r="E662" s="3"/>
      <c r="F662" s="3"/>
    </row>
    <row r="663" spans="1:6" x14ac:dyDescent="0.25">
      <c r="A663" s="2"/>
      <c r="B663" s="3"/>
      <c r="C663" s="3"/>
      <c r="D663" s="3"/>
      <c r="E663" s="3"/>
      <c r="F663" s="3"/>
    </row>
    <row r="664" spans="1:6" x14ac:dyDescent="0.25">
      <c r="A664" s="2"/>
      <c r="B664" s="3"/>
      <c r="C664" s="3"/>
      <c r="D664" s="3"/>
      <c r="E664" s="3"/>
      <c r="F664" s="3"/>
    </row>
    <row r="665" spans="1:6" x14ac:dyDescent="0.25">
      <c r="A665" s="2"/>
      <c r="B665" s="3"/>
      <c r="C665" s="3"/>
      <c r="D665" s="3"/>
      <c r="E665" s="3"/>
      <c r="F665" s="3"/>
    </row>
    <row r="666" spans="1:6" x14ac:dyDescent="0.25">
      <c r="A666" s="2"/>
      <c r="B666" s="3"/>
      <c r="C666" s="3"/>
      <c r="D666" s="3"/>
      <c r="E666" s="3"/>
      <c r="F666" s="3"/>
    </row>
    <row r="667" spans="1:6" x14ac:dyDescent="0.25">
      <c r="A667" s="2"/>
      <c r="B667" s="3"/>
      <c r="C667" s="3"/>
      <c r="D667" s="3"/>
      <c r="E667" s="3"/>
      <c r="F667" s="3"/>
    </row>
    <row r="668" spans="1:6" x14ac:dyDescent="0.25">
      <c r="A668" s="2"/>
      <c r="B668" s="3"/>
      <c r="C668" s="3"/>
      <c r="D668" s="3"/>
      <c r="E668" s="3"/>
      <c r="F668" s="3"/>
    </row>
    <row r="669" spans="1:6" x14ac:dyDescent="0.25">
      <c r="A669" s="2"/>
      <c r="B669" s="3"/>
      <c r="C669" s="3"/>
      <c r="D669" s="3"/>
      <c r="E669" s="3"/>
      <c r="F669" s="3"/>
    </row>
    <row r="670" spans="1:6" x14ac:dyDescent="0.25">
      <c r="A670" s="2"/>
      <c r="B670" s="3"/>
      <c r="C670" s="3"/>
      <c r="D670" s="3"/>
      <c r="E670" s="3"/>
      <c r="F670" s="3"/>
    </row>
    <row r="671" spans="1:6" x14ac:dyDescent="0.25">
      <c r="A671" s="2"/>
      <c r="B671" s="3"/>
      <c r="C671" s="3"/>
      <c r="D671" s="3"/>
      <c r="E671" s="3"/>
      <c r="F671" s="3"/>
    </row>
    <row r="672" spans="1:6" x14ac:dyDescent="0.25">
      <c r="A672" s="2"/>
      <c r="B672" s="3"/>
      <c r="C672" s="3"/>
      <c r="D672" s="3"/>
      <c r="E672" s="3"/>
      <c r="F672" s="3"/>
    </row>
    <row r="673" spans="1:6" x14ac:dyDescent="0.25">
      <c r="A673" s="2"/>
      <c r="B673" s="3"/>
      <c r="C673" s="3"/>
      <c r="D673" s="3"/>
      <c r="E673" s="3"/>
      <c r="F673" s="3"/>
    </row>
    <row r="674" spans="1:6" x14ac:dyDescent="0.25">
      <c r="A674" s="2"/>
      <c r="B674" s="3"/>
      <c r="C674" s="3"/>
      <c r="D674" s="3"/>
      <c r="E674" s="3"/>
      <c r="F674" s="3"/>
    </row>
    <row r="675" spans="1:6" x14ac:dyDescent="0.25">
      <c r="A675" s="2"/>
      <c r="B675" s="3"/>
      <c r="C675" s="3"/>
      <c r="D675" s="3"/>
      <c r="E675" s="3"/>
      <c r="F675" s="3"/>
    </row>
    <row r="676" spans="1:6" x14ac:dyDescent="0.25">
      <c r="A676" s="2"/>
      <c r="B676" s="3"/>
      <c r="C676" s="3"/>
      <c r="D676" s="3"/>
      <c r="E676" s="3"/>
      <c r="F676" s="3"/>
    </row>
    <row r="677" spans="1:6" x14ac:dyDescent="0.25">
      <c r="A677" s="2"/>
      <c r="B677" s="3"/>
      <c r="C677" s="3"/>
      <c r="D677" s="3"/>
      <c r="E677" s="3"/>
      <c r="F677" s="3"/>
    </row>
    <row r="678" spans="1:6" x14ac:dyDescent="0.25">
      <c r="A678" s="2"/>
      <c r="B678" s="3"/>
      <c r="C678" s="3"/>
      <c r="D678" s="3"/>
      <c r="E678" s="3"/>
      <c r="F678" s="3"/>
    </row>
    <row r="679" spans="1:6" x14ac:dyDescent="0.25">
      <c r="A679" s="2"/>
      <c r="B679" s="3"/>
      <c r="C679" s="3"/>
      <c r="D679" s="3"/>
      <c r="E679" s="3"/>
      <c r="F679" s="3"/>
    </row>
    <row r="680" spans="1:6" x14ac:dyDescent="0.25">
      <c r="A680" s="2"/>
      <c r="B680" s="3"/>
      <c r="C680" s="3"/>
      <c r="D680" s="3"/>
      <c r="E680" s="3"/>
      <c r="F680" s="3"/>
    </row>
    <row r="681" spans="1:6" x14ac:dyDescent="0.25">
      <c r="A681" s="2"/>
      <c r="B681" s="3"/>
      <c r="C681" s="3"/>
      <c r="D681" s="3"/>
      <c r="E681" s="3"/>
      <c r="F681" s="3"/>
    </row>
    <row r="682" spans="1:6" x14ac:dyDescent="0.25">
      <c r="A682" s="2"/>
      <c r="B682" s="3"/>
      <c r="C682" s="3"/>
      <c r="D682" s="3"/>
      <c r="E682" s="3"/>
      <c r="F682" s="3"/>
    </row>
    <row r="683" spans="1:6" x14ac:dyDescent="0.25">
      <c r="A683" s="2"/>
      <c r="B683" s="3"/>
      <c r="C683" s="3"/>
      <c r="D683" s="3"/>
      <c r="E683" s="3"/>
      <c r="F683" s="3"/>
    </row>
    <row r="684" spans="1:6" x14ac:dyDescent="0.25">
      <c r="A684" s="2"/>
      <c r="B684" s="3"/>
      <c r="C684" s="3"/>
      <c r="D684" s="3"/>
      <c r="E684" s="3"/>
      <c r="F684" s="3"/>
    </row>
    <row r="685" spans="1:6" x14ac:dyDescent="0.25">
      <c r="A685" s="2"/>
      <c r="B685" s="3"/>
      <c r="C685" s="3"/>
      <c r="D685" s="3"/>
      <c r="E685" s="3"/>
      <c r="F685" s="3"/>
    </row>
    <row r="686" spans="1:6" x14ac:dyDescent="0.25">
      <c r="A686" s="2"/>
      <c r="B686" s="3"/>
      <c r="C686" s="3"/>
      <c r="D686" s="3"/>
      <c r="E686" s="3"/>
      <c r="F686" s="3"/>
    </row>
    <row r="687" spans="1:6" x14ac:dyDescent="0.25">
      <c r="A687" s="2"/>
      <c r="B687" s="3"/>
      <c r="C687" s="3"/>
      <c r="D687" s="3"/>
      <c r="E687" s="3"/>
      <c r="F687" s="3"/>
    </row>
    <row r="688" spans="1:6" x14ac:dyDescent="0.25">
      <c r="A688" s="2"/>
      <c r="B688" s="3"/>
      <c r="C688" s="3"/>
      <c r="D688" s="3"/>
      <c r="E688" s="3"/>
      <c r="F688" s="3"/>
    </row>
    <row r="689" spans="1:6" x14ac:dyDescent="0.25">
      <c r="A689" s="2"/>
      <c r="B689" s="3"/>
      <c r="C689" s="3"/>
      <c r="D689" s="3"/>
      <c r="E689" s="3"/>
      <c r="F689" s="3"/>
    </row>
    <row r="690" spans="1:6" x14ac:dyDescent="0.25">
      <c r="A690" s="2"/>
      <c r="B690" s="3"/>
      <c r="C690" s="3"/>
      <c r="D690" s="3"/>
      <c r="E690" s="3"/>
      <c r="F690" s="3"/>
    </row>
    <row r="691" spans="1:6" x14ac:dyDescent="0.25">
      <c r="A691" s="2"/>
      <c r="B691" s="3"/>
      <c r="C691" s="3"/>
      <c r="D691" s="3"/>
      <c r="E691" s="3"/>
      <c r="F691" s="3"/>
    </row>
    <row r="692" spans="1:6" x14ac:dyDescent="0.25">
      <c r="A692" s="2"/>
      <c r="B692" s="3"/>
      <c r="C692" s="3"/>
      <c r="D692" s="3"/>
      <c r="E692" s="3"/>
      <c r="F692" s="3"/>
    </row>
    <row r="693" spans="1:6" x14ac:dyDescent="0.25">
      <c r="A693" s="2"/>
      <c r="B693" s="3"/>
      <c r="C693" s="3"/>
      <c r="D693" s="3"/>
      <c r="E693" s="3"/>
      <c r="F693" s="3"/>
    </row>
    <row r="694" spans="1:6" x14ac:dyDescent="0.25">
      <c r="A694" s="2"/>
      <c r="B694" s="3"/>
      <c r="C694" s="3"/>
      <c r="D694" s="3"/>
      <c r="E694" s="3"/>
      <c r="F694" s="3"/>
    </row>
    <row r="695" spans="1:6" x14ac:dyDescent="0.25">
      <c r="A695" s="2"/>
      <c r="B695" s="3"/>
      <c r="C695" s="3"/>
      <c r="D695" s="3"/>
      <c r="E695" s="3"/>
      <c r="F695" s="3"/>
    </row>
    <row r="696" spans="1:6" x14ac:dyDescent="0.25">
      <c r="A696" s="2"/>
      <c r="B696" s="3"/>
      <c r="C696" s="3"/>
      <c r="D696" s="3"/>
      <c r="E696" s="3"/>
      <c r="F696" s="3"/>
    </row>
    <row r="697" spans="1:6" x14ac:dyDescent="0.25">
      <c r="A697" s="2"/>
      <c r="B697" s="3"/>
      <c r="C697" s="3"/>
      <c r="D697" s="3"/>
      <c r="E697" s="3"/>
      <c r="F697" s="3"/>
    </row>
    <row r="698" spans="1:6" x14ac:dyDescent="0.25">
      <c r="A698" s="2"/>
      <c r="B698" s="3"/>
      <c r="C698" s="3"/>
      <c r="D698" s="3"/>
      <c r="E698" s="3"/>
      <c r="F698" s="3"/>
    </row>
    <row r="699" spans="1:6" x14ac:dyDescent="0.25">
      <c r="A699" s="2"/>
      <c r="B699" s="3"/>
      <c r="C699" s="3"/>
      <c r="D699" s="3"/>
      <c r="E699" s="3"/>
      <c r="F699" s="3"/>
    </row>
    <row r="700" spans="1:6" x14ac:dyDescent="0.25">
      <c r="A700" s="2"/>
      <c r="B700" s="3"/>
      <c r="C700" s="3"/>
      <c r="D700" s="3"/>
      <c r="E700" s="3"/>
      <c r="F700" s="3"/>
    </row>
    <row r="701" spans="1:6" x14ac:dyDescent="0.25">
      <c r="A701" s="2"/>
      <c r="B701" s="3"/>
      <c r="C701" s="3"/>
      <c r="D701" s="3"/>
      <c r="E701" s="3"/>
      <c r="F701" s="3"/>
    </row>
    <row r="702" spans="1:6" x14ac:dyDescent="0.25">
      <c r="A702" s="2"/>
      <c r="B702" s="3"/>
      <c r="C702" s="3"/>
      <c r="D702" s="3"/>
      <c r="E702" s="3"/>
      <c r="F702" s="3"/>
    </row>
    <row r="703" spans="1:6" x14ac:dyDescent="0.25">
      <c r="A703" s="2"/>
      <c r="B703" s="3"/>
      <c r="C703" s="3"/>
      <c r="D703" s="3"/>
      <c r="E703" s="3"/>
      <c r="F703" s="3"/>
    </row>
    <row r="704" spans="1:6" x14ac:dyDescent="0.25">
      <c r="A704" s="2"/>
      <c r="B704" s="3"/>
      <c r="C704" s="3"/>
      <c r="D704" s="3"/>
      <c r="E704" s="3"/>
      <c r="F704" s="3"/>
    </row>
    <row r="705" spans="1:6" x14ac:dyDescent="0.25">
      <c r="A705" s="2"/>
      <c r="B705" s="3"/>
      <c r="C705" s="3"/>
      <c r="D705" s="3"/>
      <c r="E705" s="3"/>
      <c r="F705" s="3"/>
    </row>
    <row r="706" spans="1:6" x14ac:dyDescent="0.25">
      <c r="A706" s="2"/>
      <c r="B706" s="3"/>
      <c r="C706" s="3"/>
      <c r="D706" s="3"/>
      <c r="E706" s="3"/>
      <c r="F706" s="3"/>
    </row>
    <row r="707" spans="1:6" x14ac:dyDescent="0.25">
      <c r="A707" s="2"/>
      <c r="B707" s="3"/>
      <c r="C707" s="3"/>
      <c r="D707" s="3"/>
      <c r="E707" s="3"/>
      <c r="F707" s="3"/>
    </row>
    <row r="708" spans="1:6" x14ac:dyDescent="0.25">
      <c r="A708" s="2"/>
      <c r="B708" s="3"/>
      <c r="C708" s="3"/>
      <c r="D708" s="3"/>
      <c r="E708" s="3"/>
      <c r="F708" s="3"/>
    </row>
    <row r="709" spans="1:6" x14ac:dyDescent="0.25">
      <c r="A709" s="2"/>
      <c r="B709" s="3"/>
      <c r="C709" s="3"/>
      <c r="D709" s="3"/>
      <c r="E709" s="3"/>
      <c r="F709" s="3"/>
    </row>
    <row r="710" spans="1:6" x14ac:dyDescent="0.25">
      <c r="A710" s="2"/>
      <c r="B710" s="3"/>
      <c r="C710" s="3"/>
      <c r="D710" s="3"/>
      <c r="E710" s="3"/>
      <c r="F710" s="3"/>
    </row>
    <row r="711" spans="1:6" x14ac:dyDescent="0.25">
      <c r="A711" s="2"/>
      <c r="B711" s="3"/>
      <c r="C711" s="3"/>
      <c r="D711" s="3"/>
      <c r="E711" s="3"/>
      <c r="F711" s="3"/>
    </row>
    <row r="712" spans="1:6" x14ac:dyDescent="0.25">
      <c r="A712" s="2"/>
      <c r="B712" s="3"/>
      <c r="C712" s="3"/>
      <c r="D712" s="3"/>
      <c r="E712" s="3"/>
      <c r="F712" s="3"/>
    </row>
    <row r="713" spans="1:6" x14ac:dyDescent="0.25">
      <c r="A713" s="2"/>
      <c r="B713" s="3"/>
      <c r="C713" s="3"/>
      <c r="D713" s="3"/>
      <c r="E713" s="3"/>
      <c r="F713" s="3"/>
    </row>
    <row r="714" spans="1:6" x14ac:dyDescent="0.25">
      <c r="A714" s="2"/>
      <c r="B714" s="3"/>
      <c r="C714" s="3"/>
      <c r="D714" s="3"/>
      <c r="E714" s="3"/>
      <c r="F714" s="3"/>
    </row>
    <row r="715" spans="1:6" x14ac:dyDescent="0.25">
      <c r="A715" s="2"/>
      <c r="B715" s="3"/>
      <c r="C715" s="3"/>
      <c r="D715" s="3"/>
      <c r="E715" s="3"/>
      <c r="F715" s="3"/>
    </row>
    <row r="716" spans="1:6" x14ac:dyDescent="0.25">
      <c r="A716" s="2"/>
      <c r="B716" s="3"/>
      <c r="C716" s="3"/>
      <c r="D716" s="3"/>
      <c r="E716" s="3"/>
      <c r="F716" s="3"/>
    </row>
    <row r="717" spans="1:6" x14ac:dyDescent="0.25">
      <c r="A717" s="2"/>
      <c r="B717" s="3"/>
      <c r="C717" s="3"/>
      <c r="D717" s="3"/>
      <c r="E717" s="3"/>
      <c r="F717" s="3"/>
    </row>
    <row r="718" spans="1:6" x14ac:dyDescent="0.25">
      <c r="A718" s="2"/>
      <c r="B718" s="3"/>
      <c r="C718" s="3"/>
      <c r="D718" s="3"/>
      <c r="E718" s="3"/>
      <c r="F718" s="3"/>
    </row>
    <row r="719" spans="1:6" x14ac:dyDescent="0.25">
      <c r="A719" s="2"/>
      <c r="B719" s="3"/>
      <c r="C719" s="3"/>
      <c r="D719" s="3"/>
      <c r="E719" s="3"/>
      <c r="F719" s="3"/>
    </row>
    <row r="720" spans="1:6" x14ac:dyDescent="0.25">
      <c r="A720" s="2"/>
      <c r="B720" s="3"/>
      <c r="C720" s="3"/>
      <c r="D720" s="3"/>
      <c r="E720" s="3"/>
      <c r="F720" s="3"/>
    </row>
    <row r="721" spans="1:6" x14ac:dyDescent="0.25">
      <c r="A721" s="2"/>
      <c r="B721" s="3"/>
      <c r="C721" s="3"/>
      <c r="D721" s="3"/>
      <c r="E721" s="3"/>
      <c r="F721" s="3"/>
    </row>
    <row r="722" spans="1:6" x14ac:dyDescent="0.25">
      <c r="A722" s="2"/>
      <c r="B722" s="3"/>
      <c r="C722" s="3"/>
      <c r="D722" s="3"/>
      <c r="E722" s="3"/>
      <c r="F722" s="3"/>
    </row>
    <row r="723" spans="1:6" x14ac:dyDescent="0.25">
      <c r="A723" s="2"/>
      <c r="B723" s="3"/>
      <c r="C723" s="3"/>
      <c r="D723" s="3"/>
      <c r="E723" s="3"/>
      <c r="F723" s="3"/>
    </row>
    <row r="724" spans="1:6" x14ac:dyDescent="0.25">
      <c r="A724" s="2"/>
      <c r="B724" s="3"/>
      <c r="C724" s="3"/>
      <c r="D724" s="3"/>
      <c r="E724" s="3"/>
      <c r="F724" s="3"/>
    </row>
    <row r="725" spans="1:6" x14ac:dyDescent="0.25">
      <c r="A725" s="2"/>
      <c r="B725" s="3"/>
      <c r="C725" s="3"/>
      <c r="D725" s="3"/>
      <c r="E725" s="3"/>
      <c r="F725" s="3"/>
    </row>
    <row r="726" spans="1:6" x14ac:dyDescent="0.25">
      <c r="A726" s="2"/>
      <c r="B726" s="3"/>
      <c r="C726" s="3"/>
      <c r="D726" s="3"/>
      <c r="E726" s="3"/>
      <c r="F726" s="3"/>
    </row>
    <row r="727" spans="1:6" x14ac:dyDescent="0.25">
      <c r="A727" s="2"/>
      <c r="B727" s="3"/>
      <c r="C727" s="3"/>
      <c r="D727" s="3"/>
      <c r="E727" s="3"/>
      <c r="F727" s="3"/>
    </row>
    <row r="728" spans="1:6" x14ac:dyDescent="0.25">
      <c r="A728" s="2"/>
      <c r="B728" s="3"/>
      <c r="C728" s="3"/>
      <c r="D728" s="3"/>
      <c r="E728" s="3"/>
      <c r="F728" s="3"/>
    </row>
    <row r="729" spans="1:6" x14ac:dyDescent="0.25">
      <c r="A729" s="2"/>
      <c r="B729" s="3"/>
      <c r="C729" s="3"/>
      <c r="D729" s="3"/>
      <c r="E729" s="3"/>
      <c r="F729" s="3"/>
    </row>
    <row r="730" spans="1:6" x14ac:dyDescent="0.25">
      <c r="A730" s="2"/>
      <c r="B730" s="3"/>
      <c r="C730" s="3"/>
      <c r="D730" s="3"/>
      <c r="E730" s="3"/>
      <c r="F730" s="3"/>
    </row>
    <row r="731" spans="1:6" x14ac:dyDescent="0.25">
      <c r="A731" s="2"/>
      <c r="B731" s="3"/>
      <c r="C731" s="3"/>
      <c r="D731" s="3"/>
      <c r="E731" s="3"/>
      <c r="F731" s="3"/>
    </row>
    <row r="732" spans="1:6" x14ac:dyDescent="0.25">
      <c r="A732" s="2"/>
      <c r="B732" s="3"/>
      <c r="C732" s="3"/>
      <c r="D732" s="3"/>
      <c r="E732" s="3"/>
      <c r="F732" s="3"/>
    </row>
    <row r="733" spans="1:6" x14ac:dyDescent="0.25">
      <c r="A733" s="2"/>
      <c r="B733" s="3"/>
      <c r="C733" s="3"/>
      <c r="D733" s="3"/>
      <c r="E733" s="3"/>
      <c r="F733" s="3"/>
    </row>
    <row r="734" spans="1:6" x14ac:dyDescent="0.25">
      <c r="A734" s="2"/>
      <c r="B734" s="3"/>
      <c r="C734" s="3"/>
      <c r="D734" s="3"/>
      <c r="E734" s="3"/>
      <c r="F734" s="3"/>
    </row>
    <row r="735" spans="1:6" x14ac:dyDescent="0.25">
      <c r="A735" s="2"/>
      <c r="B735" s="3"/>
      <c r="C735" s="3"/>
      <c r="D735" s="3"/>
      <c r="E735" s="3"/>
      <c r="F735" s="3"/>
    </row>
    <row r="736" spans="1:6" x14ac:dyDescent="0.25">
      <c r="A736" s="2"/>
      <c r="B736" s="3"/>
      <c r="C736" s="3"/>
      <c r="D736" s="3"/>
      <c r="E736" s="3"/>
      <c r="F736" s="3"/>
    </row>
    <row r="737" spans="1:6" x14ac:dyDescent="0.25">
      <c r="A737" s="2"/>
      <c r="B737" s="3"/>
      <c r="C737" s="3"/>
      <c r="D737" s="3"/>
      <c r="E737" s="3"/>
      <c r="F737" s="3"/>
    </row>
    <row r="738" spans="1:6" x14ac:dyDescent="0.25">
      <c r="A738" s="2"/>
      <c r="B738" s="3"/>
      <c r="C738" s="3"/>
      <c r="D738" s="3"/>
      <c r="E738" s="3"/>
      <c r="F738" s="3"/>
    </row>
    <row r="739" spans="1:6" x14ac:dyDescent="0.25">
      <c r="A739" s="2"/>
      <c r="B739" s="3"/>
      <c r="C739" s="3"/>
      <c r="D739" s="3"/>
      <c r="E739" s="3"/>
      <c r="F739" s="3"/>
    </row>
    <row r="740" spans="1:6" x14ac:dyDescent="0.25">
      <c r="A740" s="2"/>
      <c r="B740" s="3"/>
      <c r="C740" s="3"/>
      <c r="D740" s="3"/>
      <c r="E740" s="3"/>
      <c r="F740" s="3"/>
    </row>
    <row r="741" spans="1:6" x14ac:dyDescent="0.25">
      <c r="A741" s="2"/>
      <c r="B741" s="3"/>
      <c r="C741" s="3"/>
      <c r="D741" s="3"/>
      <c r="E741" s="3"/>
      <c r="F741" s="3"/>
    </row>
    <row r="742" spans="1:6" x14ac:dyDescent="0.25">
      <c r="A742" s="2"/>
      <c r="B742" s="3"/>
      <c r="C742" s="3"/>
      <c r="D742" s="3"/>
      <c r="E742" s="3"/>
      <c r="F742" s="3"/>
    </row>
    <row r="743" spans="1:6" x14ac:dyDescent="0.25">
      <c r="A743" s="2"/>
      <c r="B743" s="3"/>
      <c r="C743" s="3"/>
      <c r="D743" s="3"/>
      <c r="E743" s="3"/>
      <c r="F743" s="3"/>
    </row>
    <row r="744" spans="1:6" x14ac:dyDescent="0.25">
      <c r="A744" s="2"/>
      <c r="B744" s="3"/>
      <c r="C744" s="3"/>
      <c r="D744" s="3"/>
      <c r="E744" s="3"/>
      <c r="F744" s="3"/>
    </row>
    <row r="745" spans="1:6" x14ac:dyDescent="0.25">
      <c r="A745" s="2"/>
      <c r="B745" s="3"/>
      <c r="C745" s="3"/>
      <c r="D745" s="3"/>
      <c r="E745" s="3"/>
      <c r="F745" s="3"/>
    </row>
    <row r="746" spans="1:6" x14ac:dyDescent="0.25">
      <c r="A746" s="2"/>
      <c r="B746" s="3"/>
      <c r="C746" s="3"/>
      <c r="D746" s="3"/>
      <c r="E746" s="3"/>
      <c r="F746" s="3"/>
    </row>
    <row r="747" spans="1:6" x14ac:dyDescent="0.25">
      <c r="A747" s="2"/>
      <c r="B747" s="3"/>
      <c r="C747" s="3"/>
      <c r="D747" s="3"/>
      <c r="E747" s="3"/>
      <c r="F747" s="3"/>
    </row>
    <row r="748" spans="1:6" x14ac:dyDescent="0.25">
      <c r="A748" s="2"/>
      <c r="B748" s="3"/>
      <c r="C748" s="3"/>
      <c r="D748" s="3"/>
      <c r="E748" s="3"/>
      <c r="F748" s="3"/>
    </row>
    <row r="749" spans="1:6" x14ac:dyDescent="0.25">
      <c r="A749" s="2"/>
      <c r="B749" s="3"/>
      <c r="C749" s="3"/>
      <c r="D749" s="3"/>
      <c r="E749" s="3"/>
      <c r="F749" s="3"/>
    </row>
    <row r="750" spans="1:6" x14ac:dyDescent="0.25">
      <c r="A750" s="2"/>
      <c r="B750" s="3"/>
      <c r="C750" s="3"/>
      <c r="D750" s="3"/>
      <c r="E750" s="3"/>
      <c r="F750" s="3"/>
    </row>
    <row r="751" spans="1:6" x14ac:dyDescent="0.25">
      <c r="A751" s="2"/>
      <c r="B751" s="3"/>
      <c r="C751" s="3"/>
      <c r="D751" s="3"/>
      <c r="E751" s="3"/>
      <c r="F751" s="3"/>
    </row>
    <row r="752" spans="1:6" x14ac:dyDescent="0.25">
      <c r="A752" s="2"/>
      <c r="B752" s="3"/>
      <c r="C752" s="3"/>
      <c r="D752" s="3"/>
      <c r="E752" s="3"/>
      <c r="F752" s="3"/>
    </row>
    <row r="753" spans="1:6" x14ac:dyDescent="0.25">
      <c r="A753" s="2"/>
      <c r="B753" s="3"/>
      <c r="C753" s="3"/>
      <c r="D753" s="3"/>
      <c r="E753" s="3"/>
      <c r="F753" s="3"/>
    </row>
    <row r="754" spans="1:6" x14ac:dyDescent="0.25">
      <c r="A754" s="2"/>
      <c r="B754" s="3"/>
      <c r="C754" s="3"/>
      <c r="D754" s="3"/>
      <c r="E754" s="3"/>
      <c r="F754" s="3"/>
    </row>
    <row r="755" spans="1:6" x14ac:dyDescent="0.25">
      <c r="A755" s="2"/>
      <c r="B755" s="3"/>
      <c r="C755" s="3"/>
      <c r="D755" s="3"/>
      <c r="E755" s="3"/>
      <c r="F755" s="3"/>
    </row>
    <row r="756" spans="1:6" x14ac:dyDescent="0.25">
      <c r="A756" s="2"/>
      <c r="B756" s="3"/>
      <c r="C756" s="3"/>
      <c r="D756" s="3"/>
      <c r="E756" s="3"/>
      <c r="F756" s="3"/>
    </row>
    <row r="757" spans="1:6" x14ac:dyDescent="0.25">
      <c r="A757" s="2"/>
      <c r="B757" s="3"/>
      <c r="C757" s="3"/>
      <c r="D757" s="3"/>
      <c r="E757" s="3"/>
      <c r="F757" s="3"/>
    </row>
    <row r="758" spans="1:6" x14ac:dyDescent="0.25">
      <c r="A758" s="2"/>
      <c r="B758" s="3"/>
      <c r="C758" s="3"/>
      <c r="D758" s="3"/>
      <c r="E758" s="3"/>
      <c r="F758" s="3"/>
    </row>
    <row r="759" spans="1:6" x14ac:dyDescent="0.25">
      <c r="A759" s="2"/>
      <c r="B759" s="3"/>
      <c r="C759" s="3"/>
      <c r="D759" s="3"/>
      <c r="E759" s="3"/>
      <c r="F759" s="3"/>
    </row>
    <row r="760" spans="1:6" x14ac:dyDescent="0.25">
      <c r="A760" s="2"/>
      <c r="B760" s="3"/>
      <c r="C760" s="3"/>
      <c r="D760" s="3"/>
      <c r="E760" s="3"/>
      <c r="F760" s="3"/>
    </row>
    <row r="761" spans="1:6" x14ac:dyDescent="0.25">
      <c r="A761" s="2"/>
      <c r="B761" s="3"/>
      <c r="C761" s="3"/>
      <c r="D761" s="3"/>
      <c r="E761" s="3"/>
      <c r="F761" s="3"/>
    </row>
    <row r="762" spans="1:6" x14ac:dyDescent="0.25">
      <c r="A762" s="2"/>
      <c r="B762" s="3"/>
      <c r="C762" s="3"/>
      <c r="D762" s="3"/>
      <c r="E762" s="3"/>
      <c r="F762" s="3"/>
    </row>
    <row r="763" spans="1:6" x14ac:dyDescent="0.25">
      <c r="A763" s="2"/>
      <c r="B763" s="3"/>
      <c r="C763" s="3"/>
      <c r="D763" s="3"/>
      <c r="E763" s="3"/>
      <c r="F763" s="3"/>
    </row>
    <row r="764" spans="1:6" x14ac:dyDescent="0.25">
      <c r="A764" s="2"/>
      <c r="B764" s="3"/>
      <c r="C764" s="3"/>
      <c r="D764" s="3"/>
      <c r="E764" s="3"/>
      <c r="F764" s="3"/>
    </row>
    <row r="765" spans="1:6" x14ac:dyDescent="0.25">
      <c r="A765" s="2"/>
      <c r="B765" s="3"/>
      <c r="C765" s="3"/>
      <c r="D765" s="3"/>
      <c r="E765" s="3"/>
      <c r="F765" s="3"/>
    </row>
    <row r="766" spans="1:6" x14ac:dyDescent="0.25">
      <c r="A766" s="2"/>
      <c r="B766" s="3"/>
      <c r="C766" s="3"/>
      <c r="D766" s="3"/>
      <c r="E766" s="3"/>
      <c r="F766" s="3"/>
    </row>
    <row r="767" spans="1:6" x14ac:dyDescent="0.25">
      <c r="A767" s="2"/>
      <c r="B767" s="3"/>
      <c r="C767" s="3"/>
      <c r="D767" s="3"/>
      <c r="E767" s="3"/>
      <c r="F767" s="3"/>
    </row>
    <row r="768" spans="1:6" x14ac:dyDescent="0.25">
      <c r="A768" s="2"/>
      <c r="B768" s="3"/>
      <c r="C768" s="3"/>
      <c r="D768" s="3"/>
      <c r="E768" s="3"/>
      <c r="F768" s="3"/>
    </row>
    <row r="769" spans="1:6" x14ac:dyDescent="0.25">
      <c r="A769" s="2"/>
      <c r="B769" s="3"/>
      <c r="C769" s="3"/>
      <c r="D769" s="3"/>
      <c r="E769" s="3"/>
      <c r="F769" s="3"/>
    </row>
    <row r="770" spans="1:6" x14ac:dyDescent="0.25">
      <c r="A770" s="2"/>
      <c r="B770" s="3"/>
      <c r="C770" s="3"/>
      <c r="D770" s="3"/>
      <c r="E770" s="3"/>
      <c r="F770" s="3"/>
    </row>
    <row r="771" spans="1:6" x14ac:dyDescent="0.25">
      <c r="A771" s="2"/>
      <c r="B771" s="3"/>
      <c r="C771" s="3"/>
      <c r="D771" s="3"/>
      <c r="E771" s="3"/>
      <c r="F771" s="3"/>
    </row>
    <row r="772" spans="1:6" x14ac:dyDescent="0.25">
      <c r="A772" s="2"/>
      <c r="B772" s="3"/>
      <c r="C772" s="3"/>
      <c r="D772" s="3"/>
      <c r="E772" s="3"/>
      <c r="F772" s="3"/>
    </row>
    <row r="773" spans="1:6" x14ac:dyDescent="0.25">
      <c r="A773" s="2"/>
      <c r="B773" s="3"/>
      <c r="C773" s="3"/>
      <c r="D773" s="3"/>
      <c r="E773" s="3"/>
      <c r="F773" s="3"/>
    </row>
    <row r="774" spans="1:6" x14ac:dyDescent="0.25">
      <c r="A774" s="2"/>
      <c r="B774" s="3"/>
      <c r="C774" s="3"/>
      <c r="D774" s="3"/>
      <c r="E774" s="3"/>
      <c r="F774" s="3"/>
    </row>
    <row r="775" spans="1:6" x14ac:dyDescent="0.25">
      <c r="A775" s="2"/>
      <c r="B775" s="3"/>
      <c r="C775" s="3"/>
      <c r="D775" s="3"/>
      <c r="E775" s="3"/>
      <c r="F775" s="3"/>
    </row>
    <row r="776" spans="1:6" x14ac:dyDescent="0.25">
      <c r="A776" s="2"/>
      <c r="B776" s="3"/>
      <c r="C776" s="3"/>
      <c r="D776" s="3"/>
      <c r="E776" s="3"/>
      <c r="F776" s="3"/>
    </row>
    <row r="777" spans="1:6" x14ac:dyDescent="0.25">
      <c r="A777" s="2"/>
      <c r="B777" s="3"/>
      <c r="C777" s="3"/>
      <c r="D777" s="3"/>
      <c r="E777" s="3"/>
      <c r="F777" s="3"/>
    </row>
    <row r="778" spans="1:6" x14ac:dyDescent="0.25">
      <c r="A778" s="2"/>
      <c r="B778" s="3"/>
      <c r="C778" s="3"/>
      <c r="D778" s="3"/>
      <c r="E778" s="3"/>
      <c r="F778" s="3"/>
    </row>
    <row r="779" spans="1:6" x14ac:dyDescent="0.25">
      <c r="A779" s="2"/>
      <c r="B779" s="3"/>
      <c r="C779" s="3"/>
      <c r="D779" s="3"/>
      <c r="E779" s="3"/>
      <c r="F779" s="3"/>
    </row>
    <row r="780" spans="1:6" x14ac:dyDescent="0.25">
      <c r="A780" s="2"/>
      <c r="B780" s="3"/>
      <c r="C780" s="3"/>
      <c r="D780" s="3"/>
      <c r="E780" s="3"/>
      <c r="F780" s="3"/>
    </row>
    <row r="781" spans="1:6" x14ac:dyDescent="0.25">
      <c r="A781" s="2"/>
      <c r="B781" s="3"/>
      <c r="C781" s="3"/>
      <c r="D781" s="3"/>
      <c r="E781" s="3"/>
      <c r="F781" s="3"/>
    </row>
    <row r="782" spans="1:6" x14ac:dyDescent="0.25">
      <c r="A782" s="2"/>
      <c r="B782" s="3"/>
      <c r="C782" s="3"/>
      <c r="D782" s="3"/>
      <c r="E782" s="3"/>
      <c r="F782" s="3"/>
    </row>
    <row r="783" spans="1:6" x14ac:dyDescent="0.25">
      <c r="A783" s="2"/>
      <c r="B783" s="3"/>
      <c r="C783" s="3"/>
      <c r="D783" s="3"/>
      <c r="E783" s="3"/>
      <c r="F783" s="3"/>
    </row>
    <row r="784" spans="1:6" x14ac:dyDescent="0.25">
      <c r="A784" s="2"/>
      <c r="B784" s="3"/>
      <c r="C784" s="3"/>
      <c r="D784" s="3"/>
      <c r="E784" s="3"/>
      <c r="F784" s="3"/>
    </row>
    <row r="785" spans="1:6" x14ac:dyDescent="0.25">
      <c r="A785" s="2"/>
      <c r="B785" s="3"/>
      <c r="C785" s="3"/>
      <c r="D785" s="3"/>
      <c r="E785" s="3"/>
      <c r="F785" s="3"/>
    </row>
    <row r="786" spans="1:6" x14ac:dyDescent="0.25">
      <c r="A786" s="2"/>
      <c r="B786" s="3"/>
      <c r="C786" s="3"/>
      <c r="D786" s="3"/>
      <c r="E786" s="3"/>
      <c r="F786" s="3"/>
    </row>
    <row r="787" spans="1:6" x14ac:dyDescent="0.25">
      <c r="A787" s="2"/>
      <c r="B787" s="3"/>
      <c r="C787" s="3"/>
      <c r="D787" s="3"/>
      <c r="E787" s="3"/>
      <c r="F787" s="3"/>
    </row>
    <row r="788" spans="1:6" x14ac:dyDescent="0.25">
      <c r="A788" s="2"/>
      <c r="B788" s="3"/>
      <c r="C788" s="3"/>
      <c r="D788" s="3"/>
      <c r="E788" s="3"/>
      <c r="F788" s="3"/>
    </row>
    <row r="789" spans="1:6" x14ac:dyDescent="0.25">
      <c r="A789" s="2"/>
      <c r="B789" s="3"/>
      <c r="C789" s="3"/>
      <c r="D789" s="3"/>
      <c r="E789" s="3"/>
      <c r="F789" s="3"/>
    </row>
    <row r="790" spans="1:6" x14ac:dyDescent="0.25">
      <c r="A790" s="2"/>
      <c r="B790" s="3"/>
      <c r="C790" s="3"/>
      <c r="D790" s="3"/>
      <c r="E790" s="3"/>
      <c r="F790" s="3"/>
    </row>
    <row r="791" spans="1:6" x14ac:dyDescent="0.25">
      <c r="A791" s="2"/>
      <c r="B791" s="3"/>
      <c r="C791" s="3"/>
      <c r="D791" s="3"/>
      <c r="E791" s="3"/>
      <c r="F791" s="3"/>
    </row>
    <row r="792" spans="1:6" x14ac:dyDescent="0.25">
      <c r="A792" s="2"/>
      <c r="B792" s="3"/>
      <c r="C792" s="3"/>
      <c r="D792" s="3"/>
      <c r="E792" s="3"/>
      <c r="F792" s="3"/>
    </row>
    <row r="793" spans="1:6" x14ac:dyDescent="0.25">
      <c r="A793" s="2"/>
      <c r="B793" s="3"/>
      <c r="C793" s="3"/>
      <c r="D793" s="3"/>
      <c r="E793" s="3"/>
      <c r="F793" s="3"/>
    </row>
    <row r="794" spans="1:6" x14ac:dyDescent="0.25">
      <c r="A794" s="2"/>
      <c r="B794" s="3"/>
      <c r="C794" s="3"/>
      <c r="D794" s="3"/>
      <c r="E794" s="3"/>
      <c r="F794" s="3"/>
    </row>
    <row r="795" spans="1:6" x14ac:dyDescent="0.25">
      <c r="A795" s="2"/>
      <c r="B795" s="3"/>
      <c r="C795" s="3"/>
      <c r="D795" s="3"/>
      <c r="E795" s="3"/>
      <c r="F795" s="3"/>
    </row>
    <row r="796" spans="1:6" x14ac:dyDescent="0.25">
      <c r="A796" s="2"/>
      <c r="B796" s="3"/>
      <c r="C796" s="3"/>
      <c r="D796" s="3"/>
      <c r="E796" s="3"/>
      <c r="F796" s="3"/>
    </row>
    <row r="797" spans="1:6" x14ac:dyDescent="0.25">
      <c r="A797" s="2"/>
      <c r="B797" s="3"/>
      <c r="C797" s="3"/>
      <c r="D797" s="3"/>
      <c r="E797" s="3"/>
      <c r="F797" s="3"/>
    </row>
    <row r="798" spans="1:6" x14ac:dyDescent="0.25">
      <c r="A798" s="2"/>
      <c r="B798" s="3"/>
      <c r="C798" s="3"/>
      <c r="D798" s="3"/>
      <c r="E798" s="3"/>
      <c r="F798" s="3"/>
    </row>
    <row r="799" spans="1:6" x14ac:dyDescent="0.25">
      <c r="A799" s="2"/>
      <c r="B799" s="3"/>
      <c r="C799" s="3"/>
      <c r="D799" s="3"/>
      <c r="E799" s="3"/>
      <c r="F799" s="3"/>
    </row>
    <row r="800" spans="1:6" x14ac:dyDescent="0.25">
      <c r="A800" s="2"/>
      <c r="B800" s="3"/>
      <c r="C800" s="3"/>
      <c r="D800" s="3"/>
      <c r="E800" s="3"/>
      <c r="F800" s="3"/>
    </row>
    <row r="801" spans="1:6" x14ac:dyDescent="0.25">
      <c r="A801" s="2"/>
      <c r="B801" s="3"/>
      <c r="C801" s="3"/>
      <c r="D801" s="3"/>
      <c r="E801" s="3"/>
      <c r="F801" s="3"/>
    </row>
    <row r="802" spans="1:6" x14ac:dyDescent="0.25">
      <c r="A802" s="2"/>
      <c r="B802" s="3"/>
      <c r="C802" s="3"/>
      <c r="D802" s="3"/>
      <c r="E802" s="3"/>
      <c r="F802" s="3"/>
    </row>
    <row r="803" spans="1:6" x14ac:dyDescent="0.25">
      <c r="A803" s="2"/>
      <c r="B803" s="3"/>
      <c r="C803" s="3"/>
      <c r="D803" s="3"/>
      <c r="E803" s="3"/>
      <c r="F803" s="3"/>
    </row>
    <row r="804" spans="1:6" x14ac:dyDescent="0.25">
      <c r="A804" s="2"/>
      <c r="B804" s="3"/>
      <c r="C804" s="3"/>
      <c r="D804" s="3"/>
      <c r="E804" s="3"/>
      <c r="F804" s="3"/>
    </row>
    <row r="805" spans="1:6" x14ac:dyDescent="0.25">
      <c r="A805" s="2"/>
      <c r="B805" s="3"/>
      <c r="C805" s="3"/>
      <c r="D805" s="3"/>
      <c r="E805" s="3"/>
      <c r="F805" s="3"/>
    </row>
    <row r="806" spans="1:6" x14ac:dyDescent="0.25">
      <c r="A806" s="2"/>
      <c r="B806" s="3"/>
      <c r="C806" s="3"/>
      <c r="D806" s="3"/>
      <c r="E806" s="3"/>
      <c r="F806" s="3"/>
    </row>
    <row r="807" spans="1:6" x14ac:dyDescent="0.25">
      <c r="A807" s="2"/>
      <c r="B807" s="3"/>
      <c r="C807" s="3"/>
      <c r="D807" s="3"/>
      <c r="E807" s="3"/>
      <c r="F807" s="3"/>
    </row>
    <row r="808" spans="1:6" x14ac:dyDescent="0.25">
      <c r="A808" s="2"/>
      <c r="B808" s="3"/>
      <c r="C808" s="3"/>
      <c r="D808" s="3"/>
      <c r="E808" s="3"/>
      <c r="F808" s="3"/>
    </row>
    <row r="809" spans="1:6" x14ac:dyDescent="0.25">
      <c r="A809" s="2"/>
      <c r="B809" s="3"/>
      <c r="C809" s="3"/>
      <c r="D809" s="3"/>
      <c r="E809" s="3"/>
      <c r="F809" s="3"/>
    </row>
    <row r="810" spans="1:6" x14ac:dyDescent="0.25">
      <c r="A810" s="2"/>
      <c r="B810" s="3"/>
      <c r="C810" s="3"/>
      <c r="D810" s="3"/>
      <c r="E810" s="3"/>
      <c r="F810" s="3"/>
    </row>
    <row r="811" spans="1:6" x14ac:dyDescent="0.25">
      <c r="A811" s="2"/>
      <c r="B811" s="3"/>
      <c r="C811" s="3"/>
      <c r="D811" s="3"/>
      <c r="E811" s="3"/>
      <c r="F811" s="3"/>
    </row>
    <row r="812" spans="1:6" x14ac:dyDescent="0.25">
      <c r="A812" s="2"/>
      <c r="B812" s="3"/>
      <c r="C812" s="3"/>
      <c r="D812" s="3"/>
      <c r="E812" s="3"/>
      <c r="F812" s="3"/>
    </row>
    <row r="813" spans="1:6" x14ac:dyDescent="0.25">
      <c r="A813" s="2"/>
      <c r="B813" s="3"/>
      <c r="C813" s="3"/>
      <c r="D813" s="3"/>
      <c r="E813" s="3"/>
      <c r="F813" s="3"/>
    </row>
    <row r="814" spans="1:6" x14ac:dyDescent="0.25">
      <c r="A814" s="2"/>
      <c r="B814" s="3"/>
      <c r="C814" s="3"/>
      <c r="D814" s="3"/>
      <c r="E814" s="3"/>
      <c r="F814" s="3"/>
    </row>
    <row r="815" spans="1:6" x14ac:dyDescent="0.25">
      <c r="A815" s="2"/>
      <c r="B815" s="3"/>
      <c r="C815" s="3"/>
      <c r="D815" s="3"/>
      <c r="E815" s="3"/>
      <c r="F815" s="3"/>
    </row>
    <row r="816" spans="1:6" x14ac:dyDescent="0.25">
      <c r="A816" s="2"/>
      <c r="B816" s="3"/>
      <c r="C816" s="3"/>
      <c r="D816" s="3"/>
      <c r="E816" s="3"/>
      <c r="F816" s="3"/>
    </row>
    <row r="817" spans="1:6" x14ac:dyDescent="0.25">
      <c r="A817" s="2"/>
      <c r="B817" s="3"/>
      <c r="C817" s="3"/>
      <c r="D817" s="3"/>
      <c r="E817" s="3"/>
      <c r="F817" s="3"/>
    </row>
    <row r="818" spans="1:6" x14ac:dyDescent="0.25">
      <c r="A818" s="2"/>
      <c r="B818" s="3"/>
      <c r="C818" s="3"/>
      <c r="D818" s="3"/>
      <c r="E818" s="3"/>
      <c r="F818" s="3"/>
    </row>
    <row r="819" spans="1:6" x14ac:dyDescent="0.25">
      <c r="A819" s="2"/>
      <c r="B819" s="3"/>
      <c r="C819" s="3"/>
      <c r="D819" s="3"/>
      <c r="E819" s="3"/>
      <c r="F819" s="3"/>
    </row>
    <row r="820" spans="1:6" x14ac:dyDescent="0.25">
      <c r="A820" s="2"/>
      <c r="B820" s="3"/>
      <c r="C820" s="3"/>
      <c r="D820" s="3"/>
      <c r="E820" s="3"/>
      <c r="F820" s="3"/>
    </row>
    <row r="821" spans="1:6" x14ac:dyDescent="0.25">
      <c r="A821" s="2"/>
      <c r="B821" s="3"/>
      <c r="C821" s="3"/>
      <c r="D821" s="3"/>
      <c r="E821" s="3"/>
      <c r="F821" s="3"/>
    </row>
    <row r="822" spans="1:6" x14ac:dyDescent="0.25">
      <c r="A822" s="2"/>
      <c r="B822" s="3"/>
      <c r="C822" s="3"/>
      <c r="D822" s="3"/>
      <c r="E822" s="3"/>
      <c r="F822" s="3"/>
    </row>
    <row r="823" spans="1:6" x14ac:dyDescent="0.25">
      <c r="A823" s="2"/>
      <c r="B823" s="3"/>
      <c r="C823" s="3"/>
      <c r="D823" s="3"/>
      <c r="E823" s="3"/>
      <c r="F823" s="3"/>
    </row>
    <row r="824" spans="1:6" x14ac:dyDescent="0.25">
      <c r="A824" s="2"/>
      <c r="B824" s="3"/>
      <c r="C824" s="3"/>
      <c r="D824" s="3"/>
      <c r="E824" s="3"/>
      <c r="F824" s="3"/>
    </row>
    <row r="825" spans="1:6" x14ac:dyDescent="0.25">
      <c r="A825" s="2"/>
      <c r="B825" s="3"/>
      <c r="C825" s="3"/>
      <c r="D825" s="3"/>
      <c r="E825" s="3"/>
      <c r="F825" s="3"/>
    </row>
    <row r="826" spans="1:6" x14ac:dyDescent="0.25">
      <c r="A826" s="2"/>
      <c r="B826" s="3"/>
      <c r="C826" s="3"/>
      <c r="D826" s="3"/>
      <c r="E826" s="3"/>
      <c r="F826" s="3"/>
    </row>
    <row r="827" spans="1:6" x14ac:dyDescent="0.25">
      <c r="A827" s="2"/>
      <c r="B827" s="3"/>
      <c r="C827" s="3"/>
      <c r="D827" s="3"/>
      <c r="E827" s="3"/>
      <c r="F827" s="3"/>
    </row>
    <row r="828" spans="1:6" x14ac:dyDescent="0.25">
      <c r="A828" s="2"/>
      <c r="B828" s="3"/>
      <c r="C828" s="3"/>
      <c r="D828" s="3"/>
      <c r="E828" s="3"/>
      <c r="F828" s="3"/>
    </row>
    <row r="829" spans="1:6" x14ac:dyDescent="0.25">
      <c r="A829" s="2"/>
      <c r="B829" s="3"/>
      <c r="C829" s="3"/>
      <c r="D829" s="3"/>
      <c r="E829" s="3"/>
      <c r="F829" s="3"/>
    </row>
    <row r="830" spans="1:6" x14ac:dyDescent="0.25">
      <c r="A830" s="2"/>
      <c r="B830" s="3"/>
      <c r="C830" s="3"/>
      <c r="D830" s="3"/>
      <c r="E830" s="3"/>
      <c r="F830" s="3"/>
    </row>
    <row r="831" spans="1:6" x14ac:dyDescent="0.25">
      <c r="A831" s="2"/>
      <c r="B831" s="3"/>
      <c r="C831" s="3"/>
      <c r="D831" s="3"/>
      <c r="E831" s="3"/>
      <c r="F831" s="3"/>
    </row>
    <row r="832" spans="1:6" x14ac:dyDescent="0.25">
      <c r="A832" s="2"/>
      <c r="B832" s="3"/>
      <c r="C832" s="3"/>
      <c r="D832" s="3"/>
      <c r="E832" s="3"/>
      <c r="F832" s="3"/>
    </row>
    <row r="833" spans="1:6" x14ac:dyDescent="0.25">
      <c r="A833" s="2"/>
      <c r="B833" s="3"/>
      <c r="C833" s="3"/>
      <c r="D833" s="3"/>
      <c r="E833" s="3"/>
      <c r="F833" s="3"/>
    </row>
    <row r="834" spans="1:6" x14ac:dyDescent="0.25">
      <c r="A834" s="2"/>
      <c r="B834" s="3"/>
      <c r="C834" s="3"/>
      <c r="D834" s="3"/>
      <c r="E834" s="3"/>
      <c r="F834" s="3"/>
    </row>
    <row r="835" spans="1:6" x14ac:dyDescent="0.25">
      <c r="A835" s="2"/>
      <c r="B835" s="3"/>
      <c r="C835" s="3"/>
      <c r="D835" s="3"/>
      <c r="E835" s="3"/>
      <c r="F835" s="3"/>
    </row>
    <row r="836" spans="1:6" x14ac:dyDescent="0.25">
      <c r="A836" s="2"/>
      <c r="B836" s="3"/>
      <c r="C836" s="3"/>
      <c r="D836" s="3"/>
      <c r="E836" s="3"/>
      <c r="F836" s="3"/>
    </row>
    <row r="837" spans="1:6" x14ac:dyDescent="0.25">
      <c r="A837" s="2"/>
      <c r="B837" s="3"/>
      <c r="C837" s="3"/>
      <c r="D837" s="3"/>
      <c r="E837" s="3"/>
      <c r="F837" s="3"/>
    </row>
    <row r="838" spans="1:6" x14ac:dyDescent="0.25">
      <c r="A838" s="2"/>
      <c r="B838" s="3"/>
      <c r="C838" s="3"/>
      <c r="D838" s="3"/>
      <c r="E838" s="3"/>
      <c r="F838" s="3"/>
    </row>
    <row r="839" spans="1:6" x14ac:dyDescent="0.25">
      <c r="A839" s="2"/>
      <c r="B839" s="3"/>
      <c r="C839" s="3"/>
      <c r="D839" s="3"/>
      <c r="E839" s="3"/>
      <c r="F839" s="3"/>
    </row>
    <row r="840" spans="1:6" x14ac:dyDescent="0.25">
      <c r="A840" s="2"/>
      <c r="B840" s="3"/>
      <c r="C840" s="3"/>
      <c r="D840" s="3"/>
      <c r="E840" s="3"/>
      <c r="F840" s="3"/>
    </row>
    <row r="841" spans="1:6" x14ac:dyDescent="0.25">
      <c r="A841" s="2"/>
      <c r="B841" s="3"/>
      <c r="C841" s="3"/>
      <c r="D841" s="3"/>
      <c r="E841" s="3"/>
      <c r="F841" s="3"/>
    </row>
    <row r="842" spans="1:6" x14ac:dyDescent="0.25">
      <c r="A842" s="2"/>
      <c r="B842" s="3"/>
      <c r="C842" s="3"/>
      <c r="D842" s="3"/>
      <c r="E842" s="3"/>
      <c r="F842" s="3"/>
    </row>
    <row r="843" spans="1:6" x14ac:dyDescent="0.25">
      <c r="A843" s="2"/>
      <c r="B843" s="3"/>
      <c r="C843" s="3"/>
      <c r="D843" s="3"/>
      <c r="E843" s="3"/>
      <c r="F843" s="3"/>
    </row>
    <row r="844" spans="1:6" x14ac:dyDescent="0.25">
      <c r="A844" s="2"/>
      <c r="B844" s="3"/>
      <c r="C844" s="3"/>
      <c r="D844" s="3"/>
      <c r="E844" s="3"/>
      <c r="F844" s="3"/>
    </row>
    <row r="845" spans="1:6" x14ac:dyDescent="0.25">
      <c r="A845" s="2"/>
      <c r="B845" s="3"/>
      <c r="C845" s="3"/>
      <c r="D845" s="3"/>
      <c r="E845" s="3"/>
      <c r="F845" s="3"/>
    </row>
    <row r="846" spans="1:6" x14ac:dyDescent="0.25">
      <c r="A846" s="2"/>
      <c r="B846" s="3"/>
      <c r="C846" s="3"/>
      <c r="D846" s="3"/>
      <c r="E846" s="3"/>
      <c r="F846" s="3"/>
    </row>
    <row r="847" spans="1:6" x14ac:dyDescent="0.25">
      <c r="A847" s="2"/>
      <c r="B847" s="3"/>
      <c r="C847" s="3"/>
      <c r="D847" s="3"/>
      <c r="E847" s="3"/>
      <c r="F847" s="3"/>
    </row>
    <row r="848" spans="1:6" x14ac:dyDescent="0.25">
      <c r="A848" s="2"/>
      <c r="B848" s="3"/>
      <c r="C848" s="3"/>
      <c r="D848" s="3"/>
      <c r="E848" s="3"/>
      <c r="F848" s="3"/>
    </row>
    <row r="849" spans="1:6" x14ac:dyDescent="0.25">
      <c r="A849" s="2"/>
      <c r="B849" s="3"/>
      <c r="C849" s="3"/>
      <c r="D849" s="3"/>
      <c r="E849" s="3"/>
      <c r="F849" s="3"/>
    </row>
    <row r="850" spans="1:6" x14ac:dyDescent="0.25">
      <c r="A850" s="2"/>
      <c r="B850" s="3"/>
      <c r="C850" s="3"/>
      <c r="D850" s="3"/>
      <c r="E850" s="3"/>
      <c r="F850" s="3"/>
    </row>
    <row r="851" spans="1:6" x14ac:dyDescent="0.25">
      <c r="A851" s="2"/>
      <c r="B851" s="3"/>
      <c r="C851" s="3"/>
      <c r="D851" s="3"/>
      <c r="E851" s="3"/>
      <c r="F851" s="3"/>
    </row>
    <row r="852" spans="1:6" x14ac:dyDescent="0.25">
      <c r="A852" s="2"/>
      <c r="B852" s="3"/>
      <c r="C852" s="3"/>
      <c r="D852" s="3"/>
      <c r="E852" s="3"/>
      <c r="F852" s="3"/>
    </row>
    <row r="853" spans="1:6" x14ac:dyDescent="0.25">
      <c r="A853" s="2"/>
      <c r="B853" s="3"/>
      <c r="C853" s="3"/>
      <c r="D853" s="3"/>
      <c r="E853" s="3"/>
      <c r="F853" s="3"/>
    </row>
    <row r="854" spans="1:6" x14ac:dyDescent="0.25">
      <c r="A854" s="2"/>
      <c r="B854" s="3"/>
      <c r="C854" s="3"/>
      <c r="D854" s="3"/>
      <c r="E854" s="3"/>
      <c r="F854" s="3"/>
    </row>
    <row r="855" spans="1:6" x14ac:dyDescent="0.25">
      <c r="A855" s="2"/>
      <c r="B855" s="3"/>
      <c r="C855" s="3"/>
      <c r="D855" s="3"/>
      <c r="E855" s="3"/>
      <c r="F855" s="3"/>
    </row>
    <row r="856" spans="1:6" x14ac:dyDescent="0.25">
      <c r="A856" s="2"/>
      <c r="B856" s="3"/>
      <c r="C856" s="3"/>
      <c r="D856" s="3"/>
      <c r="E856" s="3"/>
      <c r="F856" s="3"/>
    </row>
    <row r="857" spans="1:6" x14ac:dyDescent="0.25">
      <c r="A857" s="2"/>
      <c r="B857" s="3"/>
      <c r="C857" s="3"/>
      <c r="D857" s="3"/>
      <c r="E857" s="3"/>
      <c r="F857" s="3"/>
    </row>
    <row r="858" spans="1:6" x14ac:dyDescent="0.25">
      <c r="A858" s="2"/>
      <c r="B858" s="3"/>
      <c r="C858" s="3"/>
      <c r="D858" s="3"/>
      <c r="E858" s="3"/>
      <c r="F858" s="3"/>
    </row>
    <row r="859" spans="1:6" x14ac:dyDescent="0.25">
      <c r="A859" s="2"/>
      <c r="B859" s="3"/>
      <c r="C859" s="3"/>
      <c r="D859" s="3"/>
      <c r="E859" s="3"/>
      <c r="F859" s="3"/>
    </row>
    <row r="860" spans="1:6" x14ac:dyDescent="0.25">
      <c r="A860" s="2"/>
      <c r="B860" s="3"/>
      <c r="C860" s="3"/>
      <c r="D860" s="3"/>
      <c r="E860" s="3"/>
      <c r="F860" s="3"/>
    </row>
    <row r="861" spans="1:6" x14ac:dyDescent="0.25">
      <c r="A861" s="2"/>
      <c r="B861" s="3"/>
      <c r="C861" s="3"/>
      <c r="D861" s="3"/>
      <c r="E861" s="3"/>
      <c r="F861" s="3"/>
    </row>
    <row r="862" spans="1:6" x14ac:dyDescent="0.25">
      <c r="A862" s="2"/>
      <c r="B862" s="3"/>
      <c r="C862" s="3"/>
      <c r="D862" s="3"/>
      <c r="E862" s="3"/>
      <c r="F862" s="3"/>
    </row>
    <row r="863" spans="1:6" x14ac:dyDescent="0.25">
      <c r="A863" s="2"/>
      <c r="B863" s="3"/>
      <c r="C863" s="3"/>
      <c r="D863" s="3"/>
      <c r="E863" s="3"/>
      <c r="F863" s="3"/>
    </row>
    <row r="864" spans="1:6" x14ac:dyDescent="0.25">
      <c r="A864" s="2"/>
      <c r="B864" s="3"/>
      <c r="C864" s="3"/>
      <c r="D864" s="3"/>
      <c r="E864" s="3"/>
      <c r="F864" s="3"/>
    </row>
    <row r="865" spans="1:6" x14ac:dyDescent="0.25">
      <c r="A865" s="2"/>
      <c r="B865" s="3"/>
      <c r="C865" s="3"/>
      <c r="D865" s="3"/>
      <c r="E865" s="3"/>
      <c r="F865" s="3"/>
    </row>
    <row r="866" spans="1:6" x14ac:dyDescent="0.25">
      <c r="A866" s="2"/>
      <c r="B866" s="3"/>
      <c r="C866" s="3"/>
      <c r="D866" s="3"/>
      <c r="E866" s="3"/>
      <c r="F866" s="3"/>
    </row>
    <row r="867" spans="1:6" x14ac:dyDescent="0.25">
      <c r="A867" s="2"/>
      <c r="B867" s="3"/>
      <c r="C867" s="3"/>
      <c r="D867" s="3"/>
      <c r="E867" s="3"/>
      <c r="F867" s="3"/>
    </row>
    <row r="868" spans="1:6" x14ac:dyDescent="0.25">
      <c r="A868" s="2"/>
      <c r="B868" s="3"/>
      <c r="C868" s="3"/>
      <c r="D868" s="3"/>
      <c r="E868" s="3"/>
      <c r="F868" s="3"/>
    </row>
    <row r="869" spans="1:6" x14ac:dyDescent="0.25">
      <c r="A869" s="2"/>
      <c r="B869" s="3"/>
      <c r="C869" s="3"/>
      <c r="D869" s="3"/>
      <c r="E869" s="3"/>
      <c r="F869" s="3"/>
    </row>
    <row r="870" spans="1:6" x14ac:dyDescent="0.25">
      <c r="A870" s="2"/>
      <c r="B870" s="3"/>
      <c r="C870" s="3"/>
      <c r="D870" s="3"/>
      <c r="E870" s="3"/>
      <c r="F870" s="3"/>
    </row>
    <row r="871" spans="1:6" x14ac:dyDescent="0.25">
      <c r="A871" s="2"/>
      <c r="B871" s="3"/>
      <c r="C871" s="3"/>
      <c r="D871" s="3"/>
      <c r="E871" s="3"/>
      <c r="F871" s="3"/>
    </row>
    <row r="872" spans="1:6" x14ac:dyDescent="0.25">
      <c r="A872" s="2"/>
      <c r="B872" s="3"/>
      <c r="C872" s="3"/>
      <c r="D872" s="3"/>
      <c r="E872" s="3"/>
      <c r="F872" s="3"/>
    </row>
    <row r="873" spans="1:6" x14ac:dyDescent="0.25">
      <c r="A873" s="2"/>
      <c r="B873" s="3"/>
      <c r="C873" s="3"/>
      <c r="D873" s="3"/>
      <c r="E873" s="3"/>
      <c r="F873" s="3"/>
    </row>
    <row r="874" spans="1:6" x14ac:dyDescent="0.25">
      <c r="A874" s="2"/>
      <c r="B874" s="3"/>
      <c r="C874" s="3"/>
      <c r="D874" s="3"/>
      <c r="E874" s="3"/>
      <c r="F874" s="3"/>
    </row>
    <row r="875" spans="1:6" x14ac:dyDescent="0.25">
      <c r="A875" s="2"/>
      <c r="B875" s="3"/>
      <c r="C875" s="3"/>
      <c r="D875" s="3"/>
      <c r="E875" s="3"/>
      <c r="F875" s="3"/>
    </row>
    <row r="876" spans="1:6" x14ac:dyDescent="0.25">
      <c r="A876" s="2"/>
      <c r="B876" s="3"/>
      <c r="C876" s="3"/>
      <c r="D876" s="3"/>
      <c r="E876" s="3"/>
      <c r="F876" s="3"/>
    </row>
    <row r="877" spans="1:6" x14ac:dyDescent="0.25">
      <c r="A877" s="2"/>
      <c r="B877" s="3"/>
      <c r="C877" s="3"/>
      <c r="D877" s="3"/>
      <c r="E877" s="3"/>
      <c r="F877" s="3"/>
    </row>
    <row r="878" spans="1:6" x14ac:dyDescent="0.25">
      <c r="A878" s="2"/>
      <c r="B878" s="3"/>
      <c r="C878" s="3"/>
      <c r="D878" s="3"/>
      <c r="E878" s="3"/>
      <c r="F878" s="3"/>
    </row>
    <row r="879" spans="1:6" x14ac:dyDescent="0.25">
      <c r="A879" s="2"/>
      <c r="B879" s="3"/>
      <c r="C879" s="3"/>
      <c r="D879" s="3"/>
      <c r="E879" s="3"/>
      <c r="F879" s="3"/>
    </row>
    <row r="880" spans="1:6" x14ac:dyDescent="0.25">
      <c r="A880" s="2"/>
      <c r="B880" s="3"/>
      <c r="C880" s="3"/>
      <c r="D880" s="3"/>
      <c r="E880" s="3"/>
      <c r="F880" s="3"/>
    </row>
    <row r="881" spans="1:6" x14ac:dyDescent="0.25">
      <c r="A881" s="2"/>
      <c r="B881" s="3"/>
      <c r="C881" s="3"/>
      <c r="D881" s="3"/>
      <c r="E881" s="3"/>
      <c r="F881" s="3"/>
    </row>
    <row r="882" spans="1:6" x14ac:dyDescent="0.25">
      <c r="A882" s="2"/>
      <c r="B882" s="3"/>
      <c r="C882" s="3"/>
      <c r="D882" s="3"/>
      <c r="E882" s="3"/>
      <c r="F882" s="3"/>
    </row>
    <row r="883" spans="1:6" x14ac:dyDescent="0.25">
      <c r="A883" s="2"/>
      <c r="B883" s="3"/>
      <c r="C883" s="3"/>
      <c r="D883" s="3"/>
      <c r="E883" s="3"/>
      <c r="F883" s="3"/>
    </row>
    <row r="884" spans="1:6" x14ac:dyDescent="0.25">
      <c r="A884" s="2"/>
      <c r="B884" s="3"/>
      <c r="C884" s="3"/>
      <c r="D884" s="3"/>
      <c r="E884" s="3"/>
      <c r="F884" s="3"/>
    </row>
    <row r="885" spans="1:6" x14ac:dyDescent="0.25">
      <c r="A885" s="2"/>
      <c r="B885" s="3"/>
      <c r="C885" s="3"/>
      <c r="D885" s="3"/>
      <c r="E885" s="3"/>
      <c r="F885" s="3"/>
    </row>
    <row r="886" spans="1:6" x14ac:dyDescent="0.25">
      <c r="A886" s="2"/>
      <c r="B886" s="3"/>
      <c r="C886" s="3"/>
      <c r="D886" s="3"/>
      <c r="E886" s="3"/>
      <c r="F886" s="3"/>
    </row>
    <row r="887" spans="1:6" x14ac:dyDescent="0.25">
      <c r="A887" s="2"/>
      <c r="B887" s="3"/>
      <c r="C887" s="3"/>
      <c r="D887" s="3"/>
      <c r="E887" s="3"/>
      <c r="F887" s="3"/>
    </row>
    <row r="888" spans="1:6" x14ac:dyDescent="0.25">
      <c r="A888" s="2"/>
      <c r="B888" s="3"/>
      <c r="C888" s="3"/>
      <c r="D888" s="3"/>
      <c r="E888" s="3"/>
      <c r="F888" s="3"/>
    </row>
    <row r="889" spans="1:6" x14ac:dyDescent="0.25">
      <c r="A889" s="2"/>
      <c r="B889" s="3"/>
      <c r="C889" s="3"/>
      <c r="D889" s="3"/>
      <c r="E889" s="3"/>
      <c r="F889" s="3"/>
    </row>
    <row r="890" spans="1:6" x14ac:dyDescent="0.25">
      <c r="A890" s="2"/>
      <c r="B890" s="3"/>
      <c r="C890" s="3"/>
      <c r="D890" s="3"/>
      <c r="E890" s="3"/>
      <c r="F890" s="3"/>
    </row>
    <row r="891" spans="1:6" x14ac:dyDescent="0.25">
      <c r="A891" s="2"/>
      <c r="B891" s="3"/>
      <c r="C891" s="3"/>
      <c r="D891" s="3"/>
      <c r="E891" s="3"/>
      <c r="F891" s="3"/>
    </row>
    <row r="892" spans="1:6" x14ac:dyDescent="0.25">
      <c r="A892" s="2"/>
      <c r="B892" s="3"/>
      <c r="C892" s="3"/>
      <c r="D892" s="3"/>
      <c r="E892" s="3"/>
      <c r="F892" s="3"/>
    </row>
    <row r="893" spans="1:6" x14ac:dyDescent="0.25">
      <c r="A893" s="2"/>
      <c r="B893" s="3"/>
      <c r="C893" s="3"/>
      <c r="D893" s="3"/>
      <c r="E893" s="3"/>
      <c r="F893" s="3"/>
    </row>
    <row r="894" spans="1:6" x14ac:dyDescent="0.25">
      <c r="A894" s="2"/>
      <c r="B894" s="3"/>
      <c r="C894" s="3"/>
      <c r="D894" s="3"/>
      <c r="E894" s="3"/>
      <c r="F894" s="3"/>
    </row>
    <row r="895" spans="1:6" x14ac:dyDescent="0.25">
      <c r="A895" s="2"/>
      <c r="B895" s="3"/>
      <c r="C895" s="3"/>
      <c r="D895" s="3"/>
      <c r="E895" s="3"/>
      <c r="F895" s="3"/>
    </row>
    <row r="896" spans="1:6" x14ac:dyDescent="0.25">
      <c r="A896" s="2"/>
      <c r="B896" s="3"/>
      <c r="C896" s="3"/>
      <c r="D896" s="3"/>
      <c r="E896" s="3"/>
      <c r="F896" s="3"/>
    </row>
    <row r="897" spans="1:6" x14ac:dyDescent="0.25">
      <c r="A897" s="2"/>
      <c r="B897" s="3"/>
      <c r="C897" s="3"/>
      <c r="D897" s="3"/>
      <c r="E897" s="3"/>
      <c r="F897" s="3"/>
    </row>
    <row r="898" spans="1:6" x14ac:dyDescent="0.25">
      <c r="A898" s="2"/>
      <c r="B898" s="3"/>
      <c r="C898" s="3"/>
      <c r="D898" s="3"/>
      <c r="E898" s="3"/>
      <c r="F898" s="3"/>
    </row>
    <row r="899" spans="1:6" x14ac:dyDescent="0.25">
      <c r="A899" s="2"/>
      <c r="B899" s="3"/>
      <c r="C899" s="3"/>
      <c r="D899" s="3"/>
      <c r="E899" s="3"/>
      <c r="F899" s="3"/>
    </row>
    <row r="900" spans="1:6" x14ac:dyDescent="0.25">
      <c r="A900" s="2"/>
      <c r="B900" s="3"/>
      <c r="C900" s="3"/>
      <c r="D900" s="3"/>
      <c r="E900" s="3"/>
      <c r="F900" s="3"/>
    </row>
    <row r="901" spans="1:6" x14ac:dyDescent="0.25">
      <c r="A901" s="2"/>
      <c r="B901" s="3"/>
      <c r="C901" s="3"/>
      <c r="D901" s="3"/>
      <c r="E901" s="3"/>
      <c r="F901" s="3"/>
    </row>
    <row r="902" spans="1:6" x14ac:dyDescent="0.25">
      <c r="A902" s="2"/>
      <c r="B902" s="3"/>
      <c r="C902" s="3"/>
      <c r="D902" s="3"/>
      <c r="E902" s="3"/>
      <c r="F902" s="3"/>
    </row>
    <row r="903" spans="1:6" x14ac:dyDescent="0.25">
      <c r="A903" s="2"/>
      <c r="B903" s="3"/>
      <c r="C903" s="3"/>
      <c r="D903" s="3"/>
      <c r="E903" s="3"/>
      <c r="F903" s="3"/>
    </row>
    <row r="904" spans="1:6" x14ac:dyDescent="0.25">
      <c r="A904" s="2"/>
      <c r="B904" s="3"/>
      <c r="C904" s="3"/>
      <c r="D904" s="3"/>
      <c r="E904" s="3"/>
      <c r="F904" s="3"/>
    </row>
    <row r="905" spans="1:6" x14ac:dyDescent="0.25">
      <c r="A905" s="2"/>
      <c r="B905" s="3"/>
      <c r="C905" s="3"/>
      <c r="D905" s="3"/>
      <c r="E905" s="3"/>
      <c r="F905" s="3"/>
    </row>
    <row r="906" spans="1:6" x14ac:dyDescent="0.25">
      <c r="A906" s="2"/>
      <c r="B906" s="3"/>
      <c r="C906" s="3"/>
      <c r="D906" s="3"/>
      <c r="E906" s="3"/>
      <c r="F906" s="3"/>
    </row>
    <row r="907" spans="1:6" x14ac:dyDescent="0.25">
      <c r="A907" s="2"/>
      <c r="B907" s="3"/>
      <c r="C907" s="3"/>
      <c r="D907" s="3"/>
      <c r="E907" s="3"/>
      <c r="F907" s="3"/>
    </row>
    <row r="908" spans="1:6" x14ac:dyDescent="0.25">
      <c r="A908" s="2"/>
      <c r="B908" s="3"/>
      <c r="C908" s="3"/>
      <c r="D908" s="3"/>
      <c r="E908" s="3"/>
      <c r="F908" s="3"/>
    </row>
    <row r="909" spans="1:6" x14ac:dyDescent="0.25">
      <c r="A909" s="2"/>
      <c r="B909" s="3"/>
      <c r="C909" s="3"/>
      <c r="D909" s="3"/>
      <c r="E909" s="3"/>
      <c r="F909" s="3"/>
    </row>
    <row r="910" spans="1:6" x14ac:dyDescent="0.25">
      <c r="A910" s="2"/>
      <c r="B910" s="3"/>
      <c r="C910" s="3"/>
      <c r="D910" s="3"/>
      <c r="E910" s="3"/>
      <c r="F910" s="3"/>
    </row>
    <row r="911" spans="1:6" x14ac:dyDescent="0.25">
      <c r="A911" s="2"/>
      <c r="B911" s="3"/>
      <c r="C911" s="3"/>
      <c r="D911" s="3"/>
      <c r="E911" s="3"/>
      <c r="F911" s="3"/>
    </row>
    <row r="912" spans="1:6" x14ac:dyDescent="0.25">
      <c r="A912" s="2"/>
      <c r="B912" s="3"/>
      <c r="C912" s="3"/>
      <c r="D912" s="3"/>
      <c r="E912" s="3"/>
      <c r="F912" s="3"/>
    </row>
    <row r="913" spans="1:6" x14ac:dyDescent="0.25">
      <c r="A913" s="2"/>
      <c r="B913" s="3"/>
      <c r="C913" s="3"/>
      <c r="D913" s="3"/>
      <c r="E913" s="3"/>
      <c r="F913" s="3"/>
    </row>
    <row r="914" spans="1:6" x14ac:dyDescent="0.25">
      <c r="A914" s="2"/>
      <c r="B914" s="3"/>
      <c r="C914" s="3"/>
      <c r="D914" s="3"/>
      <c r="E914" s="3"/>
      <c r="F914" s="3"/>
    </row>
    <row r="915" spans="1:6" x14ac:dyDescent="0.25">
      <c r="A915" s="2"/>
      <c r="B915" s="3"/>
      <c r="C915" s="3"/>
      <c r="D915" s="3"/>
      <c r="E915" s="3"/>
      <c r="F915" s="3"/>
    </row>
    <row r="916" spans="1:6" x14ac:dyDescent="0.25">
      <c r="A916" s="2"/>
      <c r="B916" s="3"/>
      <c r="C916" s="3"/>
      <c r="D916" s="3"/>
      <c r="E916" s="3"/>
      <c r="F916" s="3"/>
    </row>
    <row r="917" spans="1:6" x14ac:dyDescent="0.25">
      <c r="A917" s="2"/>
      <c r="B917" s="3"/>
      <c r="C917" s="3"/>
      <c r="D917" s="3"/>
      <c r="E917" s="3"/>
      <c r="F917" s="3"/>
    </row>
    <row r="918" spans="1:6" x14ac:dyDescent="0.25">
      <c r="A918" s="2"/>
      <c r="B918" s="3"/>
      <c r="C918" s="3"/>
      <c r="D918" s="3"/>
      <c r="E918" s="3"/>
      <c r="F918" s="3"/>
    </row>
    <row r="919" spans="1:6" x14ac:dyDescent="0.25">
      <c r="A919" s="2"/>
      <c r="B919" s="3"/>
      <c r="C919" s="3"/>
      <c r="D919" s="3"/>
      <c r="E919" s="3"/>
      <c r="F919" s="3"/>
    </row>
    <row r="920" spans="1:6" x14ac:dyDescent="0.25">
      <c r="A920" s="2"/>
      <c r="B920" s="3"/>
      <c r="C920" s="3"/>
      <c r="D920" s="3"/>
      <c r="E920" s="3"/>
      <c r="F920" s="3"/>
    </row>
    <row r="921" spans="1:6" x14ac:dyDescent="0.25">
      <c r="A921" s="2"/>
      <c r="B921" s="3"/>
      <c r="C921" s="3"/>
      <c r="D921" s="3"/>
      <c r="E921" s="3"/>
      <c r="F921" s="3"/>
    </row>
    <row r="922" spans="1:6" x14ac:dyDescent="0.25">
      <c r="A922" s="2"/>
      <c r="B922" s="3"/>
      <c r="C922" s="3"/>
      <c r="D922" s="3"/>
      <c r="E922" s="3"/>
      <c r="F922" s="3"/>
    </row>
    <row r="923" spans="1:6" x14ac:dyDescent="0.25">
      <c r="A923" s="2"/>
      <c r="B923" s="3"/>
      <c r="C923" s="3"/>
      <c r="D923" s="3"/>
      <c r="E923" s="3"/>
      <c r="F923" s="3"/>
    </row>
    <row r="924" spans="1:6" x14ac:dyDescent="0.25">
      <c r="A924" s="2"/>
      <c r="B924" s="3"/>
      <c r="C924" s="3"/>
      <c r="D924" s="3"/>
      <c r="E924" s="3"/>
      <c r="F924" s="3"/>
    </row>
    <row r="925" spans="1:6" x14ac:dyDescent="0.25">
      <c r="A925" s="2"/>
      <c r="B925" s="3"/>
      <c r="C925" s="3"/>
      <c r="D925" s="3"/>
      <c r="E925" s="3"/>
      <c r="F925" s="3"/>
    </row>
    <row r="926" spans="1:6" x14ac:dyDescent="0.25">
      <c r="A926" s="2"/>
      <c r="B926" s="3"/>
      <c r="C926" s="3"/>
      <c r="D926" s="3"/>
      <c r="E926" s="3"/>
      <c r="F926" s="3"/>
    </row>
    <row r="927" spans="1:6" x14ac:dyDescent="0.25">
      <c r="A927" s="2"/>
      <c r="B927" s="3"/>
      <c r="C927" s="3"/>
      <c r="D927" s="3"/>
      <c r="E927" s="3"/>
      <c r="F927" s="3"/>
    </row>
    <row r="928" spans="1:6" x14ac:dyDescent="0.25">
      <c r="A928" s="2"/>
      <c r="B928" s="3"/>
      <c r="C928" s="3"/>
      <c r="D928" s="3"/>
      <c r="E928" s="3"/>
      <c r="F928" s="3"/>
    </row>
    <row r="929" spans="1:6" x14ac:dyDescent="0.25">
      <c r="A929" s="2"/>
      <c r="B929" s="3"/>
      <c r="C929" s="3"/>
      <c r="D929" s="3"/>
      <c r="E929" s="3"/>
      <c r="F929" s="3"/>
    </row>
    <row r="930" spans="1:6" x14ac:dyDescent="0.25">
      <c r="A930" s="2"/>
      <c r="B930" s="3"/>
      <c r="C930" s="3"/>
      <c r="D930" s="3"/>
      <c r="E930" s="3"/>
      <c r="F930" s="3"/>
    </row>
    <row r="931" spans="1:6" x14ac:dyDescent="0.25">
      <c r="A931" s="2"/>
      <c r="B931" s="3"/>
      <c r="C931" s="3"/>
      <c r="D931" s="3"/>
      <c r="E931" s="3"/>
      <c r="F931" s="3"/>
    </row>
    <row r="932" spans="1:6" x14ac:dyDescent="0.25">
      <c r="A932" s="2"/>
      <c r="B932" s="3"/>
      <c r="C932" s="3"/>
      <c r="D932" s="3"/>
      <c r="E932" s="3"/>
      <c r="F932" s="3"/>
    </row>
    <row r="933" spans="1:6" x14ac:dyDescent="0.25">
      <c r="A933" s="2"/>
      <c r="B933" s="3"/>
      <c r="C933" s="3"/>
      <c r="D933" s="3"/>
      <c r="E933" s="3"/>
      <c r="F933" s="3"/>
    </row>
    <row r="934" spans="1:6" x14ac:dyDescent="0.25">
      <c r="A934" s="2"/>
      <c r="B934" s="3"/>
      <c r="C934" s="3"/>
      <c r="D934" s="3"/>
      <c r="E934" s="3"/>
      <c r="F934" s="3"/>
    </row>
    <row r="935" spans="1:6" x14ac:dyDescent="0.25">
      <c r="A935" s="2"/>
      <c r="B935" s="3"/>
      <c r="C935" s="3"/>
      <c r="D935" s="3"/>
      <c r="E935" s="3"/>
      <c r="F935" s="3"/>
    </row>
    <row r="936" spans="1:6" x14ac:dyDescent="0.25">
      <c r="A936" s="2"/>
      <c r="B936" s="3"/>
      <c r="C936" s="3"/>
      <c r="D936" s="3"/>
      <c r="E936" s="3"/>
      <c r="F936" s="3"/>
    </row>
    <row r="937" spans="1:6" x14ac:dyDescent="0.25">
      <c r="A937" s="2"/>
      <c r="B937" s="3"/>
      <c r="C937" s="3"/>
      <c r="D937" s="3"/>
      <c r="E937" s="3"/>
      <c r="F937" s="3"/>
    </row>
    <row r="938" spans="1:6" x14ac:dyDescent="0.25">
      <c r="A938" s="2"/>
      <c r="B938" s="3"/>
      <c r="C938" s="3"/>
      <c r="D938" s="3"/>
      <c r="E938" s="3"/>
      <c r="F938" s="3"/>
    </row>
    <row r="939" spans="1:6" x14ac:dyDescent="0.25">
      <c r="A939" s="2"/>
      <c r="B939" s="3"/>
      <c r="C939" s="3"/>
      <c r="D939" s="3"/>
      <c r="E939" s="3"/>
      <c r="F939" s="3"/>
    </row>
    <row r="940" spans="1:6" x14ac:dyDescent="0.25">
      <c r="A940" s="2"/>
      <c r="B940" s="3"/>
      <c r="C940" s="3"/>
      <c r="D940" s="3"/>
      <c r="E940" s="3"/>
      <c r="F940" s="3"/>
    </row>
    <row r="941" spans="1:6" x14ac:dyDescent="0.25">
      <c r="A941" s="2"/>
      <c r="B941" s="3"/>
      <c r="C941" s="3"/>
      <c r="D941" s="3"/>
      <c r="E941" s="3"/>
      <c r="F941" s="3"/>
    </row>
    <row r="942" spans="1:6" x14ac:dyDescent="0.25">
      <c r="A942" s="2"/>
      <c r="B942" s="3"/>
      <c r="C942" s="3"/>
      <c r="D942" s="3"/>
      <c r="E942" s="3"/>
      <c r="F942" s="3"/>
    </row>
    <row r="943" spans="1:6" x14ac:dyDescent="0.25">
      <c r="A943" s="2"/>
      <c r="B943" s="3"/>
      <c r="C943" s="3"/>
      <c r="D943" s="3"/>
      <c r="E943" s="3"/>
      <c r="F943" s="3"/>
    </row>
    <row r="944" spans="1:6" x14ac:dyDescent="0.25">
      <c r="A944" s="2"/>
      <c r="B944" s="3"/>
      <c r="C944" s="3"/>
      <c r="D944" s="3"/>
      <c r="E944" s="3"/>
      <c r="F944" s="3"/>
    </row>
    <row r="945" spans="1:6" x14ac:dyDescent="0.25">
      <c r="A945" s="2"/>
      <c r="B945" s="3"/>
      <c r="C945" s="3"/>
      <c r="D945" s="3"/>
      <c r="E945" s="3"/>
      <c r="F945" s="3"/>
    </row>
    <row r="946" spans="1:6" x14ac:dyDescent="0.25">
      <c r="A946" s="2"/>
      <c r="B946" s="3"/>
      <c r="C946" s="3"/>
      <c r="D946" s="3"/>
      <c r="E946" s="3"/>
      <c r="F946" s="3"/>
    </row>
    <row r="947" spans="1:6" x14ac:dyDescent="0.25">
      <c r="A947" s="2"/>
      <c r="B947" s="3"/>
      <c r="C947" s="3"/>
      <c r="D947" s="3"/>
      <c r="E947" s="3"/>
      <c r="F947" s="3"/>
    </row>
    <row r="948" spans="1:6" x14ac:dyDescent="0.25">
      <c r="A948" s="2"/>
      <c r="B948" s="3"/>
      <c r="C948" s="3"/>
      <c r="D948" s="3"/>
      <c r="E948" s="3"/>
      <c r="F948" s="3"/>
    </row>
    <row r="949" spans="1:6" x14ac:dyDescent="0.25">
      <c r="A949" s="2"/>
      <c r="B949" s="3"/>
      <c r="C949" s="3"/>
      <c r="D949" s="3"/>
      <c r="E949" s="3"/>
      <c r="F949" s="3"/>
    </row>
    <row r="950" spans="1:6" x14ac:dyDescent="0.25">
      <c r="A950" s="2"/>
      <c r="B950" s="3"/>
      <c r="C950" s="3"/>
      <c r="D950" s="3"/>
      <c r="E950" s="3"/>
      <c r="F950" s="3"/>
    </row>
    <row r="951" spans="1:6" x14ac:dyDescent="0.25">
      <c r="A951" s="2"/>
      <c r="B951" s="3"/>
      <c r="C951" s="3"/>
      <c r="D951" s="3"/>
      <c r="E951" s="3"/>
      <c r="F951" s="3"/>
    </row>
    <row r="952" spans="1:6" x14ac:dyDescent="0.25">
      <c r="A952" s="2"/>
      <c r="B952" s="3"/>
      <c r="C952" s="3"/>
      <c r="D952" s="3"/>
      <c r="E952" s="3"/>
      <c r="F952" s="3"/>
    </row>
    <row r="953" spans="1:6" x14ac:dyDescent="0.25">
      <c r="A953" s="2"/>
      <c r="B953" s="3"/>
      <c r="C953" s="3"/>
      <c r="D953" s="3"/>
      <c r="E953" s="3"/>
      <c r="F953" s="3"/>
    </row>
    <row r="954" spans="1:6" x14ac:dyDescent="0.25">
      <c r="A954" s="2"/>
      <c r="B954" s="3"/>
      <c r="C954" s="3"/>
      <c r="D954" s="3"/>
      <c r="E954" s="3"/>
      <c r="F954" s="3"/>
    </row>
    <row r="955" spans="1:6" x14ac:dyDescent="0.25">
      <c r="A955" s="2"/>
      <c r="B955" s="3"/>
      <c r="C955" s="3"/>
      <c r="D955" s="3"/>
      <c r="E955" s="3"/>
      <c r="F955" s="3"/>
    </row>
    <row r="956" spans="1:6" x14ac:dyDescent="0.25">
      <c r="A956" s="2"/>
      <c r="B956" s="3"/>
      <c r="C956" s="3"/>
      <c r="D956" s="3"/>
      <c r="E956" s="3"/>
      <c r="F956" s="3"/>
    </row>
    <row r="957" spans="1:6" x14ac:dyDescent="0.25">
      <c r="A957" s="2"/>
      <c r="B957" s="3"/>
      <c r="C957" s="3"/>
      <c r="D957" s="3"/>
      <c r="E957" s="3"/>
      <c r="F957" s="3"/>
    </row>
    <row r="958" spans="1:6" x14ac:dyDescent="0.25">
      <c r="A958" s="2"/>
      <c r="B958" s="3"/>
      <c r="C958" s="3"/>
      <c r="D958" s="3"/>
      <c r="E958" s="3"/>
      <c r="F958" s="3"/>
    </row>
    <row r="959" spans="1:6" x14ac:dyDescent="0.25">
      <c r="A959" s="2"/>
      <c r="B959" s="3"/>
      <c r="C959" s="3"/>
      <c r="D959" s="3"/>
      <c r="E959" s="3"/>
      <c r="F959" s="3"/>
    </row>
    <row r="960" spans="1:6" x14ac:dyDescent="0.25">
      <c r="A960" s="2"/>
      <c r="B960" s="3"/>
      <c r="C960" s="3"/>
      <c r="D960" s="3"/>
      <c r="E960" s="3"/>
      <c r="F960" s="3"/>
    </row>
    <row r="961" spans="1:6" x14ac:dyDescent="0.25">
      <c r="A961" s="2"/>
      <c r="B961" s="3"/>
      <c r="C961" s="3"/>
      <c r="D961" s="3"/>
      <c r="E961" s="3"/>
      <c r="F961" s="3"/>
    </row>
    <row r="962" spans="1:6" x14ac:dyDescent="0.25">
      <c r="A962" s="2"/>
      <c r="B962" s="3"/>
      <c r="C962" s="3"/>
      <c r="D962" s="3"/>
      <c r="E962" s="3"/>
      <c r="F962" s="3"/>
    </row>
    <row r="963" spans="1:6" x14ac:dyDescent="0.25">
      <c r="A963" s="2"/>
      <c r="B963" s="3"/>
      <c r="C963" s="3"/>
      <c r="D963" s="3"/>
      <c r="E963" s="3"/>
      <c r="F963" s="3"/>
    </row>
    <row r="964" spans="1:6" x14ac:dyDescent="0.25">
      <c r="A964" s="2"/>
      <c r="B964" s="3"/>
      <c r="C964" s="3"/>
      <c r="D964" s="3"/>
      <c r="E964" s="3"/>
      <c r="F964" s="3"/>
    </row>
    <row r="965" spans="1:6" x14ac:dyDescent="0.25">
      <c r="A965" s="2"/>
      <c r="B965" s="3"/>
      <c r="C965" s="3"/>
      <c r="D965" s="3"/>
      <c r="E965" s="3"/>
      <c r="F965" s="3"/>
    </row>
    <row r="966" spans="1:6" x14ac:dyDescent="0.25">
      <c r="A966" s="2"/>
      <c r="B966" s="3"/>
      <c r="C966" s="3"/>
      <c r="D966" s="3"/>
      <c r="E966" s="3"/>
      <c r="F966" s="3"/>
    </row>
    <row r="967" spans="1:6" x14ac:dyDescent="0.25">
      <c r="A967" s="2"/>
      <c r="B967" s="3"/>
      <c r="C967" s="3"/>
      <c r="D967" s="3"/>
      <c r="E967" s="3"/>
      <c r="F967" s="3"/>
    </row>
    <row r="968" spans="1:6" x14ac:dyDescent="0.25">
      <c r="A968" s="2"/>
      <c r="B968" s="3"/>
      <c r="C968" s="3"/>
      <c r="D968" s="3"/>
      <c r="E968" s="3"/>
      <c r="F968" s="3"/>
    </row>
    <row r="969" spans="1:6" x14ac:dyDescent="0.25">
      <c r="A969" s="2"/>
      <c r="B969" s="3"/>
      <c r="C969" s="3"/>
      <c r="D969" s="3"/>
      <c r="E969" s="3"/>
      <c r="F969" s="3"/>
    </row>
    <row r="970" spans="1:6" x14ac:dyDescent="0.25">
      <c r="A970" s="2"/>
      <c r="B970" s="3"/>
      <c r="C970" s="3"/>
      <c r="D970" s="3"/>
      <c r="E970" s="3"/>
      <c r="F970" s="3"/>
    </row>
    <row r="971" spans="1:6" x14ac:dyDescent="0.25">
      <c r="A971" s="2"/>
      <c r="B971" s="3"/>
      <c r="C971" s="3"/>
      <c r="D971" s="3"/>
      <c r="E971" s="3"/>
      <c r="F971" s="3"/>
    </row>
    <row r="972" spans="1:6" x14ac:dyDescent="0.25">
      <c r="A972" s="2"/>
      <c r="B972" s="3"/>
      <c r="C972" s="3"/>
      <c r="D972" s="3"/>
      <c r="E972" s="3"/>
      <c r="F972" s="3"/>
    </row>
    <row r="973" spans="1:6" x14ac:dyDescent="0.25">
      <c r="A973" s="2"/>
      <c r="B973" s="3"/>
      <c r="C973" s="3"/>
      <c r="D973" s="3"/>
      <c r="E973" s="3"/>
      <c r="F973" s="3"/>
    </row>
    <row r="974" spans="1:6" x14ac:dyDescent="0.25">
      <c r="A974" s="2"/>
      <c r="B974" s="3"/>
      <c r="C974" s="3"/>
      <c r="D974" s="3"/>
      <c r="E974" s="3"/>
      <c r="F974" s="3"/>
    </row>
    <row r="975" spans="1:6" x14ac:dyDescent="0.25">
      <c r="A975" s="2"/>
      <c r="B975" s="3"/>
      <c r="C975" s="3"/>
      <c r="D975" s="3"/>
      <c r="E975" s="3"/>
      <c r="F975" s="3"/>
    </row>
    <row r="976" spans="1:6" x14ac:dyDescent="0.25">
      <c r="A976" s="2"/>
      <c r="B976" s="3"/>
      <c r="C976" s="3"/>
      <c r="D976" s="3"/>
      <c r="E976" s="3"/>
      <c r="F976" s="3"/>
    </row>
    <row r="977" spans="1:6" x14ac:dyDescent="0.25">
      <c r="A977" s="2"/>
      <c r="B977" s="3"/>
      <c r="C977" s="3"/>
      <c r="D977" s="3"/>
      <c r="E977" s="3"/>
      <c r="F977" s="3"/>
    </row>
    <row r="978" spans="1:6" x14ac:dyDescent="0.25">
      <c r="A978" s="2"/>
      <c r="B978" s="3"/>
      <c r="C978" s="3"/>
      <c r="D978" s="3"/>
      <c r="E978" s="3"/>
      <c r="F978" s="3"/>
    </row>
    <row r="979" spans="1:6" x14ac:dyDescent="0.25">
      <c r="A979" s="2"/>
      <c r="B979" s="3"/>
      <c r="C979" s="3"/>
      <c r="D979" s="3"/>
      <c r="E979" s="3"/>
      <c r="F979" s="3"/>
    </row>
    <row r="980" spans="1:6" x14ac:dyDescent="0.25">
      <c r="A980" s="2"/>
      <c r="B980" s="3"/>
      <c r="C980" s="3"/>
      <c r="D980" s="3"/>
      <c r="E980" s="3"/>
      <c r="F980" s="3"/>
    </row>
    <row r="981" spans="1:6" x14ac:dyDescent="0.25">
      <c r="A981" s="2"/>
      <c r="B981" s="3"/>
      <c r="C981" s="3"/>
      <c r="D981" s="3"/>
      <c r="E981" s="3"/>
      <c r="F981" s="3"/>
    </row>
    <row r="982" spans="1:6" x14ac:dyDescent="0.25">
      <c r="A982" s="2"/>
      <c r="B982" s="3"/>
      <c r="C982" s="3"/>
      <c r="D982" s="3"/>
      <c r="E982" s="3"/>
      <c r="F982" s="3"/>
    </row>
    <row r="983" spans="1:6" x14ac:dyDescent="0.25">
      <c r="A983" s="2"/>
      <c r="B983" s="3"/>
      <c r="C983" s="3"/>
      <c r="D983" s="3"/>
      <c r="E983" s="3"/>
      <c r="F983" s="3"/>
    </row>
    <row r="984" spans="1:6" x14ac:dyDescent="0.25">
      <c r="A984" s="2"/>
      <c r="B984" s="3"/>
      <c r="C984" s="3"/>
      <c r="D984" s="3"/>
      <c r="E984" s="3"/>
      <c r="F984" s="3"/>
    </row>
    <row r="985" spans="1:6" x14ac:dyDescent="0.25">
      <c r="A985" s="2"/>
      <c r="B985" s="3"/>
      <c r="C985" s="3"/>
      <c r="D985" s="3"/>
      <c r="E985" s="3"/>
      <c r="F985" s="3"/>
    </row>
    <row r="986" spans="1:6" x14ac:dyDescent="0.25">
      <c r="A986" s="2"/>
      <c r="B986" s="3"/>
      <c r="C986" s="3"/>
      <c r="D986" s="3"/>
      <c r="E986" s="3"/>
      <c r="F986" s="3"/>
    </row>
    <row r="987" spans="1:6" x14ac:dyDescent="0.25">
      <c r="A987" s="2"/>
      <c r="B987" s="3"/>
      <c r="C987" s="3"/>
      <c r="D987" s="3"/>
      <c r="E987" s="3"/>
      <c r="F987" s="3"/>
    </row>
    <row r="988" spans="1:6" x14ac:dyDescent="0.25">
      <c r="A988" s="2"/>
      <c r="B988" s="3"/>
      <c r="C988" s="3"/>
      <c r="D988" s="3"/>
      <c r="E988" s="3"/>
      <c r="F988" s="3"/>
    </row>
    <row r="989" spans="1:6" x14ac:dyDescent="0.25">
      <c r="A989" s="2"/>
      <c r="B989" s="3"/>
      <c r="C989" s="3"/>
      <c r="D989" s="3"/>
      <c r="E989" s="3"/>
      <c r="F989" s="3"/>
    </row>
    <row r="990" spans="1:6" x14ac:dyDescent="0.25">
      <c r="A990" s="2"/>
      <c r="B990" s="3"/>
      <c r="C990" s="3"/>
      <c r="D990" s="3"/>
      <c r="E990" s="3"/>
      <c r="F990" s="3"/>
    </row>
    <row r="991" spans="1:6" x14ac:dyDescent="0.25">
      <c r="A991" s="2"/>
      <c r="B991" s="3"/>
      <c r="C991" s="3"/>
      <c r="D991" s="3"/>
      <c r="E991" s="3"/>
      <c r="F991" s="3"/>
    </row>
    <row r="992" spans="1:6" x14ac:dyDescent="0.25">
      <c r="A992" s="2"/>
      <c r="B992" s="3"/>
      <c r="C992" s="3"/>
      <c r="D992" s="3"/>
      <c r="E992" s="3"/>
      <c r="F992" s="3"/>
    </row>
    <row r="993" spans="1:6" x14ac:dyDescent="0.25">
      <c r="A993" s="2"/>
      <c r="B993" s="3"/>
      <c r="C993" s="3"/>
      <c r="D993" s="3"/>
      <c r="E993" s="3"/>
      <c r="F993" s="3"/>
    </row>
    <row r="994" spans="1:6" x14ac:dyDescent="0.25">
      <c r="A994" s="2"/>
      <c r="B994" s="3"/>
      <c r="C994" s="3"/>
      <c r="D994" s="3"/>
      <c r="E994" s="3"/>
      <c r="F994" s="3"/>
    </row>
    <row r="995" spans="1:6" x14ac:dyDescent="0.25">
      <c r="A995" s="2"/>
      <c r="B995" s="3"/>
      <c r="C995" s="3"/>
      <c r="D995" s="3"/>
      <c r="E995" s="3"/>
      <c r="F995" s="3"/>
    </row>
    <row r="996" spans="1:6" x14ac:dyDescent="0.25">
      <c r="A996" s="2"/>
      <c r="B996" s="3"/>
      <c r="C996" s="3"/>
      <c r="D996" s="3"/>
      <c r="E996" s="3"/>
      <c r="F996" s="3"/>
    </row>
    <row r="997" spans="1:6" x14ac:dyDescent="0.25">
      <c r="A997" s="2"/>
      <c r="B997" s="3"/>
      <c r="C997" s="3"/>
      <c r="D997" s="3"/>
      <c r="E997" s="3"/>
      <c r="F997" s="3"/>
    </row>
    <row r="998" spans="1:6" x14ac:dyDescent="0.25">
      <c r="A998" s="2"/>
      <c r="B998" s="3"/>
      <c r="C998" s="3"/>
      <c r="D998" s="3"/>
      <c r="E998" s="3"/>
      <c r="F998" s="3"/>
    </row>
    <row r="999" spans="1:6" x14ac:dyDescent="0.25">
      <c r="A999" s="2"/>
      <c r="B999" s="3"/>
      <c r="C999" s="3"/>
      <c r="D999" s="3"/>
      <c r="E999" s="3"/>
      <c r="F999" s="3"/>
    </row>
    <row r="1000" spans="1:6" x14ac:dyDescent="0.25">
      <c r="A1000" s="2"/>
      <c r="B1000" s="3"/>
      <c r="C1000" s="3"/>
      <c r="D1000" s="3"/>
      <c r="E1000" s="3"/>
      <c r="F1000" s="3"/>
    </row>
    <row r="1001" spans="1:6" x14ac:dyDescent="0.25">
      <c r="A1001" s="2"/>
      <c r="B1001" s="3"/>
      <c r="C1001" s="3"/>
      <c r="D1001" s="3"/>
      <c r="E1001" s="3"/>
      <c r="F1001" s="3"/>
    </row>
    <row r="1002" spans="1:6" x14ac:dyDescent="0.25">
      <c r="A1002" s="2"/>
      <c r="B1002" s="3"/>
      <c r="C1002" s="3"/>
      <c r="D1002" s="3"/>
      <c r="E1002" s="3"/>
      <c r="F1002" s="3"/>
    </row>
    <row r="1003" spans="1:6" x14ac:dyDescent="0.25">
      <c r="A1003" s="2"/>
      <c r="B1003" s="3"/>
      <c r="C1003" s="3"/>
      <c r="D1003" s="3"/>
      <c r="E1003" s="3"/>
      <c r="F1003" s="3"/>
    </row>
    <row r="1004" spans="1:6" x14ac:dyDescent="0.25">
      <c r="A1004" s="2"/>
      <c r="B1004" s="3"/>
      <c r="C1004" s="3"/>
      <c r="D1004" s="3"/>
      <c r="E1004" s="3"/>
      <c r="F1004" s="3"/>
    </row>
    <row r="1005" spans="1:6" x14ac:dyDescent="0.25">
      <c r="A1005" s="2"/>
      <c r="B1005" s="3"/>
      <c r="C1005" s="3"/>
      <c r="D1005" s="3"/>
      <c r="E1005" s="3"/>
      <c r="F1005" s="3"/>
    </row>
    <row r="1006" spans="1:6" x14ac:dyDescent="0.25">
      <c r="A1006" s="2"/>
      <c r="B1006" s="3"/>
      <c r="C1006" s="3"/>
      <c r="D1006" s="3"/>
      <c r="E1006" s="3"/>
      <c r="F1006" s="3"/>
    </row>
    <row r="1007" spans="1:6" x14ac:dyDescent="0.25">
      <c r="A1007" s="2"/>
      <c r="B1007" s="3"/>
      <c r="C1007" s="3"/>
      <c r="D1007" s="3"/>
      <c r="E1007" s="3"/>
      <c r="F1007" s="3"/>
    </row>
    <row r="1008" spans="1:6" x14ac:dyDescent="0.25">
      <c r="A1008" s="2"/>
      <c r="B1008" s="3"/>
      <c r="C1008" s="3"/>
      <c r="D1008" s="3"/>
      <c r="E1008" s="3"/>
      <c r="F1008" s="3"/>
    </row>
    <row r="1009" spans="1:6" x14ac:dyDescent="0.25">
      <c r="A1009" s="2"/>
      <c r="B1009" s="3"/>
      <c r="C1009" s="3"/>
      <c r="D1009" s="3"/>
      <c r="E1009" s="3"/>
      <c r="F1009" s="3"/>
    </row>
    <row r="1010" spans="1:6" x14ac:dyDescent="0.25">
      <c r="A1010" s="2"/>
      <c r="B1010" s="3"/>
      <c r="C1010" s="3"/>
      <c r="D1010" s="3"/>
      <c r="E1010" s="3"/>
      <c r="F1010" s="3"/>
    </row>
    <row r="1011" spans="1:6" x14ac:dyDescent="0.25">
      <c r="A1011" s="2"/>
      <c r="B1011" s="3"/>
      <c r="C1011" s="3"/>
      <c r="D1011" s="3"/>
      <c r="E1011" s="3"/>
      <c r="F1011" s="3"/>
    </row>
    <row r="1012" spans="1:6" x14ac:dyDescent="0.25">
      <c r="A1012" s="2"/>
      <c r="B1012" s="3"/>
      <c r="C1012" s="3"/>
      <c r="D1012" s="3"/>
      <c r="E1012" s="3"/>
      <c r="F1012" s="3"/>
    </row>
    <row r="1013" spans="1:6" x14ac:dyDescent="0.25">
      <c r="A1013" s="2"/>
      <c r="B1013" s="3"/>
      <c r="C1013" s="3"/>
      <c r="D1013" s="3"/>
      <c r="E1013" s="3"/>
      <c r="F1013" s="3"/>
    </row>
    <row r="1014" spans="1:6" x14ac:dyDescent="0.25">
      <c r="A1014" s="2"/>
      <c r="B1014" s="3"/>
      <c r="C1014" s="3"/>
      <c r="D1014" s="3"/>
      <c r="E1014" s="3"/>
      <c r="F1014" s="3"/>
    </row>
    <row r="1015" spans="1:6" x14ac:dyDescent="0.25">
      <c r="A1015" s="2"/>
      <c r="B1015" s="3"/>
      <c r="C1015" s="3"/>
      <c r="D1015" s="3"/>
      <c r="E1015" s="3"/>
      <c r="F1015" s="3"/>
    </row>
    <row r="1016" spans="1:6" x14ac:dyDescent="0.25">
      <c r="A1016" s="2"/>
      <c r="B1016" s="3"/>
      <c r="C1016" s="3"/>
      <c r="D1016" s="3"/>
      <c r="E1016" s="3"/>
      <c r="F1016" s="3"/>
    </row>
    <row r="1017" spans="1:6" x14ac:dyDescent="0.25">
      <c r="A1017" s="2"/>
      <c r="B1017" s="3"/>
      <c r="C1017" s="3"/>
      <c r="D1017" s="3"/>
      <c r="E1017" s="3"/>
      <c r="F1017" s="3"/>
    </row>
    <row r="1018" spans="1:6" x14ac:dyDescent="0.25">
      <c r="A1018" s="2"/>
      <c r="B1018" s="3"/>
      <c r="C1018" s="3"/>
      <c r="D1018" s="3"/>
      <c r="E1018" s="3"/>
      <c r="F1018" s="3"/>
    </row>
    <row r="1019" spans="1:6" x14ac:dyDescent="0.25">
      <c r="A1019" s="2"/>
      <c r="B1019" s="3"/>
      <c r="C1019" s="3"/>
      <c r="D1019" s="3"/>
      <c r="E1019" s="3"/>
      <c r="F1019" s="3"/>
    </row>
    <row r="1020" spans="1:6" x14ac:dyDescent="0.25">
      <c r="A1020" s="2"/>
      <c r="B1020" s="3"/>
      <c r="C1020" s="3"/>
      <c r="D1020" s="3"/>
      <c r="E1020" s="3"/>
      <c r="F1020" s="3"/>
    </row>
    <row r="1021" spans="1:6" x14ac:dyDescent="0.25">
      <c r="A1021" s="2"/>
      <c r="B1021" s="3"/>
      <c r="C1021" s="3"/>
      <c r="D1021" s="3"/>
      <c r="E1021" s="3"/>
      <c r="F1021" s="3"/>
    </row>
    <row r="1022" spans="1:6" x14ac:dyDescent="0.25">
      <c r="A1022" s="2"/>
      <c r="B1022" s="3"/>
      <c r="C1022" s="3"/>
      <c r="D1022" s="3"/>
      <c r="E1022" s="3"/>
      <c r="F1022" s="3"/>
    </row>
    <row r="1023" spans="1:6" x14ac:dyDescent="0.25">
      <c r="A1023" s="2"/>
      <c r="B1023" s="3"/>
      <c r="C1023" s="3"/>
      <c r="D1023" s="3"/>
      <c r="E1023" s="3"/>
      <c r="F1023" s="3"/>
    </row>
    <row r="1024" spans="1:6" x14ac:dyDescent="0.25">
      <c r="A1024" s="2"/>
      <c r="B1024" s="3"/>
      <c r="C1024" s="3"/>
      <c r="D1024" s="3"/>
      <c r="E1024" s="3"/>
      <c r="F1024" s="3"/>
    </row>
    <row r="1025" spans="1:6" x14ac:dyDescent="0.25">
      <c r="A1025" s="2"/>
      <c r="B1025" s="3"/>
      <c r="C1025" s="3"/>
      <c r="D1025" s="3"/>
      <c r="E1025" s="3"/>
      <c r="F1025" s="3"/>
    </row>
    <row r="1026" spans="1:6" x14ac:dyDescent="0.25">
      <c r="A1026" s="2"/>
      <c r="B1026" s="3"/>
      <c r="C1026" s="3"/>
      <c r="D1026" s="3"/>
      <c r="E1026" s="3"/>
      <c r="F1026" s="3"/>
    </row>
    <row r="1027" spans="1:6" x14ac:dyDescent="0.25">
      <c r="A1027" s="2"/>
      <c r="B1027" s="3"/>
      <c r="C1027" s="3"/>
      <c r="D1027" s="3"/>
      <c r="E1027" s="3"/>
      <c r="F1027" s="3"/>
    </row>
    <row r="1028" spans="1:6" x14ac:dyDescent="0.25">
      <c r="A1028" s="2"/>
      <c r="B1028" s="3"/>
      <c r="C1028" s="3"/>
      <c r="D1028" s="3"/>
      <c r="E1028" s="3"/>
      <c r="F1028" s="3"/>
    </row>
    <row r="1029" spans="1:6" x14ac:dyDescent="0.25">
      <c r="A1029" s="2"/>
      <c r="B1029" s="3"/>
      <c r="C1029" s="3"/>
      <c r="D1029" s="3"/>
      <c r="E1029" s="3"/>
      <c r="F1029" s="3"/>
    </row>
    <row r="1030" spans="1:6" x14ac:dyDescent="0.25">
      <c r="A1030" s="2"/>
      <c r="B1030" s="3"/>
      <c r="C1030" s="3"/>
      <c r="D1030" s="3"/>
      <c r="E1030" s="3"/>
      <c r="F1030" s="3"/>
    </row>
    <row r="1031" spans="1:6" x14ac:dyDescent="0.25">
      <c r="A1031" s="2"/>
      <c r="B1031" s="3"/>
      <c r="C1031" s="3"/>
      <c r="D1031" s="3"/>
      <c r="E1031" s="3"/>
      <c r="F1031" s="3"/>
    </row>
    <row r="1032" spans="1:6" x14ac:dyDescent="0.25">
      <c r="A1032" s="2"/>
      <c r="B1032" s="3"/>
      <c r="C1032" s="3"/>
      <c r="D1032" s="3"/>
      <c r="E1032" s="3"/>
      <c r="F1032" s="3"/>
    </row>
    <row r="1033" spans="1:6" x14ac:dyDescent="0.25">
      <c r="A1033" s="2"/>
      <c r="B1033" s="3"/>
      <c r="C1033" s="3"/>
      <c r="D1033" s="3"/>
      <c r="E1033" s="3"/>
      <c r="F1033" s="3"/>
    </row>
    <row r="1034" spans="1:6" x14ac:dyDescent="0.25">
      <c r="A1034" s="2"/>
      <c r="B1034" s="3"/>
      <c r="C1034" s="3"/>
      <c r="D1034" s="3"/>
      <c r="E1034" s="3"/>
      <c r="F1034" s="3"/>
    </row>
    <row r="1035" spans="1:6" x14ac:dyDescent="0.25">
      <c r="A1035" s="2"/>
      <c r="B1035" s="3"/>
      <c r="C1035" s="3"/>
      <c r="D1035" s="3"/>
      <c r="E1035" s="3"/>
      <c r="F1035" s="3"/>
    </row>
    <row r="1036" spans="1:6" x14ac:dyDescent="0.25">
      <c r="A1036" s="2"/>
      <c r="B1036" s="3"/>
      <c r="C1036" s="3"/>
      <c r="D1036" s="3"/>
      <c r="E1036" s="3"/>
      <c r="F1036" s="3"/>
    </row>
    <row r="1037" spans="1:6" x14ac:dyDescent="0.25">
      <c r="A1037" s="2"/>
      <c r="B1037" s="3"/>
      <c r="C1037" s="3"/>
      <c r="D1037" s="3"/>
      <c r="E1037" s="3"/>
      <c r="F1037" s="3"/>
    </row>
    <row r="1038" spans="1:6" x14ac:dyDescent="0.25">
      <c r="A1038" s="2"/>
      <c r="B1038" s="3"/>
      <c r="C1038" s="3"/>
      <c r="D1038" s="3"/>
      <c r="E1038" s="3"/>
      <c r="F1038" s="3"/>
    </row>
    <row r="1039" spans="1:6" x14ac:dyDescent="0.25">
      <c r="A1039" s="2"/>
      <c r="B1039" s="3"/>
      <c r="C1039" s="3"/>
      <c r="D1039" s="3"/>
      <c r="E1039" s="3"/>
      <c r="F1039" s="3"/>
    </row>
    <row r="1040" spans="1:6" x14ac:dyDescent="0.25">
      <c r="A1040" s="2"/>
      <c r="B1040" s="3"/>
      <c r="C1040" s="3"/>
      <c r="D1040" s="3"/>
      <c r="E1040" s="3"/>
      <c r="F1040" s="3"/>
    </row>
    <row r="1041" spans="1:6" x14ac:dyDescent="0.25">
      <c r="A1041" s="2"/>
      <c r="B1041" s="3"/>
      <c r="C1041" s="3"/>
      <c r="D1041" s="3"/>
      <c r="E1041" s="3"/>
      <c r="F1041" s="3"/>
    </row>
    <row r="1042" spans="1:6" x14ac:dyDescent="0.25">
      <c r="A1042" s="2"/>
      <c r="B1042" s="3"/>
      <c r="C1042" s="3"/>
      <c r="D1042" s="3"/>
      <c r="E1042" s="3"/>
      <c r="F1042" s="3"/>
    </row>
    <row r="1043" spans="1:6" x14ac:dyDescent="0.25">
      <c r="A1043" s="2"/>
      <c r="B1043" s="3"/>
      <c r="C1043" s="3"/>
      <c r="D1043" s="3"/>
      <c r="E1043" s="3"/>
      <c r="F1043" s="3"/>
    </row>
    <row r="1044" spans="1:6" x14ac:dyDescent="0.25">
      <c r="A1044" s="2"/>
      <c r="B1044" s="3"/>
      <c r="C1044" s="3"/>
      <c r="D1044" s="3"/>
      <c r="E1044" s="3"/>
      <c r="F1044" s="3"/>
    </row>
    <row r="1045" spans="1:6" x14ac:dyDescent="0.25">
      <c r="A1045" s="2"/>
      <c r="B1045" s="3"/>
      <c r="C1045" s="3"/>
      <c r="D1045" s="3"/>
      <c r="E1045" s="3"/>
      <c r="F1045" s="3"/>
    </row>
    <row r="1046" spans="1:6" x14ac:dyDescent="0.25">
      <c r="A1046" s="2"/>
      <c r="B1046" s="3"/>
      <c r="C1046" s="3"/>
      <c r="D1046" s="3"/>
      <c r="E1046" s="3"/>
      <c r="F1046" s="3"/>
    </row>
    <row r="1047" spans="1:6" x14ac:dyDescent="0.25">
      <c r="A1047" s="2"/>
      <c r="B1047" s="3"/>
      <c r="C1047" s="3"/>
      <c r="D1047" s="3"/>
      <c r="E1047" s="3"/>
      <c r="F1047" s="3"/>
    </row>
    <row r="1048" spans="1:6" x14ac:dyDescent="0.25">
      <c r="A1048" s="2"/>
      <c r="B1048" s="3"/>
      <c r="C1048" s="3"/>
      <c r="D1048" s="3"/>
      <c r="E1048" s="3"/>
      <c r="F1048" s="3"/>
    </row>
    <row r="1049" spans="1:6" x14ac:dyDescent="0.25">
      <c r="A1049" s="2"/>
      <c r="B1049" s="3"/>
      <c r="C1049" s="3"/>
      <c r="D1049" s="4"/>
      <c r="E1049" s="3"/>
      <c r="F1049" s="3"/>
    </row>
    <row r="1050" spans="1:6" x14ac:dyDescent="0.25">
      <c r="A1050" s="2"/>
      <c r="B1050" s="3"/>
      <c r="C1050" s="3"/>
      <c r="D1050" s="4"/>
      <c r="E1050" s="3"/>
      <c r="F1050" s="3"/>
    </row>
    <row r="1051" spans="1:6" x14ac:dyDescent="0.25">
      <c r="A1051" s="2"/>
      <c r="B1051" s="3"/>
      <c r="C1051" s="3"/>
      <c r="D1051" s="4"/>
      <c r="E1051" s="3"/>
      <c r="F1051" s="3"/>
    </row>
    <row r="1052" spans="1:6" x14ac:dyDescent="0.25">
      <c r="A1052" s="2"/>
      <c r="B1052" s="3"/>
      <c r="C1052" s="3"/>
      <c r="D1052" s="4"/>
      <c r="E1052" s="3"/>
      <c r="F1052" s="3"/>
    </row>
    <row r="1053" spans="1:6" x14ac:dyDescent="0.25">
      <c r="A1053" s="2"/>
      <c r="B1053" s="3"/>
      <c r="C1053" s="3"/>
      <c r="D1053" s="4"/>
      <c r="E1053" s="3"/>
      <c r="F1053" s="3"/>
    </row>
    <row r="1054" spans="1:6" x14ac:dyDescent="0.25">
      <c r="A1054" s="2"/>
      <c r="B1054" s="3"/>
      <c r="C1054" s="3"/>
      <c r="D1054" s="4"/>
      <c r="E1054" s="3"/>
      <c r="F1054" s="3"/>
    </row>
    <row r="1055" spans="1:6" x14ac:dyDescent="0.25">
      <c r="A1055" s="2"/>
      <c r="B1055" s="3"/>
      <c r="C1055" s="3"/>
      <c r="D1055" s="4"/>
      <c r="E1055" s="3"/>
      <c r="F1055" s="3"/>
    </row>
    <row r="1056" spans="1:6" x14ac:dyDescent="0.25">
      <c r="A1056" s="2"/>
      <c r="B1056" s="4"/>
      <c r="C1056" s="3"/>
      <c r="D1056" s="4"/>
      <c r="E1056" s="3"/>
      <c r="F1056" s="3"/>
    </row>
    <row r="1057" spans="1:6" x14ac:dyDescent="0.25">
      <c r="A1057" s="2"/>
      <c r="B1057" s="4"/>
      <c r="C1057" s="3"/>
      <c r="D1057" s="4"/>
      <c r="E1057" s="3"/>
      <c r="F1057" s="3"/>
    </row>
    <row r="1058" spans="1:6" x14ac:dyDescent="0.25">
      <c r="A1058" s="2"/>
      <c r="B1058" s="4"/>
      <c r="C1058" s="3"/>
      <c r="D1058" s="4"/>
      <c r="E1058" s="3"/>
      <c r="F1058" s="3"/>
    </row>
    <row r="1059" spans="1:6" x14ac:dyDescent="0.25">
      <c r="A1059" s="2"/>
      <c r="B1059" s="4"/>
      <c r="C1059" s="3"/>
      <c r="D1059" s="4"/>
      <c r="E1059" s="3"/>
      <c r="F1059" s="3"/>
    </row>
    <row r="1060" spans="1:6" x14ac:dyDescent="0.25">
      <c r="A1060" s="2"/>
      <c r="B1060" s="4"/>
      <c r="C1060" s="3"/>
      <c r="D1060" s="4"/>
      <c r="E1060" s="3"/>
      <c r="F1060" s="3"/>
    </row>
    <row r="1061" spans="1:6" x14ac:dyDescent="0.25">
      <c r="A1061" s="2"/>
      <c r="B1061" s="4"/>
      <c r="C1061" s="3"/>
      <c r="D1061" s="4"/>
      <c r="E1061" s="3"/>
      <c r="F1061" s="3"/>
    </row>
    <row r="1062" spans="1:6" x14ac:dyDescent="0.25">
      <c r="A1062" s="2"/>
      <c r="B1062" s="4"/>
      <c r="C1062" s="3"/>
      <c r="D1062" s="4"/>
      <c r="E1062" s="3"/>
      <c r="F1062" s="3"/>
    </row>
    <row r="1063" spans="1:6" x14ac:dyDescent="0.25">
      <c r="A1063" s="2"/>
      <c r="B1063" s="4"/>
      <c r="C1063" s="3"/>
      <c r="D1063" s="4"/>
      <c r="E1063" s="3"/>
      <c r="F1063" s="3"/>
    </row>
    <row r="1064" spans="1:6" x14ac:dyDescent="0.25">
      <c r="A1064" s="2"/>
      <c r="B1064" s="4"/>
      <c r="C1064" s="3"/>
      <c r="D1064" s="4"/>
      <c r="E1064" s="3"/>
      <c r="F1064" s="3"/>
    </row>
    <row r="1065" spans="1:6" x14ac:dyDescent="0.25">
      <c r="A1065" s="2"/>
      <c r="B1065" s="4"/>
      <c r="C1065" s="3"/>
      <c r="D1065" s="4"/>
      <c r="E1065" s="3"/>
      <c r="F1065" s="3"/>
    </row>
    <row r="1066" spans="1:6" x14ac:dyDescent="0.25">
      <c r="A1066" s="2"/>
      <c r="B1066" s="4"/>
      <c r="C1066" s="3"/>
      <c r="D1066" s="4"/>
      <c r="E1066" s="3"/>
      <c r="F1066" s="3"/>
    </row>
    <row r="1067" spans="1:6" x14ac:dyDescent="0.25">
      <c r="A1067" s="2"/>
      <c r="B1067" s="4"/>
      <c r="C1067" s="3"/>
      <c r="D1067" s="4"/>
      <c r="E1067" s="3"/>
      <c r="F1067" s="3"/>
    </row>
    <row r="1068" spans="1:6" x14ac:dyDescent="0.25">
      <c r="A1068" s="2"/>
      <c r="B1068" s="4"/>
      <c r="C1068" s="3"/>
      <c r="D1068" s="4"/>
      <c r="E1068" s="3"/>
      <c r="F1068" s="3"/>
    </row>
    <row r="1069" spans="1:6" x14ac:dyDescent="0.25">
      <c r="A1069" s="2"/>
      <c r="B1069" s="4"/>
      <c r="C1069" s="3"/>
      <c r="D1069" s="4"/>
      <c r="E1069" s="3"/>
      <c r="F1069" s="3"/>
    </row>
    <row r="1070" spans="1:6" x14ac:dyDescent="0.25">
      <c r="A1070" s="2"/>
      <c r="B1070" s="4"/>
      <c r="C1070" s="3"/>
      <c r="D1070" s="4"/>
      <c r="E1070" s="3"/>
      <c r="F1070" s="3"/>
    </row>
    <row r="1071" spans="1:6" x14ac:dyDescent="0.25">
      <c r="A1071" s="2"/>
      <c r="B1071" s="4"/>
      <c r="C1071" s="3"/>
      <c r="D1071" s="4"/>
      <c r="E1071" s="3"/>
      <c r="F1071" s="3"/>
    </row>
    <row r="1072" spans="1:6" x14ac:dyDescent="0.25">
      <c r="A1072" s="2"/>
      <c r="B1072" s="4"/>
      <c r="C1072" s="3"/>
      <c r="D1072" s="4"/>
      <c r="E1072" s="3"/>
      <c r="F1072" s="3"/>
    </row>
    <row r="1073" spans="1:6" x14ac:dyDescent="0.25">
      <c r="A1073" s="2"/>
      <c r="B1073" s="4"/>
      <c r="C1073" s="3"/>
      <c r="D1073" s="4"/>
      <c r="E1073" s="3"/>
      <c r="F1073" s="3"/>
    </row>
    <row r="1074" spans="1:6" x14ac:dyDescent="0.25">
      <c r="A1074" s="2"/>
      <c r="B1074" s="4"/>
      <c r="C1074" s="3"/>
      <c r="D1074" s="4"/>
      <c r="E1074" s="3"/>
      <c r="F1074" s="3"/>
    </row>
    <row r="1075" spans="1:6" x14ac:dyDescent="0.25">
      <c r="A1075" s="2"/>
      <c r="B1075" s="4"/>
      <c r="C1075" s="3"/>
      <c r="D1075" s="4"/>
      <c r="E1075" s="3"/>
      <c r="F1075" s="3"/>
    </row>
    <row r="1076" spans="1:6" x14ac:dyDescent="0.25">
      <c r="A1076" s="2"/>
      <c r="B1076" s="4"/>
      <c r="C1076" s="3"/>
      <c r="D1076" s="4"/>
      <c r="E1076" s="3"/>
      <c r="F1076" s="3"/>
    </row>
    <row r="1077" spans="1:6" x14ac:dyDescent="0.25">
      <c r="A1077" s="2"/>
      <c r="B1077" s="4"/>
      <c r="C1077" s="3"/>
      <c r="D1077" s="4"/>
      <c r="E1077" s="3"/>
      <c r="F1077" s="3"/>
    </row>
    <row r="1078" spans="1:6" x14ac:dyDescent="0.25">
      <c r="A1078" s="2"/>
      <c r="B1078" s="4"/>
      <c r="C1078" s="3"/>
      <c r="D1078" s="4"/>
      <c r="E1078" s="3"/>
      <c r="F1078" s="3"/>
    </row>
    <row r="1079" spans="1:6" x14ac:dyDescent="0.25">
      <c r="A1079" s="2"/>
      <c r="B1079" s="4"/>
      <c r="C1079" s="3"/>
      <c r="D1079" s="4"/>
      <c r="E1079" s="3"/>
      <c r="F1079" s="3"/>
    </row>
    <row r="1080" spans="1:6" x14ac:dyDescent="0.25">
      <c r="A1080" s="2"/>
      <c r="B1080" s="4"/>
      <c r="C1080" s="3"/>
      <c r="D1080" s="4"/>
      <c r="E1080" s="3"/>
      <c r="F1080" s="3"/>
    </row>
    <row r="1081" spans="1:6" x14ac:dyDescent="0.25">
      <c r="A1081" s="2"/>
      <c r="B1081" s="4"/>
      <c r="C1081" s="3"/>
      <c r="D1081" s="4"/>
      <c r="E1081" s="3"/>
      <c r="F1081" s="3"/>
    </row>
    <row r="1082" spans="1:6" x14ac:dyDescent="0.25">
      <c r="A1082" s="2"/>
      <c r="B1082" s="4"/>
      <c r="C1082" s="3"/>
      <c r="D1082" s="4"/>
      <c r="E1082" s="3"/>
      <c r="F1082" s="3"/>
    </row>
    <row r="1083" spans="1:6" x14ac:dyDescent="0.25">
      <c r="A1083" s="2"/>
      <c r="B1083" s="4"/>
      <c r="C1083" s="3"/>
      <c r="D1083" s="4"/>
      <c r="E1083" s="3"/>
      <c r="F1083" s="3"/>
    </row>
    <row r="1084" spans="1:6" x14ac:dyDescent="0.25">
      <c r="A1084" s="2"/>
      <c r="B1084" s="4"/>
      <c r="C1084" s="3"/>
      <c r="D1084" s="4"/>
      <c r="E1084" s="3"/>
      <c r="F1084" s="3"/>
    </row>
    <row r="1085" spans="1:6" x14ac:dyDescent="0.25">
      <c r="A1085" s="2"/>
      <c r="B1085" s="4"/>
      <c r="C1085" s="3"/>
      <c r="D1085" s="4"/>
      <c r="E1085" s="3"/>
      <c r="F1085" s="3"/>
    </row>
    <row r="1086" spans="1:6" x14ac:dyDescent="0.25">
      <c r="A1086" s="2"/>
      <c r="B1086" s="4"/>
      <c r="C1086" s="3"/>
      <c r="D1086" s="4"/>
      <c r="E1086" s="3"/>
      <c r="F1086" s="3"/>
    </row>
    <row r="1087" spans="1:6" x14ac:dyDescent="0.25">
      <c r="A1087" s="2"/>
      <c r="B1087" s="4"/>
      <c r="C1087" s="3"/>
      <c r="D1087" s="4"/>
      <c r="E1087" s="3"/>
      <c r="F1087" s="3"/>
    </row>
    <row r="1088" spans="1:6" x14ac:dyDescent="0.25">
      <c r="A1088" s="2"/>
      <c r="B1088" s="4"/>
      <c r="C1088" s="3"/>
      <c r="D1088" s="4"/>
      <c r="E1088" s="3"/>
      <c r="F1088" s="3"/>
    </row>
    <row r="1089" spans="1:6" x14ac:dyDescent="0.25">
      <c r="A1089" s="2"/>
      <c r="B1089" s="4"/>
      <c r="C1089" s="3"/>
      <c r="D1089" s="4"/>
      <c r="E1089" s="3"/>
      <c r="F1089" s="3"/>
    </row>
    <row r="1090" spans="1:6" x14ac:dyDescent="0.25">
      <c r="A1090" s="2"/>
      <c r="B1090" s="4"/>
      <c r="C1090" s="3"/>
      <c r="D1090" s="4"/>
      <c r="E1090" s="3"/>
      <c r="F1090" s="3"/>
    </row>
    <row r="1091" spans="1:6" x14ac:dyDescent="0.25">
      <c r="A1091" s="2"/>
      <c r="B1091" s="4"/>
      <c r="C1091" s="3"/>
      <c r="D1091" s="4"/>
      <c r="E1091" s="3"/>
      <c r="F1091" s="3"/>
    </row>
    <row r="1092" spans="1:6" x14ac:dyDescent="0.25">
      <c r="A1092" s="2"/>
      <c r="B1092" s="4"/>
      <c r="C1092" s="3"/>
      <c r="D1092" s="4"/>
      <c r="E1092" s="3"/>
      <c r="F1092" s="3"/>
    </row>
    <row r="1093" spans="1:6" x14ac:dyDescent="0.25">
      <c r="A1093" s="2"/>
      <c r="B1093" s="4"/>
      <c r="C1093" s="3"/>
      <c r="D1093" s="4"/>
      <c r="E1093" s="3"/>
      <c r="F1093" s="3"/>
    </row>
    <row r="1094" spans="1:6" x14ac:dyDescent="0.25">
      <c r="A1094" s="2"/>
      <c r="B1094" s="4"/>
      <c r="C1094" s="3"/>
      <c r="D1094" s="4"/>
      <c r="E1094" s="3"/>
      <c r="F1094" s="3"/>
    </row>
    <row r="1095" spans="1:6" x14ac:dyDescent="0.25">
      <c r="A1095" s="2"/>
      <c r="B1095" s="4"/>
      <c r="C1095" s="3"/>
      <c r="D1095" s="4"/>
      <c r="E1095" s="3"/>
      <c r="F1095" s="3"/>
    </row>
    <row r="1096" spans="1:6" x14ac:dyDescent="0.25">
      <c r="A1096" s="2"/>
      <c r="B1096" s="4"/>
      <c r="C1096" s="3"/>
      <c r="D1096" s="4"/>
      <c r="E1096" s="3"/>
      <c r="F1096" s="3"/>
    </row>
    <row r="1097" spans="1:6" x14ac:dyDescent="0.25">
      <c r="A1097" s="2"/>
      <c r="B1097" s="4"/>
      <c r="C1097" s="3"/>
      <c r="D1097" s="4"/>
      <c r="E1097" s="3"/>
      <c r="F1097" s="3"/>
    </row>
    <row r="1098" spans="1:6" x14ac:dyDescent="0.25">
      <c r="A1098" s="2"/>
      <c r="B1098" s="4"/>
      <c r="C1098" s="3"/>
      <c r="D1098" s="4"/>
      <c r="E1098" s="3"/>
      <c r="F1098" s="3"/>
    </row>
    <row r="1099" spans="1:6" x14ac:dyDescent="0.25">
      <c r="A1099" s="2"/>
      <c r="B1099" s="4"/>
      <c r="C1099" s="3"/>
      <c r="D1099" s="4"/>
      <c r="E1099" s="3"/>
      <c r="F1099" s="3"/>
    </row>
    <row r="1100" spans="1:6" x14ac:dyDescent="0.25">
      <c r="A1100" s="2"/>
      <c r="B1100" s="4"/>
      <c r="C1100" s="3"/>
      <c r="D1100" s="4"/>
      <c r="E1100" s="3"/>
      <c r="F1100" s="3"/>
    </row>
    <row r="1101" spans="1:6" x14ac:dyDescent="0.25">
      <c r="A1101" s="2"/>
      <c r="B1101" s="4"/>
      <c r="C1101" s="3"/>
      <c r="D1101" s="4"/>
      <c r="E1101" s="3"/>
      <c r="F1101" s="3"/>
    </row>
    <row r="1102" spans="1:6" x14ac:dyDescent="0.25">
      <c r="A1102" s="2"/>
      <c r="B1102" s="4"/>
      <c r="C1102" s="3"/>
      <c r="D1102" s="4"/>
      <c r="E1102" s="3"/>
      <c r="F1102" s="3"/>
    </row>
    <row r="1103" spans="1:6" x14ac:dyDescent="0.25">
      <c r="A1103" s="2"/>
      <c r="B1103" s="4"/>
      <c r="C1103" s="3"/>
      <c r="D1103" s="4"/>
      <c r="E1103" s="3"/>
      <c r="F1103" s="3"/>
    </row>
    <row r="1104" spans="1:6" x14ac:dyDescent="0.25">
      <c r="A1104" s="2"/>
      <c r="B1104" s="4"/>
      <c r="C1104" s="3"/>
      <c r="D1104" s="4"/>
      <c r="E1104" s="3"/>
      <c r="F1104" s="3"/>
    </row>
    <row r="1105" spans="1:6" x14ac:dyDescent="0.25">
      <c r="A1105" s="2"/>
      <c r="B1105" s="4"/>
      <c r="C1105" s="3"/>
      <c r="D1105" s="4"/>
      <c r="E1105" s="3"/>
      <c r="F1105" s="3"/>
    </row>
    <row r="1106" spans="1:6" x14ac:dyDescent="0.25">
      <c r="A1106" s="2"/>
      <c r="B1106" s="4"/>
      <c r="C1106" s="3"/>
      <c r="D1106" s="4"/>
      <c r="E1106" s="3"/>
      <c r="F1106" s="3"/>
    </row>
    <row r="1107" spans="1:6" x14ac:dyDescent="0.25">
      <c r="A1107" s="2"/>
      <c r="B1107" s="4"/>
      <c r="C1107" s="3"/>
      <c r="D1107" s="4"/>
      <c r="E1107" s="3"/>
      <c r="F1107" s="3"/>
    </row>
    <row r="1108" spans="1:6" x14ac:dyDescent="0.25">
      <c r="A1108" s="2"/>
      <c r="B1108" s="4"/>
      <c r="C1108" s="3"/>
      <c r="D1108" s="4"/>
      <c r="E1108" s="3"/>
      <c r="F1108" s="3"/>
    </row>
    <row r="1109" spans="1:6" x14ac:dyDescent="0.25">
      <c r="A1109" s="2"/>
      <c r="B1109" s="4"/>
      <c r="C1109" s="3"/>
      <c r="D1109" s="4"/>
      <c r="E1109" s="3"/>
      <c r="F1109" s="3"/>
    </row>
    <row r="1110" spans="1:6" x14ac:dyDescent="0.25">
      <c r="A1110" s="2"/>
      <c r="B1110" s="4"/>
      <c r="C1110" s="3"/>
      <c r="D1110" s="4"/>
      <c r="E1110" s="3"/>
      <c r="F1110" s="3"/>
    </row>
    <row r="1111" spans="1:6" x14ac:dyDescent="0.25">
      <c r="A1111" s="2"/>
      <c r="B1111" s="4"/>
      <c r="C1111" s="3"/>
      <c r="D1111" s="4"/>
      <c r="E1111" s="3"/>
      <c r="F1111" s="3"/>
    </row>
    <row r="1112" spans="1:6" x14ac:dyDescent="0.25">
      <c r="A1112" s="2"/>
      <c r="B1112" s="4"/>
      <c r="C1112" s="3"/>
      <c r="D1112" s="4"/>
      <c r="E1112" s="3"/>
      <c r="F1112" s="3"/>
    </row>
    <row r="1113" spans="1:6" x14ac:dyDescent="0.25">
      <c r="A1113" s="2"/>
      <c r="B1113" s="4"/>
      <c r="C1113" s="3"/>
      <c r="D1113" s="4"/>
      <c r="E1113" s="3"/>
      <c r="F1113" s="3"/>
    </row>
    <row r="1114" spans="1:6" x14ac:dyDescent="0.25">
      <c r="A1114" s="2"/>
      <c r="B1114" s="4"/>
      <c r="C1114" s="3"/>
      <c r="D1114" s="4"/>
      <c r="E1114" s="3"/>
      <c r="F1114" s="3"/>
    </row>
    <row r="1115" spans="1:6" x14ac:dyDescent="0.25">
      <c r="A1115" s="2"/>
      <c r="B1115" s="4"/>
      <c r="C1115" s="3"/>
      <c r="D1115" s="4"/>
      <c r="E1115" s="3"/>
      <c r="F1115" s="3"/>
    </row>
    <row r="1116" spans="1:6" x14ac:dyDescent="0.25">
      <c r="A1116" s="2"/>
      <c r="B1116" s="4"/>
      <c r="C1116" s="3"/>
      <c r="D1116" s="4"/>
      <c r="E1116" s="3"/>
      <c r="F1116" s="3"/>
    </row>
    <row r="1117" spans="1:6" x14ac:dyDescent="0.25">
      <c r="A1117" s="2"/>
      <c r="B1117" s="4"/>
      <c r="C1117" s="3"/>
      <c r="D1117" s="4"/>
      <c r="E1117" s="3"/>
      <c r="F1117" s="3"/>
    </row>
    <row r="1118" spans="1:6" x14ac:dyDescent="0.25">
      <c r="A1118" s="2"/>
      <c r="B1118" s="4"/>
      <c r="C1118" s="3"/>
      <c r="D1118" s="4"/>
      <c r="E1118" s="3"/>
      <c r="F1118" s="3"/>
    </row>
    <row r="1119" spans="1:6" x14ac:dyDescent="0.25">
      <c r="A1119" s="2"/>
      <c r="B1119" s="4"/>
      <c r="C1119" s="3"/>
      <c r="D1119" s="4"/>
      <c r="E1119" s="3"/>
      <c r="F1119" s="3"/>
    </row>
    <row r="1120" spans="1:6" x14ac:dyDescent="0.25">
      <c r="A1120" s="2"/>
      <c r="B1120" s="4"/>
      <c r="C1120" s="3"/>
      <c r="D1120" s="4"/>
      <c r="E1120" s="3"/>
      <c r="F1120" s="3"/>
    </row>
    <row r="1121" spans="1:6" x14ac:dyDescent="0.25">
      <c r="A1121" s="2"/>
      <c r="B1121" s="4"/>
      <c r="C1121" s="3"/>
      <c r="D1121" s="4"/>
      <c r="E1121" s="3"/>
      <c r="F1121" s="3"/>
    </row>
    <row r="1122" spans="1:6" x14ac:dyDescent="0.25">
      <c r="A1122" s="2"/>
      <c r="B1122" s="4"/>
      <c r="C1122" s="3"/>
      <c r="D1122" s="4"/>
      <c r="E1122" s="3"/>
      <c r="F1122" s="3"/>
    </row>
    <row r="1123" spans="1:6" x14ac:dyDescent="0.25">
      <c r="A1123" s="2"/>
      <c r="B1123" s="4"/>
      <c r="C1123" s="3"/>
      <c r="D1123" s="4"/>
      <c r="E1123" s="3"/>
      <c r="F1123" s="3"/>
    </row>
    <row r="1124" spans="1:6" x14ac:dyDescent="0.25">
      <c r="A1124" s="2"/>
      <c r="B1124" s="4"/>
      <c r="C1124" s="3"/>
      <c r="D1124" s="4"/>
      <c r="E1124" s="3"/>
      <c r="F1124" s="3"/>
    </row>
    <row r="1125" spans="1:6" x14ac:dyDescent="0.25">
      <c r="A1125" s="2"/>
      <c r="B1125" s="4"/>
      <c r="C1125" s="3"/>
      <c r="D1125" s="4"/>
      <c r="E1125" s="3"/>
      <c r="F1125" s="3"/>
    </row>
    <row r="1126" spans="1:6" x14ac:dyDescent="0.25">
      <c r="A1126" s="2"/>
      <c r="B1126" s="4"/>
      <c r="C1126" s="3"/>
      <c r="D1126" s="4"/>
      <c r="E1126" s="3"/>
      <c r="F1126" s="3"/>
    </row>
    <row r="1127" spans="1:6" x14ac:dyDescent="0.25">
      <c r="A1127" s="2"/>
      <c r="B1127" s="4"/>
      <c r="C1127" s="3"/>
      <c r="D1127" s="4"/>
      <c r="E1127" s="3"/>
      <c r="F1127" s="3"/>
    </row>
    <row r="1128" spans="1:6" x14ac:dyDescent="0.25">
      <c r="A1128" s="2"/>
      <c r="B1128" s="4"/>
      <c r="C1128" s="3"/>
      <c r="D1128" s="4"/>
      <c r="E1128" s="3"/>
      <c r="F1128" s="3"/>
    </row>
    <row r="1129" spans="1:6" x14ac:dyDescent="0.25">
      <c r="A1129" s="2"/>
      <c r="B1129" s="4"/>
      <c r="C1129" s="3"/>
      <c r="D1129" s="4"/>
      <c r="E1129" s="3"/>
      <c r="F1129" s="3"/>
    </row>
    <row r="1130" spans="1:6" x14ac:dyDescent="0.25">
      <c r="A1130" s="2"/>
      <c r="B1130" s="4"/>
      <c r="C1130" s="3"/>
      <c r="D1130" s="4"/>
      <c r="E1130" s="3"/>
      <c r="F1130" s="3"/>
    </row>
    <row r="1131" spans="1:6" x14ac:dyDescent="0.25">
      <c r="A1131" s="2"/>
      <c r="B1131" s="4"/>
      <c r="C1131" s="3"/>
      <c r="D1131" s="4"/>
      <c r="E1131" s="3"/>
      <c r="F1131" s="3"/>
    </row>
    <row r="1132" spans="1:6" x14ac:dyDescent="0.25">
      <c r="A1132" s="2"/>
      <c r="B1132" s="4"/>
      <c r="C1132" s="3"/>
      <c r="D1132" s="4"/>
      <c r="E1132" s="3"/>
      <c r="F1132" s="3"/>
    </row>
    <row r="1133" spans="1:6" x14ac:dyDescent="0.25">
      <c r="A1133" s="2"/>
      <c r="B1133" s="4"/>
      <c r="C1133" s="3"/>
      <c r="D1133" s="4"/>
      <c r="E1133" s="3"/>
      <c r="F1133" s="3"/>
    </row>
    <row r="1134" spans="1:6" x14ac:dyDescent="0.25">
      <c r="A1134" s="2"/>
      <c r="B1134" s="4"/>
      <c r="C1134" s="3"/>
      <c r="D1134" s="4"/>
      <c r="E1134" s="3"/>
      <c r="F1134" s="3"/>
    </row>
    <row r="1135" spans="1:6" x14ac:dyDescent="0.25">
      <c r="A1135" s="2"/>
      <c r="B1135" s="4"/>
      <c r="C1135" s="3"/>
      <c r="D1135" s="4"/>
      <c r="E1135" s="3"/>
      <c r="F1135" s="3"/>
    </row>
    <row r="1136" spans="1:6" x14ac:dyDescent="0.25">
      <c r="A1136" s="2"/>
      <c r="B1136" s="4"/>
      <c r="C1136" s="3"/>
      <c r="D1136" s="4"/>
      <c r="E1136" s="3"/>
      <c r="F1136" s="3"/>
    </row>
    <row r="1137" spans="1:6" x14ac:dyDescent="0.25">
      <c r="A1137" s="2"/>
      <c r="B1137" s="4"/>
      <c r="C1137" s="3"/>
      <c r="D1137" s="4"/>
      <c r="E1137" s="3"/>
      <c r="F1137" s="3"/>
    </row>
    <row r="1138" spans="1:6" x14ac:dyDescent="0.25">
      <c r="A1138" s="2"/>
      <c r="B1138" s="4"/>
      <c r="C1138" s="3"/>
      <c r="D1138" s="4"/>
      <c r="E1138" s="3"/>
      <c r="F1138" s="3"/>
    </row>
    <row r="1139" spans="1:6" x14ac:dyDescent="0.25">
      <c r="A1139" s="2"/>
      <c r="B1139" s="4"/>
      <c r="C1139" s="3"/>
      <c r="D1139" s="4"/>
      <c r="E1139" s="3"/>
      <c r="F1139" s="3"/>
    </row>
    <row r="1140" spans="1:6" x14ac:dyDescent="0.25">
      <c r="A1140" s="2"/>
      <c r="B1140" s="4"/>
      <c r="C1140" s="3"/>
      <c r="D1140" s="4"/>
      <c r="E1140" s="3"/>
      <c r="F1140" s="3"/>
    </row>
    <row r="1141" spans="1:6" x14ac:dyDescent="0.25">
      <c r="A1141" s="2"/>
      <c r="B1141" s="4"/>
      <c r="C1141" s="3"/>
      <c r="D1141" s="4"/>
      <c r="E1141" s="3"/>
      <c r="F1141" s="3"/>
    </row>
    <row r="1142" spans="1:6" x14ac:dyDescent="0.25">
      <c r="A1142" s="2"/>
      <c r="B1142" s="4"/>
      <c r="C1142" s="3"/>
      <c r="D1142" s="4"/>
      <c r="E1142" s="3"/>
      <c r="F1142" s="3"/>
    </row>
    <row r="1143" spans="1:6" x14ac:dyDescent="0.25">
      <c r="A1143" s="2"/>
      <c r="B1143" s="4"/>
      <c r="C1143" s="3"/>
      <c r="D1143" s="4"/>
      <c r="E1143" s="3"/>
      <c r="F1143" s="3"/>
    </row>
    <row r="1144" spans="1:6" x14ac:dyDescent="0.25">
      <c r="A1144" s="2"/>
      <c r="B1144" s="4"/>
      <c r="C1144" s="3"/>
      <c r="D1144" s="4"/>
      <c r="E1144" s="3"/>
      <c r="F1144" s="3"/>
    </row>
    <row r="1145" spans="1:6" x14ac:dyDescent="0.25">
      <c r="A1145" s="2"/>
      <c r="B1145" s="4"/>
      <c r="C1145" s="3"/>
      <c r="D1145" s="4"/>
      <c r="E1145" s="3"/>
      <c r="F1145" s="3"/>
    </row>
    <row r="1146" spans="1:6" x14ac:dyDescent="0.25">
      <c r="A1146" s="2"/>
      <c r="B1146" s="4"/>
      <c r="C1146" s="3"/>
      <c r="D1146" s="4"/>
      <c r="E1146" s="3"/>
      <c r="F1146" s="3"/>
    </row>
    <row r="1147" spans="1:6" x14ac:dyDescent="0.25">
      <c r="A1147" s="2"/>
      <c r="B1147" s="4"/>
      <c r="C1147" s="3"/>
      <c r="D1147" s="4"/>
      <c r="E1147" s="3"/>
      <c r="F1147" s="3"/>
    </row>
    <row r="1148" spans="1:6" x14ac:dyDescent="0.25">
      <c r="A1148" s="2"/>
      <c r="B1148" s="4"/>
      <c r="C1148" s="3"/>
      <c r="D1148" s="4"/>
      <c r="E1148" s="3"/>
      <c r="F1148" s="3"/>
    </row>
    <row r="1149" spans="1:6" x14ac:dyDescent="0.25">
      <c r="A1149" s="2"/>
      <c r="B1149" s="4"/>
      <c r="C1149" s="3"/>
      <c r="D1149" s="4"/>
      <c r="E1149" s="3"/>
      <c r="F1149" s="3"/>
    </row>
    <row r="1150" spans="1:6" x14ac:dyDescent="0.25">
      <c r="A1150" s="2"/>
      <c r="B1150" s="4"/>
      <c r="C1150" s="3"/>
      <c r="D1150" s="4"/>
      <c r="E1150" s="3"/>
      <c r="F1150" s="3"/>
    </row>
    <row r="1151" spans="1:6" x14ac:dyDescent="0.25">
      <c r="A1151" s="2"/>
      <c r="B1151" s="4"/>
      <c r="C1151" s="3"/>
      <c r="D1151" s="4"/>
      <c r="E1151" s="3"/>
      <c r="F1151" s="3"/>
    </row>
    <row r="1152" spans="1:6" x14ac:dyDescent="0.25">
      <c r="A1152" s="2"/>
      <c r="B1152" s="4"/>
      <c r="C1152" s="3"/>
      <c r="D1152" s="4"/>
      <c r="E1152" s="3"/>
      <c r="F1152" s="3"/>
    </row>
    <row r="1153" spans="1:6" x14ac:dyDescent="0.25">
      <c r="A1153" s="2"/>
      <c r="B1153" s="4"/>
      <c r="C1153" s="3"/>
      <c r="D1153" s="4"/>
      <c r="E1153" s="3"/>
      <c r="F1153" s="3"/>
    </row>
    <row r="1154" spans="1:6" x14ac:dyDescent="0.25">
      <c r="A1154" s="2"/>
      <c r="B1154" s="4"/>
      <c r="C1154" s="3"/>
      <c r="D1154" s="4"/>
      <c r="E1154" s="3"/>
      <c r="F1154" s="3"/>
    </row>
    <row r="1155" spans="1:6" x14ac:dyDescent="0.25">
      <c r="A1155" s="2"/>
      <c r="B1155" s="4"/>
      <c r="C1155" s="3"/>
      <c r="D1155" s="4"/>
      <c r="E1155" s="3"/>
      <c r="F1155" s="3"/>
    </row>
    <row r="1156" spans="1:6" x14ac:dyDescent="0.25">
      <c r="A1156" s="2"/>
      <c r="B1156" s="4"/>
      <c r="C1156" s="3"/>
      <c r="D1156" s="4"/>
      <c r="E1156" s="3"/>
      <c r="F1156" s="3"/>
    </row>
    <row r="1157" spans="1:6" x14ac:dyDescent="0.25">
      <c r="A1157" s="2"/>
      <c r="B1157" s="4"/>
      <c r="C1157" s="3"/>
      <c r="D1157" s="4"/>
      <c r="E1157" s="3"/>
      <c r="F1157" s="3"/>
    </row>
    <row r="1158" spans="1:6" x14ac:dyDescent="0.25">
      <c r="A1158" s="2"/>
      <c r="B1158" s="4"/>
      <c r="C1158" s="3"/>
      <c r="D1158" s="4"/>
      <c r="E1158" s="3"/>
      <c r="F1158" s="3"/>
    </row>
    <row r="1159" spans="1:6" x14ac:dyDescent="0.25">
      <c r="A1159" s="2"/>
      <c r="B1159" s="4"/>
      <c r="C1159" s="3"/>
      <c r="D1159" s="4"/>
      <c r="E1159" s="3"/>
      <c r="F1159" s="3"/>
    </row>
    <row r="1160" spans="1:6" x14ac:dyDescent="0.25">
      <c r="A1160" s="2"/>
      <c r="B1160" s="4"/>
      <c r="C1160" s="3"/>
      <c r="D1160" s="4"/>
      <c r="E1160" s="3"/>
      <c r="F1160" s="3"/>
    </row>
    <row r="1161" spans="1:6" x14ac:dyDescent="0.25">
      <c r="A1161" s="2"/>
      <c r="B1161" s="4"/>
      <c r="C1161" s="3"/>
      <c r="D1161" s="4"/>
      <c r="E1161" s="3"/>
      <c r="F1161" s="3"/>
    </row>
    <row r="1162" spans="1:6" x14ac:dyDescent="0.25">
      <c r="A1162" s="2"/>
      <c r="B1162" s="4"/>
      <c r="C1162" s="3"/>
      <c r="D1162" s="4"/>
      <c r="E1162" s="3"/>
      <c r="F1162" s="3"/>
    </row>
    <row r="1163" spans="1:6" x14ac:dyDescent="0.25">
      <c r="A1163" s="2"/>
      <c r="B1163" s="4"/>
      <c r="C1163" s="3"/>
      <c r="D1163" s="4"/>
      <c r="E1163" s="3"/>
      <c r="F1163" s="3"/>
    </row>
    <row r="1164" spans="1:6" x14ac:dyDescent="0.25">
      <c r="A1164" s="2"/>
      <c r="B1164" s="4"/>
      <c r="C1164" s="3"/>
      <c r="D1164" s="4"/>
      <c r="E1164" s="3"/>
      <c r="F1164" s="3"/>
    </row>
    <row r="1165" spans="1:6" x14ac:dyDescent="0.25">
      <c r="A1165" s="2"/>
      <c r="B1165" s="4"/>
      <c r="C1165" s="3"/>
      <c r="D1165" s="4"/>
      <c r="E1165" s="3"/>
      <c r="F1165" s="3"/>
    </row>
    <row r="1166" spans="1:6" x14ac:dyDescent="0.25">
      <c r="A1166" s="2"/>
      <c r="B1166" s="4"/>
      <c r="C1166" s="3"/>
      <c r="D1166" s="4"/>
      <c r="E1166" s="3"/>
      <c r="F1166" s="3"/>
    </row>
    <row r="1167" spans="1:6" x14ac:dyDescent="0.25">
      <c r="A1167" s="2"/>
      <c r="B1167" s="4"/>
      <c r="C1167" s="3"/>
      <c r="D1167" s="4"/>
      <c r="E1167" s="3"/>
      <c r="F1167" s="3"/>
    </row>
    <row r="1168" spans="1:6" x14ac:dyDescent="0.25">
      <c r="A1168" s="2"/>
      <c r="B1168" s="4"/>
      <c r="C1168" s="3"/>
      <c r="D1168" s="4"/>
      <c r="E1168" s="3"/>
      <c r="F1168" s="3"/>
    </row>
    <row r="1169" spans="1:6" x14ac:dyDescent="0.25">
      <c r="A1169" s="2"/>
      <c r="B1169" s="4"/>
      <c r="C1169" s="3"/>
      <c r="D1169" s="4"/>
      <c r="E1169" s="3"/>
      <c r="F1169" s="3"/>
    </row>
    <row r="1170" spans="1:6" x14ac:dyDescent="0.25">
      <c r="A1170" s="2"/>
      <c r="B1170" s="4"/>
      <c r="C1170" s="3"/>
      <c r="D1170" s="4"/>
      <c r="E1170" s="3"/>
      <c r="F1170" s="3"/>
    </row>
    <row r="1171" spans="1:6" x14ac:dyDescent="0.25">
      <c r="A1171" s="2"/>
      <c r="B1171" s="4"/>
      <c r="C1171" s="3"/>
      <c r="D1171" s="4"/>
      <c r="E1171" s="3"/>
      <c r="F1171" s="3"/>
    </row>
    <row r="1172" spans="1:6" x14ac:dyDescent="0.25">
      <c r="A1172" s="2"/>
      <c r="B1172" s="4"/>
      <c r="C1172" s="3"/>
      <c r="D1172" s="4"/>
      <c r="E1172" s="3"/>
      <c r="F1172" s="3"/>
    </row>
    <row r="1173" spans="1:6" x14ac:dyDescent="0.25">
      <c r="A1173" s="2"/>
      <c r="B1173" s="4"/>
      <c r="C1173" s="3"/>
      <c r="D1173" s="4"/>
      <c r="E1173" s="3"/>
      <c r="F1173" s="3"/>
    </row>
    <row r="1174" spans="1:6" x14ac:dyDescent="0.25">
      <c r="A1174" s="2"/>
      <c r="B1174" s="4"/>
      <c r="C1174" s="3"/>
      <c r="D1174" s="4"/>
      <c r="E1174" s="3"/>
      <c r="F1174" s="3"/>
    </row>
    <row r="1175" spans="1:6" x14ac:dyDescent="0.25">
      <c r="A1175" s="2"/>
      <c r="B1175" s="4"/>
      <c r="C1175" s="3"/>
      <c r="D1175" s="4"/>
      <c r="E1175" s="3"/>
      <c r="F1175" s="3"/>
    </row>
    <row r="1176" spans="1:6" x14ac:dyDescent="0.25">
      <c r="A1176" s="2"/>
      <c r="B1176" s="4"/>
      <c r="C1176" s="3"/>
      <c r="D1176" s="4"/>
      <c r="E1176" s="3"/>
      <c r="F1176" s="3"/>
    </row>
    <row r="1177" spans="1:6" x14ac:dyDescent="0.25">
      <c r="A1177" s="2"/>
      <c r="B1177" s="4"/>
      <c r="C1177" s="3"/>
      <c r="D1177" s="4"/>
      <c r="E1177" s="3"/>
      <c r="F1177" s="3"/>
    </row>
    <row r="1178" spans="1:6" x14ac:dyDescent="0.25">
      <c r="A1178" s="2"/>
      <c r="B1178" s="4"/>
      <c r="C1178" s="3"/>
      <c r="D1178" s="4"/>
      <c r="E1178" s="3"/>
      <c r="F1178" s="3"/>
    </row>
    <row r="1179" spans="1:6" x14ac:dyDescent="0.25">
      <c r="A1179" s="2"/>
      <c r="B1179" s="4"/>
      <c r="C1179" s="3"/>
      <c r="D1179" s="4"/>
      <c r="E1179" s="3"/>
      <c r="F1179" s="3"/>
    </row>
    <row r="1180" spans="1:6" x14ac:dyDescent="0.25">
      <c r="A1180" s="2"/>
      <c r="B1180" s="4"/>
      <c r="C1180" s="3"/>
      <c r="D1180" s="4"/>
      <c r="E1180" s="3"/>
      <c r="F1180" s="3"/>
    </row>
    <row r="1181" spans="1:6" x14ac:dyDescent="0.25">
      <c r="A1181" s="2"/>
      <c r="B1181" s="4"/>
      <c r="C1181" s="3"/>
      <c r="D1181" s="4"/>
      <c r="E1181" s="3"/>
      <c r="F1181" s="3"/>
    </row>
    <row r="1182" spans="1:6" x14ac:dyDescent="0.25">
      <c r="A1182" s="2"/>
      <c r="B1182" s="4"/>
      <c r="C1182" s="3"/>
      <c r="D1182" s="4"/>
      <c r="E1182" s="3"/>
      <c r="F1182" s="3"/>
    </row>
    <row r="1183" spans="1:6" x14ac:dyDescent="0.25">
      <c r="A1183" s="2"/>
      <c r="B1183" s="4"/>
      <c r="C1183" s="3"/>
      <c r="D1183" s="4"/>
      <c r="E1183" s="3"/>
      <c r="F1183" s="3"/>
    </row>
    <row r="1184" spans="1:6" x14ac:dyDescent="0.25">
      <c r="A1184" s="2"/>
      <c r="B1184" s="4"/>
      <c r="C1184" s="3"/>
      <c r="D1184" s="4"/>
      <c r="E1184" s="3"/>
      <c r="F1184" s="3"/>
    </row>
    <row r="1185" spans="1:6" x14ac:dyDescent="0.25">
      <c r="A1185" s="2"/>
      <c r="B1185" s="4"/>
      <c r="C1185" s="3"/>
      <c r="D1185" s="4"/>
      <c r="E1185" s="3"/>
      <c r="F1185" s="3"/>
    </row>
    <row r="1186" spans="1:6" x14ac:dyDescent="0.25">
      <c r="A1186" s="2"/>
      <c r="B1186" s="4"/>
      <c r="C1186" s="3"/>
      <c r="D1186" s="4"/>
      <c r="E1186" s="3"/>
      <c r="F1186" s="3"/>
    </row>
    <row r="1187" spans="1:6" x14ac:dyDescent="0.25">
      <c r="A1187" s="2"/>
      <c r="B1187" s="4"/>
      <c r="C1187" s="3"/>
      <c r="D1187" s="4"/>
      <c r="E1187" s="3"/>
      <c r="F1187" s="3"/>
    </row>
    <row r="1188" spans="1:6" x14ac:dyDescent="0.25">
      <c r="A1188" s="2"/>
      <c r="B1188" s="4"/>
      <c r="C1188" s="3"/>
      <c r="D1188" s="4"/>
      <c r="E1188" s="3"/>
      <c r="F1188" s="3"/>
    </row>
    <row r="1189" spans="1:6" x14ac:dyDescent="0.25">
      <c r="A1189" s="2"/>
      <c r="B1189" s="4"/>
      <c r="C1189" s="3"/>
      <c r="D1189" s="4"/>
      <c r="E1189" s="3"/>
      <c r="F1189" s="3"/>
    </row>
    <row r="1190" spans="1:6" x14ac:dyDescent="0.25">
      <c r="A1190" s="2"/>
      <c r="B1190" s="4"/>
      <c r="C1190" s="3"/>
      <c r="D1190" s="4"/>
      <c r="E1190" s="3"/>
      <c r="F1190" s="3"/>
    </row>
    <row r="1191" spans="1:6" x14ac:dyDescent="0.25">
      <c r="A1191" s="2"/>
      <c r="B1191" s="4"/>
      <c r="C1191" s="3"/>
      <c r="D1191" s="4"/>
      <c r="E1191" s="3"/>
      <c r="F1191" s="3"/>
    </row>
    <row r="1192" spans="1:6" x14ac:dyDescent="0.25">
      <c r="A1192" s="2"/>
      <c r="B1192" s="4"/>
      <c r="C1192" s="3"/>
      <c r="D1192" s="4"/>
      <c r="E1192" s="3"/>
      <c r="F1192" s="3"/>
    </row>
    <row r="1193" spans="1:6" x14ac:dyDescent="0.25">
      <c r="A1193" s="2"/>
      <c r="B1193" s="4"/>
      <c r="C1193" s="3"/>
      <c r="D1193" s="4"/>
      <c r="E1193" s="3"/>
      <c r="F1193" s="3"/>
    </row>
    <row r="1194" spans="1:6" x14ac:dyDescent="0.25">
      <c r="A1194" s="2"/>
      <c r="B1194" s="4"/>
      <c r="C1194" s="3"/>
      <c r="D1194" s="4"/>
      <c r="E1194" s="3"/>
      <c r="F1194" s="3"/>
    </row>
    <row r="1195" spans="1:6" x14ac:dyDescent="0.25">
      <c r="A1195" s="2"/>
      <c r="B1195" s="4"/>
      <c r="C1195" s="3"/>
      <c r="D1195" s="4"/>
      <c r="E1195" s="3"/>
      <c r="F1195" s="3"/>
    </row>
    <row r="1196" spans="1:6" x14ac:dyDescent="0.25">
      <c r="A1196" s="2"/>
      <c r="B1196" s="4"/>
      <c r="C1196" s="3"/>
      <c r="D1196" s="4"/>
      <c r="E1196" s="3"/>
      <c r="F1196" s="3"/>
    </row>
    <row r="1197" spans="1:6" x14ac:dyDescent="0.25">
      <c r="A1197" s="2"/>
      <c r="B1197" s="4"/>
      <c r="C1197" s="3"/>
      <c r="D1197" s="4"/>
      <c r="E1197" s="3"/>
      <c r="F1197" s="3"/>
    </row>
    <row r="1198" spans="1:6" x14ac:dyDescent="0.25">
      <c r="A1198" s="2"/>
      <c r="B1198" s="4"/>
      <c r="C1198" s="3"/>
      <c r="D1198" s="4"/>
      <c r="E1198" s="3"/>
      <c r="F1198" s="3"/>
    </row>
    <row r="1199" spans="1:6" x14ac:dyDescent="0.25">
      <c r="A1199" s="2"/>
      <c r="B1199" s="4"/>
      <c r="C1199" s="3"/>
      <c r="D1199" s="4"/>
      <c r="E1199" s="3"/>
      <c r="F1199" s="3"/>
    </row>
    <row r="1200" spans="1:6" x14ac:dyDescent="0.25">
      <c r="A1200" s="2"/>
      <c r="B1200" s="4"/>
      <c r="C1200" s="3"/>
      <c r="D1200" s="4"/>
      <c r="E1200" s="3"/>
      <c r="F1200" s="3"/>
    </row>
    <row r="1201" spans="1:6" x14ac:dyDescent="0.25">
      <c r="A1201" s="2"/>
      <c r="B1201" s="4"/>
      <c r="C1201" s="3"/>
      <c r="D1201" s="4"/>
      <c r="E1201" s="3"/>
      <c r="F1201" s="3"/>
    </row>
    <row r="1202" spans="1:6" x14ac:dyDescent="0.25">
      <c r="A1202" s="2"/>
      <c r="B1202" s="4"/>
      <c r="C1202" s="3"/>
      <c r="D1202" s="4"/>
      <c r="E1202" s="3"/>
      <c r="F1202" s="3"/>
    </row>
    <row r="1203" spans="1:6" x14ac:dyDescent="0.25">
      <c r="A1203" s="2"/>
      <c r="B1203" s="4"/>
      <c r="C1203" s="3"/>
      <c r="D1203" s="4"/>
      <c r="E1203" s="3"/>
      <c r="F1203" s="3"/>
    </row>
    <row r="1204" spans="1:6" x14ac:dyDescent="0.25">
      <c r="A1204" s="2"/>
      <c r="B1204" s="4"/>
      <c r="C1204" s="3"/>
      <c r="D1204" s="4"/>
      <c r="E1204" s="3"/>
      <c r="F1204" s="3"/>
    </row>
    <row r="1205" spans="1:6" x14ac:dyDescent="0.25">
      <c r="A1205" s="2"/>
      <c r="B1205" s="4"/>
      <c r="C1205" s="3"/>
      <c r="D1205" s="4"/>
      <c r="E1205" s="3"/>
      <c r="F1205" s="3"/>
    </row>
    <row r="1206" spans="1:6" x14ac:dyDescent="0.25">
      <c r="A1206" s="2"/>
      <c r="B1206" s="4"/>
      <c r="C1206" s="3"/>
      <c r="D1206" s="4"/>
      <c r="E1206" s="3"/>
      <c r="F1206" s="3"/>
    </row>
    <row r="1207" spans="1:6" x14ac:dyDescent="0.25">
      <c r="A1207" s="2"/>
      <c r="B1207" s="4"/>
      <c r="C1207" s="3"/>
      <c r="D1207" s="4"/>
      <c r="E1207" s="3"/>
      <c r="F1207" s="3"/>
    </row>
    <row r="1208" spans="1:6" x14ac:dyDescent="0.25">
      <c r="A1208" s="2"/>
      <c r="B1208" s="4"/>
      <c r="C1208" s="3"/>
      <c r="D1208" s="4"/>
      <c r="E1208" s="3"/>
      <c r="F1208" s="3"/>
    </row>
    <row r="1209" spans="1:6" x14ac:dyDescent="0.25">
      <c r="A1209" s="2"/>
      <c r="B1209" s="4"/>
      <c r="C1209" s="3"/>
      <c r="D1209" s="4"/>
      <c r="E1209" s="3"/>
      <c r="F1209" s="3"/>
    </row>
    <row r="1210" spans="1:6" x14ac:dyDescent="0.25">
      <c r="A1210" s="2"/>
      <c r="B1210" s="4"/>
      <c r="C1210" s="3"/>
      <c r="D1210" s="4"/>
      <c r="E1210" s="3"/>
      <c r="F1210" s="3"/>
    </row>
    <row r="1211" spans="1:6" x14ac:dyDescent="0.25">
      <c r="A1211" s="2"/>
      <c r="B1211" s="4"/>
      <c r="C1211" s="3"/>
      <c r="D1211" s="4"/>
      <c r="E1211" s="3"/>
      <c r="F1211" s="3"/>
    </row>
    <row r="1212" spans="1:6" x14ac:dyDescent="0.25">
      <c r="A1212" s="2"/>
      <c r="B1212" s="4"/>
      <c r="C1212" s="3"/>
      <c r="D1212" s="4"/>
      <c r="E1212" s="3"/>
      <c r="F1212" s="3"/>
    </row>
    <row r="1213" spans="1:6" x14ac:dyDescent="0.25">
      <c r="A1213" s="2"/>
      <c r="B1213" s="4"/>
      <c r="C1213" s="3"/>
      <c r="D1213" s="4"/>
      <c r="E1213" s="3"/>
      <c r="F1213" s="3"/>
    </row>
    <row r="1214" spans="1:6" x14ac:dyDescent="0.25">
      <c r="A1214" s="2"/>
      <c r="B1214" s="4"/>
      <c r="C1214" s="3"/>
      <c r="D1214" s="4"/>
      <c r="E1214" s="3"/>
      <c r="F1214" s="3"/>
    </row>
    <row r="1215" spans="1:6" x14ac:dyDescent="0.25">
      <c r="A1215" s="2"/>
      <c r="B1215" s="4"/>
      <c r="C1215" s="3"/>
      <c r="D1215" s="4"/>
      <c r="E1215" s="3"/>
      <c r="F1215" s="3"/>
    </row>
    <row r="1216" spans="1:6" x14ac:dyDescent="0.25">
      <c r="A1216" s="2"/>
      <c r="B1216" s="4"/>
      <c r="C1216" s="3"/>
      <c r="D1216" s="4"/>
      <c r="E1216" s="3"/>
      <c r="F1216" s="3"/>
    </row>
    <row r="1217" spans="1:6" x14ac:dyDescent="0.25">
      <c r="A1217" s="2"/>
      <c r="B1217" s="4"/>
      <c r="C1217" s="3"/>
      <c r="D1217" s="4"/>
      <c r="E1217" s="3"/>
      <c r="F1217" s="3"/>
    </row>
    <row r="1218" spans="1:6" x14ac:dyDescent="0.25">
      <c r="A1218" s="2"/>
      <c r="B1218" s="4"/>
      <c r="C1218" s="3"/>
      <c r="D1218" s="4"/>
      <c r="E1218" s="3"/>
      <c r="F1218" s="3"/>
    </row>
    <row r="1219" spans="1:6" x14ac:dyDescent="0.25">
      <c r="A1219" s="2"/>
      <c r="B1219" s="4"/>
      <c r="C1219" s="3"/>
      <c r="D1219" s="4"/>
      <c r="E1219" s="3"/>
      <c r="F1219" s="3"/>
    </row>
    <row r="1220" spans="1:6" x14ac:dyDescent="0.25">
      <c r="A1220" s="2"/>
      <c r="B1220" s="4"/>
      <c r="C1220" s="3"/>
      <c r="D1220" s="4"/>
      <c r="E1220" s="3"/>
      <c r="F1220" s="3"/>
    </row>
    <row r="1221" spans="1:6" x14ac:dyDescent="0.25">
      <c r="A1221" s="2"/>
      <c r="B1221" s="4"/>
      <c r="C1221" s="3"/>
      <c r="D1221" s="4"/>
      <c r="E1221" s="3"/>
      <c r="F1221" s="3"/>
    </row>
    <row r="1222" spans="1:6" x14ac:dyDescent="0.25">
      <c r="A1222" s="2"/>
      <c r="B1222" s="4"/>
      <c r="C1222" s="3"/>
      <c r="D1222" s="4"/>
      <c r="E1222" s="3"/>
      <c r="F1222" s="3"/>
    </row>
    <row r="1223" spans="1:6" x14ac:dyDescent="0.25">
      <c r="A1223" s="2"/>
      <c r="B1223" s="4"/>
      <c r="C1223" s="3"/>
      <c r="D1223" s="4"/>
      <c r="E1223" s="3"/>
      <c r="F1223" s="3"/>
    </row>
    <row r="1224" spans="1:6" x14ac:dyDescent="0.25">
      <c r="A1224" s="2"/>
      <c r="B1224" s="4"/>
      <c r="C1224" s="3"/>
      <c r="D1224" s="4"/>
      <c r="E1224" s="3"/>
      <c r="F1224" s="3"/>
    </row>
    <row r="1225" spans="1:6" x14ac:dyDescent="0.25">
      <c r="A1225" s="2"/>
      <c r="B1225" s="4"/>
      <c r="C1225" s="3"/>
      <c r="D1225" s="4"/>
      <c r="E1225" s="3"/>
      <c r="F1225" s="3"/>
    </row>
    <row r="1226" spans="1:6" x14ac:dyDescent="0.25">
      <c r="A1226" s="2"/>
      <c r="B1226" s="4"/>
      <c r="C1226" s="3"/>
      <c r="D1226" s="4"/>
      <c r="E1226" s="3"/>
      <c r="F1226" s="3"/>
    </row>
    <row r="1227" spans="1:6" x14ac:dyDescent="0.25">
      <c r="A1227" s="2"/>
      <c r="B1227" s="4"/>
      <c r="C1227" s="3"/>
      <c r="D1227" s="4"/>
      <c r="E1227" s="3"/>
      <c r="F1227" s="3"/>
    </row>
    <row r="1228" spans="1:6" x14ac:dyDescent="0.25">
      <c r="A1228" s="2"/>
      <c r="B1228" s="4"/>
      <c r="C1228" s="3"/>
      <c r="D1228" s="4"/>
      <c r="E1228" s="3"/>
      <c r="F1228" s="3"/>
    </row>
    <row r="1229" spans="1:6" x14ac:dyDescent="0.25">
      <c r="A1229" s="2"/>
      <c r="B1229" s="4"/>
      <c r="C1229" s="3"/>
      <c r="D1229" s="4"/>
      <c r="E1229" s="3"/>
      <c r="F1229" s="3"/>
    </row>
    <row r="1230" spans="1:6" x14ac:dyDescent="0.25">
      <c r="A1230" s="2"/>
      <c r="B1230" s="4"/>
      <c r="C1230" s="3"/>
      <c r="D1230" s="4"/>
      <c r="E1230" s="3"/>
      <c r="F1230" s="3"/>
    </row>
    <row r="1231" spans="1:6" x14ac:dyDescent="0.25">
      <c r="A1231" s="2"/>
      <c r="B1231" s="4"/>
      <c r="C1231" s="3"/>
      <c r="D1231" s="4"/>
      <c r="E1231" s="3"/>
      <c r="F1231" s="3"/>
    </row>
    <row r="1232" spans="1:6" x14ac:dyDescent="0.25">
      <c r="A1232" s="2"/>
      <c r="B1232" s="4"/>
      <c r="C1232" s="3"/>
      <c r="D1232" s="4"/>
      <c r="E1232" s="3"/>
      <c r="F1232" s="3"/>
    </row>
    <row r="1233" spans="1:6" x14ac:dyDescent="0.25">
      <c r="A1233" s="2"/>
      <c r="B1233" s="4"/>
      <c r="C1233" s="3"/>
      <c r="D1233" s="4"/>
      <c r="E1233" s="3"/>
      <c r="F1233" s="3"/>
    </row>
    <row r="1234" spans="1:6" x14ac:dyDescent="0.25">
      <c r="A1234" s="2"/>
      <c r="B1234" s="4"/>
      <c r="C1234" s="3"/>
      <c r="D1234" s="4"/>
      <c r="E1234" s="3"/>
      <c r="F1234" s="3"/>
    </row>
    <row r="1235" spans="1:6" x14ac:dyDescent="0.25">
      <c r="A1235" s="2"/>
      <c r="B1235" s="4"/>
      <c r="C1235" s="3"/>
      <c r="D1235" s="4"/>
      <c r="E1235" s="3"/>
      <c r="F1235" s="3"/>
    </row>
    <row r="1236" spans="1:6" x14ac:dyDescent="0.25">
      <c r="A1236" s="2"/>
      <c r="B1236" s="4"/>
      <c r="C1236" s="3"/>
      <c r="D1236" s="4"/>
      <c r="E1236" s="3"/>
      <c r="F1236" s="3"/>
    </row>
    <row r="1237" spans="1:6" x14ac:dyDescent="0.25">
      <c r="A1237" s="2"/>
      <c r="B1237" s="4"/>
      <c r="C1237" s="3"/>
      <c r="D1237" s="4"/>
      <c r="E1237" s="3"/>
      <c r="F1237" s="3"/>
    </row>
    <row r="1238" spans="1:6" x14ac:dyDescent="0.25">
      <c r="A1238" s="2"/>
      <c r="B1238" s="4"/>
      <c r="C1238" s="3"/>
      <c r="D1238" s="4"/>
      <c r="E1238" s="3"/>
      <c r="F1238" s="3"/>
    </row>
    <row r="1239" spans="1:6" x14ac:dyDescent="0.25">
      <c r="A1239" s="2"/>
      <c r="B1239" s="4"/>
      <c r="C1239" s="3"/>
      <c r="D1239" s="4"/>
      <c r="E1239" s="3"/>
      <c r="F1239" s="3"/>
    </row>
    <row r="1240" spans="1:6" x14ac:dyDescent="0.25">
      <c r="A1240" s="2"/>
      <c r="B1240" s="4"/>
      <c r="C1240" s="3"/>
      <c r="D1240" s="4"/>
      <c r="E1240" s="3"/>
      <c r="F1240" s="3"/>
    </row>
    <row r="1241" spans="1:6" x14ac:dyDescent="0.25">
      <c r="A1241" s="2"/>
      <c r="B1241" s="4"/>
      <c r="C1241" s="3"/>
      <c r="D1241" s="4"/>
      <c r="E1241" s="3"/>
      <c r="F1241" s="3"/>
    </row>
    <row r="1242" spans="1:6" x14ac:dyDescent="0.25">
      <c r="A1242" s="2"/>
      <c r="B1242" s="4"/>
      <c r="C1242" s="3"/>
      <c r="D1242" s="4"/>
      <c r="E1242" s="3"/>
      <c r="F1242" s="3"/>
    </row>
    <row r="1243" spans="1:6" x14ac:dyDescent="0.25">
      <c r="A1243" s="2"/>
      <c r="B1243" s="4"/>
      <c r="C1243" s="3"/>
      <c r="D1243" s="4"/>
      <c r="E1243" s="3"/>
      <c r="F1243" s="3"/>
    </row>
    <row r="1244" spans="1:6" x14ac:dyDescent="0.25">
      <c r="A1244" s="2"/>
      <c r="B1244" s="4"/>
      <c r="C1244" s="3"/>
      <c r="D1244" s="4"/>
      <c r="E1244" s="3"/>
      <c r="F1244" s="3"/>
    </row>
    <row r="1245" spans="1:6" x14ac:dyDescent="0.25">
      <c r="A1245" s="2"/>
      <c r="B1245" s="4"/>
      <c r="C1245" s="3"/>
      <c r="D1245" s="4"/>
      <c r="E1245" s="3"/>
      <c r="F1245" s="3"/>
    </row>
    <row r="1246" spans="1:6" x14ac:dyDescent="0.25">
      <c r="A1246" s="2"/>
      <c r="B1246" s="4"/>
      <c r="C1246" s="3"/>
      <c r="D1246" s="4"/>
      <c r="E1246" s="3"/>
      <c r="F1246" s="3"/>
    </row>
    <row r="1247" spans="1:6" x14ac:dyDescent="0.25">
      <c r="A1247" s="2"/>
      <c r="B1247" s="4"/>
      <c r="C1247" s="3"/>
      <c r="D1247" s="4"/>
      <c r="E1247" s="3"/>
      <c r="F1247" s="3"/>
    </row>
    <row r="1248" spans="1:6" x14ac:dyDescent="0.25">
      <c r="A1248" s="2"/>
      <c r="B1248" s="4"/>
      <c r="C1248" s="3"/>
      <c r="D1248" s="4"/>
      <c r="E1248" s="3"/>
      <c r="F1248" s="3"/>
    </row>
    <row r="1249" spans="1:6" x14ac:dyDescent="0.25">
      <c r="A1249" s="2"/>
      <c r="B1249" s="4"/>
      <c r="C1249" s="3"/>
      <c r="D1249" s="4"/>
      <c r="E1249" s="3"/>
      <c r="F1249" s="3"/>
    </row>
    <row r="1250" spans="1:6" x14ac:dyDescent="0.25">
      <c r="A1250" s="2"/>
      <c r="B1250" s="4"/>
      <c r="C1250" s="3"/>
      <c r="D1250" s="4"/>
      <c r="E1250" s="3"/>
      <c r="F1250" s="3"/>
    </row>
    <row r="1251" spans="1:6" x14ac:dyDescent="0.25">
      <c r="A1251" s="2"/>
      <c r="B1251" s="4"/>
      <c r="C1251" s="3"/>
      <c r="D1251" s="4"/>
      <c r="E1251" s="3"/>
      <c r="F1251" s="3"/>
    </row>
    <row r="1252" spans="1:6" x14ac:dyDescent="0.25">
      <c r="A1252" s="2"/>
      <c r="B1252" s="4"/>
      <c r="C1252" s="3"/>
      <c r="D1252" s="4"/>
      <c r="E1252" s="3"/>
      <c r="F1252" s="3"/>
    </row>
    <row r="1253" spans="1:6" x14ac:dyDescent="0.25">
      <c r="A1253" s="2"/>
      <c r="B1253" s="4"/>
      <c r="C1253" s="3"/>
      <c r="D1253" s="4"/>
      <c r="E1253" s="3"/>
      <c r="F1253" s="3"/>
    </row>
    <row r="1254" spans="1:6" x14ac:dyDescent="0.25">
      <c r="A1254" s="2"/>
      <c r="B1254" s="4"/>
      <c r="C1254" s="3"/>
      <c r="D1254" s="4"/>
      <c r="E1254" s="3"/>
      <c r="F1254" s="3"/>
    </row>
    <row r="1255" spans="1:6" x14ac:dyDescent="0.25">
      <c r="A1255" s="2"/>
      <c r="B1255" s="4"/>
      <c r="C1255" s="3"/>
      <c r="D1255" s="4"/>
      <c r="E1255" s="3"/>
      <c r="F1255" s="3"/>
    </row>
    <row r="1256" spans="1:6" x14ac:dyDescent="0.25">
      <c r="A1256" s="2"/>
      <c r="B1256" s="4"/>
      <c r="C1256" s="3"/>
      <c r="D1256" s="4"/>
      <c r="E1256" s="3"/>
      <c r="F1256" s="3"/>
    </row>
    <row r="1257" spans="1:6" x14ac:dyDescent="0.25">
      <c r="A1257" s="2"/>
      <c r="B1257" s="4"/>
      <c r="C1257" s="3"/>
      <c r="D1257" s="4"/>
      <c r="E1257" s="3"/>
      <c r="F1257" s="3"/>
    </row>
    <row r="1258" spans="1:6" x14ac:dyDescent="0.25">
      <c r="A1258" s="2"/>
      <c r="B1258" s="4"/>
      <c r="C1258" s="3"/>
      <c r="D1258" s="4"/>
      <c r="E1258" s="3"/>
      <c r="F1258" s="3"/>
    </row>
    <row r="1259" spans="1:6" x14ac:dyDescent="0.25">
      <c r="A1259" s="2"/>
      <c r="B1259" s="4"/>
      <c r="C1259" s="3"/>
      <c r="D1259" s="4"/>
      <c r="E1259" s="3"/>
      <c r="F1259" s="3"/>
    </row>
    <row r="1260" spans="1:6" x14ac:dyDescent="0.25">
      <c r="A1260" s="2"/>
      <c r="B1260" s="4"/>
      <c r="C1260" s="3"/>
      <c r="D1260" s="4"/>
      <c r="E1260" s="3"/>
      <c r="F1260" s="3"/>
    </row>
    <row r="1261" spans="1:6" x14ac:dyDescent="0.25">
      <c r="A1261" s="2"/>
      <c r="B1261" s="4"/>
      <c r="C1261" s="3"/>
      <c r="D1261" s="4"/>
      <c r="E1261" s="3"/>
      <c r="F1261" s="3"/>
    </row>
    <row r="1262" spans="1:6" x14ac:dyDescent="0.25">
      <c r="A1262" s="2"/>
      <c r="B1262" s="4"/>
      <c r="C1262" s="3"/>
      <c r="D1262" s="4"/>
      <c r="E1262" s="3"/>
      <c r="F1262" s="3"/>
    </row>
    <row r="1263" spans="1:6" x14ac:dyDescent="0.25">
      <c r="A1263" s="2"/>
      <c r="B1263" s="4"/>
      <c r="C1263" s="3"/>
      <c r="D1263" s="4"/>
      <c r="E1263" s="3"/>
      <c r="F1263" s="3"/>
    </row>
    <row r="1264" spans="1:6" x14ac:dyDescent="0.25">
      <c r="A1264" s="2"/>
      <c r="B1264" s="4"/>
      <c r="C1264" s="3"/>
      <c r="D1264" s="4"/>
      <c r="E1264" s="3"/>
      <c r="F1264" s="3"/>
    </row>
    <row r="1265" spans="1:6" x14ac:dyDescent="0.25">
      <c r="A1265" s="2"/>
      <c r="B1265" s="4"/>
      <c r="C1265" s="3"/>
      <c r="D1265" s="4"/>
      <c r="E1265" s="3"/>
      <c r="F1265" s="3"/>
    </row>
    <row r="1266" spans="1:6" x14ac:dyDescent="0.25">
      <c r="A1266" s="2"/>
      <c r="B1266" s="4"/>
      <c r="C1266" s="3"/>
      <c r="D1266" s="4"/>
      <c r="E1266" s="3"/>
      <c r="F1266" s="3"/>
    </row>
    <row r="1267" spans="1:6" x14ac:dyDescent="0.25">
      <c r="A1267" s="2"/>
      <c r="B1267" s="4"/>
      <c r="C1267" s="3"/>
      <c r="D1267" s="4"/>
      <c r="E1267" s="3"/>
      <c r="F1267" s="3"/>
    </row>
    <row r="1268" spans="1:6" x14ac:dyDescent="0.25">
      <c r="A1268" s="2"/>
      <c r="B1268" s="4"/>
      <c r="C1268" s="3"/>
      <c r="D1268" s="4"/>
      <c r="E1268" s="3"/>
      <c r="F1268" s="3"/>
    </row>
    <row r="1269" spans="1:6" x14ac:dyDescent="0.25">
      <c r="A1269" s="2"/>
      <c r="B1269" s="4"/>
      <c r="C1269" s="3"/>
      <c r="D1269" s="4"/>
      <c r="E1269" s="3"/>
      <c r="F1269" s="3"/>
    </row>
    <row r="1270" spans="1:6" x14ac:dyDescent="0.25">
      <c r="A1270" s="2"/>
      <c r="B1270" s="4"/>
      <c r="C1270" s="3"/>
      <c r="D1270" s="4"/>
      <c r="E1270" s="3"/>
      <c r="F1270" s="3"/>
    </row>
    <row r="1271" spans="1:6" x14ac:dyDescent="0.25">
      <c r="A1271" s="2"/>
      <c r="B1271" s="4"/>
      <c r="C1271" s="3"/>
      <c r="D1271" s="4"/>
      <c r="E1271" s="3"/>
      <c r="F1271" s="3"/>
    </row>
    <row r="1272" spans="1:6" x14ac:dyDescent="0.25">
      <c r="A1272" s="2"/>
      <c r="B1272" s="4"/>
      <c r="C1272" s="3"/>
      <c r="D1272" s="4"/>
      <c r="E1272" s="3"/>
      <c r="F1272" s="3"/>
    </row>
    <row r="1273" spans="1:6" x14ac:dyDescent="0.25">
      <c r="A1273" s="2"/>
      <c r="B1273" s="4"/>
      <c r="C1273" s="3"/>
      <c r="D1273" s="4"/>
      <c r="E1273" s="3"/>
      <c r="F1273" s="3"/>
    </row>
    <row r="1274" spans="1:6" x14ac:dyDescent="0.25">
      <c r="A1274" s="2"/>
      <c r="B1274" s="4"/>
      <c r="C1274" s="3"/>
      <c r="D1274" s="4"/>
      <c r="E1274" s="3"/>
      <c r="F1274" s="3"/>
    </row>
    <row r="1275" spans="1:6" x14ac:dyDescent="0.25">
      <c r="A1275" s="2"/>
      <c r="B1275" s="4"/>
      <c r="C1275" s="3"/>
      <c r="D1275" s="4"/>
      <c r="E1275" s="3"/>
      <c r="F1275" s="3"/>
    </row>
    <row r="1276" spans="1:6" x14ac:dyDescent="0.25">
      <c r="A1276" s="2"/>
      <c r="B1276" s="4"/>
      <c r="C1276" s="3"/>
      <c r="D1276" s="4"/>
      <c r="E1276" s="3"/>
      <c r="F1276" s="3"/>
    </row>
    <row r="1277" spans="1:6" x14ac:dyDescent="0.25">
      <c r="A1277" s="2"/>
      <c r="B1277" s="4"/>
      <c r="C1277" s="3"/>
      <c r="D1277" s="4"/>
      <c r="E1277" s="3"/>
      <c r="F1277" s="3"/>
    </row>
    <row r="1278" spans="1:6" x14ac:dyDescent="0.25">
      <c r="A1278" s="2"/>
      <c r="B1278" s="4"/>
      <c r="C1278" s="3"/>
      <c r="D1278" s="4"/>
      <c r="E1278" s="3"/>
      <c r="F1278" s="3"/>
    </row>
    <row r="1279" spans="1:6" x14ac:dyDescent="0.25">
      <c r="A1279" s="2"/>
      <c r="B1279" s="4"/>
      <c r="C1279" s="3"/>
      <c r="D1279" s="4"/>
      <c r="E1279" s="3"/>
      <c r="F1279" s="3"/>
    </row>
    <row r="1280" spans="1:6" x14ac:dyDescent="0.25">
      <c r="A1280" s="2"/>
      <c r="B1280" s="4"/>
      <c r="C1280" s="3"/>
      <c r="D1280" s="4"/>
      <c r="E1280" s="3"/>
      <c r="F1280" s="3"/>
    </row>
    <row r="1281" spans="1:6" x14ac:dyDescent="0.25">
      <c r="A1281" s="2"/>
      <c r="B1281" s="4"/>
      <c r="C1281" s="3"/>
      <c r="D1281" s="4"/>
      <c r="E1281" s="3"/>
      <c r="F1281" s="3"/>
    </row>
    <row r="1282" spans="1:6" x14ac:dyDescent="0.25">
      <c r="A1282" s="2"/>
      <c r="B1282" s="4"/>
      <c r="C1282" s="3"/>
      <c r="D1282" s="4"/>
      <c r="E1282" s="3"/>
      <c r="F1282" s="3"/>
    </row>
    <row r="1283" spans="1:6" x14ac:dyDescent="0.25">
      <c r="A1283" s="2"/>
      <c r="B1283" s="4"/>
      <c r="C1283" s="3"/>
      <c r="D1283" s="4"/>
      <c r="E1283" s="3"/>
      <c r="F1283" s="3"/>
    </row>
    <row r="1284" spans="1:6" x14ac:dyDescent="0.25">
      <c r="A1284" s="2"/>
      <c r="B1284" s="4"/>
      <c r="C1284" s="3"/>
      <c r="D1284" s="4"/>
      <c r="E1284" s="3"/>
      <c r="F1284" s="3"/>
    </row>
    <row r="1285" spans="1:6" x14ac:dyDescent="0.25">
      <c r="A1285" s="2"/>
      <c r="B1285" s="4"/>
      <c r="C1285" s="3"/>
      <c r="D1285" s="4"/>
      <c r="E1285" s="3"/>
      <c r="F1285" s="3"/>
    </row>
    <row r="1286" spans="1:6" x14ac:dyDescent="0.25">
      <c r="A1286" s="2"/>
      <c r="B1286" s="4"/>
      <c r="C1286" s="3"/>
      <c r="D1286" s="4"/>
      <c r="E1286" s="3"/>
      <c r="F1286" s="3"/>
    </row>
    <row r="1287" spans="1:6" x14ac:dyDescent="0.25">
      <c r="A1287" s="2"/>
      <c r="B1287" s="4"/>
      <c r="C1287" s="3"/>
      <c r="D1287" s="4"/>
      <c r="E1287" s="3"/>
      <c r="F1287" s="3"/>
    </row>
    <row r="1288" spans="1:6" x14ac:dyDescent="0.25">
      <c r="A1288" s="2"/>
      <c r="B1288" s="4"/>
      <c r="C1288" s="3"/>
      <c r="D1288" s="4"/>
      <c r="E1288" s="3"/>
      <c r="F1288" s="3"/>
    </row>
    <row r="1289" spans="1:6" x14ac:dyDescent="0.25">
      <c r="A1289" s="2"/>
      <c r="B1289" s="4"/>
      <c r="C1289" s="3"/>
      <c r="D1289" s="4"/>
      <c r="E1289" s="3"/>
      <c r="F1289" s="3"/>
    </row>
    <row r="1290" spans="1:6" x14ac:dyDescent="0.25">
      <c r="A1290" s="2"/>
      <c r="B1290" s="4"/>
      <c r="C1290" s="3"/>
      <c r="D1290" s="4"/>
      <c r="E1290" s="3"/>
      <c r="F1290" s="3"/>
    </row>
    <row r="1291" spans="1:6" x14ac:dyDescent="0.25">
      <c r="A1291" s="2"/>
      <c r="B1291" s="4"/>
      <c r="C1291" s="3"/>
      <c r="D1291" s="4"/>
      <c r="E1291" s="3"/>
      <c r="F1291" s="3"/>
    </row>
    <row r="1292" spans="1:6" x14ac:dyDescent="0.25">
      <c r="A1292" s="2"/>
      <c r="B1292" s="4"/>
      <c r="C1292" s="3"/>
      <c r="D1292" s="4"/>
      <c r="E1292" s="3"/>
      <c r="F1292" s="3"/>
    </row>
    <row r="1293" spans="1:6" x14ac:dyDescent="0.25">
      <c r="A1293" s="2"/>
      <c r="B1293" s="4"/>
      <c r="C1293" s="3"/>
      <c r="D1293" s="4"/>
      <c r="E1293" s="3"/>
      <c r="F1293" s="3"/>
    </row>
    <row r="1294" spans="1:6" x14ac:dyDescent="0.25">
      <c r="A1294" s="2"/>
      <c r="B1294" s="4"/>
      <c r="C1294" s="3"/>
      <c r="D1294" s="4"/>
      <c r="E1294" s="3"/>
      <c r="F1294" s="3"/>
    </row>
    <row r="1295" spans="1:6" x14ac:dyDescent="0.25">
      <c r="A1295" s="2"/>
      <c r="B1295" s="4"/>
      <c r="C1295" s="3"/>
      <c r="D1295" s="4"/>
      <c r="E1295" s="3"/>
      <c r="F1295" s="3"/>
    </row>
    <row r="1296" spans="1:6" x14ac:dyDescent="0.25">
      <c r="A1296" s="2"/>
      <c r="B1296" s="4"/>
      <c r="C1296" s="3"/>
      <c r="D1296" s="4"/>
      <c r="E1296" s="3"/>
      <c r="F1296" s="3"/>
    </row>
    <row r="1297" spans="1:6" x14ac:dyDescent="0.25">
      <c r="A1297" s="2"/>
      <c r="B1297" s="4"/>
      <c r="C1297" s="3"/>
      <c r="D1297" s="4"/>
      <c r="E1297" s="3"/>
      <c r="F1297" s="3"/>
    </row>
    <row r="1298" spans="1:6" x14ac:dyDescent="0.25">
      <c r="A1298" s="2"/>
      <c r="B1298" s="4"/>
      <c r="C1298" s="3"/>
      <c r="D1298" s="4"/>
      <c r="E1298" s="3"/>
      <c r="F1298" s="3"/>
    </row>
    <row r="1299" spans="1:6" x14ac:dyDescent="0.25">
      <c r="A1299" s="2"/>
      <c r="B1299" s="4"/>
      <c r="C1299" s="3"/>
      <c r="D1299" s="4"/>
      <c r="E1299" s="3"/>
      <c r="F1299" s="3"/>
    </row>
    <row r="1300" spans="1:6" x14ac:dyDescent="0.25">
      <c r="A1300" s="2"/>
      <c r="B1300" s="4"/>
      <c r="C1300" s="3"/>
      <c r="D1300" s="4"/>
      <c r="E1300" s="3"/>
      <c r="F1300" s="3"/>
    </row>
    <row r="1301" spans="1:6" x14ac:dyDescent="0.25">
      <c r="A1301" s="2"/>
      <c r="B1301" s="4"/>
      <c r="C1301" s="3"/>
      <c r="D1301" s="4"/>
      <c r="E1301" s="3"/>
      <c r="F1301" s="3"/>
    </row>
    <row r="1302" spans="1:6" x14ac:dyDescent="0.25">
      <c r="A1302" s="2"/>
      <c r="B1302" s="4"/>
      <c r="C1302" s="3"/>
      <c r="D1302" s="4"/>
      <c r="E1302" s="3"/>
      <c r="F1302" s="3"/>
    </row>
    <row r="1303" spans="1:6" x14ac:dyDescent="0.25">
      <c r="A1303" s="2"/>
      <c r="B1303" s="4"/>
      <c r="C1303" s="3"/>
      <c r="D1303" s="4"/>
      <c r="E1303" s="3"/>
      <c r="F1303" s="3"/>
    </row>
    <row r="1304" spans="1:6" x14ac:dyDescent="0.25">
      <c r="A1304" s="2"/>
      <c r="B1304" s="4"/>
      <c r="C1304" s="3"/>
      <c r="D1304" s="4"/>
      <c r="E1304" s="3"/>
      <c r="F1304" s="3"/>
    </row>
    <row r="1305" spans="1:6" x14ac:dyDescent="0.25">
      <c r="A1305" s="2"/>
      <c r="B1305" s="4"/>
      <c r="C1305" s="3"/>
      <c r="D1305" s="4"/>
      <c r="E1305" s="3"/>
      <c r="F1305" s="3"/>
    </row>
    <row r="1306" spans="1:6" x14ac:dyDescent="0.25">
      <c r="A1306" s="2"/>
      <c r="B1306" s="4"/>
      <c r="C1306" s="3"/>
      <c r="D1306" s="4"/>
      <c r="E1306" s="3"/>
      <c r="F1306" s="3"/>
    </row>
    <row r="1307" spans="1:6" x14ac:dyDescent="0.25">
      <c r="A1307" s="2"/>
      <c r="B1307" s="4"/>
      <c r="C1307" s="3"/>
      <c r="D1307" s="4"/>
      <c r="E1307" s="3"/>
      <c r="F1307" s="3"/>
    </row>
    <row r="1308" spans="1:6" x14ac:dyDescent="0.25">
      <c r="A1308" s="2"/>
      <c r="B1308" s="4"/>
      <c r="C1308" s="3"/>
      <c r="D1308" s="4"/>
      <c r="E1308" s="3"/>
      <c r="F1308" s="3"/>
    </row>
    <row r="1309" spans="1:6" x14ac:dyDescent="0.25">
      <c r="A1309" s="2"/>
      <c r="B1309" s="4"/>
      <c r="C1309" s="3"/>
      <c r="D1309" s="4"/>
      <c r="E1309" s="3"/>
      <c r="F1309" s="3"/>
    </row>
    <row r="1310" spans="1:6" x14ac:dyDescent="0.25">
      <c r="A1310" s="2"/>
      <c r="B1310" s="4"/>
      <c r="C1310" s="3"/>
      <c r="D1310" s="4"/>
      <c r="E1310" s="3"/>
      <c r="F1310" s="3"/>
    </row>
    <row r="1311" spans="1:6" x14ac:dyDescent="0.25">
      <c r="A1311" s="2"/>
      <c r="B1311" s="4"/>
      <c r="C1311" s="3"/>
      <c r="D1311" s="4"/>
      <c r="E1311" s="3"/>
      <c r="F1311" s="3"/>
    </row>
    <row r="1312" spans="1:6" x14ac:dyDescent="0.25">
      <c r="A1312" s="2"/>
      <c r="B1312" s="4"/>
      <c r="C1312" s="3"/>
      <c r="D1312" s="4"/>
      <c r="E1312" s="3"/>
      <c r="F1312" s="3"/>
    </row>
    <row r="1313" spans="1:6" x14ac:dyDescent="0.25">
      <c r="A1313" s="2"/>
      <c r="B1313" s="4"/>
      <c r="C1313" s="3"/>
      <c r="D1313" s="4"/>
      <c r="E1313" s="3"/>
      <c r="F1313" s="3"/>
    </row>
    <row r="1314" spans="1:6" x14ac:dyDescent="0.25">
      <c r="A1314" s="2"/>
      <c r="B1314" s="4"/>
      <c r="C1314" s="3"/>
      <c r="D1314" s="4"/>
      <c r="E1314" s="3"/>
      <c r="F1314" s="3"/>
    </row>
    <row r="1315" spans="1:6" x14ac:dyDescent="0.25">
      <c r="A1315" s="2"/>
      <c r="B1315" s="4"/>
      <c r="C1315" s="3"/>
      <c r="D1315" s="4"/>
      <c r="E1315" s="3"/>
      <c r="F1315" s="3"/>
    </row>
    <row r="1316" spans="1:6" x14ac:dyDescent="0.25">
      <c r="A1316" s="2"/>
      <c r="B1316" s="4"/>
      <c r="C1316" s="3"/>
      <c r="D1316" s="4"/>
      <c r="E1316" s="3"/>
      <c r="F1316" s="3"/>
    </row>
    <row r="1317" spans="1:6" x14ac:dyDescent="0.25">
      <c r="A1317" s="2"/>
      <c r="B1317" s="4"/>
      <c r="C1317" s="3"/>
      <c r="D1317" s="4"/>
      <c r="E1317" s="3"/>
      <c r="F1317" s="3"/>
    </row>
    <row r="1318" spans="1:6" x14ac:dyDescent="0.25">
      <c r="A1318" s="2"/>
      <c r="B1318" s="4"/>
      <c r="C1318" s="3"/>
      <c r="D1318" s="4"/>
      <c r="E1318" s="3"/>
      <c r="F1318" s="3"/>
    </row>
    <row r="1319" spans="1:6" x14ac:dyDescent="0.25">
      <c r="A1319" s="2"/>
      <c r="B1319" s="4"/>
      <c r="C1319" s="3"/>
      <c r="D1319" s="4"/>
      <c r="E1319" s="3"/>
      <c r="F1319" s="3"/>
    </row>
    <row r="1320" spans="1:6" x14ac:dyDescent="0.25">
      <c r="A1320" s="2"/>
      <c r="B1320" s="4"/>
      <c r="C1320" s="3"/>
      <c r="D1320" s="4"/>
      <c r="E1320" s="3"/>
      <c r="F1320" s="3"/>
    </row>
    <row r="1321" spans="1:6" x14ac:dyDescent="0.25">
      <c r="A1321" s="2"/>
      <c r="B1321" s="4"/>
      <c r="C1321" s="3"/>
      <c r="D1321" s="4"/>
      <c r="E1321" s="3"/>
      <c r="F1321" s="3"/>
    </row>
    <row r="1322" spans="1:6" x14ac:dyDescent="0.25">
      <c r="A1322" s="2"/>
      <c r="B1322" s="4"/>
      <c r="C1322" s="3"/>
      <c r="D1322" s="4"/>
      <c r="E1322" s="3"/>
      <c r="F1322" s="3"/>
    </row>
    <row r="1323" spans="1:6" x14ac:dyDescent="0.25">
      <c r="A1323" s="2"/>
      <c r="B1323" s="4"/>
      <c r="C1323" s="3"/>
      <c r="D1323" s="4"/>
      <c r="E1323" s="3"/>
      <c r="F1323" s="3"/>
    </row>
    <row r="1324" spans="1:6" x14ac:dyDescent="0.25">
      <c r="A1324" s="2"/>
      <c r="B1324" s="4"/>
      <c r="C1324" s="3"/>
      <c r="D1324" s="4"/>
      <c r="E1324" s="3"/>
      <c r="F1324" s="3"/>
    </row>
    <row r="1325" spans="1:6" x14ac:dyDescent="0.25">
      <c r="A1325" s="2"/>
      <c r="B1325" s="4"/>
      <c r="C1325" s="3"/>
      <c r="D1325" s="4"/>
      <c r="E1325" s="3"/>
      <c r="F1325" s="3"/>
    </row>
    <row r="1326" spans="1:6" x14ac:dyDescent="0.25">
      <c r="A1326" s="2"/>
      <c r="B1326" s="4"/>
      <c r="C1326" s="3"/>
      <c r="D1326" s="4"/>
      <c r="E1326" s="3"/>
      <c r="F1326" s="3"/>
    </row>
    <row r="1327" spans="1:6" x14ac:dyDescent="0.25">
      <c r="A1327" s="2"/>
      <c r="B1327" s="4"/>
      <c r="C1327" s="3"/>
      <c r="D1327" s="4"/>
      <c r="E1327" s="3"/>
      <c r="F1327" s="3"/>
    </row>
    <row r="1328" spans="1:6" x14ac:dyDescent="0.25">
      <c r="A1328" s="2"/>
      <c r="B1328" s="4"/>
      <c r="C1328" s="3"/>
      <c r="D1328" s="4"/>
      <c r="E1328" s="3"/>
      <c r="F1328" s="3"/>
    </row>
    <row r="1329" spans="1:6" x14ac:dyDescent="0.25">
      <c r="A1329" s="2"/>
      <c r="B1329" s="4"/>
      <c r="C1329" s="3"/>
      <c r="D1329" s="4"/>
      <c r="E1329" s="3"/>
      <c r="F1329" s="3"/>
    </row>
    <row r="1330" spans="1:6" x14ac:dyDescent="0.25">
      <c r="A1330" s="2"/>
      <c r="B1330" s="4"/>
      <c r="C1330" s="3"/>
      <c r="D1330" s="4"/>
      <c r="E1330" s="3"/>
      <c r="F1330" s="3"/>
    </row>
    <row r="1331" spans="1:6" x14ac:dyDescent="0.25">
      <c r="A1331" s="2"/>
      <c r="B1331" s="4"/>
      <c r="C1331" s="3"/>
      <c r="D1331" s="4"/>
      <c r="E1331" s="3"/>
      <c r="F1331" s="3"/>
    </row>
    <row r="1332" spans="1:6" x14ac:dyDescent="0.25">
      <c r="A1332" s="2"/>
      <c r="B1332" s="4"/>
      <c r="C1332" s="3"/>
      <c r="D1332" s="4"/>
      <c r="E1332" s="3"/>
      <c r="F1332" s="3"/>
    </row>
    <row r="1333" spans="1:6" x14ac:dyDescent="0.25">
      <c r="A1333" s="2"/>
      <c r="B1333" s="4"/>
      <c r="C1333" s="3"/>
      <c r="D1333" s="4"/>
      <c r="E1333" s="3"/>
      <c r="F1333" s="3"/>
    </row>
    <row r="1334" spans="1:6" x14ac:dyDescent="0.25">
      <c r="A1334" s="2"/>
      <c r="B1334" s="4"/>
      <c r="C1334" s="3"/>
      <c r="D1334" s="4"/>
      <c r="E1334" s="3"/>
      <c r="F1334" s="3"/>
    </row>
    <row r="1335" spans="1:6" x14ac:dyDescent="0.25">
      <c r="A1335" s="2"/>
      <c r="B1335" s="4"/>
      <c r="C1335" s="3"/>
      <c r="D1335" s="4"/>
      <c r="E1335" s="3"/>
      <c r="F1335" s="3"/>
    </row>
    <row r="1336" spans="1:6" x14ac:dyDescent="0.25">
      <c r="A1336" s="2"/>
      <c r="B1336" s="4"/>
      <c r="C1336" s="3"/>
      <c r="D1336" s="4"/>
      <c r="E1336" s="3"/>
      <c r="F1336" s="3"/>
    </row>
    <row r="1337" spans="1:6" x14ac:dyDescent="0.25">
      <c r="A1337" s="2"/>
      <c r="B1337" s="4"/>
      <c r="C1337" s="3"/>
      <c r="D1337" s="4"/>
      <c r="E1337" s="3"/>
      <c r="F1337" s="3"/>
    </row>
    <row r="1338" spans="1:6" x14ac:dyDescent="0.25">
      <c r="A1338" s="2"/>
      <c r="B1338" s="4"/>
      <c r="C1338" s="3"/>
      <c r="D1338" s="4"/>
      <c r="E1338" s="3"/>
      <c r="F1338" s="3"/>
    </row>
    <row r="1339" spans="1:6" x14ac:dyDescent="0.25">
      <c r="A1339" s="2"/>
      <c r="B1339" s="4"/>
      <c r="C1339" s="3"/>
      <c r="D1339" s="4"/>
      <c r="E1339" s="3"/>
      <c r="F1339" s="3"/>
    </row>
    <row r="1340" spans="1:6" x14ac:dyDescent="0.25">
      <c r="A1340" s="2"/>
      <c r="B1340" s="4"/>
      <c r="C1340" s="3"/>
      <c r="D1340" s="4"/>
      <c r="E1340" s="3"/>
      <c r="F1340" s="3"/>
    </row>
    <row r="1341" spans="1:6" x14ac:dyDescent="0.25">
      <c r="A1341" s="2"/>
      <c r="B1341" s="4"/>
      <c r="C1341" s="3"/>
      <c r="D1341" s="4"/>
      <c r="E1341" s="3"/>
      <c r="F1341" s="3"/>
    </row>
    <row r="1342" spans="1:6" x14ac:dyDescent="0.25">
      <c r="A1342" s="2"/>
      <c r="B1342" s="4"/>
      <c r="C1342" s="3"/>
      <c r="D1342" s="4"/>
      <c r="E1342" s="3"/>
      <c r="F1342" s="3"/>
    </row>
    <row r="1343" spans="1:6" x14ac:dyDescent="0.25">
      <c r="A1343" s="2"/>
      <c r="B1343" s="4"/>
      <c r="C1343" s="3"/>
      <c r="D1343" s="4"/>
      <c r="E1343" s="3"/>
      <c r="F1343" s="3"/>
    </row>
    <row r="1344" spans="1:6" x14ac:dyDescent="0.25">
      <c r="A1344" s="2"/>
      <c r="B1344" s="4"/>
      <c r="C1344" s="3"/>
      <c r="D1344" s="4"/>
      <c r="E1344" s="3"/>
      <c r="F1344" s="3"/>
    </row>
    <row r="1345" spans="1:6" x14ac:dyDescent="0.25">
      <c r="A1345" s="2"/>
      <c r="B1345" s="4"/>
      <c r="C1345" s="3"/>
      <c r="D1345" s="4"/>
      <c r="E1345" s="3"/>
      <c r="F1345" s="3"/>
    </row>
    <row r="1346" spans="1:6" x14ac:dyDescent="0.25">
      <c r="A1346" s="2"/>
      <c r="B1346" s="4"/>
      <c r="C1346" s="3"/>
      <c r="D1346" s="4"/>
      <c r="E1346" s="3"/>
      <c r="F1346" s="3"/>
    </row>
    <row r="1347" spans="1:6" x14ac:dyDescent="0.25">
      <c r="A1347" s="2"/>
      <c r="B1347" s="4"/>
      <c r="C1347" s="3"/>
      <c r="D1347" s="4"/>
      <c r="E1347" s="3"/>
      <c r="F1347" s="3"/>
    </row>
    <row r="1348" spans="1:6" x14ac:dyDescent="0.25">
      <c r="A1348" s="2"/>
      <c r="B1348" s="4"/>
      <c r="C1348" s="3"/>
      <c r="D1348" s="4"/>
      <c r="E1348" s="3"/>
      <c r="F1348" s="3"/>
    </row>
    <row r="1349" spans="1:6" x14ac:dyDescent="0.25">
      <c r="A1349" s="2"/>
      <c r="B1349" s="4"/>
      <c r="C1349" s="3"/>
      <c r="D1349" s="4"/>
      <c r="E1349" s="3"/>
      <c r="F1349" s="3"/>
    </row>
    <row r="1350" spans="1:6" x14ac:dyDescent="0.25">
      <c r="A1350" s="2"/>
      <c r="B1350" s="4"/>
      <c r="C1350" s="3"/>
      <c r="D1350" s="4"/>
      <c r="E1350" s="3"/>
      <c r="F1350" s="3"/>
    </row>
    <row r="1351" spans="1:6" x14ac:dyDescent="0.25">
      <c r="A1351" s="2"/>
      <c r="B1351" s="4"/>
      <c r="C1351" s="3"/>
      <c r="D1351" s="4"/>
      <c r="E1351" s="3"/>
      <c r="F1351" s="3"/>
    </row>
    <row r="1352" spans="1:6" x14ac:dyDescent="0.25">
      <c r="A1352" s="2"/>
      <c r="B1352" s="4"/>
      <c r="C1352" s="3"/>
      <c r="D1352" s="4"/>
      <c r="E1352" s="3"/>
      <c r="F1352" s="3"/>
    </row>
    <row r="1353" spans="1:6" x14ac:dyDescent="0.25">
      <c r="A1353" s="2"/>
      <c r="B1353" s="4"/>
      <c r="C1353" s="3"/>
      <c r="D1353" s="4"/>
      <c r="E1353" s="3"/>
      <c r="F1353" s="3"/>
    </row>
    <row r="1354" spans="1:6" x14ac:dyDescent="0.25">
      <c r="A1354" s="2"/>
      <c r="B1354" s="4"/>
      <c r="C1354" s="3"/>
      <c r="D1354" s="4"/>
      <c r="E1354" s="3"/>
      <c r="F1354" s="3"/>
    </row>
    <row r="1355" spans="1:6" x14ac:dyDescent="0.25">
      <c r="A1355" s="2"/>
      <c r="B1355" s="4"/>
      <c r="C1355" s="3"/>
      <c r="D1355" s="4"/>
      <c r="E1355" s="3"/>
      <c r="F1355" s="3"/>
    </row>
    <row r="1356" spans="1:6" x14ac:dyDescent="0.25">
      <c r="A1356" s="2"/>
      <c r="B1356" s="4"/>
      <c r="C1356" s="3"/>
      <c r="D1356" s="4"/>
      <c r="E1356" s="3"/>
      <c r="F1356" s="3"/>
    </row>
    <row r="1357" spans="1:6" x14ac:dyDescent="0.25">
      <c r="A1357" s="2"/>
      <c r="B1357" s="4"/>
      <c r="C1357" s="3"/>
      <c r="D1357" s="4"/>
      <c r="E1357" s="3"/>
      <c r="F1357" s="3"/>
    </row>
    <row r="1358" spans="1:6" x14ac:dyDescent="0.25">
      <c r="A1358" s="2"/>
      <c r="B1358" s="4"/>
      <c r="C1358" s="3"/>
      <c r="D1358" s="4"/>
      <c r="E1358" s="3"/>
      <c r="F1358" s="3"/>
    </row>
    <row r="1359" spans="1:6" x14ac:dyDescent="0.25">
      <c r="A1359" s="2"/>
      <c r="B1359" s="4"/>
      <c r="C1359" s="3"/>
      <c r="D1359" s="4"/>
      <c r="E1359" s="3"/>
      <c r="F1359" s="3"/>
    </row>
    <row r="1360" spans="1:6" x14ac:dyDescent="0.25">
      <c r="A1360" s="2"/>
      <c r="B1360" s="4"/>
      <c r="C1360" s="3"/>
      <c r="D1360" s="4"/>
      <c r="E1360" s="3"/>
      <c r="F1360" s="3"/>
    </row>
    <row r="1361" spans="1:6" x14ac:dyDescent="0.25">
      <c r="A1361" s="2"/>
      <c r="B1361" s="4"/>
      <c r="C1361" s="3"/>
      <c r="D1361" s="4"/>
      <c r="E1361" s="3"/>
      <c r="F1361" s="3"/>
    </row>
    <row r="1362" spans="1:6" x14ac:dyDescent="0.25">
      <c r="A1362" s="2"/>
      <c r="B1362" s="4"/>
      <c r="C1362" s="3"/>
      <c r="D1362" s="4"/>
      <c r="E1362" s="3"/>
      <c r="F1362" s="3"/>
    </row>
    <row r="1363" spans="1:6" x14ac:dyDescent="0.25">
      <c r="A1363" s="2"/>
      <c r="B1363" s="4"/>
      <c r="C1363" s="3"/>
      <c r="D1363" s="4"/>
      <c r="E1363" s="3"/>
      <c r="F1363" s="3"/>
    </row>
    <row r="1364" spans="1:6" x14ac:dyDescent="0.25">
      <c r="A1364" s="2"/>
      <c r="B1364" s="4"/>
      <c r="C1364" s="3"/>
      <c r="D1364" s="4"/>
      <c r="E1364" s="3"/>
      <c r="F1364" s="3"/>
    </row>
    <row r="1365" spans="1:6" x14ac:dyDescent="0.25">
      <c r="A1365" s="2"/>
      <c r="B1365" s="4"/>
      <c r="C1365" s="3"/>
      <c r="D1365" s="4"/>
      <c r="E1365" s="3"/>
      <c r="F1365" s="3"/>
    </row>
    <row r="1366" spans="1:6" x14ac:dyDescent="0.25">
      <c r="A1366" s="2"/>
      <c r="B1366" s="4"/>
      <c r="C1366" s="3"/>
      <c r="D1366" s="4"/>
      <c r="E1366" s="3"/>
      <c r="F1366" s="3"/>
    </row>
    <row r="1367" spans="1:6" x14ac:dyDescent="0.25">
      <c r="A1367" s="2"/>
      <c r="B1367" s="4"/>
      <c r="C1367" s="3"/>
      <c r="D1367" s="4"/>
      <c r="E1367" s="3"/>
      <c r="F1367" s="3"/>
    </row>
    <row r="1368" spans="1:6" x14ac:dyDescent="0.25">
      <c r="A1368" s="2"/>
      <c r="B1368" s="4"/>
      <c r="C1368" s="3"/>
      <c r="D1368" s="4"/>
      <c r="E1368" s="3"/>
      <c r="F1368" s="3"/>
    </row>
    <row r="1369" spans="1:6" x14ac:dyDescent="0.25">
      <c r="A1369" s="2"/>
      <c r="B1369" s="4"/>
      <c r="C1369" s="3"/>
      <c r="D1369" s="4"/>
      <c r="E1369" s="3"/>
      <c r="F1369" s="3"/>
    </row>
    <row r="1370" spans="1:6" x14ac:dyDescent="0.25">
      <c r="A1370" s="2"/>
      <c r="B1370" s="4"/>
      <c r="C1370" s="3"/>
      <c r="D1370" s="4"/>
      <c r="E1370" s="3"/>
      <c r="F1370" s="3"/>
    </row>
    <row r="1371" spans="1:6" x14ac:dyDescent="0.25">
      <c r="A1371" s="2"/>
      <c r="B1371" s="4"/>
      <c r="C1371" s="3"/>
      <c r="D1371" s="4"/>
      <c r="E1371" s="3"/>
      <c r="F1371" s="3"/>
    </row>
    <row r="1372" spans="1:6" x14ac:dyDescent="0.25">
      <c r="A1372" s="2"/>
      <c r="B1372" s="4"/>
      <c r="C1372" s="3"/>
      <c r="D1372" s="4"/>
      <c r="E1372" s="3"/>
      <c r="F1372" s="3"/>
    </row>
    <row r="1373" spans="1:6" x14ac:dyDescent="0.25">
      <c r="A1373" s="2"/>
      <c r="B1373" s="4"/>
      <c r="C1373" s="3"/>
      <c r="D1373" s="4"/>
      <c r="E1373" s="3"/>
      <c r="F1373" s="3"/>
    </row>
    <row r="1374" spans="1:6" x14ac:dyDescent="0.25">
      <c r="A1374" s="2"/>
      <c r="B1374" s="4"/>
      <c r="C1374" s="3"/>
      <c r="D1374" s="4"/>
      <c r="E1374" s="3"/>
      <c r="F1374" s="3"/>
    </row>
    <row r="1375" spans="1:6" x14ac:dyDescent="0.25">
      <c r="A1375" s="2"/>
      <c r="B1375" s="4"/>
      <c r="C1375" s="3"/>
      <c r="D1375" s="4"/>
      <c r="E1375" s="3"/>
      <c r="F1375" s="3"/>
    </row>
    <row r="1376" spans="1:6" x14ac:dyDescent="0.25">
      <c r="A1376" s="2"/>
      <c r="B1376" s="4"/>
      <c r="C1376" s="3"/>
      <c r="D1376" s="4"/>
      <c r="E1376" s="3"/>
      <c r="F1376" s="3"/>
    </row>
    <row r="1377" spans="1:6" x14ac:dyDescent="0.25">
      <c r="A1377" s="2"/>
      <c r="B1377" s="4"/>
      <c r="C1377" s="3"/>
      <c r="D1377" s="4"/>
      <c r="E1377" s="3"/>
      <c r="F1377" s="3"/>
    </row>
    <row r="1378" spans="1:6" x14ac:dyDescent="0.25">
      <c r="A1378" s="2"/>
      <c r="B1378" s="4"/>
      <c r="C1378" s="3"/>
      <c r="D1378" s="4"/>
      <c r="E1378" s="3"/>
      <c r="F1378" s="3"/>
    </row>
    <row r="1379" spans="1:6" x14ac:dyDescent="0.25">
      <c r="A1379" s="2"/>
      <c r="B1379" s="4"/>
      <c r="C1379" s="3"/>
      <c r="D1379" s="4"/>
      <c r="E1379" s="3"/>
      <c r="F1379" s="3"/>
    </row>
    <row r="1380" spans="1:6" x14ac:dyDescent="0.25">
      <c r="A1380" s="2"/>
      <c r="B1380" s="4"/>
      <c r="C1380" s="3"/>
      <c r="D1380" s="4"/>
      <c r="E1380" s="3"/>
      <c r="F1380" s="3"/>
    </row>
    <row r="1381" spans="1:6" x14ac:dyDescent="0.25">
      <c r="A1381" s="2"/>
      <c r="B1381" s="4"/>
      <c r="C1381" s="3"/>
      <c r="D1381" s="4"/>
      <c r="E1381" s="3"/>
      <c r="F1381" s="3"/>
    </row>
    <row r="1382" spans="1:6" x14ac:dyDescent="0.25">
      <c r="A1382" s="2"/>
      <c r="B1382" s="4"/>
      <c r="C1382" s="3"/>
      <c r="D1382" s="4"/>
      <c r="E1382" s="3"/>
      <c r="F1382" s="3"/>
    </row>
    <row r="1383" spans="1:6" x14ac:dyDescent="0.25">
      <c r="A1383" s="2"/>
      <c r="B1383" s="4"/>
      <c r="C1383" s="3"/>
      <c r="D1383" s="4"/>
      <c r="E1383" s="3"/>
      <c r="F1383" s="3"/>
    </row>
    <row r="1384" spans="1:6" x14ac:dyDescent="0.25">
      <c r="A1384" s="2"/>
      <c r="B1384" s="4"/>
      <c r="C1384" s="3"/>
      <c r="D1384" s="4"/>
      <c r="E1384" s="3"/>
      <c r="F1384" s="3"/>
    </row>
    <row r="1385" spans="1:6" x14ac:dyDescent="0.25">
      <c r="A1385" s="2"/>
      <c r="B1385" s="4"/>
      <c r="C1385" s="3"/>
      <c r="D1385" s="4"/>
      <c r="E1385" s="3"/>
      <c r="F1385" s="3"/>
    </row>
    <row r="1386" spans="1:6" x14ac:dyDescent="0.25">
      <c r="A1386" s="2"/>
      <c r="B1386" s="4"/>
      <c r="C1386" s="3"/>
      <c r="D1386" s="4"/>
      <c r="E1386" s="3"/>
      <c r="F1386" s="3"/>
    </row>
    <row r="1387" spans="1:6" x14ac:dyDescent="0.25">
      <c r="A1387" s="2"/>
      <c r="B1387" s="4"/>
      <c r="C1387" s="3"/>
      <c r="D1387" s="4"/>
      <c r="E1387" s="3"/>
      <c r="F1387" s="3"/>
    </row>
    <row r="1388" spans="1:6" x14ac:dyDescent="0.25">
      <c r="A1388" s="2"/>
      <c r="B1388" s="4"/>
      <c r="C1388" s="3"/>
      <c r="D1388" s="4"/>
      <c r="E1388" s="3"/>
      <c r="F1388" s="3"/>
    </row>
    <row r="1389" spans="1:6" x14ac:dyDescent="0.25">
      <c r="A1389" s="2"/>
      <c r="B1389" s="4"/>
      <c r="C1389" s="3"/>
      <c r="D1389" s="4"/>
      <c r="E1389" s="3"/>
      <c r="F1389" s="3"/>
    </row>
    <row r="1390" spans="1:6" x14ac:dyDescent="0.25">
      <c r="A1390" s="2"/>
      <c r="B1390" s="4"/>
      <c r="C1390" s="3"/>
      <c r="D1390" s="4"/>
      <c r="E1390" s="3"/>
      <c r="F1390" s="3"/>
    </row>
    <row r="1391" spans="1:6" x14ac:dyDescent="0.25">
      <c r="A1391" s="2"/>
      <c r="B1391" s="4"/>
      <c r="C1391" s="3"/>
      <c r="D1391" s="4"/>
      <c r="E1391" s="3"/>
      <c r="F1391" s="3"/>
    </row>
    <row r="1392" spans="1:6" x14ac:dyDescent="0.25">
      <c r="A1392" s="2"/>
      <c r="B1392" s="4"/>
      <c r="C1392" s="3"/>
      <c r="D1392" s="4"/>
      <c r="E1392" s="3"/>
      <c r="F1392" s="3"/>
    </row>
    <row r="1393" spans="1:6" x14ac:dyDescent="0.25">
      <c r="A1393" s="2"/>
      <c r="B1393" s="4"/>
      <c r="C1393" s="3"/>
      <c r="D1393" s="4"/>
      <c r="E1393" s="3"/>
      <c r="F1393" s="3"/>
    </row>
    <row r="1394" spans="1:6" x14ac:dyDescent="0.25">
      <c r="A1394" s="2"/>
      <c r="B1394" s="4"/>
      <c r="C1394" s="3"/>
      <c r="D1394" s="4"/>
      <c r="E1394" s="3"/>
      <c r="F1394" s="3"/>
    </row>
    <row r="1395" spans="1:6" x14ac:dyDescent="0.25">
      <c r="A1395" s="2"/>
      <c r="B1395" s="4"/>
      <c r="C1395" s="3"/>
      <c r="D1395" s="4"/>
      <c r="E1395" s="3"/>
      <c r="F1395" s="3"/>
    </row>
    <row r="1396" spans="1:6" x14ac:dyDescent="0.25">
      <c r="A1396" s="2"/>
      <c r="B1396" s="4"/>
      <c r="C1396" s="3"/>
      <c r="D1396" s="4"/>
      <c r="E1396" s="3"/>
      <c r="F1396" s="3"/>
    </row>
    <row r="1397" spans="1:6" x14ac:dyDescent="0.25">
      <c r="A1397" s="2"/>
      <c r="B1397" s="4"/>
      <c r="C1397" s="3"/>
      <c r="D1397" s="4"/>
      <c r="E1397" s="3"/>
      <c r="F1397" s="3"/>
    </row>
    <row r="1398" spans="1:6" x14ac:dyDescent="0.25">
      <c r="A1398" s="2"/>
      <c r="B1398" s="4"/>
      <c r="C1398" s="3"/>
      <c r="D1398" s="4"/>
      <c r="E1398" s="3"/>
      <c r="F1398" s="3"/>
    </row>
    <row r="1399" spans="1:6" x14ac:dyDescent="0.25">
      <c r="A1399" s="2"/>
      <c r="B1399" s="4"/>
      <c r="C1399" s="3"/>
      <c r="D1399" s="4"/>
      <c r="E1399" s="3"/>
      <c r="F1399" s="3"/>
    </row>
    <row r="1400" spans="1:6" x14ac:dyDescent="0.25">
      <c r="A1400" s="2"/>
      <c r="B1400" s="4"/>
      <c r="C1400" s="3"/>
      <c r="D1400" s="4"/>
      <c r="E1400" s="3"/>
      <c r="F1400" s="3"/>
    </row>
    <row r="1401" spans="1:6" x14ac:dyDescent="0.25">
      <c r="A1401" s="2"/>
      <c r="B1401" s="4"/>
      <c r="C1401" s="3"/>
      <c r="D1401" s="4"/>
      <c r="E1401" s="3"/>
      <c r="F1401" s="3"/>
    </row>
    <row r="1402" spans="1:6" x14ac:dyDescent="0.25">
      <c r="A1402" s="2"/>
      <c r="B1402" s="4"/>
      <c r="C1402" s="3"/>
      <c r="D1402" s="4"/>
      <c r="E1402" s="3"/>
      <c r="F1402" s="3"/>
    </row>
    <row r="1403" spans="1:6" x14ac:dyDescent="0.25">
      <c r="A1403" s="2"/>
      <c r="B1403" s="4"/>
      <c r="C1403" s="3"/>
      <c r="D1403" s="4"/>
      <c r="E1403" s="3"/>
      <c r="F1403" s="3"/>
    </row>
    <row r="1404" spans="1:6" x14ac:dyDescent="0.25">
      <c r="A1404" s="2"/>
      <c r="B1404" s="4"/>
      <c r="C1404" s="3"/>
      <c r="D1404" s="4"/>
      <c r="E1404" s="3"/>
      <c r="F1404" s="3"/>
    </row>
    <row r="1405" spans="1:6" x14ac:dyDescent="0.25">
      <c r="A1405" s="2"/>
      <c r="B1405" s="4"/>
      <c r="C1405" s="3"/>
      <c r="D1405" s="4"/>
      <c r="E1405" s="3"/>
      <c r="F1405" s="3"/>
    </row>
    <row r="1406" spans="1:6" x14ac:dyDescent="0.25">
      <c r="A1406" s="2"/>
      <c r="B1406" s="4"/>
      <c r="C1406" s="3"/>
      <c r="D1406" s="4"/>
      <c r="E1406" s="3"/>
      <c r="F1406" s="3"/>
    </row>
    <row r="1407" spans="1:6" x14ac:dyDescent="0.25">
      <c r="A1407" s="2"/>
      <c r="B1407" s="4"/>
      <c r="C1407" s="3"/>
      <c r="D1407" s="4"/>
      <c r="E1407" s="3"/>
      <c r="F1407" s="3"/>
    </row>
    <row r="1408" spans="1:6" x14ac:dyDescent="0.25">
      <c r="A1408" s="2"/>
      <c r="B1408" s="4"/>
      <c r="C1408" s="3"/>
      <c r="D1408" s="4"/>
      <c r="E1408" s="3"/>
      <c r="F1408" s="3"/>
    </row>
    <row r="1409" spans="1:6" x14ac:dyDescent="0.25">
      <c r="A1409" s="2"/>
      <c r="B1409" s="4"/>
      <c r="C1409" s="3"/>
      <c r="D1409" s="4"/>
      <c r="E1409" s="3"/>
      <c r="F1409" s="3"/>
    </row>
    <row r="1410" spans="1:6" x14ac:dyDescent="0.25">
      <c r="A1410" s="2"/>
      <c r="B1410" s="4"/>
      <c r="C1410" s="3"/>
      <c r="D1410" s="4"/>
      <c r="E1410" s="3"/>
      <c r="F1410" s="3"/>
    </row>
    <row r="1411" spans="1:6" x14ac:dyDescent="0.25">
      <c r="A1411" s="2"/>
      <c r="B1411" s="4"/>
      <c r="C1411" s="3"/>
      <c r="D1411" s="4"/>
      <c r="E1411" s="3"/>
      <c r="F1411" s="3"/>
    </row>
    <row r="1412" spans="1:6" x14ac:dyDescent="0.25">
      <c r="A1412" s="2"/>
      <c r="B1412" s="4"/>
      <c r="C1412" s="3"/>
      <c r="D1412" s="4"/>
      <c r="E1412" s="3"/>
      <c r="F1412" s="3"/>
    </row>
    <row r="1413" spans="1:6" x14ac:dyDescent="0.25">
      <c r="A1413" s="2"/>
      <c r="B1413" s="4"/>
      <c r="C1413" s="3"/>
      <c r="D1413" s="4"/>
      <c r="E1413" s="3"/>
      <c r="F1413" s="3"/>
    </row>
    <row r="1414" spans="1:6" x14ac:dyDescent="0.25">
      <c r="A1414" s="2"/>
      <c r="B1414" s="4"/>
      <c r="C1414" s="3"/>
      <c r="D1414" s="4"/>
      <c r="E1414" s="3"/>
      <c r="F1414" s="3"/>
    </row>
    <row r="1415" spans="1:6" x14ac:dyDescent="0.25">
      <c r="A1415" s="2"/>
      <c r="B1415" s="4"/>
      <c r="C1415" s="3"/>
      <c r="D1415" s="4"/>
      <c r="E1415" s="3"/>
      <c r="F1415" s="3"/>
    </row>
    <row r="1416" spans="1:6" x14ac:dyDescent="0.25">
      <c r="A1416" s="2"/>
      <c r="B1416" s="4"/>
      <c r="C1416" s="3"/>
      <c r="D1416" s="4"/>
      <c r="E1416" s="3"/>
      <c r="F1416" s="3"/>
    </row>
    <row r="1417" spans="1:6" x14ac:dyDescent="0.25">
      <c r="A1417" s="2"/>
      <c r="B1417" s="4"/>
      <c r="C1417" s="3"/>
      <c r="D1417" s="4"/>
      <c r="E1417" s="3"/>
      <c r="F1417" s="3"/>
    </row>
    <row r="1418" spans="1:6" x14ac:dyDescent="0.25">
      <c r="A1418" s="2"/>
      <c r="B1418" s="4"/>
      <c r="C1418" s="3"/>
      <c r="D1418" s="4"/>
      <c r="E1418" s="3"/>
      <c r="F1418" s="3"/>
    </row>
    <row r="1419" spans="1:6" x14ac:dyDescent="0.25">
      <c r="A1419" s="2"/>
      <c r="B1419" s="4"/>
      <c r="C1419" s="3"/>
      <c r="D1419" s="4"/>
      <c r="E1419" s="3"/>
      <c r="F1419" s="3"/>
    </row>
    <row r="1420" spans="1:6" x14ac:dyDescent="0.25">
      <c r="A1420" s="2"/>
      <c r="B1420" s="4"/>
      <c r="C1420" s="3"/>
      <c r="D1420" s="4"/>
      <c r="E1420" s="3"/>
      <c r="F1420" s="3"/>
    </row>
    <row r="1421" spans="1:6" x14ac:dyDescent="0.25">
      <c r="A1421" s="2"/>
      <c r="B1421" s="4"/>
      <c r="C1421" s="3"/>
      <c r="D1421" s="4"/>
      <c r="E1421" s="3"/>
      <c r="F1421" s="3"/>
    </row>
    <row r="1422" spans="1:6" x14ac:dyDescent="0.25">
      <c r="A1422" s="2"/>
      <c r="B1422" s="4"/>
      <c r="C1422" s="3"/>
      <c r="D1422" s="4"/>
      <c r="E1422" s="3"/>
      <c r="F1422" s="3"/>
    </row>
    <row r="1423" spans="1:6" x14ac:dyDescent="0.25">
      <c r="A1423" s="2"/>
      <c r="B1423" s="4"/>
      <c r="C1423" s="3"/>
      <c r="D1423" s="4"/>
      <c r="E1423" s="3"/>
      <c r="F1423" s="3"/>
    </row>
    <row r="1424" spans="1:6" x14ac:dyDescent="0.25">
      <c r="A1424" s="2"/>
      <c r="B1424" s="4"/>
      <c r="C1424" s="3"/>
      <c r="D1424" s="4"/>
      <c r="E1424" s="3"/>
      <c r="F1424" s="3"/>
    </row>
    <row r="1425" spans="1:6" x14ac:dyDescent="0.25">
      <c r="A1425" s="2"/>
      <c r="B1425" s="4"/>
      <c r="C1425" s="3"/>
      <c r="D1425" s="4"/>
      <c r="E1425" s="3"/>
      <c r="F1425" s="3"/>
    </row>
    <row r="1426" spans="1:6" x14ac:dyDescent="0.25">
      <c r="A1426" s="2"/>
      <c r="B1426" s="4"/>
      <c r="C1426" s="3"/>
      <c r="D1426" s="4"/>
      <c r="E1426" s="3"/>
      <c r="F1426" s="3"/>
    </row>
    <row r="1427" spans="1:6" x14ac:dyDescent="0.25">
      <c r="A1427" s="2"/>
      <c r="B1427" s="4"/>
      <c r="C1427" s="3"/>
      <c r="D1427" s="4"/>
      <c r="E1427" s="3"/>
      <c r="F1427" s="3"/>
    </row>
    <row r="1428" spans="1:6" x14ac:dyDescent="0.25">
      <c r="A1428" s="2"/>
      <c r="B1428" s="4"/>
      <c r="C1428" s="3"/>
      <c r="D1428" s="4"/>
      <c r="E1428" s="3"/>
      <c r="F1428" s="3"/>
    </row>
    <row r="1429" spans="1:6" x14ac:dyDescent="0.25">
      <c r="A1429" s="2"/>
      <c r="B1429" s="4"/>
      <c r="C1429" s="3"/>
      <c r="D1429" s="4"/>
      <c r="E1429" s="3"/>
      <c r="F1429" s="3"/>
    </row>
    <row r="1430" spans="1:6" x14ac:dyDescent="0.25">
      <c r="A1430" s="2"/>
      <c r="B1430" s="4"/>
      <c r="C1430" s="3"/>
      <c r="D1430" s="4"/>
      <c r="E1430" s="3"/>
      <c r="F1430" s="3"/>
    </row>
    <row r="1431" spans="1:6" x14ac:dyDescent="0.25">
      <c r="A1431" s="2"/>
      <c r="B1431" s="4"/>
      <c r="C1431" s="3"/>
      <c r="D1431" s="4"/>
      <c r="E1431" s="3"/>
      <c r="F1431" s="3"/>
    </row>
    <row r="1432" spans="1:6" x14ac:dyDescent="0.25">
      <c r="A1432" s="2"/>
      <c r="B1432" s="4"/>
      <c r="C1432" s="3"/>
      <c r="D1432" s="4"/>
      <c r="E1432" s="3"/>
      <c r="F1432" s="3"/>
    </row>
    <row r="1433" spans="1:6" x14ac:dyDescent="0.25">
      <c r="A1433" s="2"/>
      <c r="B1433" s="4"/>
      <c r="C1433" s="3"/>
      <c r="D1433" s="4"/>
      <c r="E1433" s="3"/>
      <c r="F1433" s="3"/>
    </row>
    <row r="1434" spans="1:6" x14ac:dyDescent="0.25">
      <c r="A1434" s="2"/>
      <c r="B1434" s="4"/>
      <c r="C1434" s="3"/>
      <c r="D1434" s="4"/>
      <c r="E1434" s="3"/>
      <c r="F1434" s="3"/>
    </row>
    <row r="1435" spans="1:6" x14ac:dyDescent="0.25">
      <c r="A1435" s="2"/>
      <c r="B1435" s="4"/>
      <c r="C1435" s="3"/>
      <c r="D1435" s="4"/>
      <c r="E1435" s="3"/>
      <c r="F1435" s="3"/>
    </row>
    <row r="1436" spans="1:6" x14ac:dyDescent="0.25">
      <c r="A1436" s="2"/>
      <c r="B1436" s="4"/>
      <c r="C1436" s="3"/>
      <c r="D1436" s="4"/>
      <c r="E1436" s="3"/>
      <c r="F1436" s="3"/>
    </row>
    <row r="1437" spans="1:6" x14ac:dyDescent="0.25">
      <c r="A1437" s="2"/>
      <c r="B1437" s="4"/>
      <c r="C1437" s="3"/>
      <c r="D1437" s="4"/>
      <c r="E1437" s="3"/>
      <c r="F1437" s="3"/>
    </row>
    <row r="1438" spans="1:6" x14ac:dyDescent="0.25">
      <c r="A1438" s="2"/>
      <c r="B1438" s="4"/>
      <c r="C1438" s="3"/>
      <c r="D1438" s="4"/>
      <c r="E1438" s="3"/>
      <c r="F1438" s="3"/>
    </row>
    <row r="1439" spans="1:6" x14ac:dyDescent="0.25">
      <c r="A1439" s="2"/>
      <c r="B1439" s="4"/>
      <c r="C1439" s="3"/>
      <c r="D1439" s="4"/>
      <c r="E1439" s="3"/>
      <c r="F1439" s="3"/>
    </row>
    <row r="1440" spans="1:6" x14ac:dyDescent="0.25">
      <c r="A1440" s="2"/>
      <c r="B1440" s="4"/>
      <c r="C1440" s="3"/>
      <c r="D1440" s="4"/>
      <c r="E1440" s="3"/>
      <c r="F1440" s="3"/>
    </row>
    <row r="1441" spans="1:6" x14ac:dyDescent="0.25">
      <c r="A1441" s="2"/>
      <c r="B1441" s="4"/>
      <c r="C1441" s="3"/>
      <c r="D1441" s="4"/>
      <c r="E1441" s="3"/>
      <c r="F1441" s="3"/>
    </row>
    <row r="1442" spans="1:6" x14ac:dyDescent="0.25">
      <c r="A1442" s="2"/>
      <c r="B1442" s="4"/>
      <c r="C1442" s="3"/>
      <c r="D1442" s="4"/>
      <c r="E1442" s="3"/>
      <c r="F1442" s="3"/>
    </row>
    <row r="1443" spans="1:6" x14ac:dyDescent="0.25">
      <c r="A1443" s="2"/>
      <c r="B1443" s="4"/>
      <c r="C1443" s="3"/>
      <c r="D1443" s="4"/>
      <c r="E1443" s="3"/>
      <c r="F1443" s="3"/>
    </row>
    <row r="1444" spans="1:6" x14ac:dyDescent="0.25">
      <c r="A1444" s="2"/>
      <c r="B1444" s="4"/>
      <c r="C1444" s="3"/>
      <c r="D1444" s="4"/>
      <c r="E1444" s="3"/>
      <c r="F1444" s="3"/>
    </row>
    <row r="1445" spans="1:6" x14ac:dyDescent="0.25">
      <c r="A1445" s="2"/>
      <c r="B1445" s="4"/>
      <c r="C1445" s="3"/>
      <c r="D1445" s="4"/>
      <c r="E1445" s="3"/>
      <c r="F1445" s="3"/>
    </row>
    <row r="1446" spans="1:6" x14ac:dyDescent="0.25">
      <c r="A1446" s="2"/>
      <c r="B1446" s="4"/>
      <c r="C1446" s="3"/>
      <c r="D1446" s="4"/>
      <c r="E1446" s="3"/>
      <c r="F1446" s="3"/>
    </row>
    <row r="1447" spans="1:6" x14ac:dyDescent="0.25">
      <c r="A1447" s="2"/>
      <c r="B1447" s="4"/>
      <c r="C1447" s="3"/>
      <c r="D1447" s="4"/>
      <c r="E1447" s="3"/>
      <c r="F1447" s="3"/>
    </row>
    <row r="1448" spans="1:6" x14ac:dyDescent="0.25">
      <c r="A1448" s="2"/>
      <c r="B1448" s="4"/>
      <c r="C1448" s="3"/>
      <c r="D1448" s="4"/>
      <c r="E1448" s="3"/>
      <c r="F1448" s="3"/>
    </row>
    <row r="1449" spans="1:6" x14ac:dyDescent="0.25">
      <c r="A1449" s="2"/>
      <c r="B1449" s="4"/>
      <c r="C1449" s="3"/>
      <c r="D1449" s="4"/>
      <c r="E1449" s="3"/>
      <c r="F1449" s="3"/>
    </row>
    <row r="1450" spans="1:6" x14ac:dyDescent="0.25">
      <c r="A1450" s="2"/>
      <c r="B1450" s="4"/>
      <c r="C1450" s="3"/>
      <c r="D1450" s="4"/>
      <c r="E1450" s="3"/>
      <c r="F1450" s="3"/>
    </row>
    <row r="1451" spans="1:6" x14ac:dyDescent="0.25">
      <c r="A1451" s="2"/>
      <c r="B1451" s="4"/>
      <c r="C1451" s="3"/>
      <c r="D1451" s="4"/>
      <c r="E1451" s="3"/>
      <c r="F1451" s="3"/>
    </row>
    <row r="1452" spans="1:6" x14ac:dyDescent="0.25">
      <c r="A1452" s="2"/>
      <c r="B1452" s="4"/>
      <c r="C1452" s="3"/>
      <c r="D1452" s="4"/>
      <c r="E1452" s="3"/>
      <c r="F1452" s="3"/>
    </row>
    <row r="1453" spans="1:6" x14ac:dyDescent="0.25">
      <c r="A1453" s="2"/>
      <c r="B1453" s="4"/>
      <c r="C1453" s="3"/>
      <c r="D1453" s="4"/>
      <c r="E1453" s="3"/>
      <c r="F1453" s="3"/>
    </row>
    <row r="1454" spans="1:6" x14ac:dyDescent="0.25">
      <c r="A1454" s="2"/>
      <c r="B1454" s="4"/>
      <c r="C1454" s="3"/>
      <c r="D1454" s="4"/>
      <c r="E1454" s="3"/>
      <c r="F1454" s="3"/>
    </row>
    <row r="1455" spans="1:6" x14ac:dyDescent="0.25">
      <c r="A1455" s="2"/>
      <c r="B1455" s="4"/>
      <c r="C1455" s="3"/>
      <c r="D1455" s="4"/>
      <c r="E1455" s="3"/>
      <c r="F1455" s="3"/>
    </row>
    <row r="1456" spans="1:6" x14ac:dyDescent="0.25">
      <c r="A1456" s="2"/>
      <c r="B1456" s="4"/>
      <c r="C1456" s="3"/>
      <c r="D1456" s="4"/>
      <c r="E1456" s="3"/>
      <c r="F1456" s="3"/>
    </row>
    <row r="1457" spans="1:6" x14ac:dyDescent="0.25">
      <c r="A1457" s="2"/>
      <c r="B1457" s="4"/>
      <c r="C1457" s="3"/>
      <c r="D1457" s="4"/>
      <c r="E1457" s="3"/>
      <c r="F1457" s="3"/>
    </row>
    <row r="1458" spans="1:6" x14ac:dyDescent="0.25">
      <c r="A1458" s="2"/>
      <c r="B1458" s="4"/>
      <c r="C1458" s="3"/>
      <c r="D1458" s="4"/>
      <c r="E1458" s="3"/>
      <c r="F1458" s="3"/>
    </row>
    <row r="1459" spans="1:6" x14ac:dyDescent="0.25">
      <c r="A1459" s="2"/>
      <c r="B1459" s="4"/>
      <c r="C1459" s="3"/>
      <c r="D1459" s="4"/>
      <c r="E1459" s="3"/>
      <c r="F1459" s="3"/>
    </row>
    <row r="1460" spans="1:6" x14ac:dyDescent="0.25">
      <c r="A1460" s="2"/>
      <c r="B1460" s="4"/>
      <c r="C1460" s="3"/>
      <c r="D1460" s="4"/>
      <c r="E1460" s="3"/>
      <c r="F1460" s="3"/>
    </row>
    <row r="1461" spans="1:6" x14ac:dyDescent="0.25">
      <c r="A1461" s="2"/>
      <c r="B1461" s="4"/>
      <c r="C1461" s="3"/>
      <c r="D1461" s="4"/>
      <c r="E1461" s="3"/>
      <c r="F1461" s="3"/>
    </row>
    <row r="1462" spans="1:6" x14ac:dyDescent="0.25">
      <c r="A1462" s="2"/>
      <c r="B1462" s="4"/>
      <c r="C1462" s="3"/>
      <c r="D1462" s="4"/>
      <c r="E1462" s="3"/>
      <c r="F1462" s="3"/>
    </row>
    <row r="1463" spans="1:6" x14ac:dyDescent="0.25">
      <c r="A1463" s="2"/>
      <c r="B1463" s="4"/>
      <c r="C1463" s="3"/>
      <c r="D1463" s="4"/>
      <c r="E1463" s="3"/>
      <c r="F1463" s="3"/>
    </row>
    <row r="1464" spans="1:6" x14ac:dyDescent="0.25">
      <c r="A1464" s="2"/>
      <c r="B1464" s="4"/>
      <c r="C1464" s="3"/>
      <c r="D1464" s="4"/>
      <c r="E1464" s="3"/>
      <c r="F1464" s="3"/>
    </row>
    <row r="1465" spans="1:6" x14ac:dyDescent="0.25">
      <c r="A1465" s="2"/>
      <c r="B1465" s="4"/>
      <c r="C1465" s="3"/>
      <c r="D1465" s="4"/>
      <c r="E1465" s="3"/>
      <c r="F1465" s="3"/>
    </row>
    <row r="1466" spans="1:6" x14ac:dyDescent="0.25">
      <c r="A1466" s="2"/>
      <c r="B1466" s="4"/>
      <c r="C1466" s="3"/>
      <c r="D1466" s="4"/>
      <c r="E1466" s="3"/>
      <c r="F1466" s="3"/>
    </row>
    <row r="1467" spans="1:6" x14ac:dyDescent="0.25">
      <c r="A1467" s="2"/>
      <c r="B1467" s="4"/>
      <c r="C1467" s="3"/>
      <c r="D1467" s="4"/>
      <c r="E1467" s="3"/>
      <c r="F1467" s="3"/>
    </row>
    <row r="1468" spans="1:6" x14ac:dyDescent="0.25">
      <c r="A1468" s="2"/>
      <c r="B1468" s="4"/>
      <c r="C1468" s="3"/>
      <c r="D1468" s="4"/>
      <c r="E1468" s="3"/>
      <c r="F1468" s="3"/>
    </row>
    <row r="1469" spans="1:6" x14ac:dyDescent="0.25">
      <c r="A1469" s="2"/>
      <c r="B1469" s="4"/>
      <c r="C1469" s="3"/>
      <c r="D1469" s="4"/>
      <c r="E1469" s="3"/>
      <c r="F1469" s="3"/>
    </row>
    <row r="1470" spans="1:6" x14ac:dyDescent="0.25">
      <c r="A1470" s="2"/>
      <c r="B1470" s="4"/>
      <c r="C1470" s="3"/>
      <c r="D1470" s="4"/>
      <c r="E1470" s="3"/>
      <c r="F1470" s="3"/>
    </row>
    <row r="1471" spans="1:6" x14ac:dyDescent="0.25">
      <c r="A1471" s="2"/>
      <c r="B1471" s="4"/>
      <c r="C1471" s="3"/>
      <c r="D1471" s="4"/>
      <c r="E1471" s="3"/>
      <c r="F1471" s="3"/>
    </row>
    <row r="1472" spans="1:6" x14ac:dyDescent="0.25">
      <c r="A1472" s="2"/>
      <c r="B1472" s="4"/>
      <c r="C1472" s="3"/>
      <c r="D1472" s="4"/>
      <c r="E1472" s="3"/>
      <c r="F1472" s="3"/>
    </row>
    <row r="1473" spans="1:6" x14ac:dyDescent="0.25">
      <c r="A1473" s="2"/>
      <c r="B1473" s="4"/>
      <c r="C1473" s="3"/>
      <c r="D1473" s="4"/>
      <c r="E1473" s="3"/>
      <c r="F1473" s="3"/>
    </row>
    <row r="1474" spans="1:6" x14ac:dyDescent="0.25">
      <c r="A1474" s="2"/>
      <c r="B1474" s="4"/>
      <c r="C1474" s="3"/>
      <c r="D1474" s="4"/>
      <c r="E1474" s="3"/>
      <c r="F1474" s="3"/>
    </row>
    <row r="1475" spans="1:6" x14ac:dyDescent="0.25">
      <c r="A1475" s="2"/>
      <c r="B1475" s="4"/>
      <c r="C1475" s="3"/>
      <c r="D1475" s="4"/>
      <c r="E1475" s="3"/>
      <c r="F1475" s="3"/>
    </row>
    <row r="1476" spans="1:6" x14ac:dyDescent="0.25">
      <c r="A1476" s="2"/>
      <c r="B1476" s="4"/>
      <c r="C1476" s="3"/>
      <c r="D1476" s="4"/>
      <c r="E1476" s="3"/>
      <c r="F1476" s="3"/>
    </row>
    <row r="1477" spans="1:6" x14ac:dyDescent="0.25">
      <c r="A1477" s="2"/>
      <c r="B1477" s="4"/>
      <c r="C1477" s="3"/>
      <c r="D1477" s="4"/>
      <c r="E1477" s="3"/>
      <c r="F1477" s="3"/>
    </row>
    <row r="1478" spans="1:6" x14ac:dyDescent="0.25">
      <c r="A1478" s="2"/>
      <c r="B1478" s="4"/>
      <c r="C1478" s="3"/>
      <c r="D1478" s="4"/>
      <c r="E1478" s="3"/>
      <c r="F1478" s="3"/>
    </row>
    <row r="1479" spans="1:6" x14ac:dyDescent="0.25">
      <c r="A1479" s="2"/>
      <c r="B1479" s="4"/>
      <c r="C1479" s="3"/>
      <c r="D1479" s="4"/>
      <c r="E1479" s="3"/>
      <c r="F1479" s="3"/>
    </row>
    <row r="1480" spans="1:6" x14ac:dyDescent="0.25">
      <c r="A1480" s="2"/>
      <c r="B1480" s="4"/>
      <c r="C1480" s="3"/>
      <c r="D1480" s="4"/>
      <c r="E1480" s="3"/>
      <c r="F1480" s="3"/>
    </row>
    <row r="1481" spans="1:6" x14ac:dyDescent="0.25">
      <c r="A1481" s="2"/>
      <c r="B1481" s="4"/>
      <c r="C1481" s="3"/>
      <c r="D1481" s="4"/>
      <c r="E1481" s="3"/>
      <c r="F1481" s="3"/>
    </row>
    <row r="1482" spans="1:6" x14ac:dyDescent="0.25">
      <c r="A1482" s="2"/>
      <c r="B1482" s="4"/>
      <c r="C1482" s="3"/>
      <c r="D1482" s="4"/>
      <c r="E1482" s="3"/>
      <c r="F1482" s="3"/>
    </row>
    <row r="1483" spans="1:6" x14ac:dyDescent="0.25">
      <c r="A1483" s="2"/>
      <c r="B1483" s="4"/>
      <c r="C1483" s="3"/>
      <c r="D1483" s="4"/>
      <c r="E1483" s="3"/>
      <c r="F1483" s="3"/>
    </row>
    <row r="1484" spans="1:6" x14ac:dyDescent="0.25">
      <c r="A1484" s="2"/>
      <c r="B1484" s="4"/>
      <c r="C1484" s="3"/>
      <c r="D1484" s="4"/>
      <c r="E1484" s="3"/>
      <c r="F1484" s="3"/>
    </row>
    <row r="1485" spans="1:6" x14ac:dyDescent="0.25">
      <c r="A1485" s="2"/>
      <c r="B1485" s="4"/>
      <c r="C1485" s="3"/>
      <c r="D1485" s="4"/>
      <c r="E1485" s="3"/>
      <c r="F1485" s="3"/>
    </row>
    <row r="1486" spans="1:6" x14ac:dyDescent="0.25">
      <c r="A1486" s="2"/>
      <c r="B1486" s="4"/>
      <c r="C1486" s="3"/>
      <c r="D1486" s="4"/>
      <c r="E1486" s="3"/>
      <c r="F1486" s="3"/>
    </row>
    <row r="1487" spans="1:6" x14ac:dyDescent="0.25">
      <c r="A1487" s="2"/>
      <c r="B1487" s="4"/>
      <c r="C1487" s="3"/>
      <c r="D1487" s="4"/>
      <c r="E1487" s="3"/>
      <c r="F1487" s="3"/>
    </row>
    <row r="1488" spans="1:6" x14ac:dyDescent="0.25">
      <c r="A1488" s="2"/>
      <c r="B1488" s="4"/>
      <c r="C1488" s="3"/>
      <c r="D1488" s="4"/>
      <c r="E1488" s="3"/>
      <c r="F1488" s="3"/>
    </row>
    <row r="1489" spans="1:6" x14ac:dyDescent="0.25">
      <c r="A1489" s="2"/>
      <c r="B1489" s="4"/>
      <c r="C1489" s="3"/>
      <c r="D1489" s="4"/>
      <c r="E1489" s="3"/>
      <c r="F1489" s="3"/>
    </row>
    <row r="1490" spans="1:6" x14ac:dyDescent="0.25">
      <c r="A1490" s="2"/>
      <c r="B1490" s="4"/>
      <c r="C1490" s="3"/>
      <c r="D1490" s="4"/>
      <c r="E1490" s="3"/>
      <c r="F1490" s="3"/>
    </row>
    <row r="1491" spans="1:6" x14ac:dyDescent="0.25">
      <c r="A1491" s="2"/>
      <c r="B1491" s="4"/>
      <c r="C1491" s="3"/>
      <c r="D1491" s="4"/>
      <c r="E1491" s="3"/>
      <c r="F1491" s="3"/>
    </row>
    <row r="1492" spans="1:6" x14ac:dyDescent="0.25">
      <c r="A1492" s="2"/>
      <c r="B1492" s="4"/>
      <c r="C1492" s="3"/>
      <c r="D1492" s="4"/>
      <c r="E1492" s="3"/>
      <c r="F1492" s="3"/>
    </row>
    <row r="1493" spans="1:6" x14ac:dyDescent="0.25">
      <c r="A1493" s="2"/>
      <c r="B1493" s="4"/>
      <c r="C1493" s="3"/>
      <c r="D1493" s="4"/>
      <c r="E1493" s="3"/>
      <c r="F1493" s="3"/>
    </row>
    <row r="1494" spans="1:6" x14ac:dyDescent="0.25">
      <c r="A1494" s="2"/>
      <c r="B1494" s="4"/>
      <c r="C1494" s="3"/>
      <c r="D1494" s="4"/>
      <c r="E1494" s="3"/>
      <c r="F1494" s="3"/>
    </row>
    <row r="1495" spans="1:6" x14ac:dyDescent="0.25">
      <c r="A1495" s="2"/>
      <c r="B1495" s="4"/>
      <c r="C1495" s="3"/>
      <c r="D1495" s="4"/>
      <c r="E1495" s="3"/>
      <c r="F1495" s="3"/>
    </row>
    <row r="1496" spans="1:6" x14ac:dyDescent="0.25">
      <c r="A1496" s="2"/>
      <c r="B1496" s="4"/>
      <c r="C1496" s="3"/>
      <c r="D1496" s="4"/>
      <c r="E1496" s="3"/>
      <c r="F1496" s="3"/>
    </row>
    <row r="1497" spans="1:6" x14ac:dyDescent="0.25">
      <c r="A1497" s="2"/>
      <c r="B1497" s="4"/>
      <c r="C1497" s="3"/>
      <c r="D1497" s="4"/>
      <c r="E1497" s="3"/>
      <c r="F1497" s="3"/>
    </row>
    <row r="1498" spans="1:6" x14ac:dyDescent="0.25">
      <c r="A1498" s="2"/>
      <c r="B1498" s="4"/>
      <c r="C1498" s="3"/>
      <c r="D1498" s="4"/>
      <c r="E1498" s="3"/>
      <c r="F1498" s="3"/>
    </row>
    <row r="1499" spans="1:6" x14ac:dyDescent="0.25">
      <c r="A1499" s="2"/>
      <c r="B1499" s="4"/>
      <c r="C1499" s="3"/>
      <c r="D1499" s="4"/>
      <c r="E1499" s="3"/>
      <c r="F1499" s="3"/>
    </row>
    <row r="1500" spans="1:6" x14ac:dyDescent="0.25">
      <c r="A1500" s="2"/>
      <c r="B1500" s="4"/>
      <c r="C1500" s="3"/>
      <c r="D1500" s="4"/>
      <c r="E1500" s="3"/>
      <c r="F1500" s="3"/>
    </row>
    <row r="1501" spans="1:6" x14ac:dyDescent="0.25">
      <c r="A1501" s="2"/>
      <c r="B1501" s="4"/>
      <c r="C1501" s="3"/>
      <c r="D1501" s="4"/>
      <c r="E1501" s="3"/>
      <c r="F1501" s="3"/>
    </row>
    <row r="1502" spans="1:6" x14ac:dyDescent="0.25">
      <c r="A1502" s="2"/>
      <c r="B1502" s="4"/>
      <c r="C1502" s="3"/>
      <c r="D1502" s="4"/>
      <c r="E1502" s="3"/>
      <c r="F1502" s="3"/>
    </row>
    <row r="1503" spans="1:6" x14ac:dyDescent="0.25">
      <c r="A1503" s="2"/>
      <c r="B1503" s="4"/>
      <c r="C1503" s="3"/>
      <c r="D1503" s="4"/>
      <c r="E1503" s="3"/>
      <c r="F1503" s="3"/>
    </row>
    <row r="1504" spans="1:6" x14ac:dyDescent="0.25">
      <c r="A1504" s="2"/>
      <c r="B1504" s="4"/>
      <c r="C1504" s="3"/>
      <c r="D1504" s="4"/>
      <c r="E1504" s="3"/>
      <c r="F1504" s="3"/>
    </row>
    <row r="1505" spans="1:6" x14ac:dyDescent="0.25">
      <c r="A1505" s="2"/>
      <c r="B1505" s="4"/>
      <c r="C1505" s="3"/>
      <c r="D1505" s="4"/>
      <c r="E1505" s="3"/>
      <c r="F1505" s="3"/>
    </row>
    <row r="1506" spans="1:6" x14ac:dyDescent="0.25">
      <c r="A1506" s="2"/>
      <c r="B1506" s="4"/>
      <c r="C1506" s="3"/>
      <c r="D1506" s="4"/>
      <c r="E1506" s="3"/>
      <c r="F1506" s="3"/>
    </row>
    <row r="1507" spans="1:6" x14ac:dyDescent="0.25">
      <c r="A1507" s="2"/>
      <c r="B1507" s="4"/>
      <c r="C1507" s="3"/>
      <c r="D1507" s="4"/>
      <c r="E1507" s="3"/>
      <c r="F1507" s="3"/>
    </row>
    <row r="1508" spans="1:6" x14ac:dyDescent="0.25">
      <c r="A1508" s="2"/>
      <c r="B1508" s="4"/>
      <c r="C1508" s="3"/>
      <c r="D1508" s="4"/>
      <c r="E1508" s="3"/>
      <c r="F1508" s="3"/>
    </row>
    <row r="1509" spans="1:6" x14ac:dyDescent="0.25">
      <c r="A1509" s="2"/>
      <c r="B1509" s="4"/>
      <c r="C1509" s="3"/>
      <c r="D1509" s="4"/>
      <c r="E1509" s="3"/>
      <c r="F1509" s="3"/>
    </row>
    <row r="1510" spans="1:6" x14ac:dyDescent="0.25">
      <c r="A1510" s="2"/>
      <c r="B1510" s="4"/>
      <c r="C1510" s="3"/>
      <c r="D1510" s="4"/>
      <c r="E1510" s="3"/>
      <c r="F1510" s="3"/>
    </row>
    <row r="1511" spans="1:6" x14ac:dyDescent="0.25">
      <c r="A1511" s="2"/>
      <c r="B1511" s="4"/>
      <c r="C1511" s="3"/>
      <c r="D1511" s="4"/>
      <c r="E1511" s="3"/>
      <c r="F1511" s="3"/>
    </row>
    <row r="1512" spans="1:6" x14ac:dyDescent="0.25">
      <c r="A1512" s="2"/>
      <c r="B1512" s="4"/>
      <c r="C1512" s="3"/>
      <c r="D1512" s="4"/>
      <c r="E1512" s="3"/>
      <c r="F1512" s="3"/>
    </row>
    <row r="1513" spans="1:6" x14ac:dyDescent="0.25">
      <c r="A1513" s="2"/>
      <c r="B1513" s="4"/>
      <c r="C1513" s="3"/>
      <c r="D1513" s="4"/>
      <c r="E1513" s="3"/>
      <c r="F1513" s="3"/>
    </row>
    <row r="1514" spans="1:6" x14ac:dyDescent="0.25">
      <c r="A1514" s="2"/>
      <c r="B1514" s="4"/>
      <c r="C1514" s="3"/>
      <c r="D1514" s="4"/>
      <c r="E1514" s="3"/>
      <c r="F1514" s="3"/>
    </row>
    <row r="1515" spans="1:6" x14ac:dyDescent="0.25">
      <c r="A1515" s="2"/>
      <c r="B1515" s="4"/>
      <c r="C1515" s="3"/>
      <c r="D1515" s="4"/>
      <c r="E1515" s="3"/>
      <c r="F1515" s="3"/>
    </row>
    <row r="1516" spans="1:6" x14ac:dyDescent="0.25">
      <c r="A1516" s="2"/>
      <c r="B1516" s="4"/>
      <c r="C1516" s="3"/>
      <c r="D1516" s="4"/>
      <c r="E1516" s="3"/>
      <c r="F1516" s="3"/>
    </row>
    <row r="1517" spans="1:6" x14ac:dyDescent="0.25">
      <c r="A1517" s="2"/>
      <c r="B1517" s="4"/>
      <c r="C1517" s="3"/>
      <c r="D1517" s="4"/>
      <c r="E1517" s="3"/>
      <c r="F1517" s="3"/>
    </row>
    <row r="1518" spans="1:6" x14ac:dyDescent="0.25">
      <c r="A1518" s="2"/>
      <c r="B1518" s="4"/>
      <c r="C1518" s="3"/>
      <c r="D1518" s="4"/>
      <c r="E1518" s="3"/>
      <c r="F1518" s="3"/>
    </row>
    <row r="1519" spans="1:6" x14ac:dyDescent="0.25">
      <c r="A1519" s="2"/>
      <c r="B1519" s="4"/>
      <c r="C1519" s="3"/>
      <c r="D1519" s="4"/>
      <c r="E1519" s="3"/>
      <c r="F1519" s="3"/>
    </row>
    <row r="1520" spans="1:6" x14ac:dyDescent="0.25">
      <c r="A1520" s="2"/>
      <c r="B1520" s="4"/>
      <c r="C1520" s="3"/>
      <c r="D1520" s="4"/>
      <c r="E1520" s="3"/>
      <c r="F1520" s="3"/>
    </row>
    <row r="1521" spans="1:6" x14ac:dyDescent="0.25">
      <c r="A1521" s="2"/>
      <c r="B1521" s="4"/>
      <c r="C1521" s="3"/>
      <c r="D1521" s="4"/>
      <c r="E1521" s="3"/>
      <c r="F1521" s="3"/>
    </row>
    <row r="1522" spans="1:6" x14ac:dyDescent="0.25">
      <c r="A1522" s="2"/>
      <c r="B1522" s="4"/>
      <c r="C1522" s="3"/>
      <c r="D1522" s="4"/>
      <c r="E1522" s="3"/>
      <c r="F1522" s="3"/>
    </row>
    <row r="1523" spans="1:6" x14ac:dyDescent="0.25">
      <c r="A1523" s="2"/>
      <c r="B1523" s="4"/>
      <c r="C1523" s="3"/>
      <c r="D1523" s="4"/>
      <c r="E1523" s="3"/>
      <c r="F1523" s="3"/>
    </row>
    <row r="1524" spans="1:6" x14ac:dyDescent="0.25">
      <c r="A1524" s="2"/>
      <c r="B1524" s="4"/>
      <c r="C1524" s="4"/>
      <c r="D1524" s="4"/>
      <c r="E1524" s="3"/>
      <c r="F1524" s="3"/>
    </row>
    <row r="1525" spans="1:6" x14ac:dyDescent="0.25">
      <c r="A1525" s="2"/>
      <c r="B1525" s="4"/>
      <c r="C1525" s="4"/>
      <c r="D1525" s="4"/>
      <c r="E1525" s="3"/>
      <c r="F1525" s="3"/>
    </row>
    <row r="1526" spans="1:6" x14ac:dyDescent="0.25">
      <c r="A1526" s="2"/>
      <c r="B1526" s="4"/>
      <c r="C1526" s="4"/>
      <c r="D1526" s="4"/>
      <c r="E1526" s="3"/>
      <c r="F1526" s="3"/>
    </row>
    <row r="1527" spans="1:6" x14ac:dyDescent="0.25">
      <c r="A1527" s="2"/>
      <c r="B1527" s="4"/>
      <c r="C1527" s="4"/>
      <c r="D1527" s="4"/>
      <c r="E1527" s="3"/>
      <c r="F1527" s="3"/>
    </row>
    <row r="1528" spans="1:6" x14ac:dyDescent="0.25">
      <c r="A1528" s="2"/>
      <c r="B1528" s="4"/>
      <c r="C1528" s="4"/>
      <c r="D1528" s="4"/>
      <c r="E1528" s="3"/>
      <c r="F1528" s="3"/>
    </row>
    <row r="1529" spans="1:6" x14ac:dyDescent="0.25">
      <c r="A1529" s="2"/>
      <c r="B1529" s="4"/>
      <c r="C1529" s="4"/>
      <c r="D1529" s="4"/>
      <c r="E1529" s="3"/>
      <c r="F1529" s="3"/>
    </row>
    <row r="1530" spans="1:6" x14ac:dyDescent="0.25">
      <c r="A1530" s="2"/>
      <c r="B1530" s="4"/>
      <c r="C1530" s="4"/>
      <c r="D1530" s="4"/>
      <c r="E1530" s="3"/>
      <c r="F1530" s="3"/>
    </row>
    <row r="1531" spans="1:6" x14ac:dyDescent="0.25">
      <c r="A1531" s="2"/>
      <c r="B1531" s="4"/>
      <c r="C1531" s="4"/>
      <c r="D1531" s="4"/>
      <c r="E1531" s="3"/>
      <c r="F1531" s="3"/>
    </row>
    <row r="1532" spans="1:6" x14ac:dyDescent="0.25">
      <c r="A1532" s="2"/>
      <c r="B1532" s="4"/>
      <c r="C1532" s="4"/>
      <c r="D1532" s="4"/>
      <c r="E1532" s="3"/>
      <c r="F1532" s="3"/>
    </row>
    <row r="1533" spans="1:6" x14ac:dyDescent="0.25">
      <c r="A1533" s="2"/>
      <c r="B1533" s="4"/>
      <c r="C1533" s="4"/>
      <c r="D1533" s="4"/>
      <c r="E1533" s="3"/>
      <c r="F1533" s="3"/>
    </row>
    <row r="1534" spans="1:6" x14ac:dyDescent="0.25">
      <c r="A1534" s="2"/>
      <c r="B1534" s="4"/>
      <c r="C1534" s="4"/>
      <c r="D1534" s="4"/>
      <c r="E1534" s="3"/>
      <c r="F1534" s="3"/>
    </row>
    <row r="1535" spans="1:6" x14ac:dyDescent="0.25">
      <c r="A1535" s="2"/>
      <c r="B1535" s="4"/>
      <c r="C1535" s="4"/>
      <c r="D1535" s="4"/>
      <c r="E1535" s="3"/>
      <c r="F1535" s="3"/>
    </row>
    <row r="1536" spans="1:6" x14ac:dyDescent="0.25">
      <c r="A1536" s="2"/>
      <c r="B1536" s="4"/>
      <c r="C1536" s="4"/>
      <c r="D1536" s="4"/>
      <c r="E1536" s="3"/>
      <c r="F1536" s="3"/>
    </row>
    <row r="1537" spans="1:6" x14ac:dyDescent="0.25">
      <c r="A1537" s="2"/>
      <c r="B1537" s="4"/>
      <c r="C1537" s="4"/>
      <c r="D1537" s="4"/>
      <c r="E1537" s="3"/>
      <c r="F1537" s="3"/>
    </row>
    <row r="1538" spans="1:6" x14ac:dyDescent="0.25">
      <c r="A1538" s="2"/>
      <c r="B1538" s="4"/>
      <c r="C1538" s="4"/>
      <c r="D1538" s="4"/>
      <c r="E1538" s="3"/>
      <c r="F1538" s="3"/>
    </row>
    <row r="1539" spans="1:6" x14ac:dyDescent="0.25">
      <c r="A1539" s="2"/>
      <c r="B1539" s="4"/>
      <c r="C1539" s="4"/>
      <c r="D1539" s="4"/>
      <c r="E1539" s="3"/>
      <c r="F1539" s="3"/>
    </row>
    <row r="1540" spans="1:6" x14ac:dyDescent="0.25">
      <c r="A1540" s="2"/>
      <c r="B1540" s="4"/>
      <c r="C1540" s="4"/>
      <c r="D1540" s="4"/>
      <c r="E1540" s="3"/>
      <c r="F1540" s="3"/>
    </row>
    <row r="1541" spans="1:6" x14ac:dyDescent="0.25">
      <c r="A1541" s="2"/>
      <c r="B1541" s="4"/>
      <c r="C1541" s="4"/>
      <c r="D1541" s="4"/>
      <c r="E1541" s="3"/>
      <c r="F1541" s="3"/>
    </row>
    <row r="1542" spans="1:6" x14ac:dyDescent="0.25">
      <c r="A1542" s="2"/>
      <c r="B1542" s="4"/>
      <c r="C1542" s="4"/>
      <c r="D1542" s="4"/>
      <c r="E1542" s="3"/>
      <c r="F1542" s="3"/>
    </row>
    <row r="1543" spans="1:6" x14ac:dyDescent="0.25">
      <c r="A1543" s="2"/>
      <c r="B1543" s="4"/>
      <c r="C1543" s="4"/>
      <c r="D1543" s="4"/>
      <c r="E1543" s="3"/>
      <c r="F1543" s="3"/>
    </row>
    <row r="1544" spans="1:6" x14ac:dyDescent="0.25">
      <c r="A1544" s="2"/>
      <c r="B1544" s="4"/>
      <c r="C1544" s="4"/>
      <c r="D1544" s="4"/>
      <c r="E1544" s="3"/>
      <c r="F1544" s="3"/>
    </row>
    <row r="1545" spans="1:6" x14ac:dyDescent="0.25">
      <c r="A1545" s="2"/>
      <c r="B1545" s="4"/>
      <c r="C1545" s="4"/>
      <c r="D1545" s="4"/>
      <c r="E1545" s="3"/>
      <c r="F1545" s="3"/>
    </row>
    <row r="1546" spans="1:6" x14ac:dyDescent="0.25">
      <c r="A1546" s="2"/>
      <c r="B1546" s="4"/>
      <c r="C1546" s="4"/>
      <c r="D1546" s="4"/>
      <c r="E1546" s="3"/>
      <c r="F1546" s="3"/>
    </row>
    <row r="1547" spans="1:6" x14ac:dyDescent="0.25">
      <c r="A1547" s="2"/>
      <c r="B1547" s="4"/>
      <c r="C1547" s="4"/>
      <c r="D1547" s="4"/>
      <c r="E1547" s="3"/>
      <c r="F1547" s="3"/>
    </row>
    <row r="1548" spans="1:6" x14ac:dyDescent="0.25">
      <c r="A1548" s="2"/>
      <c r="B1548" s="4"/>
      <c r="C1548" s="4"/>
      <c r="D1548" s="4"/>
      <c r="E1548" s="3"/>
      <c r="F1548" s="3"/>
    </row>
    <row r="1549" spans="1:6" x14ac:dyDescent="0.25">
      <c r="A1549" s="2"/>
      <c r="B1549" s="4"/>
      <c r="C1549" s="4"/>
      <c r="D1549" s="4"/>
      <c r="E1549" s="3"/>
      <c r="F1549" s="3"/>
    </row>
    <row r="1550" spans="1:6" x14ac:dyDescent="0.25">
      <c r="A1550" s="2"/>
      <c r="B1550" s="4"/>
      <c r="C1550" s="4"/>
      <c r="D1550" s="4"/>
      <c r="E1550" s="3"/>
      <c r="F1550" s="3"/>
    </row>
    <row r="1551" spans="1:6" x14ac:dyDescent="0.25">
      <c r="A1551" s="2"/>
      <c r="B1551" s="4"/>
      <c r="C1551" s="4"/>
      <c r="D1551" s="4"/>
      <c r="E1551" s="3"/>
      <c r="F1551" s="3"/>
    </row>
    <row r="1552" spans="1:6" x14ac:dyDescent="0.25">
      <c r="A1552" s="2"/>
      <c r="B1552" s="4"/>
      <c r="C1552" s="4"/>
      <c r="D1552" s="4"/>
      <c r="E1552" s="3"/>
      <c r="F1552" s="3"/>
    </row>
    <row r="1553" spans="1:6" x14ac:dyDescent="0.25">
      <c r="A1553" s="2"/>
      <c r="B1553" s="4"/>
      <c r="C1553" s="4"/>
      <c r="D1553" s="4"/>
      <c r="E1553" s="3"/>
      <c r="F1553" s="3"/>
    </row>
    <row r="1554" spans="1:6" x14ac:dyDescent="0.25">
      <c r="A1554" s="2"/>
      <c r="B1554" s="4"/>
      <c r="C1554" s="4"/>
      <c r="D1554" s="4"/>
      <c r="E1554" s="3"/>
      <c r="F1554" s="3"/>
    </row>
    <row r="1555" spans="1:6" x14ac:dyDescent="0.25">
      <c r="A1555" s="2"/>
      <c r="B1555" s="4"/>
      <c r="C1555" s="4"/>
      <c r="D1555" s="4"/>
      <c r="E1555" s="3"/>
      <c r="F1555" s="3"/>
    </row>
    <row r="1556" spans="1:6" x14ac:dyDescent="0.25">
      <c r="A1556" s="2"/>
      <c r="B1556" s="4"/>
      <c r="C1556" s="4"/>
      <c r="D1556" s="4"/>
      <c r="E1556" s="3"/>
      <c r="F1556" s="3"/>
    </row>
    <row r="1557" spans="1:6" x14ac:dyDescent="0.25">
      <c r="A1557" s="2"/>
      <c r="B1557" s="4"/>
      <c r="C1557" s="4"/>
      <c r="D1557" s="4"/>
      <c r="E1557" s="3"/>
      <c r="F1557" s="3"/>
    </row>
    <row r="1558" spans="1:6" x14ac:dyDescent="0.25">
      <c r="A1558" s="2"/>
      <c r="B1558" s="4"/>
      <c r="C1558" s="4"/>
      <c r="D1558" s="4"/>
      <c r="E1558" s="3"/>
      <c r="F1558" s="3"/>
    </row>
    <row r="1559" spans="1:6" x14ac:dyDescent="0.25">
      <c r="A1559" s="2"/>
      <c r="B1559" s="4"/>
      <c r="C1559" s="4"/>
      <c r="D1559" s="4"/>
      <c r="E1559" s="3"/>
      <c r="F1559" s="3"/>
    </row>
    <row r="1560" spans="1:6" x14ac:dyDescent="0.25">
      <c r="A1560" s="2"/>
      <c r="B1560" s="4"/>
      <c r="C1560" s="4"/>
      <c r="D1560" s="4"/>
      <c r="E1560" s="3"/>
      <c r="F1560" s="3"/>
    </row>
    <row r="1561" spans="1:6" x14ac:dyDescent="0.25">
      <c r="A1561" s="2"/>
      <c r="B1561" s="4"/>
      <c r="C1561" s="4"/>
      <c r="D1561" s="4"/>
      <c r="E1561" s="3"/>
      <c r="F1561" s="3"/>
    </row>
    <row r="1562" spans="1:6" x14ac:dyDescent="0.25">
      <c r="A1562" s="2"/>
      <c r="B1562" s="4"/>
      <c r="C1562" s="4"/>
      <c r="D1562" s="4"/>
      <c r="E1562" s="3"/>
      <c r="F1562" s="3"/>
    </row>
    <row r="1563" spans="1:6" x14ac:dyDescent="0.25">
      <c r="A1563" s="2"/>
      <c r="B1563" s="4"/>
      <c r="C1563" s="4"/>
      <c r="D1563" s="4"/>
      <c r="E1563" s="3"/>
      <c r="F1563" s="3"/>
    </row>
    <row r="1564" spans="1:6" x14ac:dyDescent="0.25">
      <c r="A1564" s="2"/>
      <c r="B1564" s="4"/>
      <c r="C1564" s="4"/>
      <c r="D1564" s="4"/>
      <c r="E1564" s="3"/>
      <c r="F1564" s="3"/>
    </row>
    <row r="1565" spans="1:6" x14ac:dyDescent="0.25">
      <c r="A1565" s="2"/>
      <c r="B1565" s="4"/>
      <c r="C1565" s="4"/>
      <c r="D1565" s="4"/>
      <c r="E1565" s="3"/>
      <c r="F1565" s="3"/>
    </row>
    <row r="1566" spans="1:6" x14ac:dyDescent="0.25">
      <c r="A1566" s="2"/>
      <c r="B1566" s="4"/>
      <c r="C1566" s="4"/>
      <c r="D1566" s="4"/>
      <c r="E1566" s="3"/>
      <c r="F1566" s="3"/>
    </row>
    <row r="1567" spans="1:6" x14ac:dyDescent="0.25">
      <c r="A1567" s="2"/>
      <c r="B1567" s="4"/>
      <c r="C1567" s="4"/>
      <c r="D1567" s="4"/>
      <c r="E1567" s="3"/>
      <c r="F1567" s="3"/>
    </row>
    <row r="1568" spans="1:6" x14ac:dyDescent="0.25">
      <c r="A1568" s="2"/>
      <c r="B1568" s="4"/>
      <c r="C1568" s="4"/>
      <c r="D1568" s="4"/>
      <c r="E1568" s="3"/>
      <c r="F1568" s="3"/>
    </row>
    <row r="1569" spans="1:6" x14ac:dyDescent="0.25">
      <c r="A1569" s="2"/>
      <c r="B1569" s="4"/>
      <c r="C1569" s="4"/>
      <c r="D1569" s="4"/>
      <c r="E1569" s="3"/>
      <c r="F1569" s="3"/>
    </row>
    <row r="1570" spans="1:6" x14ac:dyDescent="0.25">
      <c r="A1570" s="2"/>
      <c r="B1570" s="4"/>
      <c r="C1570" s="4"/>
      <c r="D1570" s="4"/>
      <c r="E1570" s="3"/>
      <c r="F1570" s="3"/>
    </row>
    <row r="1571" spans="1:6" x14ac:dyDescent="0.25">
      <c r="A1571" s="2"/>
      <c r="B1571" s="4"/>
      <c r="C1571" s="4"/>
      <c r="D1571" s="4"/>
      <c r="E1571" s="3"/>
      <c r="F1571" s="3"/>
    </row>
    <row r="1572" spans="1:6" x14ac:dyDescent="0.25">
      <c r="A1572" s="2"/>
      <c r="B1572" s="4"/>
      <c r="C1572" s="4"/>
      <c r="D1572" s="4"/>
      <c r="E1572" s="3"/>
      <c r="F1572" s="3"/>
    </row>
    <row r="1573" spans="1:6" x14ac:dyDescent="0.25">
      <c r="A1573" s="2"/>
      <c r="B1573" s="4"/>
      <c r="C1573" s="4"/>
      <c r="D1573" s="4"/>
      <c r="E1573" s="3"/>
      <c r="F1573" s="3"/>
    </row>
    <row r="1574" spans="1:6" x14ac:dyDescent="0.25">
      <c r="A1574" s="2"/>
      <c r="B1574" s="4"/>
      <c r="C1574" s="4"/>
      <c r="D1574" s="4"/>
      <c r="E1574" s="3"/>
      <c r="F1574" s="3"/>
    </row>
    <row r="1575" spans="1:6" x14ac:dyDescent="0.25">
      <c r="A1575" s="2"/>
      <c r="B1575" s="4"/>
      <c r="C1575" s="4"/>
      <c r="D1575" s="4"/>
      <c r="E1575" s="3"/>
      <c r="F1575" s="3"/>
    </row>
    <row r="1576" spans="1:6" x14ac:dyDescent="0.25">
      <c r="A1576" s="2"/>
      <c r="B1576" s="4"/>
      <c r="C1576" s="4"/>
      <c r="D1576" s="4"/>
      <c r="E1576" s="3"/>
      <c r="F1576" s="3"/>
    </row>
    <row r="1577" spans="1:6" x14ac:dyDescent="0.25">
      <c r="A1577" s="2"/>
      <c r="B1577" s="4"/>
      <c r="C1577" s="4"/>
      <c r="D1577" s="4"/>
      <c r="E1577" s="3"/>
      <c r="F1577" s="3"/>
    </row>
    <row r="1578" spans="1:6" x14ac:dyDescent="0.25">
      <c r="A1578" s="2"/>
      <c r="B1578" s="4"/>
      <c r="C1578" s="4"/>
      <c r="D1578" s="4"/>
      <c r="E1578" s="3"/>
      <c r="F1578" s="3"/>
    </row>
    <row r="1579" spans="1:6" x14ac:dyDescent="0.25">
      <c r="A1579" s="2"/>
      <c r="B1579" s="4"/>
      <c r="C1579" s="4"/>
      <c r="D1579" s="4"/>
      <c r="E1579" s="3"/>
      <c r="F1579" s="3"/>
    </row>
    <row r="1580" spans="1:6" x14ac:dyDescent="0.25">
      <c r="A1580" s="2"/>
      <c r="B1580" s="4"/>
      <c r="C1580" s="4"/>
      <c r="D1580" s="4"/>
      <c r="E1580" s="3"/>
      <c r="F1580" s="3"/>
    </row>
    <row r="1581" spans="1:6" x14ac:dyDescent="0.25">
      <c r="A1581" s="2"/>
      <c r="B1581" s="4"/>
      <c r="C1581" s="4"/>
      <c r="D1581" s="4"/>
      <c r="E1581" s="3"/>
      <c r="F1581" s="3"/>
    </row>
    <row r="1582" spans="1:6" x14ac:dyDescent="0.25">
      <c r="A1582" s="2"/>
      <c r="B1582" s="4"/>
      <c r="C1582" s="4"/>
      <c r="D1582" s="4"/>
      <c r="E1582" s="3"/>
      <c r="F1582" s="3"/>
    </row>
    <row r="1583" spans="1:6" x14ac:dyDescent="0.25">
      <c r="A1583" s="2"/>
      <c r="B1583" s="4"/>
      <c r="C1583" s="4"/>
      <c r="D1583" s="4"/>
      <c r="E1583" s="3"/>
      <c r="F1583" s="3"/>
    </row>
    <row r="1584" spans="1:6" x14ac:dyDescent="0.25">
      <c r="A1584" s="2"/>
      <c r="B1584" s="4"/>
      <c r="C1584" s="4"/>
      <c r="D1584" s="4"/>
      <c r="E1584" s="3"/>
      <c r="F1584" s="3"/>
    </row>
    <row r="1585" spans="1:6" x14ac:dyDescent="0.25">
      <c r="A1585" s="2"/>
      <c r="B1585" s="4"/>
      <c r="C1585" s="4"/>
      <c r="D1585" s="4"/>
      <c r="E1585" s="3"/>
      <c r="F1585" s="3"/>
    </row>
    <row r="1586" spans="1:6" x14ac:dyDescent="0.25">
      <c r="A1586" s="2"/>
      <c r="B1586" s="4"/>
      <c r="C1586" s="4"/>
      <c r="D1586" s="4"/>
      <c r="E1586" s="3"/>
      <c r="F1586" s="3"/>
    </row>
    <row r="1587" spans="1:6" x14ac:dyDescent="0.25">
      <c r="A1587" s="2"/>
      <c r="B1587" s="4"/>
      <c r="C1587" s="4"/>
      <c r="D1587" s="4"/>
      <c r="E1587" s="3"/>
      <c r="F1587" s="3"/>
    </row>
    <row r="1588" spans="1:6" x14ac:dyDescent="0.25">
      <c r="A1588" s="2"/>
      <c r="B1588" s="4"/>
      <c r="C1588" s="4"/>
      <c r="D1588" s="4"/>
      <c r="E1588" s="3"/>
      <c r="F1588" s="3"/>
    </row>
    <row r="1589" spans="1:6" x14ac:dyDescent="0.25">
      <c r="A1589" s="2"/>
      <c r="B1589" s="4"/>
      <c r="C1589" s="4"/>
      <c r="D1589" s="4"/>
      <c r="E1589" s="3"/>
      <c r="F1589" s="3"/>
    </row>
    <row r="1590" spans="1:6" x14ac:dyDescent="0.25">
      <c r="A1590" s="2"/>
      <c r="B1590" s="4"/>
      <c r="C1590" s="4"/>
      <c r="D1590" s="4"/>
      <c r="E1590" s="3"/>
      <c r="F1590" s="3"/>
    </row>
    <row r="1591" spans="1:6" x14ac:dyDescent="0.25">
      <c r="A1591" s="2"/>
      <c r="B1591" s="4"/>
      <c r="C1591" s="4"/>
      <c r="D1591" s="4"/>
      <c r="E1591" s="3"/>
      <c r="F1591" s="3"/>
    </row>
    <row r="1592" spans="1:6" x14ac:dyDescent="0.25">
      <c r="A1592" s="2"/>
      <c r="B1592" s="4"/>
      <c r="C1592" s="4"/>
      <c r="D1592" s="4"/>
      <c r="E1592" s="3"/>
      <c r="F1592" s="3"/>
    </row>
    <row r="1593" spans="1:6" x14ac:dyDescent="0.25">
      <c r="A1593" s="2"/>
      <c r="B1593" s="4"/>
      <c r="C1593" s="4"/>
      <c r="D1593" s="4"/>
      <c r="E1593" s="3"/>
      <c r="F1593" s="3"/>
    </row>
    <row r="1594" spans="1:6" x14ac:dyDescent="0.25">
      <c r="A1594" s="2"/>
      <c r="B1594" s="4"/>
      <c r="C1594" s="4"/>
      <c r="D1594" s="4"/>
      <c r="E1594" s="3"/>
      <c r="F1594" s="3"/>
    </row>
    <row r="1595" spans="1:6" x14ac:dyDescent="0.25">
      <c r="A1595" s="2"/>
      <c r="B1595" s="4"/>
      <c r="C1595" s="4"/>
      <c r="D1595" s="4"/>
      <c r="E1595" s="3"/>
      <c r="F1595" s="3"/>
    </row>
    <row r="1596" spans="1:6" x14ac:dyDescent="0.25">
      <c r="A1596" s="2"/>
      <c r="B1596" s="4"/>
      <c r="C1596" s="4"/>
      <c r="D1596" s="4"/>
      <c r="E1596" s="3"/>
      <c r="F1596" s="3"/>
    </row>
    <row r="1597" spans="1:6" x14ac:dyDescent="0.25">
      <c r="A1597" s="2"/>
      <c r="B1597" s="4"/>
      <c r="C1597" s="4"/>
      <c r="D1597" s="4"/>
      <c r="E1597" s="3"/>
      <c r="F1597" s="3"/>
    </row>
    <row r="1598" spans="1:6" x14ac:dyDescent="0.25">
      <c r="A1598" s="2"/>
      <c r="B1598" s="4"/>
      <c r="C1598" s="4"/>
      <c r="D1598" s="4"/>
      <c r="E1598" s="3"/>
      <c r="F1598" s="3"/>
    </row>
    <row r="1599" spans="1:6" x14ac:dyDescent="0.25">
      <c r="A1599" s="2"/>
      <c r="B1599" s="4"/>
      <c r="C1599" s="4"/>
      <c r="D1599" s="4"/>
      <c r="E1599" s="3"/>
      <c r="F1599" s="3"/>
    </row>
    <row r="1600" spans="1:6" x14ac:dyDescent="0.25">
      <c r="A1600" s="2"/>
      <c r="B1600" s="4"/>
      <c r="C1600" s="4"/>
      <c r="D1600" s="4"/>
      <c r="E1600" s="3"/>
      <c r="F1600" s="3"/>
    </row>
    <row r="1601" spans="1:6" x14ac:dyDescent="0.25">
      <c r="A1601" s="2"/>
      <c r="B1601" s="4"/>
      <c r="C1601" s="4"/>
      <c r="D1601" s="4"/>
      <c r="E1601" s="3"/>
      <c r="F1601" s="3"/>
    </row>
    <row r="1602" spans="1:6" x14ac:dyDescent="0.25">
      <c r="A1602" s="2"/>
      <c r="B1602" s="4"/>
      <c r="C1602" s="4"/>
      <c r="D1602" s="4"/>
      <c r="E1602" s="3"/>
      <c r="F1602" s="3"/>
    </row>
    <row r="1603" spans="1:6" x14ac:dyDescent="0.25">
      <c r="A1603" s="2"/>
      <c r="B1603" s="4"/>
      <c r="C1603" s="4"/>
      <c r="D1603" s="4"/>
      <c r="E1603" s="3"/>
      <c r="F1603" s="3"/>
    </row>
    <row r="1604" spans="1:6" x14ac:dyDescent="0.25">
      <c r="A1604" s="2"/>
      <c r="B1604" s="4"/>
      <c r="C1604" s="4"/>
      <c r="D1604" s="4"/>
      <c r="E1604" s="3"/>
      <c r="F1604" s="3"/>
    </row>
    <row r="1605" spans="1:6" x14ac:dyDescent="0.25">
      <c r="A1605" s="2"/>
      <c r="B1605" s="4"/>
      <c r="C1605" s="4"/>
      <c r="D1605" s="4"/>
      <c r="E1605" s="3"/>
      <c r="F1605" s="3"/>
    </row>
    <row r="1606" spans="1:6" x14ac:dyDescent="0.25">
      <c r="A1606" s="2"/>
      <c r="B1606" s="4"/>
      <c r="C1606" s="4"/>
      <c r="D1606" s="4"/>
      <c r="E1606" s="3"/>
      <c r="F1606" s="3"/>
    </row>
    <row r="1607" spans="1:6" x14ac:dyDescent="0.25">
      <c r="A1607" s="2"/>
      <c r="B1607" s="4"/>
      <c r="C1607" s="4"/>
      <c r="D1607" s="4"/>
      <c r="E1607" s="3"/>
      <c r="F1607" s="3"/>
    </row>
    <row r="1608" spans="1:6" x14ac:dyDescent="0.25">
      <c r="A1608" s="2"/>
      <c r="B1608" s="4"/>
      <c r="C1608" s="4"/>
      <c r="D1608" s="4"/>
      <c r="E1608" s="3"/>
      <c r="F1608" s="3"/>
    </row>
    <row r="1609" spans="1:6" x14ac:dyDescent="0.25">
      <c r="A1609" s="2"/>
      <c r="B1609" s="4"/>
      <c r="C1609" s="4"/>
      <c r="D1609" s="4"/>
      <c r="E1609" s="3"/>
      <c r="F1609" s="3"/>
    </row>
    <row r="1610" spans="1:6" x14ac:dyDescent="0.25">
      <c r="A1610" s="2"/>
      <c r="B1610" s="4"/>
      <c r="C1610" s="4"/>
      <c r="D1610" s="4"/>
      <c r="E1610" s="3"/>
      <c r="F1610" s="3"/>
    </row>
    <row r="1611" spans="1:6" x14ac:dyDescent="0.25">
      <c r="A1611" s="2"/>
      <c r="B1611" s="4"/>
      <c r="C1611" s="4"/>
      <c r="D1611" s="4"/>
      <c r="E1611" s="3"/>
      <c r="F1611" s="3"/>
    </row>
    <row r="1612" spans="1:6" x14ac:dyDescent="0.25">
      <c r="A1612" s="2"/>
      <c r="B1612" s="4"/>
      <c r="C1612" s="4"/>
      <c r="D1612" s="4"/>
      <c r="E1612" s="3"/>
      <c r="F1612" s="3"/>
    </row>
    <row r="1613" spans="1:6" x14ac:dyDescent="0.25">
      <c r="A1613" s="2"/>
      <c r="B1613" s="4"/>
      <c r="C1613" s="4"/>
      <c r="D1613" s="4"/>
      <c r="E1613" s="3"/>
      <c r="F1613" s="3"/>
    </row>
    <row r="1614" spans="1:6" x14ac:dyDescent="0.25">
      <c r="A1614" s="2"/>
      <c r="B1614" s="4"/>
      <c r="C1614" s="4"/>
      <c r="D1614" s="4"/>
      <c r="E1614" s="3"/>
      <c r="F1614" s="3"/>
    </row>
    <row r="1615" spans="1:6" x14ac:dyDescent="0.25">
      <c r="A1615" s="2"/>
      <c r="B1615" s="4"/>
      <c r="C1615" s="4"/>
      <c r="D1615" s="4"/>
      <c r="E1615" s="3"/>
      <c r="F1615" s="3"/>
    </row>
    <row r="1616" spans="1:6" x14ac:dyDescent="0.25">
      <c r="A1616" s="2"/>
      <c r="B1616" s="4"/>
      <c r="C1616" s="4"/>
      <c r="D1616" s="4"/>
      <c r="E1616" s="3"/>
      <c r="F1616" s="3"/>
    </row>
    <row r="1617" spans="1:6" x14ac:dyDescent="0.25">
      <c r="A1617" s="2"/>
      <c r="B1617" s="4"/>
      <c r="C1617" s="4"/>
      <c r="D1617" s="4"/>
      <c r="E1617" s="3"/>
      <c r="F1617" s="3"/>
    </row>
    <row r="1618" spans="1:6" x14ac:dyDescent="0.25">
      <c r="A1618" s="2"/>
      <c r="B1618" s="4"/>
      <c r="C1618" s="4"/>
      <c r="D1618" s="4"/>
      <c r="E1618" s="3"/>
      <c r="F1618" s="3"/>
    </row>
    <row r="1619" spans="1:6" x14ac:dyDescent="0.25">
      <c r="A1619" s="2"/>
      <c r="B1619" s="4"/>
      <c r="C1619" s="4"/>
      <c r="D1619" s="4"/>
      <c r="E1619" s="3"/>
      <c r="F1619" s="3"/>
    </row>
    <row r="1620" spans="1:6" x14ac:dyDescent="0.25">
      <c r="A1620" s="2"/>
      <c r="B1620" s="4"/>
      <c r="C1620" s="4"/>
      <c r="D1620" s="4"/>
      <c r="E1620" s="3"/>
      <c r="F1620" s="3"/>
    </row>
    <row r="1621" spans="1:6" x14ac:dyDescent="0.25">
      <c r="A1621" s="2"/>
      <c r="B1621" s="4"/>
      <c r="C1621" s="4"/>
      <c r="D1621" s="4"/>
      <c r="E1621" s="3"/>
      <c r="F1621" s="3"/>
    </row>
    <row r="1622" spans="1:6" x14ac:dyDescent="0.25">
      <c r="A1622" s="2"/>
      <c r="B1622" s="4"/>
      <c r="C1622" s="4"/>
      <c r="D1622" s="4"/>
      <c r="E1622" s="3"/>
      <c r="F1622" s="3"/>
    </row>
    <row r="1623" spans="1:6" x14ac:dyDescent="0.25">
      <c r="A1623" s="2"/>
      <c r="B1623" s="4"/>
      <c r="C1623" s="4"/>
      <c r="D1623" s="4"/>
      <c r="E1623" s="3"/>
      <c r="F1623" s="3"/>
    </row>
    <row r="1624" spans="1:6" x14ac:dyDescent="0.25">
      <c r="A1624" s="2"/>
      <c r="B1624" s="4"/>
      <c r="C1624" s="4"/>
      <c r="D1624" s="4"/>
      <c r="E1624" s="3"/>
      <c r="F1624" s="3"/>
    </row>
    <row r="1625" spans="1:6" x14ac:dyDescent="0.25">
      <c r="A1625" s="2"/>
      <c r="B1625" s="4"/>
      <c r="C1625" s="4"/>
      <c r="D1625" s="4"/>
      <c r="E1625" s="3"/>
      <c r="F1625" s="3"/>
    </row>
    <row r="1626" spans="1:6" x14ac:dyDescent="0.25">
      <c r="A1626" s="2"/>
      <c r="B1626" s="4"/>
      <c r="C1626" s="4"/>
      <c r="D1626" s="4"/>
      <c r="E1626" s="3"/>
      <c r="F1626" s="3"/>
    </row>
    <row r="1627" spans="1:6" x14ac:dyDescent="0.25">
      <c r="A1627" s="2"/>
      <c r="B1627" s="4"/>
      <c r="C1627" s="4"/>
      <c r="D1627" s="4"/>
      <c r="E1627" s="3"/>
      <c r="F1627" s="3"/>
    </row>
    <row r="1628" spans="1:6" x14ac:dyDescent="0.25">
      <c r="A1628" s="2"/>
      <c r="B1628" s="4"/>
      <c r="C1628" s="4"/>
      <c r="D1628" s="4"/>
      <c r="E1628" s="3"/>
      <c r="F1628" s="3"/>
    </row>
    <row r="1629" spans="1:6" x14ac:dyDescent="0.25">
      <c r="A1629" s="2"/>
      <c r="B1629" s="4"/>
      <c r="C1629" s="4"/>
      <c r="D1629" s="4"/>
      <c r="E1629" s="3"/>
      <c r="F1629" s="3"/>
    </row>
    <row r="1630" spans="1:6" x14ac:dyDescent="0.25">
      <c r="A1630" s="2"/>
      <c r="B1630" s="4"/>
      <c r="C1630" s="4"/>
      <c r="D1630" s="4"/>
      <c r="E1630" s="3"/>
      <c r="F1630" s="3"/>
    </row>
    <row r="1631" spans="1:6" x14ac:dyDescent="0.25">
      <c r="A1631" s="2"/>
      <c r="B1631" s="4"/>
      <c r="C1631" s="4"/>
      <c r="D1631" s="4"/>
      <c r="E1631" s="3"/>
      <c r="F1631" s="3"/>
    </row>
    <row r="1632" spans="1:6" x14ac:dyDescent="0.25">
      <c r="A1632" s="2"/>
      <c r="B1632" s="4"/>
      <c r="C1632" s="4"/>
      <c r="D1632" s="4"/>
      <c r="E1632" s="3"/>
      <c r="F1632" s="3"/>
    </row>
    <row r="1633" spans="1:6" x14ac:dyDescent="0.25">
      <c r="A1633" s="2"/>
      <c r="B1633" s="4"/>
      <c r="C1633" s="4"/>
      <c r="D1633" s="4"/>
      <c r="E1633" s="3"/>
      <c r="F1633" s="3"/>
    </row>
    <row r="1634" spans="1:6" x14ac:dyDescent="0.25">
      <c r="A1634" s="2"/>
      <c r="B1634" s="4"/>
      <c r="C1634" s="4"/>
      <c r="D1634" s="4"/>
      <c r="E1634" s="3"/>
      <c r="F1634" s="3"/>
    </row>
    <row r="1635" spans="1:6" x14ac:dyDescent="0.25">
      <c r="A1635" s="2"/>
      <c r="B1635" s="4"/>
      <c r="C1635" s="4"/>
      <c r="D1635" s="4"/>
      <c r="E1635" s="3"/>
      <c r="F1635" s="3"/>
    </row>
    <row r="1636" spans="1:6" x14ac:dyDescent="0.25">
      <c r="A1636" s="2"/>
      <c r="B1636" s="4"/>
      <c r="C1636" s="4"/>
      <c r="D1636" s="4"/>
      <c r="E1636" s="3"/>
      <c r="F1636" s="3"/>
    </row>
    <row r="1637" spans="1:6" x14ac:dyDescent="0.25">
      <c r="A1637" s="2"/>
      <c r="B1637" s="4"/>
      <c r="C1637" s="4"/>
      <c r="D1637" s="4"/>
      <c r="E1637" s="3"/>
      <c r="F1637" s="3"/>
    </row>
    <row r="1638" spans="1:6" x14ac:dyDescent="0.25">
      <c r="A1638" s="2"/>
      <c r="B1638" s="4"/>
      <c r="C1638" s="4"/>
      <c r="D1638" s="4"/>
      <c r="E1638" s="3"/>
      <c r="F1638" s="3"/>
    </row>
    <row r="1639" spans="1:6" x14ac:dyDescent="0.25">
      <c r="A1639" s="2"/>
      <c r="B1639" s="4"/>
      <c r="C1639" s="4"/>
      <c r="D1639" s="4"/>
      <c r="E1639" s="3"/>
      <c r="F1639" s="3"/>
    </row>
    <row r="1640" spans="1:6" x14ac:dyDescent="0.25">
      <c r="A1640" s="2"/>
      <c r="B1640" s="4"/>
      <c r="C1640" s="4"/>
      <c r="D1640" s="4"/>
      <c r="E1640" s="3"/>
      <c r="F1640" s="3"/>
    </row>
    <row r="1641" spans="1:6" x14ac:dyDescent="0.25">
      <c r="A1641" s="2"/>
      <c r="B1641" s="4"/>
      <c r="C1641" s="4"/>
      <c r="D1641" s="4"/>
      <c r="E1641" s="3"/>
      <c r="F1641" s="3"/>
    </row>
    <row r="1642" spans="1:6" x14ac:dyDescent="0.25">
      <c r="A1642" s="2"/>
      <c r="B1642" s="4"/>
      <c r="C1642" s="4"/>
      <c r="D1642" s="4"/>
      <c r="E1642" s="3"/>
      <c r="F1642" s="3"/>
    </row>
    <row r="1643" spans="1:6" x14ac:dyDescent="0.25">
      <c r="A1643" s="2"/>
      <c r="B1643" s="4"/>
      <c r="C1643" s="4"/>
      <c r="D1643" s="4"/>
      <c r="E1643" s="3"/>
      <c r="F1643" s="3"/>
    </row>
    <row r="1644" spans="1:6" x14ac:dyDescent="0.25">
      <c r="A1644" s="2"/>
      <c r="B1644" s="4"/>
      <c r="C1644" s="4"/>
      <c r="D1644" s="4"/>
      <c r="E1644" s="3"/>
      <c r="F1644" s="3"/>
    </row>
    <row r="1645" spans="1:6" x14ac:dyDescent="0.25">
      <c r="A1645" s="2"/>
      <c r="B1645" s="4"/>
      <c r="C1645" s="4"/>
      <c r="D1645" s="4"/>
      <c r="E1645" s="3"/>
      <c r="F1645" s="3"/>
    </row>
    <row r="1646" spans="1:6" x14ac:dyDescent="0.25">
      <c r="A1646" s="2"/>
      <c r="B1646" s="4"/>
      <c r="C1646" s="4"/>
      <c r="D1646" s="4"/>
      <c r="E1646" s="3"/>
      <c r="F1646" s="3"/>
    </row>
    <row r="1647" spans="1:6" x14ac:dyDescent="0.25">
      <c r="A1647" s="2"/>
      <c r="B1647" s="4"/>
      <c r="C1647" s="4"/>
      <c r="D1647" s="4"/>
      <c r="E1647" s="3"/>
      <c r="F1647" s="3"/>
    </row>
    <row r="1648" spans="1:6" x14ac:dyDescent="0.25">
      <c r="A1648" s="2"/>
      <c r="B1648" s="4"/>
      <c r="C1648" s="4"/>
      <c r="D1648" s="4"/>
      <c r="E1648" s="3"/>
      <c r="F1648" s="3"/>
    </row>
    <row r="1649" spans="1:6" x14ac:dyDescent="0.25">
      <c r="A1649" s="2"/>
      <c r="B1649" s="4"/>
      <c r="C1649" s="4"/>
      <c r="D1649" s="4"/>
      <c r="E1649" s="3"/>
      <c r="F1649" s="3"/>
    </row>
    <row r="1650" spans="1:6" x14ac:dyDescent="0.25">
      <c r="A1650" s="2"/>
      <c r="B1650" s="4"/>
      <c r="C1650" s="4"/>
      <c r="D1650" s="4"/>
      <c r="E1650" s="3"/>
      <c r="F1650" s="3"/>
    </row>
    <row r="1651" spans="1:6" x14ac:dyDescent="0.25">
      <c r="A1651" s="2"/>
      <c r="B1651" s="4"/>
      <c r="C1651" s="4"/>
      <c r="D1651" s="4"/>
      <c r="E1651" s="3"/>
      <c r="F1651" s="3"/>
    </row>
    <row r="1652" spans="1:6" x14ac:dyDescent="0.25">
      <c r="A1652" s="2"/>
      <c r="B1652" s="4"/>
      <c r="C1652" s="4"/>
      <c r="D1652" s="4"/>
      <c r="E1652" s="3"/>
      <c r="F1652" s="3"/>
    </row>
    <row r="1653" spans="1:6" x14ac:dyDescent="0.25">
      <c r="A1653" s="2"/>
      <c r="B1653" s="4"/>
      <c r="C1653" s="4"/>
      <c r="D1653" s="4"/>
      <c r="E1653" s="3"/>
      <c r="F1653" s="3"/>
    </row>
    <row r="1654" spans="1:6" x14ac:dyDescent="0.25">
      <c r="A1654" s="2"/>
      <c r="B1654" s="4"/>
      <c r="C1654" s="4"/>
      <c r="D1654" s="4"/>
      <c r="E1654" s="3"/>
      <c r="F1654" s="3"/>
    </row>
    <row r="1655" spans="1:6" x14ac:dyDescent="0.25">
      <c r="A1655" s="2"/>
      <c r="B1655" s="4"/>
      <c r="C1655" s="4"/>
      <c r="D1655" s="4"/>
      <c r="E1655" s="3"/>
      <c r="F1655" s="3"/>
    </row>
    <row r="1656" spans="1:6" x14ac:dyDescent="0.25">
      <c r="A1656" s="2"/>
      <c r="B1656" s="4"/>
      <c r="C1656" s="4"/>
      <c r="D1656" s="4"/>
      <c r="E1656" s="3"/>
      <c r="F1656" s="3"/>
    </row>
    <row r="1657" spans="1:6" x14ac:dyDescent="0.25">
      <c r="A1657" s="2"/>
      <c r="B1657" s="4"/>
      <c r="C1657" s="4"/>
      <c r="D1657" s="4"/>
      <c r="E1657" s="3"/>
      <c r="F1657" s="3"/>
    </row>
    <row r="1658" spans="1:6" x14ac:dyDescent="0.25">
      <c r="A1658" s="2"/>
      <c r="B1658" s="4"/>
      <c r="C1658" s="4"/>
      <c r="D1658" s="4"/>
      <c r="E1658" s="3"/>
      <c r="F1658" s="3"/>
    </row>
    <row r="1659" spans="1:6" x14ac:dyDescent="0.25">
      <c r="A1659" s="2"/>
      <c r="B1659" s="4"/>
      <c r="C1659" s="4"/>
      <c r="D1659" s="4"/>
      <c r="E1659" s="3"/>
      <c r="F1659" s="3"/>
    </row>
    <row r="1660" spans="1:6" x14ac:dyDescent="0.25">
      <c r="A1660" s="2"/>
      <c r="B1660" s="4"/>
      <c r="C1660" s="4"/>
      <c r="D1660" s="4"/>
      <c r="E1660" s="3"/>
      <c r="F1660" s="3"/>
    </row>
    <row r="1661" spans="1:6" x14ac:dyDescent="0.25">
      <c r="A1661" s="2"/>
      <c r="B1661" s="4"/>
      <c r="C1661" s="4"/>
      <c r="D1661" s="4"/>
      <c r="E1661" s="3"/>
      <c r="F1661" s="3"/>
    </row>
    <row r="1662" spans="1:6" x14ac:dyDescent="0.25">
      <c r="A1662" s="2"/>
      <c r="B1662" s="4"/>
      <c r="C1662" s="4"/>
      <c r="D1662" s="4"/>
      <c r="E1662" s="3"/>
      <c r="F1662" s="3"/>
    </row>
    <row r="1663" spans="1:6" x14ac:dyDescent="0.25">
      <c r="A1663" s="2"/>
      <c r="B1663" s="4"/>
      <c r="C1663" s="4"/>
      <c r="D1663" s="4"/>
      <c r="E1663" s="3"/>
      <c r="F1663" s="3"/>
    </row>
    <row r="1664" spans="1:6" x14ac:dyDescent="0.25">
      <c r="A1664" s="2"/>
      <c r="B1664" s="4"/>
      <c r="C1664" s="4"/>
      <c r="D1664" s="4"/>
      <c r="E1664" s="3"/>
      <c r="F1664" s="3"/>
    </row>
    <row r="1665" spans="1:6" x14ac:dyDescent="0.25">
      <c r="A1665" s="2"/>
      <c r="B1665" s="4"/>
      <c r="C1665" s="4"/>
      <c r="D1665" s="4"/>
      <c r="E1665" s="3"/>
      <c r="F1665" s="3"/>
    </row>
    <row r="1666" spans="1:6" x14ac:dyDescent="0.25">
      <c r="A1666" s="2"/>
      <c r="B1666" s="4"/>
      <c r="C1666" s="4"/>
      <c r="D1666" s="4"/>
      <c r="E1666" s="3"/>
      <c r="F1666" s="3"/>
    </row>
    <row r="1667" spans="1:6" x14ac:dyDescent="0.25">
      <c r="A1667" s="2"/>
      <c r="B1667" s="4"/>
      <c r="C1667" s="4"/>
      <c r="D1667" s="4"/>
      <c r="E1667" s="3"/>
      <c r="F1667" s="3"/>
    </row>
    <row r="1668" spans="1:6" x14ac:dyDescent="0.25">
      <c r="A1668" s="2"/>
      <c r="B1668" s="4"/>
      <c r="C1668" s="4"/>
      <c r="D1668" s="4"/>
      <c r="E1668" s="3"/>
      <c r="F1668" s="3"/>
    </row>
    <row r="1669" spans="1:6" x14ac:dyDescent="0.25">
      <c r="A1669" s="2"/>
      <c r="B1669" s="4"/>
      <c r="C1669" s="4"/>
      <c r="D1669" s="4"/>
      <c r="E1669" s="3"/>
      <c r="F1669" s="3"/>
    </row>
    <row r="1670" spans="1:6" x14ac:dyDescent="0.25">
      <c r="A1670" s="2"/>
      <c r="B1670" s="4"/>
      <c r="C1670" s="4"/>
      <c r="D1670" s="4"/>
      <c r="E1670" s="3"/>
      <c r="F1670" s="3"/>
    </row>
    <row r="1671" spans="1:6" x14ac:dyDescent="0.25">
      <c r="A1671" s="2"/>
      <c r="B1671" s="4"/>
      <c r="C1671" s="4"/>
      <c r="D1671" s="4"/>
      <c r="E1671" s="3"/>
      <c r="F1671" s="3"/>
    </row>
    <row r="1672" spans="1:6" x14ac:dyDescent="0.25">
      <c r="A1672" s="2"/>
      <c r="B1672" s="4"/>
      <c r="C1672" s="4"/>
      <c r="D1672" s="4"/>
      <c r="E1672" s="3"/>
      <c r="F1672" s="3"/>
    </row>
    <row r="1673" spans="1:6" x14ac:dyDescent="0.25">
      <c r="A1673" s="2"/>
      <c r="B1673" s="4"/>
      <c r="C1673" s="4"/>
      <c r="D1673" s="4"/>
      <c r="E1673" s="3"/>
      <c r="F1673" s="3"/>
    </row>
    <row r="1674" spans="1:6" x14ac:dyDescent="0.25">
      <c r="A1674" s="2"/>
      <c r="B1674" s="4"/>
      <c r="C1674" s="4"/>
      <c r="D1674" s="4"/>
      <c r="E1674" s="3"/>
      <c r="F1674" s="3"/>
    </row>
    <row r="1675" spans="1:6" x14ac:dyDescent="0.25">
      <c r="A1675" s="2"/>
      <c r="B1675" s="4"/>
      <c r="C1675" s="4"/>
      <c r="D1675" s="4"/>
      <c r="E1675" s="3"/>
      <c r="F1675" s="3"/>
    </row>
    <row r="1676" spans="1:6" x14ac:dyDescent="0.25">
      <c r="A1676" s="2"/>
      <c r="B1676" s="4"/>
      <c r="C1676" s="4"/>
      <c r="D1676" s="4"/>
      <c r="E1676" s="3"/>
      <c r="F1676" s="3"/>
    </row>
    <row r="1677" spans="1:6" x14ac:dyDescent="0.25">
      <c r="A1677" s="2"/>
      <c r="B1677" s="4"/>
      <c r="C1677" s="4"/>
      <c r="D1677" s="4"/>
      <c r="E1677" s="3"/>
      <c r="F1677" s="3"/>
    </row>
    <row r="1678" spans="1:6" x14ac:dyDescent="0.25">
      <c r="A1678" s="2"/>
      <c r="B1678" s="4"/>
      <c r="C1678" s="4"/>
      <c r="D1678" s="4"/>
      <c r="E1678" s="3"/>
      <c r="F1678" s="3"/>
    </row>
    <row r="1679" spans="1:6" x14ac:dyDescent="0.25">
      <c r="A1679" s="2"/>
      <c r="B1679" s="4"/>
      <c r="C1679" s="4"/>
      <c r="D1679" s="4"/>
      <c r="E1679" s="3"/>
      <c r="F1679" s="3"/>
    </row>
    <row r="1680" spans="1:6" x14ac:dyDescent="0.25">
      <c r="A1680" s="2"/>
      <c r="B1680" s="4"/>
      <c r="C1680" s="4"/>
      <c r="D1680" s="4"/>
      <c r="E1680" s="3"/>
      <c r="F1680" s="3"/>
    </row>
    <row r="1681" spans="1:6" x14ac:dyDescent="0.25">
      <c r="A1681" s="2"/>
      <c r="B1681" s="4"/>
      <c r="C1681" s="4"/>
      <c r="D1681" s="4"/>
      <c r="E1681" s="3"/>
      <c r="F1681" s="3"/>
    </row>
    <row r="1682" spans="1:6" x14ac:dyDescent="0.25">
      <c r="A1682" s="2"/>
      <c r="B1682" s="4"/>
      <c r="C1682" s="4"/>
      <c r="D1682" s="4"/>
      <c r="E1682" s="3"/>
      <c r="F1682" s="3"/>
    </row>
    <row r="1683" spans="1:6" x14ac:dyDescent="0.25">
      <c r="A1683" s="2"/>
      <c r="B1683" s="4"/>
      <c r="C1683" s="4"/>
      <c r="D1683" s="4"/>
      <c r="E1683" s="3"/>
      <c r="F1683" s="3"/>
    </row>
    <row r="1684" spans="1:6" x14ac:dyDescent="0.25">
      <c r="A1684" s="2"/>
      <c r="B1684" s="4"/>
      <c r="C1684" s="4"/>
      <c r="D1684" s="4"/>
      <c r="E1684" s="3"/>
      <c r="F1684" s="3"/>
    </row>
    <row r="1685" spans="1:6" x14ac:dyDescent="0.25">
      <c r="A1685" s="2"/>
      <c r="B1685" s="4"/>
      <c r="C1685" s="4"/>
      <c r="D1685" s="4"/>
      <c r="E1685" s="3"/>
      <c r="F1685" s="3"/>
    </row>
    <row r="1686" spans="1:6" x14ac:dyDescent="0.25">
      <c r="A1686" s="2"/>
      <c r="B1686" s="4"/>
      <c r="C1686" s="4"/>
      <c r="D1686" s="4"/>
      <c r="E1686" s="3"/>
      <c r="F1686" s="3"/>
    </row>
    <row r="1687" spans="1:6" x14ac:dyDescent="0.25">
      <c r="A1687" s="2"/>
      <c r="B1687" s="4"/>
      <c r="C1687" s="4"/>
      <c r="D1687" s="4"/>
      <c r="E1687" s="3"/>
      <c r="F1687" s="3"/>
    </row>
    <row r="1688" spans="1:6" x14ac:dyDescent="0.25">
      <c r="A1688" s="2"/>
      <c r="B1688" s="4"/>
      <c r="C1688" s="4"/>
      <c r="D1688" s="4"/>
      <c r="E1688" s="3"/>
      <c r="F1688" s="3"/>
    </row>
    <row r="1689" spans="1:6" x14ac:dyDescent="0.25">
      <c r="A1689" s="2"/>
      <c r="B1689" s="4"/>
      <c r="C1689" s="4"/>
      <c r="D1689" s="4"/>
      <c r="E1689" s="3"/>
      <c r="F1689" s="3"/>
    </row>
    <row r="1690" spans="1:6" x14ac:dyDescent="0.25">
      <c r="A1690" s="2"/>
      <c r="B1690" s="4"/>
      <c r="C1690" s="4"/>
      <c r="D1690" s="4"/>
      <c r="E1690" s="3"/>
      <c r="F1690" s="3"/>
    </row>
    <row r="1691" spans="1:6" x14ac:dyDescent="0.25">
      <c r="A1691" s="2"/>
      <c r="B1691" s="4"/>
      <c r="C1691" s="4"/>
      <c r="D1691" s="4"/>
      <c r="E1691" s="3"/>
      <c r="F1691" s="3"/>
    </row>
    <row r="1692" spans="1:6" x14ac:dyDescent="0.25">
      <c r="A1692" s="2"/>
      <c r="B1692" s="4"/>
      <c r="C1692" s="4"/>
      <c r="D1692" s="4"/>
      <c r="E1692" s="3"/>
      <c r="F1692" s="3"/>
    </row>
    <row r="1693" spans="1:6" x14ac:dyDescent="0.25">
      <c r="A1693" s="2"/>
      <c r="B1693" s="4"/>
      <c r="C1693" s="4"/>
      <c r="D1693" s="4"/>
      <c r="E1693" s="3"/>
      <c r="F1693" s="3"/>
    </row>
    <row r="1694" spans="1:6" x14ac:dyDescent="0.25">
      <c r="A1694" s="2"/>
      <c r="B1694" s="4"/>
      <c r="C1694" s="4"/>
      <c r="D1694" s="4"/>
      <c r="E1694" s="3"/>
      <c r="F1694" s="3"/>
    </row>
    <row r="1695" spans="1:6" x14ac:dyDescent="0.25">
      <c r="A1695" s="2"/>
      <c r="B1695" s="4"/>
      <c r="C1695" s="4"/>
      <c r="D1695" s="4"/>
      <c r="E1695" s="3"/>
      <c r="F1695" s="3"/>
    </row>
    <row r="1696" spans="1:6" x14ac:dyDescent="0.25">
      <c r="A1696" s="2"/>
      <c r="B1696" s="4"/>
      <c r="C1696" s="4"/>
      <c r="D1696" s="4"/>
      <c r="E1696" s="3"/>
      <c r="F1696" s="3"/>
    </row>
    <row r="1697" spans="1:6" x14ac:dyDescent="0.25">
      <c r="A1697" s="2"/>
      <c r="B1697" s="4"/>
      <c r="C1697" s="4"/>
      <c r="D1697" s="4"/>
      <c r="E1697" s="3"/>
      <c r="F1697" s="3"/>
    </row>
    <row r="1698" spans="1:6" x14ac:dyDescent="0.25">
      <c r="A1698" s="2"/>
      <c r="B1698" s="4"/>
      <c r="C1698" s="4"/>
      <c r="D1698" s="4"/>
      <c r="E1698" s="3"/>
      <c r="F1698" s="3"/>
    </row>
    <row r="1699" spans="1:6" x14ac:dyDescent="0.25">
      <c r="A1699" s="2"/>
      <c r="B1699" s="4"/>
      <c r="C1699" s="4"/>
      <c r="D1699" s="4"/>
      <c r="E1699" s="3"/>
      <c r="F1699" s="3"/>
    </row>
    <row r="1700" spans="1:6" x14ac:dyDescent="0.25">
      <c r="A1700" s="2"/>
      <c r="B1700" s="4"/>
      <c r="C1700" s="4"/>
      <c r="D1700" s="4"/>
      <c r="E1700" s="3"/>
      <c r="F1700" s="3"/>
    </row>
    <row r="1701" spans="1:6" x14ac:dyDescent="0.25">
      <c r="A1701" s="2"/>
      <c r="B1701" s="4"/>
      <c r="C1701" s="4"/>
      <c r="D1701" s="4"/>
      <c r="E1701" s="3"/>
      <c r="F1701" s="3"/>
    </row>
    <row r="1702" spans="1:6" x14ac:dyDescent="0.25">
      <c r="A1702" s="2"/>
      <c r="B1702" s="4"/>
      <c r="C1702" s="4"/>
      <c r="D1702" s="4"/>
      <c r="E1702" s="3"/>
      <c r="F1702" s="3"/>
    </row>
    <row r="1703" spans="1:6" x14ac:dyDescent="0.25">
      <c r="A1703" s="2"/>
      <c r="B1703" s="4"/>
      <c r="C1703" s="4"/>
      <c r="D1703" s="4"/>
      <c r="E1703" s="3"/>
      <c r="F1703" s="3"/>
    </row>
    <row r="1704" spans="1:6" x14ac:dyDescent="0.25">
      <c r="A1704" s="2"/>
      <c r="B1704" s="4"/>
      <c r="C1704" s="4"/>
      <c r="D1704" s="4"/>
      <c r="E1704" s="3"/>
      <c r="F1704" s="3"/>
    </row>
    <row r="1705" spans="1:6" x14ac:dyDescent="0.25">
      <c r="A1705" s="2"/>
      <c r="B1705" s="4"/>
      <c r="C1705" s="4"/>
      <c r="D1705" s="4"/>
      <c r="E1705" s="3"/>
      <c r="F1705" s="3"/>
    </row>
    <row r="1706" spans="1:6" x14ac:dyDescent="0.25">
      <c r="A1706" s="2"/>
      <c r="B1706" s="4"/>
      <c r="C1706" s="4"/>
      <c r="D1706" s="4"/>
      <c r="E1706" s="3"/>
      <c r="F1706" s="3"/>
    </row>
    <row r="1707" spans="1:6" x14ac:dyDescent="0.25">
      <c r="A1707" s="2"/>
      <c r="B1707" s="4"/>
      <c r="C1707" s="4"/>
      <c r="D1707" s="4"/>
      <c r="E1707" s="3"/>
      <c r="F1707" s="3"/>
    </row>
    <row r="1708" spans="1:6" x14ac:dyDescent="0.25">
      <c r="A1708" s="2"/>
      <c r="B1708" s="4"/>
      <c r="C1708" s="4"/>
      <c r="D1708" s="4"/>
      <c r="E1708" s="3"/>
      <c r="F1708" s="3"/>
    </row>
    <row r="1709" spans="1:6" x14ac:dyDescent="0.25">
      <c r="A1709" s="2"/>
      <c r="B1709" s="4"/>
      <c r="C1709" s="4"/>
      <c r="D1709" s="4"/>
      <c r="E1709" s="3"/>
      <c r="F1709" s="3"/>
    </row>
    <row r="1710" spans="1:6" x14ac:dyDescent="0.25">
      <c r="A1710" s="2"/>
      <c r="B1710" s="4"/>
      <c r="C1710" s="4"/>
      <c r="D1710" s="4"/>
      <c r="E1710" s="3"/>
      <c r="F1710" s="3"/>
    </row>
    <row r="1711" spans="1:6" x14ac:dyDescent="0.25">
      <c r="A1711" s="2"/>
      <c r="B1711" s="4"/>
      <c r="C1711" s="4"/>
      <c r="D1711" s="4"/>
      <c r="E1711" s="3"/>
      <c r="F1711" s="3"/>
    </row>
    <row r="1712" spans="1:6" x14ac:dyDescent="0.25">
      <c r="A1712" s="2"/>
      <c r="B1712" s="4"/>
      <c r="C1712" s="4"/>
      <c r="D1712" s="4"/>
      <c r="E1712" s="3"/>
      <c r="F1712" s="3"/>
    </row>
    <row r="1713" spans="1:6" x14ac:dyDescent="0.25">
      <c r="A1713" s="2"/>
      <c r="B1713" s="4"/>
      <c r="C1713" s="4"/>
      <c r="D1713" s="4"/>
      <c r="E1713" s="3"/>
      <c r="F1713" s="3"/>
    </row>
    <row r="1714" spans="1:6" x14ac:dyDescent="0.25">
      <c r="A1714" s="2"/>
      <c r="B1714" s="4"/>
      <c r="C1714" s="4"/>
      <c r="D1714" s="4"/>
      <c r="E1714" s="3"/>
      <c r="F1714" s="3"/>
    </row>
    <row r="1715" spans="1:6" x14ac:dyDescent="0.25">
      <c r="A1715" s="2"/>
      <c r="B1715" s="4"/>
      <c r="C1715" s="4"/>
      <c r="D1715" s="4"/>
      <c r="E1715" s="3"/>
      <c r="F1715" s="3"/>
    </row>
    <row r="1716" spans="1:6" x14ac:dyDescent="0.25">
      <c r="A1716" s="2"/>
      <c r="B1716" s="4"/>
      <c r="C1716" s="4"/>
      <c r="D1716" s="4"/>
      <c r="E1716" s="3"/>
      <c r="F1716" s="3"/>
    </row>
    <row r="1717" spans="1:6" x14ac:dyDescent="0.25">
      <c r="A1717" s="2"/>
      <c r="B1717" s="4"/>
      <c r="C1717" s="4"/>
      <c r="D1717" s="4"/>
      <c r="E1717" s="3"/>
      <c r="F1717" s="3"/>
    </row>
    <row r="1718" spans="1:6" x14ac:dyDescent="0.25">
      <c r="A1718" s="2"/>
      <c r="B1718" s="4"/>
      <c r="C1718" s="4"/>
      <c r="D1718" s="4"/>
      <c r="E1718" s="3"/>
      <c r="F1718" s="3"/>
    </row>
    <row r="1719" spans="1:6" x14ac:dyDescent="0.25">
      <c r="A1719" s="2"/>
      <c r="B1719" s="4"/>
      <c r="C1719" s="4"/>
      <c r="D1719" s="4"/>
      <c r="E1719" s="3"/>
      <c r="F1719" s="3"/>
    </row>
    <row r="1720" spans="1:6" x14ac:dyDescent="0.25">
      <c r="A1720" s="2"/>
      <c r="B1720" s="4"/>
      <c r="C1720" s="4"/>
      <c r="D1720" s="4"/>
      <c r="E1720" s="3"/>
      <c r="F1720" s="3"/>
    </row>
    <row r="1721" spans="1:6" x14ac:dyDescent="0.25">
      <c r="A1721" s="2"/>
      <c r="B1721" s="4"/>
      <c r="C1721" s="4"/>
      <c r="D1721" s="4"/>
      <c r="E1721" s="3"/>
      <c r="F1721" s="3"/>
    </row>
    <row r="1722" spans="1:6" x14ac:dyDescent="0.25">
      <c r="A1722" s="2"/>
      <c r="B1722" s="4"/>
      <c r="C1722" s="4"/>
      <c r="D1722" s="4"/>
      <c r="E1722" s="3"/>
      <c r="F1722" s="3"/>
    </row>
    <row r="1723" spans="1:6" x14ac:dyDescent="0.25">
      <c r="A1723" s="2"/>
      <c r="B1723" s="4"/>
      <c r="C1723" s="4"/>
      <c r="D1723" s="4"/>
      <c r="E1723" s="3"/>
      <c r="F1723" s="3"/>
    </row>
    <row r="1724" spans="1:6" x14ac:dyDescent="0.25">
      <c r="A1724" s="2"/>
      <c r="B1724" s="4"/>
      <c r="C1724" s="4"/>
      <c r="D1724" s="4"/>
      <c r="E1724" s="3"/>
      <c r="F1724" s="3"/>
    </row>
    <row r="1725" spans="1:6" x14ac:dyDescent="0.25">
      <c r="A1725" s="2"/>
      <c r="B1725" s="4"/>
      <c r="C1725" s="4"/>
      <c r="D1725" s="4"/>
      <c r="E1725" s="3"/>
      <c r="F1725" s="3"/>
    </row>
    <row r="1726" spans="1:6" x14ac:dyDescent="0.25">
      <c r="A1726" s="2"/>
      <c r="B1726" s="4"/>
      <c r="C1726" s="4"/>
      <c r="D1726" s="4"/>
      <c r="E1726" s="3"/>
      <c r="F1726" s="3"/>
    </row>
    <row r="1727" spans="1:6" x14ac:dyDescent="0.25">
      <c r="A1727" s="2"/>
      <c r="B1727" s="4"/>
      <c r="C1727" s="4"/>
      <c r="D1727" s="4"/>
      <c r="E1727" s="3"/>
      <c r="F1727" s="3"/>
    </row>
    <row r="1728" spans="1:6" x14ac:dyDescent="0.25">
      <c r="A1728" s="2"/>
      <c r="B1728" s="4"/>
      <c r="C1728" s="4"/>
      <c r="D1728" s="4"/>
      <c r="E1728" s="3"/>
      <c r="F1728" s="3"/>
    </row>
    <row r="1729" spans="1:6" x14ac:dyDescent="0.25">
      <c r="A1729" s="2"/>
      <c r="B1729" s="4"/>
      <c r="C1729" s="4"/>
      <c r="D1729" s="4"/>
      <c r="E1729" s="3"/>
      <c r="F1729" s="3"/>
    </row>
    <row r="1730" spans="1:6" x14ac:dyDescent="0.25">
      <c r="A1730" s="2"/>
      <c r="B1730" s="4"/>
      <c r="C1730" s="4"/>
      <c r="D1730" s="4"/>
      <c r="E1730" s="3"/>
      <c r="F1730" s="3"/>
    </row>
    <row r="1731" spans="1:6" x14ac:dyDescent="0.25">
      <c r="A1731" s="2"/>
      <c r="B1731" s="4"/>
      <c r="C1731" s="4"/>
      <c r="D1731" s="4"/>
      <c r="E1731" s="3"/>
      <c r="F1731" s="3"/>
    </row>
    <row r="1732" spans="1:6" x14ac:dyDescent="0.25">
      <c r="A1732" s="2"/>
      <c r="B1732" s="4"/>
      <c r="C1732" s="4"/>
      <c r="D1732" s="4"/>
      <c r="E1732" s="3"/>
      <c r="F1732" s="3"/>
    </row>
    <row r="1733" spans="1:6" x14ac:dyDescent="0.25">
      <c r="A1733" s="2"/>
      <c r="B1733" s="4"/>
      <c r="C1733" s="4"/>
      <c r="D1733" s="4"/>
      <c r="E1733" s="3"/>
      <c r="F1733" s="3"/>
    </row>
    <row r="1734" spans="1:6" x14ac:dyDescent="0.25">
      <c r="A1734" s="2"/>
      <c r="B1734" s="4"/>
      <c r="C1734" s="4"/>
      <c r="D1734" s="4"/>
      <c r="E1734" s="3"/>
      <c r="F1734" s="3"/>
    </row>
    <row r="1735" spans="1:6" x14ac:dyDescent="0.25">
      <c r="A1735" s="2"/>
      <c r="B1735" s="4"/>
      <c r="C1735" s="4"/>
      <c r="D1735" s="4"/>
      <c r="E1735" s="3"/>
      <c r="F1735" s="3"/>
    </row>
    <row r="1736" spans="1:6" x14ac:dyDescent="0.25">
      <c r="A1736" s="2"/>
      <c r="B1736" s="4"/>
      <c r="C1736" s="4"/>
      <c r="D1736" s="4"/>
      <c r="E1736" s="3"/>
      <c r="F1736" s="3"/>
    </row>
    <row r="1737" spans="1:6" x14ac:dyDescent="0.25">
      <c r="A1737" s="2"/>
      <c r="B1737" s="4"/>
      <c r="C1737" s="4"/>
      <c r="D1737" s="4"/>
      <c r="E1737" s="3"/>
      <c r="F1737" s="3"/>
    </row>
    <row r="1738" spans="1:6" x14ac:dyDescent="0.25">
      <c r="A1738" s="2"/>
      <c r="B1738" s="4"/>
      <c r="C1738" s="4"/>
      <c r="D1738" s="4"/>
      <c r="E1738" s="3"/>
      <c r="F1738" s="3"/>
    </row>
    <row r="1739" spans="1:6" x14ac:dyDescent="0.25">
      <c r="A1739" s="2"/>
      <c r="B1739" s="4"/>
      <c r="C1739" s="4"/>
      <c r="D1739" s="4"/>
      <c r="E1739" s="3"/>
      <c r="F1739" s="3"/>
    </row>
    <row r="1740" spans="1:6" x14ac:dyDescent="0.25">
      <c r="A1740" s="2"/>
      <c r="B1740" s="4"/>
      <c r="C1740" s="4"/>
      <c r="D1740" s="4"/>
      <c r="E1740" s="3"/>
      <c r="F1740" s="3"/>
    </row>
    <row r="1741" spans="1:6" x14ac:dyDescent="0.25">
      <c r="A1741" s="2"/>
      <c r="B1741" s="4"/>
      <c r="C1741" s="4"/>
      <c r="D1741" s="4"/>
      <c r="E1741" s="3"/>
      <c r="F1741" s="3"/>
    </row>
    <row r="1742" spans="1:6" x14ac:dyDescent="0.25">
      <c r="A1742" s="2"/>
      <c r="B1742" s="4"/>
      <c r="C1742" s="4"/>
      <c r="D1742" s="4"/>
      <c r="E1742" s="3"/>
      <c r="F1742" s="3"/>
    </row>
    <row r="1743" spans="1:6" x14ac:dyDescent="0.25">
      <c r="A1743" s="2"/>
      <c r="B1743" s="4"/>
      <c r="C1743" s="4"/>
      <c r="D1743" s="4"/>
      <c r="E1743" s="3"/>
      <c r="F1743" s="3"/>
    </row>
    <row r="1744" spans="1:6" x14ac:dyDescent="0.25">
      <c r="A1744" s="2"/>
      <c r="B1744" s="4"/>
      <c r="C1744" s="4"/>
      <c r="D1744" s="4"/>
      <c r="E1744" s="3"/>
      <c r="F1744" s="3"/>
    </row>
    <row r="1745" spans="1:6" x14ac:dyDescent="0.25">
      <c r="A1745" s="2"/>
      <c r="B1745" s="4"/>
      <c r="C1745" s="4"/>
      <c r="D1745" s="4"/>
      <c r="E1745" s="3"/>
      <c r="F1745" s="3"/>
    </row>
    <row r="1746" spans="1:6" x14ac:dyDescent="0.25">
      <c r="A1746" s="2"/>
      <c r="B1746" s="4"/>
      <c r="C1746" s="4"/>
      <c r="D1746" s="4"/>
      <c r="E1746" s="3"/>
      <c r="F1746" s="3"/>
    </row>
    <row r="1747" spans="1:6" x14ac:dyDescent="0.25">
      <c r="A1747" s="2"/>
      <c r="B1747" s="4"/>
      <c r="C1747" s="4"/>
      <c r="D1747" s="4"/>
      <c r="E1747" s="3"/>
      <c r="F1747" s="3"/>
    </row>
    <row r="1748" spans="1:6" x14ac:dyDescent="0.25">
      <c r="A1748" s="2"/>
      <c r="B1748" s="4"/>
      <c r="C1748" s="4"/>
      <c r="D1748" s="4"/>
      <c r="E1748" s="3"/>
      <c r="F1748" s="3"/>
    </row>
    <row r="1749" spans="1:6" x14ac:dyDescent="0.25">
      <c r="A1749" s="2"/>
      <c r="B1749" s="4"/>
      <c r="C1749" s="4"/>
      <c r="D1749" s="4"/>
      <c r="E1749" s="3"/>
      <c r="F1749" s="3"/>
    </row>
    <row r="1750" spans="1:6" x14ac:dyDescent="0.25">
      <c r="A1750" s="2"/>
      <c r="B1750" s="4"/>
      <c r="C1750" s="4"/>
      <c r="D1750" s="4"/>
      <c r="E1750" s="3"/>
      <c r="F1750" s="3"/>
    </row>
    <row r="1751" spans="1:6" x14ac:dyDescent="0.25">
      <c r="A1751" s="2"/>
      <c r="B1751" s="4"/>
      <c r="C1751" s="4"/>
      <c r="D1751" s="4"/>
      <c r="E1751" s="3"/>
      <c r="F1751" s="3"/>
    </row>
    <row r="1752" spans="1:6" x14ac:dyDescent="0.25">
      <c r="A1752" s="2"/>
      <c r="B1752" s="4"/>
      <c r="C1752" s="4"/>
      <c r="D1752" s="4"/>
      <c r="E1752" s="3"/>
      <c r="F1752" s="3"/>
    </row>
    <row r="1753" spans="1:6" x14ac:dyDescent="0.25">
      <c r="A1753" s="2"/>
      <c r="B1753" s="4"/>
      <c r="C1753" s="4"/>
      <c r="D1753" s="4"/>
      <c r="E1753" s="3"/>
      <c r="F1753" s="3"/>
    </row>
    <row r="1754" spans="1:6" x14ac:dyDescent="0.25">
      <c r="A1754" s="2"/>
      <c r="B1754" s="4"/>
      <c r="C1754" s="4"/>
      <c r="D1754" s="4"/>
      <c r="E1754" s="3"/>
      <c r="F1754" s="3"/>
    </row>
    <row r="1755" spans="1:6" x14ac:dyDescent="0.25">
      <c r="A1755" s="2"/>
      <c r="B1755" s="4"/>
      <c r="C1755" s="4"/>
      <c r="D1755" s="4"/>
      <c r="E1755" s="3"/>
      <c r="F1755" s="3"/>
    </row>
    <row r="1756" spans="1:6" x14ac:dyDescent="0.25">
      <c r="A1756" s="2"/>
      <c r="B1756" s="4"/>
      <c r="C1756" s="4"/>
      <c r="D1756" s="4"/>
      <c r="E1756" s="3"/>
      <c r="F1756" s="3"/>
    </row>
    <row r="1757" spans="1:6" x14ac:dyDescent="0.25">
      <c r="A1757" s="2"/>
      <c r="B1757" s="4"/>
      <c r="C1757" s="4"/>
      <c r="D1757" s="4"/>
      <c r="E1757" s="3"/>
      <c r="F1757" s="3"/>
    </row>
    <row r="1758" spans="1:6" x14ac:dyDescent="0.25">
      <c r="A1758" s="2"/>
      <c r="B1758" s="4"/>
      <c r="C1758" s="4"/>
      <c r="D1758" s="4"/>
      <c r="E1758" s="3"/>
      <c r="F1758" s="3"/>
    </row>
    <row r="1759" spans="1:6" x14ac:dyDescent="0.25">
      <c r="A1759" s="2"/>
      <c r="B1759" s="4"/>
      <c r="C1759" s="4"/>
      <c r="D1759" s="4"/>
      <c r="E1759" s="3"/>
      <c r="F1759" s="3"/>
    </row>
    <row r="1760" spans="1:6" x14ac:dyDescent="0.25">
      <c r="A1760" s="2"/>
      <c r="B1760" s="4"/>
      <c r="C1760" s="4"/>
      <c r="D1760" s="4"/>
      <c r="E1760" s="3"/>
      <c r="F1760" s="3"/>
    </row>
    <row r="1761" spans="1:6" x14ac:dyDescent="0.25">
      <c r="A1761" s="2"/>
      <c r="B1761" s="4"/>
      <c r="C1761" s="4"/>
      <c r="D1761" s="4"/>
      <c r="E1761" s="3"/>
      <c r="F1761" s="3"/>
    </row>
    <row r="1762" spans="1:6" x14ac:dyDescent="0.25">
      <c r="A1762" s="2"/>
      <c r="B1762" s="4"/>
      <c r="C1762" s="4"/>
      <c r="D1762" s="4"/>
      <c r="E1762" s="3"/>
      <c r="F1762" s="3"/>
    </row>
    <row r="1763" spans="1:6" x14ac:dyDescent="0.25">
      <c r="A1763" s="2"/>
      <c r="B1763" s="4"/>
      <c r="C1763" s="4"/>
      <c r="D1763" s="4"/>
      <c r="E1763" s="3"/>
      <c r="F1763" s="3"/>
    </row>
    <row r="1764" spans="1:6" x14ac:dyDescent="0.25">
      <c r="A1764" s="2"/>
      <c r="B1764" s="4"/>
      <c r="C1764" s="4"/>
      <c r="D1764" s="4"/>
      <c r="E1764" s="3"/>
      <c r="F1764" s="3"/>
    </row>
    <row r="1765" spans="1:6" x14ac:dyDescent="0.25">
      <c r="A1765" s="2"/>
      <c r="B1765" s="4"/>
      <c r="C1765" s="4"/>
      <c r="D1765" s="4"/>
      <c r="E1765" s="3"/>
      <c r="F1765" s="3"/>
    </row>
    <row r="1766" spans="1:6" x14ac:dyDescent="0.25">
      <c r="A1766" s="2"/>
      <c r="B1766" s="4"/>
      <c r="C1766" s="4"/>
      <c r="D1766" s="4"/>
      <c r="E1766" s="3"/>
      <c r="F1766" s="3"/>
    </row>
    <row r="1767" spans="1:6" x14ac:dyDescent="0.25">
      <c r="A1767" s="2"/>
      <c r="B1767" s="4"/>
      <c r="C1767" s="4"/>
      <c r="D1767" s="4"/>
      <c r="E1767" s="3"/>
      <c r="F1767" s="3"/>
    </row>
    <row r="1768" spans="1:6" x14ac:dyDescent="0.25">
      <c r="A1768" s="2"/>
      <c r="B1768" s="4"/>
      <c r="C1768" s="4"/>
      <c r="D1768" s="4"/>
      <c r="E1768" s="3"/>
      <c r="F1768" s="3"/>
    </row>
    <row r="1769" spans="1:6" x14ac:dyDescent="0.25">
      <c r="A1769" s="2"/>
      <c r="B1769" s="4"/>
      <c r="C1769" s="4"/>
      <c r="D1769" s="4"/>
      <c r="E1769" s="3"/>
      <c r="F1769" s="3"/>
    </row>
    <row r="1770" spans="1:6" x14ac:dyDescent="0.25">
      <c r="A1770" s="2"/>
      <c r="B1770" s="4"/>
      <c r="C1770" s="4"/>
      <c r="D1770" s="4"/>
      <c r="E1770" s="3"/>
      <c r="F1770" s="3"/>
    </row>
    <row r="1771" spans="1:6" x14ac:dyDescent="0.25">
      <c r="A1771" s="2"/>
      <c r="B1771" s="4"/>
      <c r="C1771" s="4"/>
      <c r="D1771" s="4"/>
      <c r="E1771" s="3"/>
      <c r="F1771" s="3"/>
    </row>
    <row r="1772" spans="1:6" x14ac:dyDescent="0.25">
      <c r="A1772" s="2"/>
      <c r="B1772" s="4"/>
      <c r="C1772" s="4"/>
      <c r="D1772" s="4"/>
      <c r="E1772" s="3"/>
      <c r="F1772" s="3"/>
    </row>
    <row r="1773" spans="1:6" x14ac:dyDescent="0.25">
      <c r="A1773" s="2"/>
      <c r="B1773" s="4"/>
      <c r="C1773" s="4"/>
      <c r="D1773" s="4"/>
      <c r="E1773" s="3"/>
      <c r="F1773" s="3"/>
    </row>
    <row r="1774" spans="1:6" x14ac:dyDescent="0.25">
      <c r="A1774" s="2"/>
      <c r="B1774" s="4"/>
      <c r="C1774" s="4"/>
      <c r="D1774" s="4"/>
      <c r="E1774" s="3"/>
      <c r="F1774" s="3"/>
    </row>
    <row r="1775" spans="1:6" x14ac:dyDescent="0.25">
      <c r="A1775" s="2"/>
      <c r="B1775" s="4"/>
      <c r="C1775" s="4"/>
      <c r="D1775" s="4"/>
      <c r="E1775" s="3"/>
      <c r="F1775" s="3"/>
    </row>
    <row r="1776" spans="1:6" x14ac:dyDescent="0.25">
      <c r="A1776" s="2"/>
      <c r="B1776" s="4"/>
      <c r="C1776" s="4"/>
      <c r="D1776" s="4"/>
      <c r="E1776" s="3"/>
      <c r="F1776" s="3"/>
    </row>
    <row r="1777" spans="1:6" x14ac:dyDescent="0.25">
      <c r="A1777" s="2"/>
      <c r="B1777" s="4"/>
      <c r="C1777" s="4"/>
      <c r="D1777" s="4"/>
      <c r="E1777" s="3"/>
      <c r="F1777" s="3"/>
    </row>
    <row r="1778" spans="1:6" x14ac:dyDescent="0.25">
      <c r="A1778" s="2"/>
      <c r="B1778" s="4"/>
      <c r="C1778" s="4"/>
      <c r="D1778" s="4"/>
      <c r="E1778" s="3"/>
      <c r="F1778" s="3"/>
    </row>
    <row r="1779" spans="1:6" x14ac:dyDescent="0.25">
      <c r="A1779" s="2"/>
      <c r="B1779" s="4"/>
      <c r="C1779" s="4"/>
      <c r="D1779" s="4"/>
      <c r="E1779" s="3"/>
      <c r="F1779" s="3"/>
    </row>
    <row r="1780" spans="1:6" x14ac:dyDescent="0.25">
      <c r="A1780" s="2"/>
      <c r="B1780" s="4"/>
      <c r="C1780" s="4"/>
      <c r="D1780" s="4"/>
      <c r="E1780" s="3"/>
      <c r="F1780" s="3"/>
    </row>
    <row r="1781" spans="1:6" x14ac:dyDescent="0.25">
      <c r="A1781" s="2"/>
      <c r="B1781" s="4"/>
      <c r="C1781" s="4"/>
      <c r="D1781" s="4"/>
      <c r="E1781" s="3"/>
      <c r="F1781" s="3"/>
    </row>
    <row r="1782" spans="1:6" x14ac:dyDescent="0.25">
      <c r="A1782" s="2"/>
      <c r="B1782" s="4"/>
      <c r="C1782" s="4"/>
      <c r="D1782" s="4"/>
      <c r="E1782" s="3"/>
      <c r="F1782" s="3"/>
    </row>
    <row r="1783" spans="1:6" x14ac:dyDescent="0.25">
      <c r="A1783" s="2"/>
      <c r="B1783" s="4"/>
      <c r="C1783" s="4"/>
      <c r="D1783" s="4"/>
      <c r="E1783" s="3"/>
      <c r="F1783" s="3"/>
    </row>
    <row r="1784" spans="1:6" x14ac:dyDescent="0.25">
      <c r="A1784" s="2"/>
      <c r="B1784" s="4"/>
      <c r="C1784" s="4"/>
      <c r="D1784" s="4"/>
      <c r="E1784" s="3"/>
      <c r="F1784" s="3"/>
    </row>
    <row r="1785" spans="1:6" x14ac:dyDescent="0.25">
      <c r="A1785" s="2"/>
      <c r="B1785" s="4"/>
      <c r="C1785" s="4"/>
      <c r="D1785" s="4"/>
      <c r="E1785" s="3"/>
      <c r="F1785" s="3"/>
    </row>
    <row r="1786" spans="1:6" x14ac:dyDescent="0.25">
      <c r="A1786" s="2"/>
      <c r="B1786" s="4"/>
      <c r="C1786" s="4"/>
      <c r="D1786" s="4"/>
      <c r="E1786" s="3"/>
      <c r="F1786" s="3"/>
    </row>
    <row r="1787" spans="1:6" x14ac:dyDescent="0.25">
      <c r="A1787" s="2"/>
      <c r="B1787" s="4"/>
      <c r="C1787" s="4"/>
      <c r="D1787" s="4"/>
      <c r="E1787" s="3"/>
      <c r="F1787" s="3"/>
    </row>
    <row r="1788" spans="1:6" x14ac:dyDescent="0.25">
      <c r="A1788" s="2"/>
      <c r="B1788" s="4"/>
      <c r="C1788" s="4"/>
      <c r="D1788" s="4"/>
      <c r="E1788" s="3"/>
      <c r="F1788" s="3"/>
    </row>
    <row r="1789" spans="1:6" x14ac:dyDescent="0.25">
      <c r="A1789" s="2"/>
      <c r="B1789" s="4"/>
      <c r="C1789" s="4"/>
      <c r="D1789" s="4"/>
      <c r="E1789" s="3"/>
      <c r="F1789" s="3"/>
    </row>
    <row r="1790" spans="1:6" x14ac:dyDescent="0.25">
      <c r="A1790" s="2"/>
      <c r="B1790" s="4"/>
      <c r="C1790" s="4"/>
      <c r="D1790" s="4"/>
      <c r="E1790" s="3"/>
      <c r="F1790" s="3"/>
    </row>
    <row r="1791" spans="1:6" x14ac:dyDescent="0.25">
      <c r="A1791" s="2"/>
      <c r="B1791" s="4"/>
      <c r="C1791" s="4"/>
      <c r="D1791" s="4"/>
      <c r="E1791" s="3"/>
      <c r="F1791" s="3"/>
    </row>
    <row r="1792" spans="1:6" x14ac:dyDescent="0.25">
      <c r="A1792" s="2"/>
      <c r="B1792" s="4"/>
      <c r="C1792" s="4"/>
      <c r="D1792" s="4"/>
      <c r="E1792" s="3"/>
      <c r="F1792" s="3"/>
    </row>
    <row r="1793" spans="1:6" x14ac:dyDescent="0.25">
      <c r="A1793" s="2"/>
      <c r="B1793" s="4"/>
      <c r="C1793" s="4"/>
      <c r="D1793" s="4"/>
      <c r="E1793" s="3"/>
      <c r="F1793" s="3"/>
    </row>
    <row r="1794" spans="1:6" x14ac:dyDescent="0.25">
      <c r="A1794" s="2"/>
      <c r="B1794" s="4"/>
      <c r="C1794" s="4"/>
      <c r="D1794" s="4"/>
      <c r="E1794" s="3"/>
      <c r="F1794" s="3"/>
    </row>
    <row r="1795" spans="1:6" x14ac:dyDescent="0.25">
      <c r="A1795" s="2"/>
      <c r="B1795" s="4"/>
      <c r="C1795" s="4"/>
      <c r="D1795" s="4"/>
      <c r="E1795" s="3"/>
      <c r="F1795" s="3"/>
    </row>
    <row r="1796" spans="1:6" x14ac:dyDescent="0.25">
      <c r="A1796" s="2"/>
      <c r="B1796" s="4"/>
      <c r="C1796" s="4"/>
      <c r="D1796" s="4"/>
      <c r="E1796" s="3"/>
      <c r="F1796" s="3"/>
    </row>
    <row r="1797" spans="1:6" x14ac:dyDescent="0.25">
      <c r="A1797" s="2"/>
      <c r="B1797" s="4"/>
      <c r="C1797" s="4"/>
      <c r="D1797" s="4"/>
      <c r="E1797" s="3"/>
      <c r="F1797" s="3"/>
    </row>
    <row r="1798" spans="1:6" x14ac:dyDescent="0.25">
      <c r="A1798" s="2"/>
      <c r="B1798" s="4"/>
      <c r="C1798" s="4"/>
      <c r="D1798" s="4"/>
      <c r="E1798" s="3"/>
      <c r="F1798" s="3"/>
    </row>
    <row r="1799" spans="1:6" x14ac:dyDescent="0.25">
      <c r="A1799" s="2"/>
      <c r="B1799" s="4"/>
      <c r="C1799" s="4"/>
      <c r="D1799" s="4"/>
      <c r="E1799" s="3"/>
      <c r="F1799" s="3"/>
    </row>
    <row r="1800" spans="1:6" x14ac:dyDescent="0.25">
      <c r="A1800" s="2"/>
      <c r="B1800" s="4"/>
      <c r="C1800" s="4"/>
      <c r="D1800" s="4"/>
      <c r="E1800" s="3"/>
      <c r="F1800" s="3"/>
    </row>
    <row r="1801" spans="1:6" x14ac:dyDescent="0.25">
      <c r="A1801" s="2"/>
      <c r="B1801" s="4"/>
      <c r="C1801" s="4"/>
      <c r="D1801" s="4"/>
      <c r="E1801" s="3"/>
      <c r="F1801" s="3"/>
    </row>
    <row r="1802" spans="1:6" x14ac:dyDescent="0.25">
      <c r="A1802" s="2"/>
      <c r="B1802" s="4"/>
      <c r="C1802" s="4"/>
      <c r="D1802" s="4"/>
      <c r="E1802" s="3"/>
      <c r="F1802" s="3"/>
    </row>
    <row r="1803" spans="1:6" x14ac:dyDescent="0.25">
      <c r="A1803" s="2"/>
      <c r="B1803" s="4"/>
      <c r="C1803" s="4"/>
      <c r="D1803" s="4"/>
      <c r="E1803" s="3"/>
      <c r="F1803" s="3"/>
    </row>
    <row r="1804" spans="1:6" x14ac:dyDescent="0.25">
      <c r="A1804" s="2"/>
      <c r="B1804" s="4"/>
      <c r="C1804" s="4"/>
      <c r="D1804" s="4"/>
      <c r="E1804" s="3"/>
      <c r="F1804" s="3"/>
    </row>
    <row r="1805" spans="1:6" x14ac:dyDescent="0.25">
      <c r="A1805" s="2"/>
      <c r="B1805" s="4"/>
      <c r="C1805" s="4"/>
      <c r="D1805" s="4"/>
      <c r="E1805" s="3"/>
      <c r="F1805" s="3"/>
    </row>
    <row r="1806" spans="1:6" x14ac:dyDescent="0.25">
      <c r="A1806" s="2"/>
      <c r="B1806" s="4"/>
      <c r="C1806" s="4"/>
      <c r="D1806" s="4"/>
      <c r="E1806" s="3"/>
      <c r="F1806" s="3"/>
    </row>
    <row r="1807" spans="1:6" x14ac:dyDescent="0.25">
      <c r="A1807" s="2"/>
      <c r="B1807" s="4"/>
      <c r="C1807" s="4"/>
      <c r="D1807" s="4"/>
      <c r="E1807" s="3"/>
      <c r="F1807" s="3"/>
    </row>
    <row r="1808" spans="1:6" x14ac:dyDescent="0.25">
      <c r="A1808" s="2"/>
      <c r="B1808" s="4"/>
      <c r="C1808" s="4"/>
      <c r="D1808" s="4"/>
      <c r="E1808" s="3"/>
      <c r="F1808" s="3"/>
    </row>
    <row r="1809" spans="1:6" x14ac:dyDescent="0.25">
      <c r="A1809" s="2"/>
      <c r="B1809" s="4"/>
      <c r="C1809" s="4"/>
      <c r="D1809" s="4"/>
      <c r="E1809" s="3"/>
      <c r="F1809" s="3"/>
    </row>
    <row r="1810" spans="1:6" x14ac:dyDescent="0.25">
      <c r="A1810" s="2"/>
      <c r="B1810" s="4"/>
      <c r="C1810" s="4"/>
      <c r="D1810" s="4"/>
      <c r="E1810" s="3"/>
      <c r="F1810" s="3"/>
    </row>
    <row r="1811" spans="1:6" x14ac:dyDescent="0.25">
      <c r="A1811" s="2"/>
      <c r="B1811" s="4"/>
      <c r="C1811" s="4"/>
      <c r="D1811" s="4"/>
      <c r="E1811" s="3"/>
      <c r="F1811" s="3"/>
    </row>
    <row r="1812" spans="1:6" x14ac:dyDescent="0.25">
      <c r="A1812" s="2"/>
      <c r="B1812" s="4"/>
      <c r="C1812" s="4"/>
      <c r="D1812" s="4"/>
      <c r="E1812" s="3"/>
      <c r="F1812" s="3"/>
    </row>
    <row r="1813" spans="1:6" x14ac:dyDescent="0.25">
      <c r="A1813" s="2"/>
      <c r="B1813" s="4"/>
      <c r="C1813" s="4"/>
      <c r="D1813" s="4"/>
      <c r="E1813" s="3"/>
      <c r="F1813" s="3"/>
    </row>
    <row r="1814" spans="1:6" x14ac:dyDescent="0.25">
      <c r="A1814" s="2"/>
      <c r="B1814" s="4"/>
      <c r="C1814" s="4"/>
      <c r="D1814" s="4"/>
      <c r="E1814" s="3"/>
      <c r="F1814" s="3"/>
    </row>
    <row r="1815" spans="1:6" x14ac:dyDescent="0.25">
      <c r="A1815" s="2"/>
      <c r="B1815" s="4"/>
      <c r="C1815" s="4"/>
      <c r="D1815" s="4"/>
      <c r="E1815" s="3"/>
      <c r="F1815" s="3"/>
    </row>
    <row r="1816" spans="1:6" x14ac:dyDescent="0.25">
      <c r="A1816" s="2"/>
      <c r="B1816" s="4"/>
      <c r="C1816" s="4"/>
      <c r="D1816" s="4"/>
      <c r="E1816" s="3"/>
      <c r="F1816" s="3"/>
    </row>
    <row r="1817" spans="1:6" x14ac:dyDescent="0.25">
      <c r="A1817" s="2"/>
      <c r="B1817" s="4"/>
      <c r="C1817" s="4"/>
      <c r="D1817" s="4"/>
      <c r="E1817" s="3"/>
      <c r="F1817" s="3"/>
    </row>
    <row r="1818" spans="1:6" x14ac:dyDescent="0.25">
      <c r="A1818" s="2"/>
      <c r="B1818" s="4"/>
      <c r="C1818" s="4"/>
      <c r="D1818" s="4"/>
      <c r="E1818" s="3"/>
      <c r="F1818" s="3"/>
    </row>
    <row r="1819" spans="1:6" x14ac:dyDescent="0.25">
      <c r="A1819" s="2"/>
      <c r="B1819" s="4"/>
      <c r="C1819" s="4"/>
      <c r="D1819" s="4"/>
      <c r="E1819" s="3"/>
      <c r="F1819" s="3"/>
    </row>
    <row r="1820" spans="1:6" x14ac:dyDescent="0.25">
      <c r="A1820" s="2"/>
      <c r="B1820" s="4"/>
      <c r="C1820" s="4"/>
      <c r="D1820" s="4"/>
      <c r="E1820" s="3"/>
      <c r="F1820" s="3"/>
    </row>
    <row r="1821" spans="1:6" x14ac:dyDescent="0.25">
      <c r="A1821" s="2"/>
      <c r="B1821" s="4"/>
      <c r="C1821" s="4"/>
      <c r="D1821" s="4"/>
      <c r="E1821" s="3"/>
      <c r="F1821" s="3"/>
    </row>
    <row r="1822" spans="1:6" x14ac:dyDescent="0.25">
      <c r="A1822" s="2"/>
      <c r="B1822" s="4"/>
      <c r="C1822" s="4"/>
      <c r="D1822" s="4"/>
      <c r="E1822" s="3"/>
      <c r="F1822" s="3"/>
    </row>
    <row r="1823" spans="1:6" x14ac:dyDescent="0.25">
      <c r="A1823" s="2"/>
      <c r="B1823" s="4"/>
      <c r="C1823" s="4"/>
      <c r="D1823" s="4"/>
      <c r="E1823" s="3"/>
      <c r="F1823" s="3"/>
    </row>
    <row r="1824" spans="1:6" x14ac:dyDescent="0.25">
      <c r="A1824" s="2"/>
      <c r="B1824" s="4"/>
      <c r="C1824" s="4"/>
      <c r="D1824" s="4"/>
      <c r="E1824" s="3"/>
      <c r="F1824" s="3"/>
    </row>
    <row r="1825" spans="1:6" x14ac:dyDescent="0.25">
      <c r="A1825" s="2"/>
      <c r="B1825" s="4"/>
      <c r="C1825" s="4"/>
      <c r="D1825" s="4"/>
      <c r="E1825" s="3"/>
      <c r="F1825" s="3"/>
    </row>
    <row r="1826" spans="1:6" x14ac:dyDescent="0.25">
      <c r="A1826" s="2"/>
      <c r="B1826" s="4"/>
      <c r="C1826" s="4"/>
      <c r="D1826" s="4"/>
      <c r="E1826" s="3"/>
      <c r="F1826" s="3"/>
    </row>
    <row r="1827" spans="1:6" x14ac:dyDescent="0.25">
      <c r="A1827" s="2"/>
      <c r="B1827" s="4"/>
      <c r="C1827" s="4"/>
      <c r="D1827" s="4"/>
      <c r="E1827" s="3"/>
      <c r="F1827" s="3"/>
    </row>
    <row r="1828" spans="1:6" x14ac:dyDescent="0.25">
      <c r="A1828" s="2"/>
      <c r="B1828" s="4"/>
      <c r="C1828" s="4"/>
      <c r="D1828" s="4"/>
      <c r="E1828" s="3"/>
      <c r="F1828" s="3"/>
    </row>
    <row r="1829" spans="1:6" x14ac:dyDescent="0.25">
      <c r="A1829" s="2"/>
      <c r="B1829" s="4"/>
      <c r="C1829" s="4"/>
      <c r="D1829" s="4"/>
      <c r="E1829" s="3"/>
      <c r="F1829" s="3"/>
    </row>
    <row r="1830" spans="1:6" x14ac:dyDescent="0.25">
      <c r="A1830" s="2"/>
      <c r="B1830" s="4"/>
      <c r="C1830" s="4"/>
      <c r="D1830" s="4"/>
      <c r="E1830" s="3"/>
      <c r="F1830" s="3"/>
    </row>
    <row r="1831" spans="1:6" x14ac:dyDescent="0.25">
      <c r="A1831" s="2"/>
      <c r="B1831" s="4"/>
      <c r="C1831" s="4"/>
      <c r="D1831" s="4"/>
      <c r="E1831" s="3"/>
      <c r="F1831" s="3"/>
    </row>
    <row r="1832" spans="1:6" x14ac:dyDescent="0.25">
      <c r="A1832" s="2"/>
      <c r="B1832" s="4"/>
      <c r="C1832" s="4"/>
      <c r="D1832" s="4"/>
      <c r="E1832" s="3"/>
      <c r="F1832" s="3"/>
    </row>
    <row r="1833" spans="1:6" x14ac:dyDescent="0.25">
      <c r="A1833" s="2"/>
      <c r="B1833" s="4"/>
      <c r="C1833" s="4"/>
      <c r="D1833" s="4"/>
      <c r="E1833" s="3"/>
      <c r="F1833" s="3"/>
    </row>
    <row r="1834" spans="1:6" x14ac:dyDescent="0.25">
      <c r="A1834" s="2"/>
      <c r="B1834" s="4"/>
      <c r="C1834" s="4"/>
      <c r="D1834" s="4"/>
      <c r="E1834" s="3"/>
      <c r="F1834" s="3"/>
    </row>
    <row r="1835" spans="1:6" x14ac:dyDescent="0.25">
      <c r="A1835" s="2"/>
      <c r="B1835" s="4"/>
      <c r="C1835" s="4"/>
      <c r="D1835" s="4"/>
      <c r="E1835" s="3"/>
      <c r="F1835" s="3"/>
    </row>
    <row r="1836" spans="1:6" x14ac:dyDescent="0.25">
      <c r="A1836" s="2"/>
      <c r="B1836" s="4"/>
      <c r="C1836" s="4"/>
      <c r="D1836" s="4"/>
      <c r="E1836" s="3"/>
      <c r="F1836" s="3"/>
    </row>
    <row r="1837" spans="1:6" x14ac:dyDescent="0.25">
      <c r="A1837" s="2"/>
      <c r="B1837" s="4"/>
      <c r="C1837" s="4"/>
      <c r="D1837" s="4"/>
      <c r="E1837" s="3"/>
      <c r="F1837" s="3"/>
    </row>
    <row r="1838" spans="1:6" x14ac:dyDescent="0.25">
      <c r="A1838" s="2"/>
      <c r="B1838" s="4"/>
      <c r="C1838" s="4"/>
      <c r="D1838" s="4"/>
      <c r="E1838" s="3"/>
      <c r="F1838" s="3"/>
    </row>
    <row r="1839" spans="1:6" x14ac:dyDescent="0.25">
      <c r="A1839" s="2"/>
      <c r="B1839" s="4"/>
      <c r="C1839" s="4"/>
      <c r="D1839" s="4"/>
      <c r="E1839" s="3"/>
      <c r="F1839" s="3"/>
    </row>
    <row r="1840" spans="1:6" x14ac:dyDescent="0.25">
      <c r="A1840" s="2"/>
      <c r="B1840" s="4"/>
      <c r="C1840" s="4"/>
      <c r="D1840" s="4"/>
      <c r="E1840" s="3"/>
      <c r="F1840" s="3"/>
    </row>
    <row r="1841" spans="1:6" x14ac:dyDescent="0.25">
      <c r="A1841" s="2"/>
      <c r="B1841" s="4"/>
      <c r="C1841" s="4"/>
      <c r="D1841" s="4"/>
      <c r="E1841" s="3"/>
      <c r="F1841" s="3"/>
    </row>
    <row r="1842" spans="1:6" x14ac:dyDescent="0.25">
      <c r="A1842" s="2"/>
      <c r="B1842" s="4"/>
      <c r="C1842" s="4"/>
      <c r="D1842" s="4"/>
      <c r="E1842" s="3"/>
      <c r="F1842" s="3"/>
    </row>
    <row r="1843" spans="1:6" x14ac:dyDescent="0.25">
      <c r="A1843" s="2"/>
      <c r="B1843" s="4"/>
      <c r="C1843" s="4"/>
      <c r="D1843" s="4"/>
      <c r="E1843" s="3"/>
      <c r="F1843" s="3"/>
    </row>
    <row r="1844" spans="1:6" x14ac:dyDescent="0.25">
      <c r="A1844" s="2"/>
      <c r="B1844" s="4"/>
      <c r="C1844" s="4"/>
      <c r="D1844" s="4"/>
      <c r="E1844" s="3"/>
      <c r="F1844" s="3"/>
    </row>
    <row r="1845" spans="1:6" x14ac:dyDescent="0.25">
      <c r="A1845" s="2"/>
      <c r="B1845" s="4"/>
      <c r="C1845" s="4"/>
      <c r="D1845" s="4"/>
      <c r="E1845" s="3"/>
      <c r="F1845" s="3"/>
    </row>
    <row r="1846" spans="1:6" x14ac:dyDescent="0.25">
      <c r="A1846" s="2"/>
      <c r="B1846" s="4"/>
      <c r="C1846" s="4"/>
      <c r="D1846" s="4"/>
      <c r="E1846" s="3"/>
      <c r="F1846" s="3"/>
    </row>
    <row r="1847" spans="1:6" x14ac:dyDescent="0.25">
      <c r="A1847" s="2"/>
      <c r="B1847" s="4"/>
      <c r="C1847" s="4"/>
      <c r="D1847" s="4"/>
      <c r="E1847" s="3"/>
      <c r="F1847" s="3"/>
    </row>
    <row r="1848" spans="1:6" x14ac:dyDescent="0.25">
      <c r="A1848" s="2"/>
      <c r="B1848" s="4"/>
      <c r="C1848" s="4"/>
      <c r="D1848" s="4"/>
      <c r="E1848" s="3"/>
      <c r="F1848" s="3"/>
    </row>
    <row r="1849" spans="1:6" x14ac:dyDescent="0.25">
      <c r="A1849" s="2"/>
      <c r="B1849" s="4"/>
      <c r="C1849" s="4"/>
      <c r="D1849" s="4"/>
      <c r="E1849" s="3"/>
      <c r="F1849" s="3"/>
    </row>
    <row r="1850" spans="1:6" x14ac:dyDescent="0.25">
      <c r="A1850" s="2"/>
      <c r="B1850" s="4"/>
      <c r="C1850" s="4"/>
      <c r="D1850" s="4"/>
      <c r="E1850" s="3"/>
      <c r="F1850" s="3"/>
    </row>
    <row r="1851" spans="1:6" x14ac:dyDescent="0.25">
      <c r="A1851" s="2"/>
      <c r="B1851" s="4"/>
      <c r="C1851" s="4"/>
      <c r="D1851" s="4"/>
      <c r="E1851" s="3"/>
      <c r="F1851" s="3"/>
    </row>
    <row r="1852" spans="1:6" x14ac:dyDescent="0.25">
      <c r="A1852" s="2"/>
      <c r="B1852" s="4"/>
      <c r="C1852" s="4"/>
      <c r="D1852" s="4"/>
      <c r="E1852" s="3"/>
      <c r="F1852" s="3"/>
    </row>
    <row r="1853" spans="1:6" x14ac:dyDescent="0.25">
      <c r="A1853" s="2"/>
      <c r="B1853" s="4"/>
      <c r="C1853" s="4"/>
      <c r="D1853" s="4"/>
      <c r="E1853" s="3"/>
      <c r="F1853" s="3"/>
    </row>
    <row r="1854" spans="1:6" x14ac:dyDescent="0.25">
      <c r="A1854" s="2"/>
      <c r="B1854" s="4"/>
      <c r="C1854" s="4"/>
      <c r="D1854" s="4"/>
      <c r="E1854" s="3"/>
      <c r="F1854" s="3"/>
    </row>
    <row r="1855" spans="1:6" x14ac:dyDescent="0.25">
      <c r="A1855" s="2"/>
      <c r="B1855" s="4"/>
      <c r="C1855" s="4"/>
      <c r="D1855" s="4"/>
      <c r="E1855" s="3"/>
      <c r="F1855" s="3"/>
    </row>
    <row r="1856" spans="1:6" x14ac:dyDescent="0.25">
      <c r="A1856" s="2"/>
      <c r="B1856" s="4"/>
      <c r="C1856" s="4"/>
      <c r="D1856" s="4"/>
      <c r="E1856" s="3"/>
      <c r="F1856" s="3"/>
    </row>
    <row r="1857" spans="1:6" x14ac:dyDescent="0.25">
      <c r="A1857" s="2"/>
      <c r="B1857" s="4"/>
      <c r="C1857" s="4"/>
      <c r="D1857" s="4"/>
      <c r="E1857" s="3"/>
      <c r="F1857" s="3"/>
    </row>
    <row r="1858" spans="1:6" x14ac:dyDescent="0.25">
      <c r="A1858" s="2"/>
      <c r="B1858" s="4"/>
      <c r="C1858" s="4"/>
      <c r="D1858" s="4"/>
      <c r="E1858" s="3"/>
      <c r="F1858" s="3"/>
    </row>
    <row r="1859" spans="1:6" x14ac:dyDescent="0.25">
      <c r="A1859" s="2"/>
      <c r="B1859" s="4"/>
      <c r="C1859" s="4"/>
      <c r="D1859" s="4"/>
      <c r="E1859" s="3"/>
      <c r="F1859" s="3"/>
    </row>
    <row r="1860" spans="1:6" x14ac:dyDescent="0.25">
      <c r="A1860" s="2"/>
      <c r="B1860" s="4"/>
      <c r="C1860" s="4"/>
      <c r="D1860" s="4"/>
      <c r="E1860" s="3"/>
      <c r="F1860" s="3"/>
    </row>
    <row r="1861" spans="1:6" x14ac:dyDescent="0.25">
      <c r="A1861" s="2"/>
      <c r="B1861" s="4"/>
      <c r="C1861" s="4"/>
      <c r="D1861" s="4"/>
      <c r="E1861" s="3"/>
      <c r="F1861" s="3"/>
    </row>
    <row r="1862" spans="1:6" x14ac:dyDescent="0.25">
      <c r="A1862" s="2"/>
      <c r="B1862" s="4"/>
      <c r="C1862" s="4"/>
      <c r="D1862" s="4"/>
      <c r="E1862" s="3"/>
      <c r="F1862" s="3"/>
    </row>
    <row r="1863" spans="1:6" x14ac:dyDescent="0.25">
      <c r="A1863" s="2"/>
      <c r="B1863" s="4"/>
      <c r="C1863" s="4"/>
      <c r="D1863" s="4"/>
      <c r="E1863" s="3"/>
      <c r="F1863" s="3"/>
    </row>
    <row r="1864" spans="1:6" x14ac:dyDescent="0.25">
      <c r="A1864" s="2"/>
      <c r="B1864" s="4"/>
      <c r="C1864" s="4"/>
      <c r="D1864" s="4"/>
      <c r="E1864" s="3"/>
      <c r="F1864" s="3"/>
    </row>
    <row r="1865" spans="1:6" x14ac:dyDescent="0.25">
      <c r="A1865" s="2"/>
      <c r="B1865" s="4"/>
      <c r="C1865" s="4"/>
      <c r="D1865" s="4"/>
      <c r="E1865" s="3"/>
      <c r="F1865" s="3"/>
    </row>
    <row r="1866" spans="1:6" x14ac:dyDescent="0.25">
      <c r="A1866" s="2"/>
      <c r="B1866" s="4"/>
      <c r="C1866" s="4"/>
      <c r="D1866" s="4"/>
      <c r="E1866" s="3"/>
      <c r="F1866" s="3"/>
    </row>
    <row r="1867" spans="1:6" x14ac:dyDescent="0.25">
      <c r="A1867" s="2"/>
      <c r="B1867" s="4"/>
      <c r="C1867" s="4"/>
      <c r="D1867" s="4"/>
      <c r="E1867" s="3"/>
      <c r="F1867" s="3"/>
    </row>
    <row r="1868" spans="1:6" x14ac:dyDescent="0.25">
      <c r="A1868" s="2"/>
      <c r="B1868" s="4"/>
      <c r="C1868" s="4"/>
      <c r="D1868" s="4"/>
      <c r="E1868" s="3"/>
      <c r="F1868" s="3"/>
    </row>
    <row r="1869" spans="1:6" x14ac:dyDescent="0.25">
      <c r="A1869" s="2"/>
      <c r="B1869" s="4"/>
      <c r="C1869" s="4"/>
      <c r="D1869" s="4"/>
      <c r="E1869" s="3"/>
      <c r="F1869" s="3"/>
    </row>
    <row r="1870" spans="1:6" x14ac:dyDescent="0.25">
      <c r="A1870" s="2"/>
      <c r="B1870" s="4"/>
      <c r="C1870" s="4"/>
      <c r="D1870" s="4"/>
      <c r="E1870" s="3"/>
      <c r="F1870" s="3"/>
    </row>
    <row r="1871" spans="1:6" x14ac:dyDescent="0.25">
      <c r="A1871" s="2"/>
      <c r="B1871" s="4"/>
      <c r="C1871" s="4"/>
      <c r="D1871" s="4"/>
      <c r="E1871" s="3"/>
      <c r="F1871" s="3"/>
    </row>
    <row r="1872" spans="1:6" x14ac:dyDescent="0.25">
      <c r="A1872" s="2"/>
      <c r="B1872" s="4"/>
      <c r="C1872" s="4"/>
      <c r="D1872" s="4"/>
      <c r="E1872" s="3"/>
      <c r="F1872" s="3"/>
    </row>
    <row r="1873" spans="1:6" x14ac:dyDescent="0.25">
      <c r="A1873" s="2"/>
      <c r="B1873" s="4"/>
      <c r="C1873" s="4"/>
      <c r="D1873" s="4"/>
      <c r="E1873" s="3"/>
      <c r="F1873" s="3"/>
    </row>
    <row r="1874" spans="1:6" x14ac:dyDescent="0.25">
      <c r="A1874" s="2"/>
      <c r="B1874" s="4"/>
      <c r="C1874" s="4"/>
      <c r="D1874" s="4"/>
      <c r="E1874" s="3"/>
      <c r="F1874" s="3"/>
    </row>
    <row r="1875" spans="1:6" x14ac:dyDescent="0.25">
      <c r="A1875" s="2"/>
      <c r="B1875" s="4"/>
      <c r="C1875" s="4"/>
      <c r="D1875" s="4"/>
      <c r="E1875" s="3"/>
      <c r="F1875" s="3"/>
    </row>
    <row r="1876" spans="1:6" x14ac:dyDescent="0.25">
      <c r="A1876" s="2"/>
      <c r="B1876" s="4"/>
      <c r="C1876" s="4"/>
      <c r="D1876" s="4"/>
      <c r="E1876" s="3"/>
      <c r="F1876" s="3"/>
    </row>
    <row r="1877" spans="1:6" x14ac:dyDescent="0.25">
      <c r="A1877" s="2"/>
      <c r="B1877" s="4"/>
      <c r="C1877" s="4"/>
      <c r="D1877" s="4"/>
      <c r="E1877" s="3"/>
      <c r="F1877" s="3"/>
    </row>
    <row r="1878" spans="1:6" x14ac:dyDescent="0.25">
      <c r="A1878" s="2"/>
      <c r="B1878" s="4"/>
      <c r="C1878" s="4"/>
      <c r="D1878" s="4"/>
      <c r="E1878" s="3"/>
      <c r="F1878" s="3"/>
    </row>
    <row r="1879" spans="1:6" x14ac:dyDescent="0.25">
      <c r="A1879" s="2"/>
      <c r="B1879" s="4"/>
      <c r="C1879" s="4"/>
      <c r="D1879" s="4"/>
      <c r="E1879" s="3"/>
      <c r="F1879" s="3"/>
    </row>
    <row r="1880" spans="1:6" x14ac:dyDescent="0.25">
      <c r="A1880" s="2"/>
      <c r="B1880" s="4"/>
      <c r="C1880" s="4"/>
      <c r="D1880" s="4"/>
      <c r="E1880" s="3"/>
      <c r="F1880" s="3"/>
    </row>
    <row r="1881" spans="1:6" x14ac:dyDescent="0.25">
      <c r="A1881" s="2"/>
      <c r="B1881" s="4"/>
      <c r="C1881" s="4"/>
      <c r="D1881" s="4"/>
      <c r="E1881" s="3"/>
      <c r="F1881" s="3"/>
    </row>
    <row r="1882" spans="1:6" x14ac:dyDescent="0.25">
      <c r="A1882" s="2"/>
      <c r="B1882" s="4"/>
      <c r="C1882" s="4"/>
      <c r="D1882" s="4"/>
      <c r="E1882" s="3"/>
      <c r="F1882" s="3"/>
    </row>
    <row r="1883" spans="1:6" x14ac:dyDescent="0.25">
      <c r="A1883" s="2"/>
      <c r="B1883" s="4"/>
      <c r="C1883" s="4"/>
      <c r="D1883" s="4"/>
      <c r="E1883" s="3"/>
      <c r="F1883" s="3"/>
    </row>
    <row r="1884" spans="1:6" x14ac:dyDescent="0.25">
      <c r="A1884" s="2"/>
      <c r="B1884" s="4"/>
      <c r="C1884" s="4"/>
      <c r="D1884" s="4"/>
      <c r="E1884" s="3"/>
      <c r="F1884" s="3"/>
    </row>
    <row r="1885" spans="1:6" x14ac:dyDescent="0.25">
      <c r="A1885" s="2"/>
      <c r="B1885" s="4"/>
      <c r="C1885" s="4"/>
      <c r="D1885" s="4"/>
      <c r="E1885" s="3"/>
      <c r="F1885" s="3"/>
    </row>
    <row r="1886" spans="1:6" x14ac:dyDescent="0.25">
      <c r="A1886" s="2"/>
      <c r="B1886" s="4"/>
      <c r="C1886" s="4"/>
      <c r="D1886" s="4"/>
      <c r="E1886" s="3"/>
      <c r="F1886" s="3"/>
    </row>
    <row r="1887" spans="1:6" x14ac:dyDescent="0.25">
      <c r="A1887" s="2"/>
      <c r="B1887" s="4"/>
      <c r="C1887" s="4"/>
      <c r="D1887" s="4"/>
      <c r="E1887" s="3"/>
      <c r="F1887" s="3"/>
    </row>
    <row r="1888" spans="1:6" x14ac:dyDescent="0.25">
      <c r="A1888" s="2"/>
      <c r="B1888" s="4"/>
      <c r="C1888" s="4"/>
      <c r="D1888" s="4"/>
      <c r="E1888" s="3"/>
      <c r="F1888" s="3"/>
    </row>
    <row r="1889" spans="1:6" x14ac:dyDescent="0.25">
      <c r="A1889" s="2"/>
      <c r="B1889" s="4"/>
      <c r="C1889" s="4"/>
      <c r="D1889" s="4"/>
      <c r="E1889" s="3"/>
      <c r="F1889" s="3"/>
    </row>
    <row r="1890" spans="1:6" x14ac:dyDescent="0.25">
      <c r="A1890" s="2"/>
      <c r="B1890" s="4"/>
      <c r="C1890" s="4"/>
      <c r="D1890" s="4"/>
      <c r="E1890" s="3"/>
      <c r="F1890" s="3"/>
    </row>
    <row r="1891" spans="1:6" x14ac:dyDescent="0.25">
      <c r="A1891" s="2"/>
      <c r="B1891" s="4"/>
      <c r="C1891" s="4"/>
      <c r="D1891" s="4"/>
      <c r="E1891" s="3"/>
      <c r="F1891" s="3"/>
    </row>
    <row r="1892" spans="1:6" x14ac:dyDescent="0.25">
      <c r="A1892" s="2"/>
      <c r="B1892" s="4"/>
      <c r="C1892" s="4"/>
      <c r="D1892" s="4"/>
      <c r="E1892" s="3"/>
      <c r="F1892" s="3"/>
    </row>
    <row r="1893" spans="1:6" x14ac:dyDescent="0.25">
      <c r="A1893" s="2"/>
      <c r="B1893" s="4"/>
      <c r="C1893" s="4"/>
      <c r="D1893" s="4"/>
      <c r="E1893" s="3"/>
      <c r="F1893" s="3"/>
    </row>
    <row r="1894" spans="1:6" x14ac:dyDescent="0.25">
      <c r="A1894" s="2"/>
      <c r="B1894" s="4"/>
      <c r="C1894" s="4"/>
      <c r="D1894" s="4"/>
      <c r="E1894" s="3"/>
      <c r="F1894" s="3"/>
    </row>
    <row r="1895" spans="1:6" x14ac:dyDescent="0.25">
      <c r="A1895" s="2"/>
      <c r="B1895" s="4"/>
      <c r="C1895" s="4"/>
      <c r="D1895" s="4"/>
      <c r="E1895" s="3"/>
      <c r="F1895" s="3"/>
    </row>
    <row r="1896" spans="1:6" x14ac:dyDescent="0.25">
      <c r="A1896" s="2"/>
      <c r="B1896" s="4"/>
      <c r="C1896" s="4"/>
      <c r="D1896" s="4"/>
      <c r="E1896" s="3"/>
      <c r="F1896" s="3"/>
    </row>
    <row r="1897" spans="1:6" x14ac:dyDescent="0.25">
      <c r="A1897" s="2"/>
      <c r="B1897" s="4"/>
      <c r="C1897" s="4"/>
      <c r="D1897" s="4"/>
      <c r="E1897" s="3"/>
      <c r="F1897" s="3"/>
    </row>
    <row r="1898" spans="1:6" x14ac:dyDescent="0.25">
      <c r="A1898" s="2"/>
      <c r="B1898" s="4"/>
      <c r="C1898" s="4"/>
      <c r="D1898" s="4"/>
      <c r="E1898" s="3"/>
      <c r="F1898" s="3"/>
    </row>
    <row r="1899" spans="1:6" x14ac:dyDescent="0.25">
      <c r="A1899" s="2"/>
      <c r="B1899" s="4"/>
      <c r="C1899" s="4"/>
      <c r="D1899" s="4"/>
      <c r="E1899" s="3"/>
      <c r="F1899" s="3"/>
    </row>
    <row r="1900" spans="1:6" x14ac:dyDescent="0.25">
      <c r="A1900" s="2"/>
      <c r="B1900" s="4"/>
      <c r="C1900" s="4"/>
      <c r="D1900" s="4"/>
      <c r="E1900" s="3"/>
      <c r="F1900" s="3"/>
    </row>
    <row r="1901" spans="1:6" x14ac:dyDescent="0.25">
      <c r="A1901" s="2"/>
      <c r="B1901" s="4"/>
      <c r="C1901" s="4"/>
      <c r="D1901" s="4"/>
      <c r="E1901" s="3"/>
      <c r="F1901" s="3"/>
    </row>
    <row r="1902" spans="1:6" x14ac:dyDescent="0.25">
      <c r="A1902" s="2"/>
      <c r="B1902" s="4"/>
      <c r="C1902" s="4"/>
      <c r="D1902" s="4"/>
      <c r="E1902" s="3"/>
      <c r="F1902" s="3"/>
    </row>
    <row r="1903" spans="1:6" x14ac:dyDescent="0.25">
      <c r="A1903" s="2"/>
      <c r="B1903" s="4"/>
      <c r="C1903" s="4"/>
      <c r="D1903" s="4"/>
      <c r="E1903" s="3"/>
      <c r="F1903" s="3"/>
    </row>
    <row r="1904" spans="1:6" x14ac:dyDescent="0.25">
      <c r="A1904" s="2"/>
      <c r="B1904" s="4"/>
      <c r="C1904" s="4"/>
      <c r="D1904" s="4"/>
      <c r="E1904" s="3"/>
      <c r="F1904" s="3"/>
    </row>
    <row r="1905" spans="1:6" x14ac:dyDescent="0.25">
      <c r="A1905" s="2"/>
      <c r="B1905" s="4"/>
      <c r="C1905" s="4"/>
      <c r="D1905" s="4"/>
      <c r="E1905" s="3"/>
      <c r="F1905" s="3"/>
    </row>
    <row r="1906" spans="1:6" x14ac:dyDescent="0.25">
      <c r="A1906" s="2"/>
      <c r="B1906" s="4"/>
      <c r="C1906" s="4"/>
      <c r="D1906" s="4"/>
      <c r="E1906" s="3"/>
      <c r="F1906" s="3"/>
    </row>
    <row r="1907" spans="1:6" x14ac:dyDescent="0.25">
      <c r="A1907" s="2"/>
      <c r="B1907" s="4"/>
      <c r="C1907" s="4"/>
      <c r="D1907" s="4"/>
      <c r="E1907" s="3"/>
      <c r="F1907" s="3"/>
    </row>
    <row r="1908" spans="1:6" x14ac:dyDescent="0.25">
      <c r="A1908" s="2"/>
      <c r="B1908" s="4"/>
      <c r="C1908" s="4"/>
      <c r="D1908" s="4"/>
      <c r="E1908" s="3"/>
      <c r="F1908" s="3"/>
    </row>
    <row r="1909" spans="1:6" x14ac:dyDescent="0.25">
      <c r="A1909" s="2"/>
      <c r="B1909" s="4"/>
      <c r="C1909" s="4"/>
      <c r="D1909" s="4"/>
      <c r="E1909" s="3"/>
      <c r="F1909" s="3"/>
    </row>
    <row r="1910" spans="1:6" x14ac:dyDescent="0.25">
      <c r="A1910" s="2"/>
      <c r="B1910" s="4"/>
      <c r="C1910" s="4"/>
      <c r="D1910" s="4"/>
      <c r="E1910" s="3"/>
      <c r="F1910" s="3"/>
    </row>
    <row r="1911" spans="1:6" x14ac:dyDescent="0.25">
      <c r="A1911" s="2"/>
      <c r="B1911" s="4"/>
      <c r="C1911" s="4"/>
      <c r="D1911" s="4"/>
      <c r="E1911" s="3"/>
      <c r="F1911" s="3"/>
    </row>
    <row r="1912" spans="1:6" x14ac:dyDescent="0.25">
      <c r="A1912" s="2"/>
      <c r="B1912" s="4"/>
      <c r="C1912" s="4"/>
      <c r="D1912" s="4"/>
      <c r="E1912" s="3"/>
      <c r="F1912" s="3"/>
    </row>
    <row r="1913" spans="1:6" x14ac:dyDescent="0.25">
      <c r="A1913" s="2"/>
      <c r="B1913" s="4"/>
      <c r="C1913" s="4"/>
      <c r="D1913" s="4"/>
      <c r="E1913" s="3"/>
      <c r="F1913" s="3"/>
    </row>
    <row r="1914" spans="1:6" x14ac:dyDescent="0.25">
      <c r="A1914" s="2"/>
      <c r="B1914" s="4"/>
      <c r="C1914" s="4"/>
      <c r="D1914" s="4"/>
      <c r="E1914" s="3"/>
      <c r="F1914" s="3"/>
    </row>
    <row r="1915" spans="1:6" x14ac:dyDescent="0.25">
      <c r="A1915" s="2"/>
      <c r="B1915" s="4"/>
      <c r="C1915" s="4"/>
      <c r="D1915" s="4"/>
      <c r="E1915" s="3"/>
      <c r="F1915" s="3"/>
    </row>
    <row r="1916" spans="1:6" x14ac:dyDescent="0.25">
      <c r="A1916" s="2"/>
      <c r="B1916" s="4"/>
      <c r="C1916" s="4"/>
      <c r="D1916" s="4"/>
      <c r="E1916" s="3"/>
      <c r="F1916" s="3"/>
    </row>
    <row r="1917" spans="1:6" x14ac:dyDescent="0.25">
      <c r="A1917" s="2"/>
      <c r="B1917" s="4"/>
      <c r="C1917" s="4"/>
      <c r="D1917" s="4"/>
      <c r="E1917" s="3"/>
      <c r="F1917" s="3"/>
    </row>
    <row r="1918" spans="1:6" x14ac:dyDescent="0.25">
      <c r="A1918" s="2"/>
      <c r="B1918" s="4"/>
      <c r="C1918" s="4"/>
      <c r="D1918" s="4"/>
      <c r="E1918" s="3"/>
      <c r="F1918" s="3"/>
    </row>
    <row r="1919" spans="1:6" x14ac:dyDescent="0.25">
      <c r="A1919" s="2"/>
      <c r="B1919" s="4"/>
      <c r="C1919" s="4"/>
      <c r="D1919" s="4"/>
      <c r="E1919" s="3"/>
      <c r="F1919" s="3"/>
    </row>
    <row r="1920" spans="1:6" x14ac:dyDescent="0.25">
      <c r="A1920" s="2"/>
      <c r="B1920" s="4"/>
      <c r="C1920" s="4"/>
      <c r="D1920" s="4"/>
      <c r="E1920" s="3"/>
      <c r="F1920" s="3"/>
    </row>
    <row r="1921" spans="1:6" x14ac:dyDescent="0.25">
      <c r="A1921" s="2"/>
      <c r="B1921" s="4"/>
      <c r="C1921" s="4"/>
      <c r="D1921" s="4"/>
      <c r="E1921" s="3"/>
      <c r="F1921" s="3"/>
    </row>
    <row r="1922" spans="1:6" x14ac:dyDescent="0.25">
      <c r="A1922" s="2"/>
      <c r="B1922" s="4"/>
      <c r="C1922" s="4"/>
      <c r="D1922" s="4"/>
      <c r="E1922" s="3"/>
      <c r="F1922" s="3"/>
    </row>
    <row r="1923" spans="1:6" x14ac:dyDescent="0.25">
      <c r="A1923" s="2"/>
      <c r="B1923" s="4"/>
      <c r="C1923" s="4"/>
      <c r="D1923" s="4"/>
      <c r="E1923" s="3"/>
      <c r="F1923" s="3"/>
    </row>
    <row r="1924" spans="1:6" x14ac:dyDescent="0.25">
      <c r="A1924" s="2"/>
      <c r="B1924" s="4"/>
      <c r="C1924" s="4"/>
      <c r="D1924" s="4"/>
      <c r="E1924" s="3"/>
      <c r="F1924" s="3"/>
    </row>
    <row r="1925" spans="1:6" x14ac:dyDescent="0.25">
      <c r="A1925" s="2"/>
      <c r="B1925" s="4"/>
      <c r="C1925" s="4"/>
      <c r="D1925" s="4"/>
      <c r="E1925" s="3"/>
      <c r="F1925" s="3"/>
    </row>
    <row r="1926" spans="1:6" x14ac:dyDescent="0.25">
      <c r="A1926" s="2"/>
      <c r="B1926" s="4"/>
      <c r="C1926" s="4"/>
      <c r="D1926" s="4"/>
      <c r="E1926" s="3"/>
      <c r="F1926" s="3"/>
    </row>
    <row r="1927" spans="1:6" x14ac:dyDescent="0.25">
      <c r="A1927" s="2"/>
      <c r="B1927" s="4"/>
      <c r="C1927" s="4"/>
      <c r="D1927" s="4"/>
      <c r="E1927" s="3"/>
      <c r="F1927" s="3"/>
    </row>
    <row r="1928" spans="1:6" x14ac:dyDescent="0.25">
      <c r="A1928" s="2"/>
      <c r="B1928" s="4"/>
      <c r="C1928" s="4"/>
      <c r="D1928" s="4"/>
      <c r="E1928" s="3"/>
      <c r="F1928" s="3"/>
    </row>
    <row r="1929" spans="1:6" x14ac:dyDescent="0.25">
      <c r="A1929" s="2"/>
      <c r="B1929" s="4"/>
      <c r="C1929" s="4"/>
      <c r="D1929" s="4"/>
      <c r="E1929" s="3"/>
      <c r="F1929" s="3"/>
    </row>
    <row r="1930" spans="1:6" x14ac:dyDescent="0.25">
      <c r="A1930" s="2"/>
      <c r="B1930" s="4"/>
      <c r="C1930" s="4"/>
      <c r="D1930" s="4"/>
      <c r="E1930" s="3"/>
      <c r="F1930" s="3"/>
    </row>
    <row r="1931" spans="1:6" x14ac:dyDescent="0.25">
      <c r="A1931" s="2"/>
      <c r="B1931" s="4"/>
      <c r="C1931" s="4"/>
      <c r="D1931" s="4"/>
      <c r="E1931" s="3"/>
      <c r="F1931" s="3"/>
    </row>
    <row r="1932" spans="1:6" x14ac:dyDescent="0.25">
      <c r="A1932" s="2"/>
      <c r="B1932" s="4"/>
      <c r="C1932" s="4"/>
      <c r="D1932" s="4"/>
      <c r="E1932" s="3"/>
      <c r="F1932" s="3"/>
    </row>
    <row r="1933" spans="1:6" x14ac:dyDescent="0.25">
      <c r="A1933" s="2"/>
      <c r="B1933" s="4"/>
      <c r="C1933" s="4"/>
      <c r="D1933" s="4"/>
      <c r="E1933" s="3"/>
      <c r="F1933" s="3"/>
    </row>
    <row r="1934" spans="1:6" x14ac:dyDescent="0.25">
      <c r="A1934" s="2"/>
      <c r="B1934" s="4"/>
      <c r="C1934" s="4"/>
      <c r="D1934" s="4"/>
      <c r="E1934" s="3"/>
      <c r="F1934" s="3"/>
    </row>
    <row r="1935" spans="1:6" x14ac:dyDescent="0.25">
      <c r="A1935" s="2"/>
      <c r="B1935" s="4"/>
      <c r="C1935" s="4"/>
      <c r="D1935" s="4"/>
      <c r="E1935" s="3"/>
      <c r="F1935" s="3"/>
    </row>
    <row r="1936" spans="1:6" x14ac:dyDescent="0.25">
      <c r="A1936" s="2"/>
      <c r="B1936" s="4"/>
      <c r="C1936" s="4"/>
      <c r="D1936" s="4"/>
      <c r="E1936" s="3"/>
      <c r="F1936" s="3"/>
    </row>
    <row r="1937" spans="1:6" x14ac:dyDescent="0.25">
      <c r="A1937" s="2"/>
      <c r="B1937" s="4"/>
      <c r="C1937" s="4"/>
      <c r="D1937" s="4"/>
      <c r="E1937" s="3"/>
      <c r="F1937" s="3"/>
    </row>
    <row r="1938" spans="1:6" x14ac:dyDescent="0.25">
      <c r="A1938" s="2"/>
      <c r="B1938" s="4"/>
      <c r="C1938" s="4"/>
      <c r="D1938" s="4"/>
      <c r="E1938" s="3"/>
      <c r="F1938" s="3"/>
    </row>
    <row r="1939" spans="1:6" x14ac:dyDescent="0.25">
      <c r="A1939" s="2"/>
      <c r="B1939" s="4"/>
      <c r="C1939" s="4"/>
      <c r="D1939" s="4"/>
      <c r="E1939" s="3"/>
      <c r="F1939" s="3"/>
    </row>
    <row r="1940" spans="1:6" x14ac:dyDescent="0.25">
      <c r="A1940" s="2"/>
      <c r="B1940" s="4"/>
      <c r="C1940" s="4"/>
      <c r="D1940" s="4"/>
      <c r="E1940" s="3"/>
      <c r="F1940" s="3"/>
    </row>
    <row r="1941" spans="1:6" x14ac:dyDescent="0.25">
      <c r="A1941" s="2"/>
      <c r="B1941" s="4"/>
      <c r="C1941" s="4"/>
      <c r="D1941" s="4"/>
      <c r="E1941" s="3"/>
      <c r="F1941" s="3"/>
    </row>
    <row r="1942" spans="1:6" x14ac:dyDescent="0.25">
      <c r="A1942" s="2"/>
      <c r="B1942" s="4"/>
      <c r="C1942" s="4"/>
      <c r="D1942" s="4"/>
      <c r="E1942" s="3"/>
      <c r="F1942" s="3"/>
    </row>
    <row r="1943" spans="1:6" x14ac:dyDescent="0.25">
      <c r="A1943" s="2"/>
      <c r="B1943" s="4"/>
      <c r="C1943" s="4"/>
      <c r="D1943" s="4"/>
      <c r="E1943" s="3"/>
      <c r="F1943" s="3"/>
    </row>
    <row r="1944" spans="1:6" x14ac:dyDescent="0.25">
      <c r="A1944" s="2"/>
      <c r="B1944" s="4"/>
      <c r="C1944" s="4"/>
      <c r="D1944" s="4"/>
      <c r="E1944" s="3"/>
      <c r="F1944" s="3"/>
    </row>
    <row r="1945" spans="1:6" x14ac:dyDescent="0.25">
      <c r="A1945" s="2"/>
      <c r="B1945" s="4"/>
      <c r="C1945" s="4"/>
      <c r="D1945" s="4"/>
      <c r="E1945" s="3"/>
      <c r="F1945" s="3"/>
    </row>
    <row r="1946" spans="1:6" x14ac:dyDescent="0.25">
      <c r="A1946" s="2"/>
      <c r="B1946" s="4"/>
      <c r="C1946" s="4"/>
      <c r="D1946" s="4"/>
      <c r="E1946" s="3"/>
      <c r="F1946" s="3"/>
    </row>
    <row r="1947" spans="1:6" x14ac:dyDescent="0.25">
      <c r="A1947" s="2"/>
      <c r="B1947" s="4"/>
      <c r="C1947" s="4"/>
      <c r="D1947" s="4"/>
      <c r="E1947" s="3"/>
      <c r="F1947" s="3"/>
    </row>
    <row r="1948" spans="1:6" x14ac:dyDescent="0.25">
      <c r="A1948" s="2"/>
      <c r="B1948" s="4"/>
      <c r="C1948" s="4"/>
      <c r="D1948" s="4"/>
      <c r="E1948" s="3"/>
      <c r="F1948" s="3"/>
    </row>
    <row r="1949" spans="1:6" x14ac:dyDescent="0.25">
      <c r="A1949" s="2"/>
      <c r="B1949" s="4"/>
      <c r="C1949" s="4"/>
      <c r="D1949" s="4"/>
      <c r="E1949" s="3"/>
      <c r="F1949" s="3"/>
    </row>
    <row r="1950" spans="1:6" x14ac:dyDescent="0.25">
      <c r="A1950" s="2"/>
      <c r="B1950" s="4"/>
      <c r="C1950" s="4"/>
      <c r="D1950" s="4"/>
      <c r="E1950" s="3"/>
      <c r="F1950" s="3"/>
    </row>
    <row r="1951" spans="1:6" x14ac:dyDescent="0.25">
      <c r="A1951" s="2"/>
      <c r="B1951" s="4"/>
      <c r="C1951" s="4"/>
      <c r="D1951" s="4"/>
      <c r="E1951" s="3"/>
      <c r="F1951" s="3"/>
    </row>
    <row r="1952" spans="1:6" x14ac:dyDescent="0.25">
      <c r="A1952" s="2"/>
      <c r="B1952" s="4"/>
      <c r="C1952" s="4"/>
      <c r="D1952" s="4"/>
      <c r="E1952" s="3"/>
      <c r="F1952" s="3"/>
    </row>
    <row r="1953" spans="1:6" x14ac:dyDescent="0.25">
      <c r="A1953" s="2"/>
      <c r="B1953" s="4"/>
      <c r="C1953" s="4"/>
      <c r="D1953" s="4"/>
      <c r="E1953" s="3"/>
      <c r="F1953" s="3"/>
    </row>
    <row r="1954" spans="1:6" x14ac:dyDescent="0.25">
      <c r="A1954" s="2"/>
      <c r="B1954" s="4"/>
      <c r="C1954" s="4"/>
      <c r="D1954" s="4"/>
      <c r="E1954" s="3"/>
      <c r="F1954" s="3"/>
    </row>
    <row r="1955" spans="1:6" x14ac:dyDescent="0.25">
      <c r="A1955" s="2"/>
      <c r="B1955" s="4"/>
      <c r="C1955" s="4"/>
      <c r="D1955" s="4"/>
      <c r="E1955" s="3"/>
      <c r="F1955" s="3"/>
    </row>
    <row r="1956" spans="1:6" x14ac:dyDescent="0.25">
      <c r="A1956" s="2"/>
      <c r="B1956" s="4"/>
      <c r="C1956" s="4"/>
      <c r="D1956" s="4"/>
      <c r="E1956" s="3"/>
      <c r="F1956" s="3"/>
    </row>
    <row r="1957" spans="1:6" x14ac:dyDescent="0.25">
      <c r="A1957" s="2"/>
      <c r="B1957" s="4"/>
      <c r="C1957" s="4"/>
      <c r="D1957" s="4"/>
      <c r="E1957" s="3"/>
      <c r="F1957" s="3"/>
    </row>
    <row r="1958" spans="1:6" x14ac:dyDescent="0.25">
      <c r="A1958" s="2"/>
      <c r="B1958" s="4"/>
      <c r="C1958" s="4"/>
      <c r="D1958" s="4"/>
      <c r="E1958" s="3"/>
      <c r="F1958" s="3"/>
    </row>
    <row r="1959" spans="1:6" x14ac:dyDescent="0.25">
      <c r="A1959" s="2"/>
      <c r="B1959" s="4"/>
      <c r="C1959" s="4"/>
      <c r="D1959" s="4"/>
      <c r="E1959" s="3"/>
      <c r="F1959" s="3"/>
    </row>
    <row r="1960" spans="1:6" x14ac:dyDescent="0.25">
      <c r="A1960" s="2"/>
      <c r="B1960" s="4"/>
      <c r="C1960" s="4"/>
      <c r="D1960" s="4"/>
      <c r="E1960" s="3"/>
      <c r="F1960" s="3"/>
    </row>
    <row r="1961" spans="1:6" x14ac:dyDescent="0.25">
      <c r="A1961" s="2"/>
      <c r="B1961" s="4"/>
      <c r="C1961" s="4"/>
      <c r="D1961" s="4"/>
      <c r="E1961" s="3"/>
      <c r="F1961" s="3"/>
    </row>
    <row r="1962" spans="1:6" x14ac:dyDescent="0.25">
      <c r="A1962" s="2"/>
      <c r="B1962" s="4"/>
      <c r="C1962" s="4"/>
      <c r="D1962" s="4"/>
      <c r="E1962" s="3"/>
      <c r="F1962" s="3"/>
    </row>
    <row r="1963" spans="1:6" x14ac:dyDescent="0.25">
      <c r="A1963" s="2"/>
      <c r="B1963" s="4"/>
      <c r="C1963" s="4"/>
      <c r="D1963" s="4"/>
      <c r="E1963" s="3"/>
      <c r="F1963" s="3"/>
    </row>
    <row r="1964" spans="1:6" x14ac:dyDescent="0.25">
      <c r="A1964" s="2"/>
      <c r="B1964" s="4"/>
      <c r="C1964" s="4"/>
      <c r="D1964" s="4"/>
      <c r="E1964" s="3"/>
      <c r="F1964" s="3"/>
    </row>
    <row r="1965" spans="1:6" x14ac:dyDescent="0.25">
      <c r="A1965" s="2"/>
      <c r="B1965" s="4"/>
      <c r="C1965" s="4"/>
      <c r="D1965" s="4"/>
      <c r="E1965" s="3"/>
      <c r="F1965" s="3"/>
    </row>
    <row r="1966" spans="1:6" x14ac:dyDescent="0.25">
      <c r="A1966" s="2"/>
      <c r="B1966" s="4"/>
      <c r="C1966" s="4"/>
      <c r="D1966" s="4"/>
      <c r="E1966" s="3"/>
      <c r="F1966" s="3"/>
    </row>
    <row r="1967" spans="1:6" x14ac:dyDescent="0.25">
      <c r="A1967" s="2"/>
      <c r="B1967" s="4"/>
      <c r="C1967" s="4"/>
      <c r="D1967" s="4"/>
      <c r="E1967" s="3"/>
      <c r="F1967" s="3"/>
    </row>
    <row r="1968" spans="1:6" x14ac:dyDescent="0.25">
      <c r="A1968" s="2"/>
      <c r="B1968" s="4"/>
      <c r="C1968" s="4"/>
      <c r="D1968" s="4"/>
      <c r="E1968" s="3"/>
      <c r="F1968" s="3"/>
    </row>
    <row r="1969" spans="1:6" x14ac:dyDescent="0.25">
      <c r="A1969" s="2"/>
      <c r="B1969" s="4"/>
      <c r="C1969" s="4"/>
      <c r="D1969" s="4"/>
      <c r="E1969" s="3"/>
      <c r="F1969" s="3"/>
    </row>
    <row r="1970" spans="1:6" x14ac:dyDescent="0.25">
      <c r="A1970" s="2"/>
      <c r="B1970" s="4"/>
      <c r="C1970" s="4"/>
      <c r="D1970" s="4"/>
      <c r="E1970" s="3"/>
      <c r="F1970" s="3"/>
    </row>
    <row r="1971" spans="1:6" x14ac:dyDescent="0.25">
      <c r="A1971" s="2"/>
      <c r="B1971" s="4"/>
      <c r="C1971" s="4"/>
      <c r="D1971" s="4"/>
      <c r="E1971" s="3"/>
      <c r="F1971" s="3"/>
    </row>
    <row r="1972" spans="1:6" x14ac:dyDescent="0.25">
      <c r="A1972" s="2"/>
      <c r="B1972" s="4"/>
      <c r="C1972" s="4"/>
      <c r="D1972" s="4"/>
      <c r="E1972" s="3"/>
      <c r="F1972" s="3"/>
    </row>
    <row r="1973" spans="1:6" x14ac:dyDescent="0.25">
      <c r="A1973" s="2"/>
      <c r="B1973" s="4"/>
      <c r="C1973" s="4"/>
      <c r="D1973" s="4"/>
      <c r="E1973" s="3"/>
      <c r="F1973" s="3"/>
    </row>
    <row r="1974" spans="1:6" x14ac:dyDescent="0.25">
      <c r="A1974" s="2"/>
      <c r="B1974" s="4"/>
      <c r="C1974" s="4"/>
      <c r="D1974" s="4"/>
      <c r="E1974" s="3"/>
      <c r="F1974" s="3"/>
    </row>
    <row r="1975" spans="1:6" x14ac:dyDescent="0.25">
      <c r="A1975" s="2"/>
      <c r="B1975" s="4"/>
      <c r="C1975" s="4"/>
      <c r="D1975" s="4"/>
      <c r="E1975" s="3"/>
      <c r="F1975" s="3"/>
    </row>
    <row r="1976" spans="1:6" x14ac:dyDescent="0.25">
      <c r="A1976" s="2"/>
      <c r="B1976" s="4"/>
      <c r="C1976" s="4"/>
      <c r="D1976" s="4"/>
      <c r="E1976" s="3"/>
      <c r="F1976" s="3"/>
    </row>
    <row r="1977" spans="1:6" x14ac:dyDescent="0.25">
      <c r="A1977" s="2"/>
      <c r="B1977" s="4"/>
      <c r="C1977" s="4"/>
      <c r="D1977" s="4"/>
      <c r="E1977" s="3"/>
      <c r="F1977" s="3"/>
    </row>
    <row r="1978" spans="1:6" x14ac:dyDescent="0.25">
      <c r="A1978" s="2"/>
      <c r="B1978" s="4"/>
      <c r="C1978" s="4"/>
      <c r="D1978" s="4"/>
      <c r="E1978" s="3"/>
      <c r="F1978" s="3"/>
    </row>
    <row r="1979" spans="1:6" x14ac:dyDescent="0.25">
      <c r="A1979" s="2"/>
      <c r="B1979" s="4"/>
      <c r="C1979" s="4"/>
      <c r="D1979" s="4"/>
      <c r="E1979" s="3"/>
      <c r="F1979" s="3"/>
    </row>
    <row r="1980" spans="1:6" x14ac:dyDescent="0.25">
      <c r="A1980" s="2"/>
      <c r="B1980" s="4"/>
      <c r="C1980" s="4"/>
      <c r="D1980" s="4"/>
      <c r="E1980" s="3"/>
      <c r="F1980" s="3"/>
    </row>
    <row r="1981" spans="1:6" x14ac:dyDescent="0.25">
      <c r="A1981" s="2"/>
      <c r="B1981" s="4"/>
      <c r="C1981" s="4"/>
      <c r="D1981" s="4"/>
      <c r="E1981" s="3"/>
      <c r="F1981" s="3"/>
    </row>
    <row r="1982" spans="1:6" x14ac:dyDescent="0.25">
      <c r="A1982" s="2"/>
      <c r="B1982" s="4"/>
      <c r="C1982" s="4"/>
      <c r="D1982" s="4"/>
      <c r="E1982" s="3"/>
      <c r="F1982" s="3"/>
    </row>
    <row r="1983" spans="1:6" x14ac:dyDescent="0.25">
      <c r="A1983" s="2"/>
      <c r="B1983" s="4"/>
      <c r="C1983" s="4"/>
      <c r="D1983" s="4"/>
      <c r="E1983" s="3"/>
      <c r="F1983" s="3"/>
    </row>
    <row r="1984" spans="1:6" x14ac:dyDescent="0.25">
      <c r="A1984" s="2"/>
      <c r="B1984" s="4"/>
      <c r="C1984" s="4"/>
      <c r="D1984" s="4"/>
      <c r="E1984" s="3"/>
      <c r="F1984" s="3"/>
    </row>
    <row r="1985" spans="1:6" x14ac:dyDescent="0.25">
      <c r="A1985" s="2"/>
      <c r="B1985" s="4"/>
      <c r="C1985" s="4"/>
      <c r="D1985" s="4"/>
      <c r="E1985" s="3"/>
      <c r="F1985" s="3"/>
    </row>
    <row r="1986" spans="1:6" x14ac:dyDescent="0.25">
      <c r="A1986" s="2"/>
      <c r="B1986" s="4"/>
      <c r="C1986" s="4"/>
      <c r="D1986" s="4"/>
      <c r="E1986" s="3"/>
      <c r="F1986" s="3"/>
    </row>
    <row r="1987" spans="1:6" x14ac:dyDescent="0.25">
      <c r="A1987" s="2"/>
      <c r="B1987" s="4"/>
      <c r="C1987" s="4"/>
      <c r="D1987" s="4"/>
      <c r="E1987" s="3"/>
      <c r="F1987" s="3"/>
    </row>
    <row r="1988" spans="1:6" x14ac:dyDescent="0.25">
      <c r="A1988" s="2"/>
      <c r="B1988" s="4"/>
      <c r="C1988" s="4"/>
      <c r="D1988" s="4"/>
      <c r="E1988" s="3"/>
      <c r="F1988" s="3"/>
    </row>
    <row r="1989" spans="1:6" x14ac:dyDescent="0.25">
      <c r="A1989" s="2"/>
      <c r="B1989" s="4"/>
      <c r="C1989" s="4"/>
      <c r="D1989" s="4"/>
      <c r="E1989" s="3"/>
      <c r="F1989" s="3"/>
    </row>
    <row r="1990" spans="1:6" x14ac:dyDescent="0.25">
      <c r="A1990" s="2"/>
      <c r="B1990" s="4"/>
      <c r="C1990" s="4"/>
      <c r="D1990" s="4"/>
      <c r="E1990" s="3"/>
      <c r="F1990" s="3"/>
    </row>
    <row r="1991" spans="1:6" x14ac:dyDescent="0.25">
      <c r="A1991" s="2"/>
      <c r="B1991" s="4"/>
      <c r="C1991" s="4"/>
      <c r="D1991" s="4"/>
      <c r="E1991" s="3"/>
      <c r="F1991" s="3"/>
    </row>
    <row r="1992" spans="1:6" x14ac:dyDescent="0.25">
      <c r="A1992" s="2"/>
      <c r="B1992" s="4"/>
      <c r="C1992" s="4"/>
      <c r="D1992" s="4"/>
      <c r="E1992" s="3"/>
      <c r="F1992" s="3"/>
    </row>
    <row r="1993" spans="1:6" x14ac:dyDescent="0.25">
      <c r="A1993" s="2"/>
      <c r="B1993" s="4"/>
      <c r="C1993" s="4"/>
      <c r="D1993" s="4"/>
      <c r="E1993" s="3"/>
      <c r="F1993" s="3"/>
    </row>
    <row r="1994" spans="1:6" x14ac:dyDescent="0.25">
      <c r="A1994" s="2"/>
      <c r="B1994" s="4"/>
      <c r="C1994" s="4"/>
      <c r="D1994" s="4"/>
      <c r="E1994" s="3"/>
      <c r="F1994" s="3"/>
    </row>
    <row r="1995" spans="1:6" x14ac:dyDescent="0.25">
      <c r="A1995" s="2"/>
      <c r="B1995" s="4"/>
      <c r="C1995" s="4"/>
      <c r="D1995" s="4"/>
      <c r="E1995" s="3"/>
      <c r="F1995" s="3"/>
    </row>
    <row r="1996" spans="1:6" x14ac:dyDescent="0.25">
      <c r="A1996" s="2"/>
      <c r="B1996" s="4"/>
      <c r="C1996" s="4"/>
      <c r="D1996" s="4"/>
      <c r="E1996" s="3"/>
      <c r="F1996" s="3"/>
    </row>
    <row r="1997" spans="1:6" x14ac:dyDescent="0.25">
      <c r="A1997" s="2"/>
      <c r="B1997" s="4"/>
      <c r="C1997" s="4"/>
      <c r="D1997" s="4"/>
      <c r="E1997" s="3"/>
      <c r="F1997" s="3"/>
    </row>
    <row r="1998" spans="1:6" x14ac:dyDescent="0.25">
      <c r="A1998" s="2"/>
      <c r="B1998" s="4"/>
      <c r="C1998" s="4"/>
      <c r="D1998" s="4"/>
      <c r="E1998" s="3"/>
      <c r="F1998" s="3"/>
    </row>
    <row r="1999" spans="1:6" x14ac:dyDescent="0.25">
      <c r="A1999" s="2"/>
      <c r="B1999" s="4"/>
      <c r="C1999" s="4"/>
      <c r="D1999" s="4"/>
      <c r="E1999" s="3"/>
      <c r="F1999" s="3"/>
    </row>
    <row r="2000" spans="1:6" x14ac:dyDescent="0.25">
      <c r="A2000" s="2"/>
      <c r="B2000" s="4"/>
      <c r="C2000" s="4"/>
      <c r="D2000" s="4"/>
      <c r="E2000" s="3"/>
      <c r="F2000" s="3"/>
    </row>
    <row r="2001" spans="1:6" x14ac:dyDescent="0.25">
      <c r="A2001" s="2"/>
      <c r="B2001" s="4"/>
      <c r="C2001" s="4"/>
      <c r="D2001" s="4"/>
      <c r="E2001" s="3"/>
      <c r="F2001" s="3"/>
    </row>
    <row r="2002" spans="1:6" x14ac:dyDescent="0.25">
      <c r="A2002" s="2"/>
      <c r="B2002" s="4"/>
      <c r="C2002" s="4"/>
      <c r="D2002" s="4"/>
      <c r="E2002" s="3"/>
      <c r="F2002" s="3"/>
    </row>
    <row r="2003" spans="1:6" x14ac:dyDescent="0.25">
      <c r="A2003" s="2"/>
      <c r="B2003" s="4"/>
      <c r="C2003" s="4"/>
      <c r="D2003" s="4"/>
      <c r="E2003" s="3"/>
      <c r="F2003" s="3"/>
    </row>
    <row r="2004" spans="1:6" x14ac:dyDescent="0.25">
      <c r="A2004" s="2"/>
      <c r="B2004" s="4"/>
      <c r="C2004" s="4"/>
      <c r="D2004" s="4"/>
      <c r="E2004" s="3"/>
      <c r="F2004" s="3"/>
    </row>
    <row r="2005" spans="1:6" x14ac:dyDescent="0.25">
      <c r="A2005" s="2"/>
      <c r="B2005" s="4"/>
      <c r="C2005" s="4"/>
      <c r="D2005" s="4"/>
      <c r="E2005" s="3"/>
      <c r="F2005" s="3"/>
    </row>
    <row r="2006" spans="1:6" x14ac:dyDescent="0.25">
      <c r="A2006" s="2"/>
      <c r="B2006" s="4"/>
      <c r="C2006" s="4"/>
      <c r="D2006" s="4"/>
      <c r="E2006" s="3"/>
      <c r="F2006" s="3"/>
    </row>
    <row r="2007" spans="1:6" x14ac:dyDescent="0.25">
      <c r="A2007" s="2"/>
      <c r="B2007" s="4"/>
      <c r="C2007" s="4"/>
      <c r="D2007" s="4"/>
      <c r="E2007" s="3"/>
      <c r="F2007" s="3"/>
    </row>
    <row r="2008" spans="1:6" x14ac:dyDescent="0.25">
      <c r="A2008" s="2"/>
      <c r="B2008" s="4"/>
      <c r="C2008" s="4"/>
      <c r="D2008" s="4"/>
      <c r="E2008" s="3"/>
      <c r="F2008" s="3"/>
    </row>
    <row r="2009" spans="1:6" x14ac:dyDescent="0.25">
      <c r="A2009" s="2"/>
      <c r="B2009" s="4"/>
      <c r="C2009" s="4"/>
      <c r="D2009" s="4"/>
      <c r="E2009" s="3"/>
      <c r="F2009" s="3"/>
    </row>
    <row r="2010" spans="1:6" x14ac:dyDescent="0.25">
      <c r="A2010" s="2"/>
      <c r="B2010" s="4"/>
      <c r="C2010" s="4"/>
      <c r="D2010" s="4"/>
      <c r="E2010" s="3"/>
      <c r="F2010" s="3"/>
    </row>
    <row r="2011" spans="1:6" x14ac:dyDescent="0.25">
      <c r="A2011" s="2"/>
      <c r="B2011" s="4"/>
      <c r="C2011" s="4"/>
      <c r="D2011" s="4"/>
      <c r="E2011" s="3"/>
      <c r="F2011" s="3"/>
    </row>
    <row r="2012" spans="1:6" x14ac:dyDescent="0.25">
      <c r="A2012" s="2"/>
      <c r="B2012" s="4"/>
      <c r="C2012" s="4"/>
      <c r="D2012" s="4"/>
      <c r="E2012" s="3"/>
      <c r="F2012" s="3"/>
    </row>
    <row r="2013" spans="1:6" x14ac:dyDescent="0.25">
      <c r="A2013" s="2"/>
      <c r="B2013" s="4"/>
      <c r="C2013" s="4"/>
      <c r="D2013" s="4"/>
      <c r="E2013" s="3"/>
      <c r="F2013" s="3"/>
    </row>
    <row r="2014" spans="1:6" x14ac:dyDescent="0.25">
      <c r="A2014" s="2"/>
      <c r="B2014" s="4"/>
      <c r="C2014" s="4"/>
      <c r="D2014" s="4"/>
      <c r="E2014" s="3"/>
      <c r="F2014" s="3"/>
    </row>
    <row r="2015" spans="1:6" x14ac:dyDescent="0.25">
      <c r="A2015" s="2"/>
      <c r="B2015" s="4"/>
      <c r="C2015" s="4"/>
      <c r="D2015" s="4"/>
      <c r="E2015" s="3"/>
      <c r="F2015" s="3"/>
    </row>
    <row r="2016" spans="1:6" x14ac:dyDescent="0.25">
      <c r="A2016" s="2"/>
      <c r="B2016" s="4"/>
      <c r="C2016" s="4"/>
      <c r="D2016" s="4"/>
      <c r="E2016" s="3"/>
      <c r="F2016" s="3"/>
    </row>
    <row r="2017" spans="1:6" x14ac:dyDescent="0.25">
      <c r="A2017" s="2"/>
      <c r="B2017" s="4"/>
      <c r="C2017" s="4"/>
      <c r="D2017" s="4"/>
      <c r="E2017" s="3"/>
      <c r="F2017" s="3"/>
    </row>
    <row r="2018" spans="1:6" x14ac:dyDescent="0.25">
      <c r="A2018" s="2"/>
      <c r="B2018" s="4"/>
      <c r="C2018" s="4"/>
      <c r="D2018" s="4"/>
      <c r="E2018" s="3"/>
      <c r="F2018" s="3"/>
    </row>
    <row r="2019" spans="1:6" x14ac:dyDescent="0.25">
      <c r="A2019" s="2"/>
      <c r="B2019" s="4"/>
      <c r="C2019" s="4"/>
      <c r="D2019" s="4"/>
      <c r="E2019" s="3"/>
      <c r="F2019" s="3"/>
    </row>
    <row r="2020" spans="1:6" x14ac:dyDescent="0.25">
      <c r="A2020" s="2"/>
      <c r="B2020" s="4"/>
      <c r="C2020" s="4"/>
      <c r="D2020" s="4"/>
      <c r="E2020" s="3"/>
      <c r="F2020" s="3"/>
    </row>
    <row r="2021" spans="1:6" x14ac:dyDescent="0.25">
      <c r="A2021" s="2"/>
      <c r="B2021" s="4"/>
      <c r="C2021" s="4"/>
      <c r="D2021" s="4"/>
      <c r="E2021" s="3"/>
      <c r="F2021" s="3"/>
    </row>
    <row r="2022" spans="1:6" x14ac:dyDescent="0.25">
      <c r="A2022" s="2"/>
      <c r="B2022" s="4"/>
      <c r="C2022" s="4"/>
      <c r="D2022" s="4"/>
      <c r="E2022" s="3"/>
      <c r="F2022" s="3"/>
    </row>
    <row r="2023" spans="1:6" x14ac:dyDescent="0.25">
      <c r="A2023" s="2"/>
      <c r="B2023" s="4"/>
      <c r="C2023" s="4"/>
      <c r="D2023" s="4"/>
      <c r="E2023" s="3"/>
      <c r="F2023" s="3"/>
    </row>
    <row r="2024" spans="1:6" x14ac:dyDescent="0.25">
      <c r="A2024" s="2"/>
      <c r="B2024" s="4"/>
      <c r="C2024" s="4"/>
      <c r="D2024" s="4"/>
      <c r="E2024" s="3"/>
      <c r="F2024" s="3"/>
    </row>
    <row r="2025" spans="1:6" x14ac:dyDescent="0.25">
      <c r="A2025" s="2"/>
      <c r="B2025" s="4"/>
      <c r="C2025" s="4"/>
      <c r="D2025" s="4"/>
      <c r="E2025" s="3"/>
      <c r="F2025" s="3"/>
    </row>
    <row r="2026" spans="1:6" x14ac:dyDescent="0.25">
      <c r="A2026" s="2"/>
      <c r="B2026" s="4"/>
      <c r="C2026" s="4"/>
      <c r="D2026" s="4"/>
      <c r="E2026" s="3"/>
      <c r="F2026" s="3"/>
    </row>
    <row r="2027" spans="1:6" x14ac:dyDescent="0.25">
      <c r="A2027" s="2"/>
      <c r="B2027" s="4"/>
      <c r="C2027" s="4"/>
      <c r="D2027" s="4"/>
      <c r="E2027" s="3"/>
      <c r="F2027" s="3"/>
    </row>
    <row r="2028" spans="1:6" x14ac:dyDescent="0.25">
      <c r="A2028" s="2"/>
      <c r="B2028" s="4"/>
      <c r="C2028" s="4"/>
      <c r="D2028" s="4"/>
      <c r="E2028" s="3"/>
      <c r="F2028" s="3"/>
    </row>
    <row r="2029" spans="1:6" x14ac:dyDescent="0.25">
      <c r="A2029" s="2"/>
      <c r="B2029" s="4"/>
      <c r="C2029" s="4"/>
      <c r="D2029" s="4"/>
      <c r="E2029" s="3"/>
      <c r="F2029" s="3"/>
    </row>
    <row r="2030" spans="1:6" x14ac:dyDescent="0.25">
      <c r="A2030" s="2"/>
      <c r="B2030" s="4"/>
      <c r="C2030" s="4"/>
      <c r="D2030" s="4"/>
      <c r="E2030" s="3"/>
      <c r="F2030" s="3"/>
    </row>
    <row r="2031" spans="1:6" x14ac:dyDescent="0.25">
      <c r="A2031" s="2"/>
      <c r="B2031" s="4"/>
      <c r="C2031" s="4"/>
      <c r="D2031" s="4"/>
      <c r="E2031" s="3"/>
      <c r="F2031" s="3"/>
    </row>
    <row r="2032" spans="1:6" x14ac:dyDescent="0.25">
      <c r="A2032" s="2"/>
      <c r="B2032" s="4"/>
      <c r="C2032" s="4"/>
      <c r="D2032" s="4"/>
      <c r="E2032" s="3"/>
      <c r="F2032" s="3"/>
    </row>
    <row r="2033" spans="1:6" x14ac:dyDescent="0.25">
      <c r="A2033" s="2"/>
      <c r="B2033" s="4"/>
      <c r="C2033" s="4"/>
      <c r="D2033" s="4"/>
      <c r="E2033" s="3"/>
      <c r="F2033" s="3"/>
    </row>
    <row r="2034" spans="1:6" x14ac:dyDescent="0.25">
      <c r="A2034" s="2"/>
      <c r="B2034" s="4"/>
      <c r="C2034" s="4"/>
      <c r="D2034" s="4"/>
      <c r="E2034" s="3"/>
      <c r="F2034" s="3"/>
    </row>
    <row r="2035" spans="1:6" x14ac:dyDescent="0.25">
      <c r="A2035" s="2"/>
      <c r="B2035" s="4"/>
      <c r="C2035" s="4"/>
      <c r="D2035" s="4"/>
      <c r="E2035" s="3"/>
      <c r="F2035" s="3"/>
    </row>
    <row r="2036" spans="1:6" x14ac:dyDescent="0.25">
      <c r="A2036" s="2"/>
      <c r="B2036" s="4"/>
      <c r="C2036" s="4"/>
      <c r="D2036" s="4"/>
      <c r="E2036" s="3"/>
      <c r="F2036" s="3"/>
    </row>
    <row r="2037" spans="1:6" x14ac:dyDescent="0.25">
      <c r="A2037" s="2"/>
      <c r="B2037" s="4"/>
      <c r="C2037" s="4"/>
      <c r="D2037" s="4"/>
      <c r="E2037" s="3"/>
      <c r="F2037" s="3"/>
    </row>
    <row r="2038" spans="1:6" x14ac:dyDescent="0.25">
      <c r="A2038" s="2"/>
      <c r="B2038" s="4"/>
      <c r="C2038" s="4"/>
      <c r="D2038" s="4"/>
      <c r="E2038" s="3"/>
      <c r="F2038" s="3"/>
    </row>
    <row r="2039" spans="1:6" x14ac:dyDescent="0.25">
      <c r="A2039" s="2"/>
      <c r="B2039" s="4"/>
      <c r="C2039" s="4"/>
      <c r="D2039" s="4"/>
      <c r="E2039" s="3"/>
      <c r="F2039" s="3"/>
    </row>
    <row r="2040" spans="1:6" x14ac:dyDescent="0.25">
      <c r="A2040" s="2"/>
      <c r="B2040" s="4"/>
      <c r="C2040" s="4"/>
      <c r="D2040" s="4"/>
      <c r="E2040" s="3"/>
      <c r="F2040" s="3"/>
    </row>
    <row r="2041" spans="1:6" x14ac:dyDescent="0.25">
      <c r="A2041" s="2"/>
      <c r="B2041" s="4"/>
      <c r="C2041" s="4"/>
      <c r="D2041" s="4"/>
      <c r="E2041" s="3"/>
      <c r="F2041" s="3"/>
    </row>
    <row r="2042" spans="1:6" x14ac:dyDescent="0.25">
      <c r="A2042" s="2"/>
      <c r="B2042" s="4"/>
      <c r="C2042" s="4"/>
      <c r="D2042" s="4"/>
      <c r="E2042" s="3"/>
      <c r="F2042" s="3"/>
    </row>
    <row r="2043" spans="1:6" x14ac:dyDescent="0.25">
      <c r="A2043" s="2"/>
      <c r="B2043" s="4"/>
      <c r="C2043" s="4"/>
      <c r="D2043" s="4"/>
      <c r="E2043" s="3"/>
      <c r="F2043" s="3"/>
    </row>
    <row r="2044" spans="1:6" x14ac:dyDescent="0.25">
      <c r="A2044" s="2"/>
      <c r="B2044" s="4"/>
      <c r="C2044" s="4"/>
      <c r="D2044" s="4"/>
      <c r="E2044" s="3"/>
      <c r="F2044" s="3"/>
    </row>
    <row r="2045" spans="1:6" x14ac:dyDescent="0.25">
      <c r="A2045" s="2"/>
      <c r="B2045" s="4"/>
      <c r="C2045" s="4"/>
      <c r="D2045" s="4"/>
      <c r="E2045" s="3"/>
      <c r="F2045" s="3"/>
    </row>
    <row r="2046" spans="1:6" x14ac:dyDescent="0.25">
      <c r="A2046" s="2"/>
      <c r="B2046" s="4"/>
      <c r="C2046" s="4"/>
      <c r="D2046" s="4"/>
      <c r="E2046" s="3"/>
      <c r="F2046" s="3"/>
    </row>
    <row r="2047" spans="1:6" x14ac:dyDescent="0.25">
      <c r="A2047" s="2"/>
      <c r="B2047" s="4"/>
      <c r="C2047" s="4"/>
      <c r="D2047" s="4"/>
      <c r="E2047" s="3"/>
      <c r="F2047" s="3"/>
    </row>
    <row r="2048" spans="1:6" x14ac:dyDescent="0.25">
      <c r="A2048" s="2"/>
      <c r="B2048" s="4"/>
      <c r="C2048" s="4"/>
      <c r="D2048" s="4"/>
      <c r="E2048" s="3"/>
      <c r="F2048" s="3"/>
    </row>
    <row r="2049" spans="1:6" x14ac:dyDescent="0.25">
      <c r="A2049" s="2"/>
      <c r="B2049" s="4"/>
      <c r="C2049" s="4"/>
      <c r="D2049" s="4"/>
      <c r="E2049" s="3"/>
      <c r="F2049" s="3"/>
    </row>
    <row r="2050" spans="1:6" x14ac:dyDescent="0.25">
      <c r="A2050" s="2"/>
      <c r="B2050" s="4"/>
      <c r="C2050" s="4"/>
      <c r="D2050" s="4"/>
      <c r="E2050" s="3"/>
      <c r="F2050" s="3"/>
    </row>
    <row r="2051" spans="1:6" x14ac:dyDescent="0.25">
      <c r="A2051" s="2"/>
      <c r="B2051" s="4"/>
      <c r="C2051" s="4"/>
      <c r="D2051" s="4"/>
      <c r="E2051" s="3"/>
      <c r="F2051" s="3"/>
    </row>
    <row r="2052" spans="1:6" x14ac:dyDescent="0.25">
      <c r="A2052" s="2"/>
      <c r="B2052" s="4"/>
      <c r="C2052" s="4"/>
      <c r="D2052" s="4"/>
      <c r="E2052" s="3"/>
      <c r="F2052" s="3"/>
    </row>
    <row r="2053" spans="1:6" x14ac:dyDescent="0.25">
      <c r="A2053" s="2"/>
      <c r="B2053" s="4"/>
      <c r="C2053" s="4"/>
      <c r="D2053" s="4"/>
      <c r="E2053" s="3"/>
      <c r="F2053" s="3"/>
    </row>
    <row r="2054" spans="1:6" x14ac:dyDescent="0.25">
      <c r="A2054" s="2"/>
      <c r="B2054" s="4"/>
      <c r="C2054" s="4"/>
      <c r="D2054" s="4"/>
      <c r="E2054" s="3"/>
      <c r="F2054" s="3"/>
    </row>
    <row r="2055" spans="1:6" x14ac:dyDescent="0.25">
      <c r="A2055" s="2"/>
      <c r="B2055" s="4"/>
      <c r="C2055" s="4"/>
      <c r="D2055" s="4"/>
      <c r="E2055" s="3"/>
      <c r="F2055" s="3"/>
    </row>
    <row r="2056" spans="1:6" x14ac:dyDescent="0.25">
      <c r="A2056" s="2"/>
      <c r="B2056" s="4"/>
      <c r="C2056" s="4"/>
      <c r="D2056" s="4"/>
      <c r="E2056" s="3"/>
      <c r="F2056" s="3"/>
    </row>
    <row r="2057" spans="1:6" x14ac:dyDescent="0.25">
      <c r="A2057" s="2"/>
      <c r="B2057" s="4"/>
      <c r="C2057" s="4"/>
      <c r="D2057" s="4"/>
      <c r="E2057" s="3"/>
      <c r="F2057" s="3"/>
    </row>
    <row r="2058" spans="1:6" x14ac:dyDescent="0.25">
      <c r="A2058" s="2"/>
      <c r="B2058" s="4"/>
      <c r="C2058" s="4"/>
      <c r="D2058" s="4"/>
      <c r="E2058" s="3"/>
      <c r="F2058" s="3"/>
    </row>
    <row r="2059" spans="1:6" x14ac:dyDescent="0.25">
      <c r="A2059" s="2"/>
      <c r="B2059" s="4"/>
      <c r="C2059" s="4"/>
      <c r="D2059" s="4"/>
      <c r="E2059" s="3"/>
      <c r="F2059" s="3"/>
    </row>
    <row r="2060" spans="1:6" x14ac:dyDescent="0.25">
      <c r="A2060" s="2"/>
      <c r="B2060" s="4"/>
      <c r="C2060" s="4"/>
      <c r="D2060" s="4"/>
      <c r="E2060" s="3"/>
      <c r="F2060" s="3"/>
    </row>
    <row r="2061" spans="1:6" x14ac:dyDescent="0.25">
      <c r="A2061" s="2"/>
      <c r="B2061" s="4"/>
      <c r="C2061" s="4"/>
      <c r="D2061" s="4"/>
      <c r="E2061" s="3"/>
      <c r="F2061" s="3"/>
    </row>
    <row r="2062" spans="1:6" x14ac:dyDescent="0.25">
      <c r="A2062" s="2"/>
      <c r="B2062" s="4"/>
      <c r="C2062" s="4"/>
      <c r="D2062" s="4"/>
      <c r="E2062" s="3"/>
      <c r="F2062" s="3"/>
    </row>
    <row r="2063" spans="1:6" x14ac:dyDescent="0.25">
      <c r="A2063" s="2"/>
      <c r="B2063" s="4"/>
      <c r="C2063" s="4"/>
      <c r="D2063" s="4"/>
      <c r="E2063" s="3"/>
      <c r="F2063" s="3"/>
    </row>
    <row r="2064" spans="1:6" x14ac:dyDescent="0.25">
      <c r="A2064" s="2"/>
      <c r="B2064" s="4"/>
      <c r="C2064" s="4"/>
      <c r="D2064" s="4"/>
      <c r="E2064" s="3"/>
      <c r="F2064" s="3"/>
    </row>
    <row r="2065" spans="1:6" x14ac:dyDescent="0.25">
      <c r="A2065" s="2"/>
      <c r="B2065" s="4"/>
      <c r="C2065" s="4"/>
      <c r="D2065" s="4"/>
      <c r="E2065" s="3"/>
      <c r="F2065" s="3"/>
    </row>
    <row r="2066" spans="1:6" x14ac:dyDescent="0.25">
      <c r="A2066" s="2"/>
      <c r="B2066" s="4"/>
      <c r="C2066" s="4"/>
      <c r="D2066" s="4"/>
      <c r="E2066" s="3"/>
      <c r="F2066" s="3"/>
    </row>
    <row r="2067" spans="1:6" x14ac:dyDescent="0.25">
      <c r="A2067" s="2"/>
      <c r="B2067" s="4"/>
      <c r="C2067" s="4"/>
      <c r="D2067" s="4"/>
      <c r="E2067" s="3"/>
      <c r="F2067" s="3"/>
    </row>
    <row r="2068" spans="1:6" x14ac:dyDescent="0.25">
      <c r="A2068" s="2"/>
      <c r="B2068" s="4"/>
      <c r="C2068" s="4"/>
      <c r="D2068" s="4"/>
      <c r="E2068" s="3"/>
      <c r="F2068" s="3"/>
    </row>
    <row r="2069" spans="1:6" x14ac:dyDescent="0.25">
      <c r="A2069" s="2"/>
      <c r="B2069" s="4"/>
      <c r="C2069" s="4"/>
      <c r="D2069" s="4"/>
      <c r="E2069" s="3"/>
      <c r="F2069" s="3"/>
    </row>
    <row r="2070" spans="1:6" x14ac:dyDescent="0.25">
      <c r="A2070" s="2"/>
      <c r="B2070" s="4"/>
      <c r="C2070" s="4"/>
      <c r="D2070" s="4"/>
      <c r="E2070" s="3"/>
      <c r="F2070" s="3"/>
    </row>
    <row r="2071" spans="1:6" x14ac:dyDescent="0.25">
      <c r="A2071" s="2"/>
      <c r="B2071" s="4"/>
      <c r="C2071" s="4"/>
      <c r="D2071" s="4"/>
      <c r="E2071" s="3"/>
      <c r="F2071" s="3"/>
    </row>
    <row r="2072" spans="1:6" x14ac:dyDescent="0.25">
      <c r="A2072" s="2"/>
      <c r="B2072" s="4"/>
      <c r="C2072" s="4"/>
      <c r="D2072" s="4"/>
      <c r="E2072" s="3"/>
      <c r="F2072" s="3"/>
    </row>
    <row r="2073" spans="1:6" x14ac:dyDescent="0.25">
      <c r="A2073" s="2"/>
      <c r="B2073" s="4"/>
      <c r="C2073" s="4"/>
      <c r="D2073" s="4"/>
      <c r="E2073" s="3"/>
      <c r="F2073" s="3"/>
    </row>
    <row r="2074" spans="1:6" x14ac:dyDescent="0.25">
      <c r="A2074" s="2"/>
      <c r="B2074" s="4"/>
      <c r="C2074" s="4"/>
      <c r="D2074" s="4"/>
      <c r="E2074" s="3"/>
      <c r="F2074" s="3"/>
    </row>
    <row r="2075" spans="1:6" x14ac:dyDescent="0.25">
      <c r="A2075" s="2"/>
      <c r="B2075" s="4"/>
      <c r="C2075" s="4"/>
      <c r="D2075" s="4"/>
      <c r="E2075" s="3"/>
      <c r="F2075" s="3"/>
    </row>
    <row r="2076" spans="1:6" x14ac:dyDescent="0.25">
      <c r="A2076" s="2"/>
      <c r="B2076" s="4"/>
      <c r="C2076" s="4"/>
      <c r="D2076" s="4"/>
      <c r="E2076" s="3"/>
      <c r="F2076" s="3"/>
    </row>
    <row r="2077" spans="1:6" x14ac:dyDescent="0.25">
      <c r="A2077" s="2"/>
      <c r="B2077" s="4"/>
      <c r="C2077" s="4"/>
      <c r="D2077" s="4"/>
      <c r="E2077" s="3"/>
      <c r="F2077" s="3"/>
    </row>
    <row r="2078" spans="1:6" x14ac:dyDescent="0.25">
      <c r="A2078" s="2"/>
      <c r="B2078" s="4"/>
      <c r="C2078" s="4"/>
      <c r="D2078" s="4"/>
      <c r="E2078" s="3"/>
      <c r="F2078" s="3"/>
    </row>
    <row r="2079" spans="1:6" x14ac:dyDescent="0.25">
      <c r="A2079" s="2"/>
      <c r="B2079" s="4"/>
      <c r="C2079" s="4"/>
      <c r="D2079" s="4"/>
      <c r="E2079" s="3"/>
      <c r="F2079" s="3"/>
    </row>
    <row r="2080" spans="1:6" x14ac:dyDescent="0.25">
      <c r="A2080" s="2"/>
      <c r="B2080" s="4"/>
      <c r="C2080" s="4"/>
      <c r="D2080" s="4"/>
      <c r="E2080" s="3"/>
      <c r="F2080" s="3"/>
    </row>
    <row r="2081" spans="1:6" x14ac:dyDescent="0.25">
      <c r="A2081" s="2"/>
      <c r="B2081" s="4"/>
      <c r="C2081" s="4"/>
      <c r="D2081" s="4"/>
      <c r="E2081" s="3"/>
      <c r="F2081" s="3"/>
    </row>
    <row r="2082" spans="1:6" x14ac:dyDescent="0.25">
      <c r="A2082" s="2"/>
      <c r="B2082" s="4"/>
      <c r="C2082" s="4"/>
      <c r="D2082" s="4"/>
      <c r="E2082" s="3"/>
      <c r="F2082" s="3"/>
    </row>
    <row r="2083" spans="1:6" x14ac:dyDescent="0.25">
      <c r="A2083" s="2"/>
      <c r="B2083" s="4"/>
      <c r="C2083" s="4"/>
      <c r="D2083" s="4"/>
      <c r="E2083" s="3"/>
      <c r="F2083" s="3"/>
    </row>
    <row r="2084" spans="1:6" x14ac:dyDescent="0.25">
      <c r="A2084" s="2"/>
      <c r="B2084" s="4"/>
      <c r="C2084" s="4"/>
      <c r="D2084" s="4"/>
      <c r="E2084" s="3"/>
      <c r="F2084" s="3"/>
    </row>
    <row r="2085" spans="1:6" x14ac:dyDescent="0.25">
      <c r="A2085" s="2"/>
      <c r="B2085" s="4"/>
      <c r="C2085" s="4"/>
      <c r="D2085" s="4"/>
      <c r="E2085" s="3"/>
      <c r="F2085" s="3"/>
    </row>
    <row r="2086" spans="1:6" x14ac:dyDescent="0.25">
      <c r="A2086" s="2"/>
      <c r="B2086" s="4"/>
      <c r="C2086" s="4"/>
      <c r="D2086" s="4"/>
      <c r="E2086" s="3"/>
      <c r="F2086" s="3"/>
    </row>
    <row r="2087" spans="1:6" x14ac:dyDescent="0.25">
      <c r="A2087" s="2"/>
      <c r="B2087" s="4"/>
      <c r="C2087" s="4"/>
      <c r="D2087" s="4"/>
      <c r="E2087" s="3"/>
      <c r="F2087" s="3"/>
    </row>
    <row r="2088" spans="1:6" x14ac:dyDescent="0.25">
      <c r="A2088" s="2"/>
      <c r="B2088" s="4"/>
      <c r="C2088" s="4"/>
      <c r="D2088" s="4"/>
      <c r="E2088" s="3"/>
      <c r="F2088" s="3"/>
    </row>
    <row r="2089" spans="1:6" x14ac:dyDescent="0.25">
      <c r="A2089" s="2"/>
      <c r="B2089" s="4"/>
      <c r="C2089" s="4"/>
      <c r="D2089" s="4"/>
      <c r="E2089" s="3"/>
      <c r="F2089" s="3"/>
    </row>
    <row r="2090" spans="1:6" x14ac:dyDescent="0.25">
      <c r="A2090" s="2"/>
      <c r="B2090" s="4"/>
      <c r="C2090" s="4"/>
      <c r="D2090" s="4"/>
      <c r="E2090" s="3"/>
      <c r="F2090" s="3"/>
    </row>
    <row r="2091" spans="1:6" x14ac:dyDescent="0.25">
      <c r="A2091" s="2"/>
      <c r="B2091" s="4"/>
      <c r="C2091" s="4"/>
      <c r="D2091" s="4"/>
      <c r="E2091" s="3"/>
      <c r="F2091" s="3"/>
    </row>
    <row r="2092" spans="1:6" x14ac:dyDescent="0.25">
      <c r="A2092" s="2"/>
      <c r="B2092" s="4"/>
      <c r="C2092" s="4"/>
      <c r="D2092" s="4"/>
      <c r="E2092" s="3"/>
      <c r="F2092" s="3"/>
    </row>
    <row r="2093" spans="1:6" x14ac:dyDescent="0.25">
      <c r="A2093" s="2"/>
      <c r="B2093" s="4"/>
      <c r="C2093" s="4"/>
      <c r="D2093" s="4"/>
      <c r="E2093" s="3"/>
      <c r="F2093" s="3"/>
    </row>
    <row r="2094" spans="1:6" x14ac:dyDescent="0.25">
      <c r="A2094" s="2"/>
      <c r="B2094" s="4"/>
      <c r="C2094" s="4"/>
      <c r="D2094" s="4"/>
      <c r="E2094" s="3"/>
      <c r="F2094" s="3"/>
    </row>
    <row r="2095" spans="1:6" x14ac:dyDescent="0.25">
      <c r="A2095" s="2"/>
      <c r="B2095" s="4"/>
      <c r="C2095" s="4"/>
      <c r="D2095" s="4"/>
      <c r="E2095" s="3"/>
      <c r="F2095" s="3"/>
    </row>
    <row r="2096" spans="1:6" x14ac:dyDescent="0.25">
      <c r="A2096" s="2"/>
      <c r="B2096" s="4"/>
      <c r="C2096" s="4"/>
      <c r="D2096" s="4"/>
      <c r="E2096" s="3"/>
      <c r="F2096" s="3"/>
    </row>
    <row r="2097" spans="1:6" x14ac:dyDescent="0.25">
      <c r="A2097" s="2"/>
      <c r="B2097" s="4"/>
      <c r="C2097" s="4"/>
      <c r="D2097" s="4"/>
      <c r="E2097" s="3"/>
      <c r="F2097" s="3"/>
    </row>
    <row r="2098" spans="1:6" x14ac:dyDescent="0.25">
      <c r="A2098" s="2"/>
      <c r="B2098" s="4"/>
      <c r="C2098" s="4"/>
      <c r="D2098" s="4"/>
      <c r="E2098" s="3"/>
      <c r="F2098" s="3"/>
    </row>
    <row r="2099" spans="1:6" x14ac:dyDescent="0.25">
      <c r="A2099" s="2"/>
      <c r="B2099" s="4"/>
      <c r="C2099" s="4"/>
      <c r="D2099" s="4"/>
      <c r="E2099" s="3"/>
      <c r="F2099" s="3"/>
    </row>
    <row r="2100" spans="1:6" x14ac:dyDescent="0.25">
      <c r="A2100" s="2"/>
      <c r="B2100" s="4"/>
      <c r="C2100" s="4"/>
      <c r="D2100" s="4"/>
      <c r="E2100" s="3"/>
      <c r="F2100" s="3"/>
    </row>
    <row r="2101" spans="1:6" x14ac:dyDescent="0.25">
      <c r="A2101" s="2"/>
      <c r="B2101" s="4"/>
      <c r="C2101" s="4"/>
      <c r="D2101" s="4"/>
      <c r="E2101" s="3"/>
      <c r="F2101" s="3"/>
    </row>
    <row r="2102" spans="1:6" x14ac:dyDescent="0.25">
      <c r="A2102" s="2"/>
      <c r="B2102" s="4"/>
      <c r="C2102" s="4"/>
      <c r="D2102" s="4"/>
      <c r="E2102" s="3"/>
      <c r="F2102" s="3"/>
    </row>
    <row r="2103" spans="1:6" x14ac:dyDescent="0.25">
      <c r="A2103" s="2"/>
      <c r="B2103" s="4"/>
      <c r="C2103" s="4"/>
      <c r="D2103" s="4"/>
      <c r="E2103" s="3"/>
      <c r="F2103" s="3"/>
    </row>
    <row r="2104" spans="1:6" x14ac:dyDescent="0.25">
      <c r="A2104" s="2"/>
      <c r="B2104" s="4"/>
      <c r="C2104" s="4"/>
      <c r="D2104" s="4"/>
      <c r="E2104" s="3"/>
      <c r="F2104" s="3"/>
    </row>
    <row r="2105" spans="1:6" x14ac:dyDescent="0.25">
      <c r="A2105" s="2"/>
      <c r="B2105" s="4"/>
      <c r="C2105" s="4"/>
      <c r="D2105" s="4"/>
      <c r="E2105" s="3"/>
      <c r="F2105" s="3"/>
    </row>
    <row r="2106" spans="1:6" x14ac:dyDescent="0.25">
      <c r="A2106" s="2"/>
      <c r="B2106" s="4"/>
      <c r="C2106" s="4"/>
      <c r="D2106" s="4"/>
      <c r="E2106" s="3"/>
      <c r="F2106" s="3"/>
    </row>
    <row r="2107" spans="1:6" x14ac:dyDescent="0.25">
      <c r="A2107" s="2"/>
      <c r="B2107" s="4"/>
      <c r="C2107" s="4"/>
      <c r="D2107" s="4"/>
      <c r="E2107" s="3"/>
      <c r="F2107" s="3"/>
    </row>
    <row r="2108" spans="1:6" x14ac:dyDescent="0.25">
      <c r="A2108" s="2"/>
      <c r="B2108" s="4"/>
      <c r="C2108" s="4"/>
      <c r="D2108" s="4"/>
      <c r="E2108" s="3"/>
      <c r="F2108" s="3"/>
    </row>
    <row r="2109" spans="1:6" x14ac:dyDescent="0.25">
      <c r="A2109" s="2"/>
      <c r="B2109" s="4"/>
      <c r="C2109" s="4"/>
      <c r="D2109" s="4"/>
      <c r="E2109" s="3"/>
      <c r="F2109" s="3"/>
    </row>
    <row r="2110" spans="1:6" x14ac:dyDescent="0.25">
      <c r="A2110" s="2"/>
      <c r="B2110" s="4"/>
      <c r="C2110" s="4"/>
      <c r="D2110" s="4"/>
      <c r="E2110" s="3"/>
      <c r="F2110" s="3"/>
    </row>
    <row r="2111" spans="1:6" x14ac:dyDescent="0.25">
      <c r="A2111" s="2"/>
      <c r="B2111" s="4"/>
      <c r="C2111" s="4"/>
      <c r="D2111" s="4"/>
      <c r="E2111" s="3"/>
      <c r="F2111" s="3"/>
    </row>
    <row r="2112" spans="1:6" x14ac:dyDescent="0.25">
      <c r="A2112" s="2"/>
      <c r="B2112" s="4"/>
      <c r="C2112" s="4"/>
      <c r="D2112" s="4"/>
      <c r="E2112" s="3"/>
      <c r="F2112" s="3"/>
    </row>
    <row r="2113" spans="1:6" x14ac:dyDescent="0.25">
      <c r="A2113" s="2"/>
      <c r="B2113" s="4"/>
      <c r="C2113" s="4"/>
      <c r="D2113" s="4"/>
      <c r="E2113" s="3"/>
      <c r="F2113" s="3"/>
    </row>
    <row r="2114" spans="1:6" x14ac:dyDescent="0.25">
      <c r="A2114" s="2"/>
      <c r="B2114" s="4"/>
      <c r="C2114" s="4"/>
      <c r="D2114" s="4"/>
      <c r="E2114" s="3"/>
      <c r="F2114" s="3"/>
    </row>
    <row r="2115" spans="1:6" x14ac:dyDescent="0.25">
      <c r="A2115" s="2"/>
      <c r="B2115" s="4"/>
      <c r="C2115" s="4"/>
      <c r="D2115" s="4"/>
      <c r="E2115" s="3"/>
      <c r="F2115" s="3"/>
    </row>
    <row r="2116" spans="1:6" x14ac:dyDescent="0.25">
      <c r="A2116" s="2"/>
      <c r="B2116" s="4"/>
      <c r="C2116" s="4"/>
      <c r="D2116" s="4"/>
      <c r="E2116" s="3"/>
      <c r="F2116" s="3"/>
    </row>
    <row r="2117" spans="1:6" x14ac:dyDescent="0.25">
      <c r="A2117" s="2"/>
      <c r="B2117" s="4"/>
      <c r="C2117" s="4"/>
      <c r="D2117" s="4"/>
      <c r="E2117" s="3"/>
      <c r="F2117" s="3"/>
    </row>
    <row r="2118" spans="1:6" x14ac:dyDescent="0.25">
      <c r="A2118" s="2"/>
      <c r="B2118" s="4"/>
      <c r="C2118" s="4"/>
      <c r="D2118" s="4"/>
      <c r="E2118" s="3"/>
      <c r="F2118" s="3"/>
    </row>
    <row r="2119" spans="1:6" x14ac:dyDescent="0.25">
      <c r="A2119" s="2"/>
      <c r="B2119" s="4"/>
      <c r="C2119" s="4"/>
      <c r="D2119" s="4"/>
      <c r="E2119" s="3"/>
      <c r="F2119" s="3"/>
    </row>
    <row r="2120" spans="1:6" x14ac:dyDescent="0.25">
      <c r="A2120" s="2"/>
      <c r="B2120" s="4"/>
      <c r="C2120" s="4"/>
      <c r="D2120" s="4"/>
      <c r="E2120" s="3"/>
      <c r="F2120" s="3"/>
    </row>
    <row r="2121" spans="1:6" x14ac:dyDescent="0.25">
      <c r="A2121" s="2"/>
      <c r="B2121" s="4"/>
      <c r="C2121" s="4"/>
      <c r="D2121" s="4"/>
      <c r="E2121" s="3"/>
      <c r="F2121" s="3"/>
    </row>
    <row r="2122" spans="1:6" x14ac:dyDescent="0.25">
      <c r="A2122" s="2"/>
      <c r="B2122" s="4"/>
      <c r="C2122" s="4"/>
      <c r="D2122" s="4"/>
      <c r="E2122" s="3"/>
      <c r="F2122" s="3"/>
    </row>
    <row r="2123" spans="1:6" x14ac:dyDescent="0.25">
      <c r="A2123" s="2"/>
      <c r="B2123" s="4"/>
      <c r="C2123" s="4"/>
      <c r="D2123" s="4"/>
      <c r="E2123" s="3"/>
      <c r="F2123" s="3"/>
    </row>
    <row r="2124" spans="1:6" x14ac:dyDescent="0.25">
      <c r="A2124" s="2"/>
      <c r="B2124" s="4"/>
      <c r="C2124" s="4"/>
      <c r="D2124" s="4"/>
      <c r="E2124" s="3"/>
      <c r="F2124" s="3"/>
    </row>
    <row r="2125" spans="1:6" x14ac:dyDescent="0.25">
      <c r="A2125" s="2"/>
      <c r="B2125" s="4"/>
      <c r="C2125" s="4"/>
      <c r="D2125" s="4"/>
      <c r="E2125" s="3"/>
      <c r="F2125" s="3"/>
    </row>
    <row r="2126" spans="1:6" x14ac:dyDescent="0.25">
      <c r="A2126" s="2"/>
      <c r="B2126" s="4"/>
      <c r="C2126" s="4"/>
      <c r="D2126" s="4"/>
      <c r="E2126" s="3"/>
      <c r="F2126" s="3"/>
    </row>
    <row r="2127" spans="1:6" x14ac:dyDescent="0.25">
      <c r="A2127" s="2"/>
      <c r="B2127" s="4"/>
      <c r="C2127" s="4"/>
      <c r="D2127" s="4"/>
      <c r="E2127" s="3"/>
      <c r="F2127" s="3"/>
    </row>
    <row r="2128" spans="1:6" x14ac:dyDescent="0.25">
      <c r="A2128" s="2"/>
      <c r="B2128" s="4"/>
      <c r="C2128" s="4"/>
      <c r="D2128" s="4"/>
      <c r="E2128" s="3"/>
      <c r="F2128" s="3"/>
    </row>
    <row r="2129" spans="1:6" x14ac:dyDescent="0.25">
      <c r="A2129" s="2"/>
      <c r="B2129" s="4"/>
      <c r="C2129" s="4"/>
      <c r="D2129" s="4"/>
      <c r="E2129" s="3"/>
      <c r="F2129" s="3"/>
    </row>
    <row r="2130" spans="1:6" x14ac:dyDescent="0.25">
      <c r="A2130" s="2"/>
      <c r="B2130" s="4"/>
      <c r="C2130" s="4"/>
      <c r="D2130" s="4"/>
      <c r="E2130" s="3"/>
      <c r="F2130" s="3"/>
    </row>
    <row r="2131" spans="1:6" x14ac:dyDescent="0.25">
      <c r="A2131" s="2"/>
      <c r="B2131" s="4"/>
      <c r="C2131" s="4"/>
      <c r="D2131" s="4"/>
      <c r="E2131" s="3"/>
      <c r="F2131" s="3"/>
    </row>
    <row r="2132" spans="1:6" x14ac:dyDescent="0.25">
      <c r="A2132" s="2"/>
      <c r="B2132" s="4"/>
      <c r="C2132" s="4"/>
      <c r="D2132" s="4"/>
      <c r="E2132" s="3"/>
      <c r="F2132" s="3"/>
    </row>
    <row r="2133" spans="1:6" x14ac:dyDescent="0.25">
      <c r="A2133" s="2"/>
      <c r="B2133" s="4"/>
      <c r="C2133" s="4"/>
      <c r="D2133" s="4"/>
      <c r="E2133" s="3"/>
      <c r="F2133" s="3"/>
    </row>
    <row r="2134" spans="1:6" x14ac:dyDescent="0.25">
      <c r="A2134" s="2"/>
      <c r="B2134" s="4"/>
      <c r="C2134" s="4"/>
      <c r="D2134" s="4"/>
      <c r="E2134" s="3"/>
      <c r="F2134" s="3"/>
    </row>
    <row r="2135" spans="1:6" x14ac:dyDescent="0.25">
      <c r="A2135" s="2"/>
      <c r="B2135" s="4"/>
      <c r="C2135" s="4"/>
      <c r="D2135" s="4"/>
      <c r="E2135" s="3"/>
      <c r="F2135" s="3"/>
    </row>
    <row r="2136" spans="1:6" x14ac:dyDescent="0.25">
      <c r="A2136" s="2"/>
      <c r="B2136" s="4"/>
      <c r="C2136" s="4"/>
      <c r="D2136" s="4"/>
      <c r="E2136" s="3"/>
      <c r="F2136" s="3"/>
    </row>
    <row r="2137" spans="1:6" x14ac:dyDescent="0.25">
      <c r="A2137" s="2"/>
      <c r="B2137" s="4"/>
      <c r="C2137" s="4"/>
      <c r="D2137" s="4"/>
      <c r="E2137" s="3"/>
      <c r="F2137" s="3"/>
    </row>
    <row r="2138" spans="1:6" x14ac:dyDescent="0.25">
      <c r="A2138" s="2"/>
      <c r="B2138" s="4"/>
      <c r="C2138" s="4"/>
      <c r="D2138" s="4"/>
      <c r="E2138" s="3"/>
      <c r="F2138" s="3"/>
    </row>
    <row r="2139" spans="1:6" x14ac:dyDescent="0.25">
      <c r="A2139" s="2"/>
      <c r="B2139" s="4"/>
      <c r="C2139" s="4"/>
      <c r="D2139" s="4"/>
      <c r="E2139" s="3"/>
      <c r="F2139" s="3"/>
    </row>
    <row r="2140" spans="1:6" x14ac:dyDescent="0.25">
      <c r="A2140" s="2"/>
      <c r="B2140" s="4"/>
      <c r="C2140" s="4"/>
      <c r="D2140" s="4"/>
      <c r="E2140" s="3"/>
      <c r="F2140" s="3"/>
    </row>
    <row r="2141" spans="1:6" x14ac:dyDescent="0.25">
      <c r="A2141" s="2"/>
      <c r="B2141" s="4"/>
      <c r="C2141" s="4"/>
      <c r="D2141" s="4"/>
      <c r="E2141" s="3"/>
      <c r="F2141" s="3"/>
    </row>
    <row r="2142" spans="1:6" x14ac:dyDescent="0.25">
      <c r="A2142" s="2"/>
      <c r="B2142" s="4"/>
      <c r="C2142" s="4"/>
      <c r="D2142" s="4"/>
      <c r="E2142" s="3"/>
      <c r="F2142" s="3"/>
    </row>
    <row r="2143" spans="1:6" x14ac:dyDescent="0.25">
      <c r="A2143" s="2"/>
      <c r="B2143" s="4"/>
      <c r="C2143" s="4"/>
      <c r="D2143" s="4"/>
      <c r="E2143" s="3"/>
      <c r="F2143" s="3"/>
    </row>
    <row r="2144" spans="1:6" x14ac:dyDescent="0.25">
      <c r="A2144" s="2"/>
      <c r="B2144" s="4"/>
      <c r="C2144" s="4"/>
      <c r="D2144" s="4"/>
      <c r="E2144" s="3"/>
      <c r="F2144" s="3"/>
    </row>
    <row r="2145" spans="1:6" x14ac:dyDescent="0.25">
      <c r="A2145" s="2"/>
      <c r="B2145" s="4"/>
      <c r="C2145" s="4"/>
      <c r="D2145" s="4"/>
      <c r="E2145" s="3"/>
      <c r="F2145" s="3"/>
    </row>
    <row r="2146" spans="1:6" x14ac:dyDescent="0.25">
      <c r="A2146" s="2"/>
      <c r="B2146" s="4"/>
      <c r="C2146" s="4"/>
      <c r="D2146" s="4"/>
      <c r="E2146" s="3"/>
      <c r="F2146" s="3"/>
    </row>
    <row r="2147" spans="1:6" x14ac:dyDescent="0.25">
      <c r="A2147" s="2"/>
      <c r="B2147" s="4"/>
      <c r="C2147" s="4"/>
      <c r="D2147" s="4"/>
      <c r="E2147" s="3"/>
      <c r="F2147" s="3"/>
    </row>
    <row r="2148" spans="1:6" x14ac:dyDescent="0.25">
      <c r="A2148" s="2"/>
      <c r="B2148" s="4"/>
      <c r="C2148" s="4"/>
      <c r="D2148" s="4"/>
      <c r="E2148" s="3"/>
      <c r="F2148" s="3"/>
    </row>
    <row r="2149" spans="1:6" x14ac:dyDescent="0.25">
      <c r="A2149" s="2"/>
      <c r="B2149" s="4"/>
      <c r="C2149" s="4"/>
      <c r="D2149" s="4"/>
      <c r="E2149" s="3"/>
      <c r="F2149" s="3"/>
    </row>
    <row r="2150" spans="1:6" x14ac:dyDescent="0.25">
      <c r="A2150" s="2"/>
      <c r="B2150" s="4"/>
      <c r="C2150" s="4"/>
      <c r="D2150" s="4"/>
      <c r="E2150" s="3"/>
      <c r="F2150" s="3"/>
    </row>
    <row r="2151" spans="1:6" x14ac:dyDescent="0.25">
      <c r="A2151" s="2"/>
      <c r="B2151" s="4"/>
      <c r="C2151" s="4"/>
      <c r="D2151" s="4"/>
      <c r="E2151" s="3"/>
      <c r="F2151" s="3"/>
    </row>
    <row r="2152" spans="1:6" x14ac:dyDescent="0.25">
      <c r="A2152" s="2"/>
      <c r="B2152" s="4"/>
      <c r="C2152" s="4"/>
      <c r="D2152" s="4"/>
      <c r="E2152" s="3"/>
      <c r="F2152" s="3"/>
    </row>
    <row r="2153" spans="1:6" x14ac:dyDescent="0.25">
      <c r="A2153" s="2"/>
      <c r="B2153" s="4"/>
      <c r="C2153" s="4"/>
      <c r="D2153" s="4"/>
      <c r="E2153" s="3"/>
      <c r="F2153" s="3"/>
    </row>
    <row r="2154" spans="1:6" x14ac:dyDescent="0.25">
      <c r="A2154" s="2"/>
      <c r="B2154" s="4"/>
      <c r="C2154" s="4"/>
      <c r="D2154" s="4"/>
      <c r="E2154" s="3"/>
      <c r="F2154" s="3"/>
    </row>
    <row r="2155" spans="1:6" x14ac:dyDescent="0.25">
      <c r="A2155" s="2"/>
      <c r="B2155" s="4"/>
      <c r="C2155" s="4"/>
      <c r="D2155" s="4"/>
      <c r="E2155" s="3"/>
      <c r="F2155" s="3"/>
    </row>
    <row r="2156" spans="1:6" x14ac:dyDescent="0.25">
      <c r="A2156" s="2"/>
      <c r="B2156" s="4"/>
      <c r="C2156" s="4"/>
      <c r="D2156" s="4"/>
      <c r="E2156" s="3"/>
      <c r="F2156" s="3"/>
    </row>
    <row r="2157" spans="1:6" x14ac:dyDescent="0.25">
      <c r="A2157" s="2"/>
      <c r="B2157" s="4"/>
      <c r="C2157" s="4"/>
      <c r="D2157" s="4"/>
      <c r="E2157" s="3"/>
      <c r="F2157" s="3"/>
    </row>
    <row r="2158" spans="1:6" x14ac:dyDescent="0.25">
      <c r="A2158" s="2"/>
      <c r="B2158" s="4"/>
      <c r="C2158" s="4"/>
      <c r="D2158" s="4"/>
      <c r="E2158" s="3"/>
      <c r="F2158" s="3"/>
    </row>
    <row r="2159" spans="1:6" x14ac:dyDescent="0.25">
      <c r="A2159" s="2"/>
      <c r="B2159" s="4"/>
      <c r="C2159" s="4"/>
      <c r="D2159" s="4"/>
      <c r="E2159" s="3"/>
      <c r="F2159" s="3"/>
    </row>
    <row r="2160" spans="1:6" x14ac:dyDescent="0.25">
      <c r="A2160" s="2"/>
      <c r="B2160" s="4"/>
      <c r="C2160" s="4"/>
      <c r="D2160" s="4"/>
      <c r="E2160" s="3"/>
      <c r="F2160" s="3"/>
    </row>
    <row r="2161" spans="1:6" x14ac:dyDescent="0.25">
      <c r="A2161" s="2"/>
      <c r="B2161" s="4"/>
      <c r="C2161" s="4"/>
      <c r="D2161" s="4"/>
      <c r="E2161" s="3"/>
      <c r="F2161" s="3"/>
    </row>
    <row r="2162" spans="1:6" x14ac:dyDescent="0.25">
      <c r="A2162" s="2"/>
      <c r="B2162" s="4"/>
      <c r="C2162" s="4"/>
      <c r="D2162" s="4"/>
      <c r="E2162" s="3"/>
      <c r="F2162" s="3"/>
    </row>
    <row r="2163" spans="1:6" x14ac:dyDescent="0.25">
      <c r="A2163" s="2"/>
      <c r="B2163" s="4"/>
      <c r="C2163" s="4"/>
      <c r="D2163" s="4"/>
      <c r="E2163" s="3"/>
      <c r="F2163" s="3"/>
    </row>
    <row r="2164" spans="1:6" x14ac:dyDescent="0.25">
      <c r="A2164" s="2"/>
      <c r="B2164" s="4"/>
      <c r="C2164" s="4"/>
      <c r="D2164" s="4"/>
      <c r="E2164" s="3"/>
      <c r="F2164" s="3"/>
    </row>
    <row r="2165" spans="1:6" x14ac:dyDescent="0.25">
      <c r="A2165" s="2"/>
      <c r="B2165" s="4"/>
      <c r="C2165" s="4"/>
      <c r="D2165" s="4"/>
      <c r="E2165" s="3"/>
      <c r="F2165" s="3"/>
    </row>
    <row r="2166" spans="1:6" x14ac:dyDescent="0.25">
      <c r="A2166" s="2"/>
      <c r="B2166" s="4"/>
      <c r="C2166" s="4"/>
      <c r="D2166" s="4"/>
      <c r="E2166" s="3"/>
      <c r="F2166" s="3"/>
    </row>
    <row r="2167" spans="1:6" x14ac:dyDescent="0.25">
      <c r="A2167" s="2"/>
      <c r="B2167" s="4"/>
      <c r="C2167" s="4"/>
      <c r="D2167" s="4"/>
      <c r="E2167" s="3"/>
      <c r="F2167" s="3"/>
    </row>
    <row r="2168" spans="1:6" x14ac:dyDescent="0.25">
      <c r="A2168" s="2"/>
      <c r="B2168" s="4"/>
      <c r="C2168" s="4"/>
      <c r="D2168" s="4"/>
      <c r="E2168" s="3"/>
      <c r="F2168" s="3"/>
    </row>
    <row r="2169" spans="1:6" x14ac:dyDescent="0.25">
      <c r="A2169" s="2"/>
      <c r="B2169" s="4"/>
      <c r="C2169" s="4"/>
      <c r="D2169" s="4"/>
      <c r="E2169" s="3"/>
      <c r="F2169" s="3"/>
    </row>
    <row r="2170" spans="1:6" x14ac:dyDescent="0.25">
      <c r="A2170" s="2"/>
      <c r="B2170" s="4"/>
      <c r="C2170" s="4"/>
      <c r="D2170" s="4"/>
      <c r="E2170" s="3"/>
      <c r="F2170" s="3"/>
    </row>
    <row r="2171" spans="1:6" x14ac:dyDescent="0.25">
      <c r="A2171" s="2"/>
      <c r="B2171" s="4"/>
      <c r="C2171" s="4"/>
      <c r="D2171" s="4"/>
      <c r="E2171" s="3"/>
      <c r="F2171" s="3"/>
    </row>
    <row r="2172" spans="1:6" x14ac:dyDescent="0.25">
      <c r="A2172" s="2"/>
      <c r="B2172" s="4"/>
      <c r="C2172" s="4"/>
      <c r="D2172" s="4"/>
      <c r="E2172" s="3"/>
      <c r="F2172" s="3"/>
    </row>
    <row r="2173" spans="1:6" x14ac:dyDescent="0.25">
      <c r="A2173" s="2"/>
      <c r="B2173" s="4"/>
      <c r="C2173" s="4"/>
      <c r="D2173" s="4"/>
      <c r="E2173" s="3"/>
      <c r="F2173" s="3"/>
    </row>
    <row r="2174" spans="1:6" x14ac:dyDescent="0.25">
      <c r="A2174" s="2"/>
      <c r="B2174" s="4"/>
      <c r="C2174" s="4"/>
      <c r="D2174" s="4"/>
      <c r="E2174" s="3"/>
      <c r="F2174" s="3"/>
    </row>
    <row r="2175" spans="1:6" x14ac:dyDescent="0.25">
      <c r="A2175" s="2"/>
      <c r="B2175" s="4"/>
      <c r="C2175" s="4"/>
      <c r="D2175" s="4"/>
      <c r="E2175" s="3"/>
      <c r="F2175" s="3"/>
    </row>
    <row r="2176" spans="1:6" x14ac:dyDescent="0.25">
      <c r="A2176" s="2"/>
      <c r="B2176" s="4"/>
      <c r="C2176" s="4"/>
      <c r="D2176" s="4"/>
      <c r="E2176" s="3"/>
      <c r="F2176" s="3"/>
    </row>
    <row r="2177" spans="1:6" x14ac:dyDescent="0.25">
      <c r="A2177" s="2"/>
      <c r="B2177" s="4"/>
      <c r="C2177" s="4"/>
      <c r="D2177" s="4"/>
      <c r="E2177" s="3"/>
      <c r="F2177" s="3"/>
    </row>
    <row r="2178" spans="1:6" x14ac:dyDescent="0.25">
      <c r="A2178" s="2"/>
      <c r="B2178" s="4"/>
      <c r="C2178" s="4"/>
      <c r="D2178" s="4"/>
      <c r="E2178" s="3"/>
      <c r="F2178" s="3"/>
    </row>
    <row r="2179" spans="1:6" x14ac:dyDescent="0.25">
      <c r="A2179" s="2"/>
      <c r="B2179" s="4"/>
      <c r="C2179" s="4"/>
      <c r="D2179" s="4"/>
      <c r="E2179" s="3"/>
      <c r="F2179" s="3"/>
    </row>
    <row r="2180" spans="1:6" x14ac:dyDescent="0.25">
      <c r="A2180" s="2"/>
      <c r="B2180" s="4"/>
      <c r="C2180" s="4"/>
      <c r="D2180" s="4"/>
      <c r="E2180" s="3"/>
      <c r="F2180" s="3"/>
    </row>
    <row r="2181" spans="1:6" x14ac:dyDescent="0.25">
      <c r="A2181" s="2"/>
      <c r="B2181" s="4"/>
      <c r="C2181" s="4"/>
      <c r="D2181" s="4"/>
      <c r="E2181" s="3"/>
      <c r="F2181" s="3"/>
    </row>
    <row r="2182" spans="1:6" x14ac:dyDescent="0.25">
      <c r="A2182" s="2"/>
      <c r="B2182" s="4"/>
      <c r="C2182" s="4"/>
      <c r="D2182" s="4"/>
      <c r="E2182" s="3"/>
      <c r="F2182" s="3"/>
    </row>
    <row r="2183" spans="1:6" x14ac:dyDescent="0.25">
      <c r="A2183" s="2"/>
      <c r="B2183" s="4"/>
      <c r="C2183" s="4"/>
      <c r="D2183" s="4"/>
      <c r="E2183" s="3"/>
      <c r="F2183" s="3"/>
    </row>
    <row r="2184" spans="1:6" x14ac:dyDescent="0.25">
      <c r="A2184" s="2"/>
      <c r="B2184" s="4"/>
      <c r="C2184" s="4"/>
      <c r="D2184" s="4"/>
      <c r="E2184" s="3"/>
      <c r="F2184" s="3"/>
    </row>
    <row r="2185" spans="1:6" x14ac:dyDescent="0.25">
      <c r="A2185" s="2"/>
      <c r="B2185" s="4"/>
      <c r="C2185" s="4"/>
      <c r="D2185" s="4"/>
      <c r="E2185" s="3"/>
      <c r="F2185" s="3"/>
    </row>
    <row r="2186" spans="1:6" x14ac:dyDescent="0.25">
      <c r="A2186" s="2"/>
      <c r="B2186" s="4"/>
      <c r="C2186" s="4"/>
      <c r="D2186" s="4"/>
      <c r="E2186" s="3"/>
      <c r="F2186" s="3"/>
    </row>
    <row r="2187" spans="1:6" x14ac:dyDescent="0.25">
      <c r="A2187" s="2"/>
      <c r="B2187" s="4"/>
      <c r="C2187" s="4"/>
      <c r="D2187" s="4"/>
      <c r="E2187" s="3"/>
      <c r="F2187" s="3"/>
    </row>
    <row r="2188" spans="1:6" x14ac:dyDescent="0.25">
      <c r="A2188" s="2"/>
      <c r="B2188" s="4"/>
      <c r="C2188" s="4"/>
      <c r="D2188" s="4"/>
      <c r="E2188" s="3"/>
      <c r="F2188" s="3"/>
    </row>
    <row r="2189" spans="1:6" x14ac:dyDescent="0.25">
      <c r="A2189" s="2"/>
      <c r="B2189" s="4"/>
      <c r="C2189" s="4"/>
      <c r="D2189" s="4"/>
      <c r="E2189" s="3"/>
      <c r="F2189" s="3"/>
    </row>
    <row r="2190" spans="1:6" x14ac:dyDescent="0.25">
      <c r="A2190" s="2"/>
      <c r="B2190" s="4"/>
      <c r="C2190" s="4"/>
      <c r="D2190" s="4"/>
      <c r="E2190" s="3"/>
      <c r="F2190" s="3"/>
    </row>
    <row r="2191" spans="1:6" x14ac:dyDescent="0.25">
      <c r="A2191" s="2"/>
      <c r="B2191" s="4"/>
      <c r="C2191" s="4"/>
      <c r="D2191" s="4"/>
      <c r="E2191" s="3"/>
      <c r="F2191" s="3"/>
    </row>
    <row r="2192" spans="1:6" x14ac:dyDescent="0.25">
      <c r="A2192" s="2"/>
      <c r="B2192" s="4"/>
      <c r="C2192" s="4"/>
      <c r="D2192" s="4"/>
      <c r="E2192" s="3"/>
      <c r="F2192" s="3"/>
    </row>
    <row r="2193" spans="1:6" x14ac:dyDescent="0.25">
      <c r="A2193" s="2"/>
      <c r="B2193" s="4"/>
      <c r="C2193" s="4"/>
      <c r="D2193" s="4"/>
      <c r="E2193" s="3"/>
      <c r="F2193" s="3"/>
    </row>
    <row r="2194" spans="1:6" x14ac:dyDescent="0.25">
      <c r="A2194" s="2"/>
      <c r="B2194" s="4"/>
      <c r="C2194" s="4"/>
      <c r="D2194" s="4"/>
      <c r="E2194" s="3"/>
      <c r="F2194" s="3"/>
    </row>
    <row r="2195" spans="1:6" x14ac:dyDescent="0.25">
      <c r="A2195" s="2"/>
      <c r="B2195" s="4"/>
      <c r="C2195" s="4"/>
      <c r="D2195" s="4"/>
      <c r="E2195" s="3"/>
      <c r="F2195" s="3"/>
    </row>
    <row r="2196" spans="1:6" x14ac:dyDescent="0.25">
      <c r="A2196" s="2"/>
      <c r="B2196" s="4"/>
      <c r="C2196" s="4"/>
      <c r="D2196" s="4"/>
      <c r="E2196" s="3"/>
      <c r="F2196" s="3"/>
    </row>
    <row r="2197" spans="1:6" x14ac:dyDescent="0.25">
      <c r="A2197" s="2"/>
      <c r="B2197" s="4"/>
      <c r="C2197" s="4"/>
      <c r="D2197" s="4"/>
      <c r="E2197" s="3"/>
      <c r="F2197" s="3"/>
    </row>
    <row r="2198" spans="1:6" x14ac:dyDescent="0.25">
      <c r="A2198" s="2"/>
      <c r="B2198" s="4"/>
      <c r="C2198" s="4"/>
      <c r="D2198" s="4"/>
      <c r="E2198" s="3"/>
      <c r="F2198" s="3"/>
    </row>
    <row r="2199" spans="1:6" x14ac:dyDescent="0.25">
      <c r="A2199" s="2"/>
      <c r="B2199" s="4"/>
      <c r="C2199" s="4"/>
      <c r="D2199" s="4"/>
      <c r="E2199" s="3"/>
      <c r="F2199" s="3"/>
    </row>
    <row r="2200" spans="1:6" x14ac:dyDescent="0.25">
      <c r="A2200" s="2"/>
      <c r="B2200" s="4"/>
      <c r="C2200" s="4"/>
      <c r="D2200" s="4"/>
      <c r="E2200" s="3"/>
      <c r="F2200" s="3"/>
    </row>
    <row r="2201" spans="1:6" x14ac:dyDescent="0.25">
      <c r="A2201" s="2"/>
      <c r="B2201" s="4"/>
      <c r="C2201" s="4"/>
      <c r="D2201" s="4"/>
      <c r="E2201" s="3"/>
      <c r="F2201" s="3"/>
    </row>
    <row r="2202" spans="1:6" x14ac:dyDescent="0.25">
      <c r="A2202" s="2"/>
      <c r="B2202" s="4"/>
      <c r="C2202" s="4"/>
      <c r="D2202" s="4"/>
      <c r="E2202" s="3"/>
      <c r="F2202" s="3"/>
    </row>
    <row r="2203" spans="1:6" x14ac:dyDescent="0.25">
      <c r="A2203" s="2"/>
      <c r="B2203" s="4"/>
      <c r="C2203" s="4"/>
      <c r="D2203" s="4"/>
      <c r="E2203" s="3"/>
      <c r="F2203" s="3"/>
    </row>
    <row r="2204" spans="1:6" x14ac:dyDescent="0.25">
      <c r="A2204" s="2"/>
      <c r="B2204" s="4"/>
      <c r="C2204" s="4"/>
      <c r="D2204" s="4"/>
      <c r="E2204" s="3"/>
      <c r="F2204" s="3"/>
    </row>
    <row r="2205" spans="1:6" x14ac:dyDescent="0.25">
      <c r="A2205" s="2"/>
      <c r="B2205" s="4"/>
      <c r="C2205" s="4"/>
      <c r="D2205" s="4"/>
      <c r="E2205" s="3"/>
      <c r="F2205" s="3"/>
    </row>
    <row r="2206" spans="1:6" x14ac:dyDescent="0.25">
      <c r="A2206" s="2"/>
      <c r="B2206" s="4"/>
      <c r="C2206" s="4"/>
      <c r="D2206" s="4"/>
      <c r="E2206" s="3"/>
      <c r="F2206" s="3"/>
    </row>
    <row r="2207" spans="1:6" x14ac:dyDescent="0.25">
      <c r="A2207" s="2"/>
      <c r="B2207" s="4"/>
      <c r="C2207" s="4"/>
      <c r="D2207" s="4"/>
      <c r="E2207" s="3"/>
      <c r="F2207" s="3"/>
    </row>
    <row r="2208" spans="1:6" x14ac:dyDescent="0.25">
      <c r="A2208" s="2"/>
      <c r="B2208" s="4"/>
      <c r="C2208" s="4"/>
      <c r="D2208" s="4"/>
      <c r="E2208" s="3"/>
      <c r="F2208" s="3"/>
    </row>
    <row r="2209" spans="1:6" x14ac:dyDescent="0.25">
      <c r="A2209" s="2"/>
      <c r="B2209" s="4"/>
      <c r="C2209" s="4"/>
      <c r="D2209" s="4"/>
      <c r="E2209" s="3"/>
      <c r="F2209" s="3"/>
    </row>
    <row r="2210" spans="1:6" x14ac:dyDescent="0.25">
      <c r="A2210" s="2"/>
      <c r="B2210" s="4"/>
      <c r="C2210" s="4"/>
      <c r="D2210" s="4"/>
      <c r="E2210" s="3"/>
      <c r="F2210" s="3"/>
    </row>
    <row r="2211" spans="1:6" x14ac:dyDescent="0.25">
      <c r="A2211" s="2"/>
      <c r="B2211" s="4"/>
      <c r="C2211" s="4"/>
      <c r="D2211" s="4"/>
      <c r="E2211" s="3"/>
      <c r="F2211" s="3"/>
    </row>
    <row r="2212" spans="1:6" x14ac:dyDescent="0.25">
      <c r="A2212" s="2"/>
      <c r="B2212" s="4"/>
      <c r="C2212" s="4"/>
      <c r="D2212" s="4"/>
      <c r="E2212" s="3"/>
      <c r="F2212" s="3"/>
    </row>
    <row r="2213" spans="1:6" x14ac:dyDescent="0.25">
      <c r="A2213" s="2"/>
      <c r="B2213" s="4"/>
      <c r="C2213" s="4"/>
      <c r="D2213" s="4"/>
      <c r="E2213" s="3"/>
      <c r="F2213" s="3"/>
    </row>
    <row r="2214" spans="1:6" x14ac:dyDescent="0.25">
      <c r="A2214" s="2"/>
      <c r="B2214" s="4"/>
      <c r="C2214" s="4"/>
      <c r="D2214" s="4"/>
      <c r="E2214" s="3"/>
      <c r="F2214" s="3"/>
    </row>
    <row r="2215" spans="1:6" x14ac:dyDescent="0.25">
      <c r="A2215" s="2"/>
      <c r="B2215" s="4"/>
      <c r="C2215" s="4"/>
      <c r="D2215" s="4"/>
      <c r="E2215" s="3"/>
      <c r="F2215" s="3"/>
    </row>
    <row r="2216" spans="1:6" x14ac:dyDescent="0.25">
      <c r="A2216" s="2"/>
      <c r="B2216" s="4"/>
      <c r="C2216" s="4"/>
      <c r="D2216" s="4"/>
      <c r="E2216" s="3"/>
      <c r="F2216" s="3"/>
    </row>
    <row r="2217" spans="1:6" x14ac:dyDescent="0.25">
      <c r="A2217" s="2"/>
      <c r="B2217" s="4"/>
      <c r="C2217" s="4"/>
      <c r="D2217" s="4"/>
      <c r="E2217" s="3"/>
      <c r="F2217" s="3"/>
    </row>
    <row r="2218" spans="1:6" x14ac:dyDescent="0.25">
      <c r="A2218" s="2"/>
      <c r="B2218" s="4"/>
      <c r="C2218" s="4"/>
      <c r="D2218" s="4"/>
      <c r="E2218" s="3"/>
      <c r="F2218" s="3"/>
    </row>
    <row r="2219" spans="1:6" x14ac:dyDescent="0.25">
      <c r="A2219" s="2"/>
      <c r="B2219" s="4"/>
      <c r="C2219" s="4"/>
      <c r="D2219" s="4"/>
      <c r="E2219" s="3"/>
      <c r="F2219" s="3"/>
    </row>
    <row r="2220" spans="1:6" x14ac:dyDescent="0.25">
      <c r="A2220" s="2"/>
      <c r="B2220" s="4"/>
      <c r="C2220" s="4"/>
      <c r="D2220" s="4"/>
      <c r="E2220" s="3"/>
      <c r="F2220" s="3"/>
    </row>
    <row r="2221" spans="1:6" x14ac:dyDescent="0.25">
      <c r="A2221" s="2"/>
      <c r="B2221" s="4"/>
      <c r="C2221" s="4"/>
      <c r="D2221" s="4"/>
      <c r="E2221" s="3"/>
      <c r="F2221" s="3"/>
    </row>
    <row r="2222" spans="1:6" x14ac:dyDescent="0.25">
      <c r="A2222" s="2"/>
      <c r="B2222" s="4"/>
      <c r="C2222" s="4"/>
      <c r="D2222" s="4"/>
      <c r="E2222" s="3"/>
      <c r="F2222" s="3"/>
    </row>
    <row r="2223" spans="1:6" x14ac:dyDescent="0.25">
      <c r="A2223" s="2"/>
      <c r="B2223" s="4"/>
      <c r="C2223" s="4"/>
      <c r="D2223" s="4"/>
      <c r="E2223" s="3"/>
      <c r="F2223" s="3"/>
    </row>
    <row r="2224" spans="1:6" x14ac:dyDescent="0.25">
      <c r="A2224" s="2"/>
      <c r="B2224" s="4"/>
      <c r="C2224" s="4"/>
      <c r="D2224" s="4"/>
      <c r="E2224" s="3"/>
      <c r="F2224" s="3"/>
    </row>
    <row r="2225" spans="1:6" x14ac:dyDescent="0.25">
      <c r="A2225" s="2"/>
      <c r="B2225" s="4"/>
      <c r="C2225" s="4"/>
      <c r="D2225" s="4"/>
      <c r="E2225" s="3"/>
      <c r="F2225" s="3"/>
    </row>
    <row r="2226" spans="1:6" x14ac:dyDescent="0.25">
      <c r="A2226" s="2"/>
      <c r="B2226" s="4"/>
      <c r="C2226" s="4"/>
      <c r="D2226" s="4"/>
      <c r="E2226" s="3"/>
      <c r="F2226" s="3"/>
    </row>
    <row r="2227" spans="1:6" x14ac:dyDescent="0.25">
      <c r="A2227" s="2"/>
      <c r="B2227" s="4"/>
      <c r="C2227" s="4"/>
      <c r="D2227" s="4"/>
      <c r="E2227" s="3"/>
      <c r="F2227" s="3"/>
    </row>
    <row r="2228" spans="1:6" x14ac:dyDescent="0.25">
      <c r="A2228" s="2"/>
      <c r="B2228" s="4"/>
      <c r="C2228" s="4"/>
      <c r="D2228" s="4"/>
      <c r="E2228" s="3"/>
      <c r="F2228" s="3"/>
    </row>
    <row r="2229" spans="1:6" x14ac:dyDescent="0.25">
      <c r="A2229" s="2"/>
      <c r="B2229" s="4"/>
      <c r="C2229" s="4"/>
      <c r="D2229" s="4"/>
      <c r="E2229" s="3"/>
      <c r="F2229" s="3"/>
    </row>
    <row r="2230" spans="1:6" x14ac:dyDescent="0.25">
      <c r="A2230" s="2"/>
      <c r="B2230" s="4"/>
      <c r="C2230" s="4"/>
      <c r="D2230" s="4"/>
      <c r="E2230" s="3"/>
      <c r="F2230" s="3"/>
    </row>
    <row r="2231" spans="1:6" x14ac:dyDescent="0.25">
      <c r="A2231" s="2"/>
      <c r="B2231" s="4"/>
      <c r="C2231" s="4"/>
      <c r="D2231" s="4"/>
      <c r="E2231" s="3"/>
      <c r="F2231" s="3"/>
    </row>
    <row r="2232" spans="1:6" x14ac:dyDescent="0.25">
      <c r="A2232" s="2"/>
      <c r="B2232" s="4"/>
      <c r="C2232" s="4"/>
      <c r="D2232" s="4"/>
      <c r="E2232" s="3"/>
      <c r="F2232" s="3"/>
    </row>
    <row r="2233" spans="1:6" x14ac:dyDescent="0.25">
      <c r="A2233" s="2"/>
      <c r="B2233" s="4"/>
      <c r="C2233" s="4"/>
      <c r="D2233" s="4"/>
      <c r="E2233" s="3"/>
      <c r="F2233" s="3"/>
    </row>
    <row r="2234" spans="1:6" x14ac:dyDescent="0.25">
      <c r="A2234" s="2"/>
      <c r="B2234" s="4"/>
      <c r="C2234" s="4"/>
      <c r="D2234" s="4"/>
      <c r="E2234" s="3"/>
      <c r="F2234" s="3"/>
    </row>
    <row r="2235" spans="1:6" x14ac:dyDescent="0.25">
      <c r="A2235" s="2"/>
      <c r="B2235" s="4"/>
      <c r="C2235" s="4"/>
      <c r="D2235" s="4"/>
      <c r="E2235" s="3"/>
      <c r="F2235" s="3"/>
    </row>
    <row r="2236" spans="1:6" x14ac:dyDescent="0.25">
      <c r="A2236" s="2"/>
      <c r="B2236" s="4"/>
      <c r="C2236" s="4"/>
      <c r="D2236" s="4"/>
      <c r="E2236" s="3"/>
      <c r="F2236" s="3"/>
    </row>
    <row r="2237" spans="1:6" x14ac:dyDescent="0.25">
      <c r="A2237" s="2"/>
      <c r="B2237" s="4"/>
      <c r="C2237" s="4"/>
      <c r="D2237" s="4"/>
      <c r="E2237" s="3"/>
      <c r="F2237" s="3"/>
    </row>
    <row r="2238" spans="1:6" x14ac:dyDescent="0.25">
      <c r="A2238" s="2"/>
      <c r="B2238" s="4"/>
      <c r="C2238" s="4"/>
      <c r="D2238" s="4"/>
      <c r="E2238" s="3"/>
      <c r="F2238" s="3"/>
    </row>
    <row r="2239" spans="1:6" x14ac:dyDescent="0.25">
      <c r="A2239" s="2"/>
      <c r="B2239" s="4"/>
      <c r="C2239" s="4"/>
      <c r="D2239" s="4"/>
      <c r="E2239" s="3"/>
      <c r="F2239" s="3"/>
    </row>
    <row r="2240" spans="1:6" x14ac:dyDescent="0.25">
      <c r="A2240" s="2"/>
      <c r="B2240" s="4"/>
      <c r="C2240" s="4"/>
      <c r="D2240" s="4"/>
      <c r="E2240" s="3"/>
      <c r="F2240" s="3"/>
    </row>
    <row r="2241" spans="1:6" x14ac:dyDescent="0.25">
      <c r="A2241" s="2"/>
      <c r="B2241" s="4"/>
      <c r="C2241" s="4"/>
      <c r="D2241" s="4"/>
      <c r="E2241" s="3"/>
      <c r="F2241" s="3"/>
    </row>
    <row r="2242" spans="1:6" x14ac:dyDescent="0.25">
      <c r="A2242" s="2"/>
      <c r="B2242" s="4"/>
      <c r="C2242" s="4"/>
      <c r="D2242" s="4"/>
      <c r="E2242" s="3"/>
      <c r="F2242" s="3"/>
    </row>
    <row r="2243" spans="1:6" x14ac:dyDescent="0.25">
      <c r="A2243" s="2"/>
      <c r="B2243" s="4"/>
      <c r="C2243" s="4"/>
      <c r="D2243" s="4"/>
      <c r="E2243" s="3"/>
      <c r="F2243" s="3"/>
    </row>
    <row r="2244" spans="1:6" x14ac:dyDescent="0.25">
      <c r="A2244" s="2"/>
      <c r="B2244" s="4"/>
      <c r="C2244" s="4"/>
      <c r="D2244" s="4"/>
      <c r="E2244" s="3"/>
      <c r="F2244" s="3"/>
    </row>
    <row r="2245" spans="1:6" x14ac:dyDescent="0.25">
      <c r="A2245" s="2"/>
      <c r="B2245" s="4"/>
      <c r="C2245" s="4"/>
      <c r="D2245" s="4"/>
      <c r="E2245" s="3"/>
      <c r="F2245" s="3"/>
    </row>
    <row r="2246" spans="1:6" x14ac:dyDescent="0.25">
      <c r="A2246" s="2"/>
      <c r="B2246" s="4"/>
      <c r="C2246" s="4"/>
      <c r="D2246" s="4"/>
      <c r="E2246" s="3"/>
      <c r="F2246" s="3"/>
    </row>
    <row r="2247" spans="1:6" x14ac:dyDescent="0.25">
      <c r="A2247" s="2"/>
      <c r="B2247" s="4"/>
      <c r="C2247" s="4"/>
      <c r="D2247" s="4"/>
      <c r="E2247" s="3"/>
      <c r="F2247" s="3"/>
    </row>
    <row r="2248" spans="1:6" x14ac:dyDescent="0.25">
      <c r="A2248" s="2"/>
      <c r="B2248" s="4"/>
      <c r="C2248" s="4"/>
      <c r="D2248" s="4"/>
      <c r="E2248" s="3"/>
      <c r="F2248" s="3"/>
    </row>
    <row r="2249" spans="1:6" x14ac:dyDescent="0.25">
      <c r="A2249" s="2"/>
      <c r="B2249" s="4"/>
      <c r="C2249" s="4"/>
      <c r="D2249" s="4"/>
      <c r="E2249" s="3"/>
      <c r="F2249" s="3"/>
    </row>
    <row r="2250" spans="1:6" x14ac:dyDescent="0.25">
      <c r="A2250" s="2"/>
      <c r="B2250" s="4"/>
      <c r="C2250" s="4"/>
      <c r="D2250" s="4"/>
      <c r="E2250" s="3"/>
      <c r="F2250" s="3"/>
    </row>
    <row r="2251" spans="1:6" x14ac:dyDescent="0.25">
      <c r="A2251" s="2"/>
      <c r="B2251" s="4"/>
      <c r="C2251" s="4"/>
      <c r="D2251" s="4"/>
      <c r="E2251" s="3"/>
      <c r="F2251" s="3"/>
    </row>
    <row r="2252" spans="1:6" x14ac:dyDescent="0.25">
      <c r="A2252" s="2"/>
      <c r="B2252" s="4"/>
      <c r="C2252" s="4"/>
      <c r="D2252" s="4"/>
      <c r="E2252" s="3"/>
      <c r="F2252" s="3"/>
    </row>
    <row r="2253" spans="1:6" x14ac:dyDescent="0.25">
      <c r="A2253" s="2"/>
      <c r="B2253" s="4"/>
      <c r="C2253" s="4"/>
      <c r="D2253" s="4"/>
      <c r="E2253" s="3"/>
      <c r="F2253" s="3"/>
    </row>
    <row r="2254" spans="1:6" x14ac:dyDescent="0.25">
      <c r="A2254" s="2"/>
      <c r="B2254" s="4"/>
      <c r="C2254" s="4"/>
      <c r="D2254" s="4"/>
      <c r="E2254" s="3"/>
      <c r="F2254" s="3"/>
    </row>
    <row r="2255" spans="1:6" x14ac:dyDescent="0.25">
      <c r="A2255" s="2"/>
      <c r="B2255" s="4"/>
      <c r="C2255" s="4"/>
      <c r="D2255" s="4"/>
      <c r="E2255" s="3"/>
      <c r="F2255" s="3"/>
    </row>
    <row r="2256" spans="1:6" x14ac:dyDescent="0.25">
      <c r="A2256" s="2"/>
      <c r="B2256" s="4"/>
      <c r="C2256" s="4"/>
      <c r="D2256" s="4"/>
      <c r="E2256" s="3"/>
      <c r="F2256" s="3"/>
    </row>
    <row r="2257" spans="1:6" x14ac:dyDescent="0.25">
      <c r="A2257" s="2"/>
      <c r="B2257" s="4"/>
      <c r="C2257" s="4"/>
      <c r="D2257" s="4"/>
      <c r="E2257" s="3"/>
      <c r="F2257" s="3"/>
    </row>
    <row r="2258" spans="1:6" x14ac:dyDescent="0.25">
      <c r="A2258" s="2"/>
      <c r="B2258" s="4"/>
      <c r="C2258" s="4"/>
      <c r="D2258" s="4"/>
      <c r="E2258" s="3"/>
      <c r="F2258" s="3"/>
    </row>
    <row r="2259" spans="1:6" x14ac:dyDescent="0.25">
      <c r="A2259" s="2"/>
      <c r="B2259" s="4"/>
      <c r="C2259" s="4"/>
      <c r="D2259" s="4"/>
      <c r="E2259" s="3"/>
      <c r="F2259" s="3"/>
    </row>
    <row r="2260" spans="1:6" x14ac:dyDescent="0.25">
      <c r="A2260" s="2"/>
      <c r="B2260" s="4"/>
      <c r="C2260" s="4"/>
      <c r="D2260" s="4"/>
      <c r="E2260" s="3"/>
      <c r="F2260" s="3"/>
    </row>
    <row r="2261" spans="1:6" x14ac:dyDescent="0.25">
      <c r="A2261" s="2"/>
      <c r="B2261" s="4"/>
      <c r="C2261" s="4"/>
      <c r="D2261" s="4"/>
      <c r="E2261" s="3"/>
      <c r="F2261" s="3"/>
    </row>
    <row r="2262" spans="1:6" x14ac:dyDescent="0.25">
      <c r="A2262" s="2"/>
      <c r="B2262" s="4"/>
      <c r="C2262" s="4"/>
      <c r="D2262" s="4"/>
      <c r="E2262" s="3"/>
      <c r="F2262" s="3"/>
    </row>
    <row r="2263" spans="1:6" x14ac:dyDescent="0.25">
      <c r="A2263" s="2"/>
      <c r="B2263" s="4"/>
      <c r="C2263" s="4"/>
      <c r="D2263" s="4"/>
      <c r="E2263" s="3"/>
      <c r="F2263" s="3"/>
    </row>
    <row r="2264" spans="1:6" x14ac:dyDescent="0.25">
      <c r="A2264" s="2"/>
      <c r="B2264" s="4"/>
      <c r="C2264" s="4"/>
      <c r="D2264" s="4"/>
      <c r="E2264" s="3"/>
      <c r="F2264" s="3"/>
    </row>
    <row r="2265" spans="1:6" x14ac:dyDescent="0.25">
      <c r="A2265" s="2"/>
      <c r="B2265" s="4"/>
      <c r="C2265" s="4"/>
      <c r="D2265" s="4"/>
      <c r="E2265" s="3"/>
      <c r="F2265" s="3"/>
    </row>
    <row r="2266" spans="1:6" x14ac:dyDescent="0.25">
      <c r="A2266" s="2"/>
      <c r="B2266" s="4"/>
      <c r="C2266" s="4"/>
      <c r="D2266" s="4"/>
      <c r="E2266" s="3"/>
      <c r="F2266" s="3"/>
    </row>
    <row r="2267" spans="1:6" x14ac:dyDescent="0.25">
      <c r="A2267" s="2"/>
      <c r="B2267" s="4"/>
      <c r="C2267" s="4"/>
      <c r="D2267" s="4"/>
      <c r="E2267" s="3"/>
      <c r="F2267" s="3"/>
    </row>
    <row r="2268" spans="1:6" x14ac:dyDescent="0.25">
      <c r="A2268" s="2"/>
      <c r="B2268" s="4"/>
      <c r="C2268" s="4"/>
      <c r="D2268" s="4"/>
      <c r="E2268" s="3"/>
      <c r="F2268" s="3"/>
    </row>
    <row r="2269" spans="1:6" x14ac:dyDescent="0.25">
      <c r="A2269" s="2"/>
      <c r="B2269" s="4"/>
      <c r="C2269" s="4"/>
      <c r="D2269" s="4"/>
      <c r="E2269" s="3"/>
      <c r="F2269" s="3"/>
    </row>
    <row r="2270" spans="1:6" x14ac:dyDescent="0.25">
      <c r="A2270" s="2"/>
      <c r="B2270" s="4"/>
      <c r="C2270" s="4"/>
      <c r="D2270" s="4"/>
      <c r="E2270" s="3"/>
      <c r="F2270" s="3"/>
    </row>
    <row r="2271" spans="1:6" x14ac:dyDescent="0.25">
      <c r="A2271" s="2"/>
      <c r="B2271" s="4"/>
      <c r="C2271" s="4"/>
      <c r="D2271" s="4"/>
      <c r="E2271" s="3"/>
      <c r="F2271" s="3"/>
    </row>
    <row r="2272" spans="1:6" x14ac:dyDescent="0.25">
      <c r="A2272" s="2"/>
      <c r="B2272" s="4"/>
      <c r="C2272" s="4"/>
      <c r="D2272" s="4"/>
      <c r="E2272" s="3"/>
      <c r="F2272" s="3"/>
    </row>
    <row r="2273" spans="1:6" x14ac:dyDescent="0.25">
      <c r="A2273" s="2"/>
      <c r="B2273" s="4"/>
      <c r="C2273" s="4"/>
      <c r="D2273" s="4"/>
      <c r="E2273" s="3"/>
      <c r="F2273" s="3"/>
    </row>
    <row r="2274" spans="1:6" x14ac:dyDescent="0.25">
      <c r="A2274" s="2"/>
      <c r="B2274" s="4"/>
      <c r="C2274" s="4"/>
      <c r="D2274" s="4"/>
      <c r="E2274" s="3"/>
      <c r="F2274" s="3"/>
    </row>
    <row r="2275" spans="1:6" x14ac:dyDescent="0.25">
      <c r="A2275" s="2"/>
      <c r="B2275" s="4"/>
      <c r="C2275" s="4"/>
      <c r="D2275" s="4"/>
      <c r="E2275" s="3"/>
      <c r="F2275" s="3"/>
    </row>
    <row r="2276" spans="1:6" x14ac:dyDescent="0.25">
      <c r="A2276" s="2"/>
      <c r="B2276" s="4"/>
      <c r="C2276" s="4"/>
      <c r="D2276" s="4"/>
      <c r="E2276" s="3"/>
      <c r="F2276" s="3"/>
    </row>
    <row r="2277" spans="1:6" x14ac:dyDescent="0.25">
      <c r="A2277" s="2"/>
      <c r="B2277" s="4"/>
      <c r="C2277" s="4"/>
      <c r="D2277" s="4"/>
      <c r="E2277" s="3"/>
      <c r="F2277" s="3"/>
    </row>
    <row r="2278" spans="1:6" x14ac:dyDescent="0.25">
      <c r="A2278" s="2"/>
      <c r="B2278" s="4"/>
      <c r="C2278" s="4"/>
      <c r="D2278" s="4"/>
      <c r="E2278" s="3"/>
      <c r="F2278" s="3"/>
    </row>
    <row r="2279" spans="1:6" x14ac:dyDescent="0.25">
      <c r="A2279" s="2"/>
      <c r="B2279" s="4"/>
      <c r="C2279" s="4"/>
      <c r="D2279" s="4"/>
      <c r="E2279" s="3"/>
      <c r="F2279" s="3"/>
    </row>
    <row r="2280" spans="1:6" x14ac:dyDescent="0.25">
      <c r="A2280" s="2"/>
      <c r="B2280" s="4"/>
      <c r="C2280" s="4"/>
      <c r="D2280" s="4"/>
      <c r="E2280" s="3"/>
      <c r="F2280" s="3"/>
    </row>
    <row r="2281" spans="1:6" x14ac:dyDescent="0.25">
      <c r="A2281" s="2"/>
      <c r="B2281" s="4"/>
      <c r="C2281" s="4"/>
      <c r="D2281" s="4"/>
      <c r="E2281" s="3"/>
      <c r="F2281" s="3"/>
    </row>
    <row r="2282" spans="1:6" x14ac:dyDescent="0.25">
      <c r="A2282" s="2"/>
      <c r="B2282" s="4"/>
      <c r="C2282" s="4"/>
      <c r="D2282" s="4"/>
      <c r="E2282" s="3"/>
      <c r="F2282" s="3"/>
    </row>
    <row r="2283" spans="1:6" x14ac:dyDescent="0.25">
      <c r="A2283" s="2"/>
      <c r="B2283" s="4"/>
      <c r="C2283" s="4"/>
      <c r="D2283" s="4"/>
      <c r="E2283" s="3"/>
      <c r="F2283" s="3"/>
    </row>
    <row r="2284" spans="1:6" x14ac:dyDescent="0.25">
      <c r="A2284" s="2"/>
      <c r="B2284" s="4"/>
      <c r="C2284" s="4"/>
      <c r="D2284" s="4"/>
      <c r="E2284" s="3"/>
      <c r="F2284" s="3"/>
    </row>
    <row r="2285" spans="1:6" x14ac:dyDescent="0.25">
      <c r="A2285" s="2"/>
      <c r="B2285" s="4"/>
      <c r="C2285" s="4"/>
      <c r="D2285" s="4"/>
      <c r="E2285" s="3"/>
      <c r="F2285" s="3"/>
    </row>
    <row r="2286" spans="1:6" x14ac:dyDescent="0.25">
      <c r="A2286" s="2"/>
      <c r="B2286" s="4"/>
      <c r="C2286" s="4"/>
      <c r="D2286" s="4"/>
      <c r="E2286" s="3"/>
      <c r="F2286" s="3"/>
    </row>
    <row r="2287" spans="1:6" x14ac:dyDescent="0.25">
      <c r="A2287" s="2"/>
      <c r="B2287" s="4"/>
      <c r="C2287" s="4"/>
      <c r="D2287" s="4"/>
      <c r="E2287" s="3"/>
      <c r="F2287" s="3"/>
    </row>
    <row r="2288" spans="1:6" x14ac:dyDescent="0.25">
      <c r="A2288" s="2"/>
      <c r="B2288" s="4"/>
      <c r="C2288" s="4"/>
      <c r="D2288" s="4"/>
      <c r="E2288" s="3"/>
      <c r="F2288" s="3"/>
    </row>
    <row r="2289" spans="1:6" x14ac:dyDescent="0.25">
      <c r="A2289" s="2"/>
      <c r="B2289" s="4"/>
      <c r="C2289" s="4"/>
      <c r="D2289" s="4"/>
      <c r="E2289" s="3"/>
      <c r="F2289" s="3"/>
    </row>
    <row r="2290" spans="1:6" x14ac:dyDescent="0.25">
      <c r="A2290" s="2"/>
      <c r="B2290" s="4"/>
      <c r="C2290" s="4"/>
      <c r="D2290" s="4"/>
      <c r="E2290" s="3"/>
      <c r="F2290" s="3"/>
    </row>
    <row r="2291" spans="1:6" x14ac:dyDescent="0.25">
      <c r="A2291" s="2"/>
      <c r="B2291" s="4"/>
      <c r="C2291" s="4"/>
      <c r="D2291" s="4"/>
      <c r="E2291" s="3"/>
      <c r="F2291" s="3"/>
    </row>
    <row r="2292" spans="1:6" x14ac:dyDescent="0.25">
      <c r="A2292" s="2"/>
      <c r="B2292" s="4"/>
      <c r="C2292" s="4"/>
      <c r="D2292" s="4"/>
      <c r="E2292" s="3"/>
      <c r="F2292" s="3"/>
    </row>
    <row r="2293" spans="1:6" x14ac:dyDescent="0.25">
      <c r="A2293" s="2"/>
      <c r="B2293" s="4"/>
      <c r="C2293" s="4"/>
      <c r="D2293" s="4"/>
      <c r="E2293" s="3"/>
      <c r="F2293" s="3"/>
    </row>
    <row r="2294" spans="1:6" x14ac:dyDescent="0.25">
      <c r="A2294" s="2"/>
      <c r="B2294" s="4"/>
      <c r="C2294" s="4"/>
      <c r="D2294" s="4"/>
      <c r="E2294" s="3"/>
      <c r="F2294" s="3"/>
    </row>
    <row r="2295" spans="1:6" x14ac:dyDescent="0.25">
      <c r="A2295" s="2"/>
      <c r="B2295" s="4"/>
      <c r="C2295" s="4"/>
      <c r="D2295" s="4"/>
      <c r="E2295" s="3"/>
      <c r="F2295" s="3"/>
    </row>
    <row r="2296" spans="1:6" x14ac:dyDescent="0.25">
      <c r="A2296" s="2"/>
      <c r="B2296" s="4"/>
      <c r="C2296" s="4"/>
      <c r="D2296" s="4"/>
      <c r="E2296" s="3"/>
      <c r="F2296" s="3"/>
    </row>
    <row r="2297" spans="1:6" x14ac:dyDescent="0.25">
      <c r="A2297" s="2"/>
      <c r="B2297" s="4"/>
      <c r="C2297" s="4"/>
      <c r="D2297" s="4"/>
      <c r="E2297" s="3"/>
      <c r="F2297" s="3"/>
    </row>
    <row r="2298" spans="1:6" x14ac:dyDescent="0.25">
      <c r="A2298" s="2"/>
      <c r="B2298" s="4"/>
      <c r="C2298" s="4"/>
      <c r="D2298" s="4"/>
      <c r="E2298" s="3"/>
      <c r="F2298" s="3"/>
    </row>
    <row r="2299" spans="1:6" x14ac:dyDescent="0.25">
      <c r="A2299" s="2"/>
      <c r="B2299" s="4"/>
      <c r="C2299" s="4"/>
      <c r="D2299" s="4"/>
      <c r="E2299" s="3"/>
      <c r="F2299" s="3"/>
    </row>
    <row r="2300" spans="1:6" x14ac:dyDescent="0.25">
      <c r="A2300" s="2"/>
      <c r="B2300" s="4"/>
      <c r="C2300" s="4"/>
      <c r="D2300" s="4"/>
      <c r="E2300" s="3"/>
      <c r="F2300" s="3"/>
    </row>
    <row r="2301" spans="1:6" x14ac:dyDescent="0.25">
      <c r="A2301" s="2"/>
      <c r="B2301" s="4"/>
      <c r="C2301" s="4"/>
      <c r="D2301" s="4"/>
      <c r="E2301" s="3"/>
      <c r="F2301" s="3"/>
    </row>
    <row r="2302" spans="1:6" x14ac:dyDescent="0.25">
      <c r="A2302" s="2"/>
      <c r="B2302" s="4"/>
      <c r="C2302" s="4"/>
      <c r="D2302" s="4"/>
      <c r="E2302" s="3"/>
      <c r="F2302" s="3"/>
    </row>
    <row r="2303" spans="1:6" x14ac:dyDescent="0.25">
      <c r="A2303" s="2"/>
      <c r="B2303" s="4"/>
      <c r="C2303" s="4"/>
      <c r="D2303" s="4"/>
      <c r="E2303" s="3"/>
      <c r="F2303" s="3"/>
    </row>
    <row r="2304" spans="1:6" x14ac:dyDescent="0.25">
      <c r="A2304" s="2"/>
      <c r="B2304" s="4"/>
      <c r="C2304" s="4"/>
      <c r="D2304" s="4"/>
      <c r="E2304" s="3"/>
      <c r="F2304" s="3"/>
    </row>
    <row r="2305" spans="1:6" x14ac:dyDescent="0.25">
      <c r="A2305" s="2"/>
      <c r="B2305" s="4"/>
      <c r="C2305" s="4"/>
      <c r="D2305" s="4"/>
      <c r="E2305" s="3"/>
      <c r="F2305" s="3"/>
    </row>
    <row r="2306" spans="1:6" x14ac:dyDescent="0.25">
      <c r="A2306" s="2"/>
      <c r="B2306" s="4"/>
      <c r="C2306" s="4"/>
      <c r="D2306" s="4"/>
      <c r="E2306" s="3"/>
      <c r="F2306" s="3"/>
    </row>
    <row r="2307" spans="1:6" x14ac:dyDescent="0.25">
      <c r="A2307" s="2"/>
      <c r="B2307" s="4"/>
      <c r="C2307" s="4"/>
      <c r="D2307" s="4"/>
      <c r="E2307" s="3"/>
      <c r="F2307" s="3"/>
    </row>
    <row r="2308" spans="1:6" x14ac:dyDescent="0.25">
      <c r="A2308" s="2"/>
      <c r="B2308" s="4"/>
      <c r="C2308" s="4"/>
      <c r="D2308" s="4"/>
      <c r="E2308" s="3"/>
      <c r="F2308" s="3"/>
    </row>
    <row r="2309" spans="1:6" x14ac:dyDescent="0.25">
      <c r="A2309" s="2"/>
      <c r="B2309" s="4"/>
      <c r="C2309" s="4"/>
      <c r="D2309" s="4"/>
      <c r="E2309" s="3"/>
      <c r="F2309" s="3"/>
    </row>
    <row r="2310" spans="1:6" x14ac:dyDescent="0.25">
      <c r="A2310" s="2"/>
      <c r="B2310" s="4"/>
      <c r="C2310" s="4"/>
      <c r="D2310" s="4"/>
      <c r="E2310" s="3"/>
      <c r="F2310" s="3"/>
    </row>
    <row r="2311" spans="1:6" x14ac:dyDescent="0.25">
      <c r="A2311" s="2"/>
      <c r="B2311" s="4"/>
      <c r="C2311" s="4"/>
      <c r="D2311" s="4"/>
      <c r="E2311" s="3"/>
      <c r="F2311" s="3"/>
    </row>
    <row r="2312" spans="1:6" x14ac:dyDescent="0.25">
      <c r="A2312" s="2"/>
      <c r="B2312" s="4"/>
      <c r="C2312" s="4"/>
      <c r="D2312" s="4"/>
      <c r="E2312" s="3"/>
      <c r="F2312" s="3"/>
    </row>
    <row r="2313" spans="1:6" x14ac:dyDescent="0.25">
      <c r="A2313" s="2"/>
      <c r="B2313" s="4"/>
      <c r="C2313" s="4"/>
      <c r="D2313" s="4"/>
      <c r="E2313" s="3"/>
      <c r="F2313" s="3"/>
    </row>
    <row r="2314" spans="1:6" x14ac:dyDescent="0.25">
      <c r="A2314" s="2"/>
      <c r="B2314" s="4"/>
      <c r="C2314" s="4"/>
      <c r="D2314" s="4"/>
      <c r="E2314" s="3"/>
      <c r="F2314" s="3"/>
    </row>
    <row r="2315" spans="1:6" x14ac:dyDescent="0.25">
      <c r="A2315" s="2"/>
      <c r="B2315" s="4"/>
      <c r="C2315" s="4"/>
      <c r="D2315" s="4"/>
      <c r="E2315" s="3"/>
      <c r="F2315" s="3"/>
    </row>
    <row r="2316" spans="1:6" x14ac:dyDescent="0.25">
      <c r="A2316" s="2"/>
      <c r="B2316" s="4"/>
      <c r="C2316" s="4"/>
      <c r="D2316" s="4"/>
      <c r="E2316" s="3"/>
      <c r="F2316" s="3"/>
    </row>
    <row r="2317" spans="1:6" x14ac:dyDescent="0.25">
      <c r="A2317" s="2"/>
      <c r="B2317" s="4"/>
      <c r="C2317" s="4"/>
      <c r="D2317" s="4"/>
      <c r="E2317" s="3"/>
      <c r="F2317" s="3"/>
    </row>
    <row r="2318" spans="1:6" x14ac:dyDescent="0.25">
      <c r="A2318" s="2"/>
      <c r="B2318" s="4"/>
      <c r="C2318" s="4"/>
      <c r="D2318" s="4"/>
      <c r="E2318" s="3"/>
      <c r="F2318" s="3"/>
    </row>
    <row r="2319" spans="1:6" x14ac:dyDescent="0.25">
      <c r="A2319" s="2"/>
      <c r="B2319" s="4"/>
      <c r="C2319" s="4"/>
      <c r="D2319" s="4"/>
      <c r="E2319" s="3"/>
      <c r="F2319" s="3"/>
    </row>
    <row r="2320" spans="1:6" x14ac:dyDescent="0.25">
      <c r="A2320" s="2"/>
      <c r="B2320" s="4"/>
      <c r="C2320" s="4"/>
      <c r="D2320" s="4"/>
      <c r="E2320" s="3"/>
      <c r="F2320" s="3"/>
    </row>
    <row r="2321" spans="1:6" x14ac:dyDescent="0.25">
      <c r="A2321" s="2"/>
      <c r="B2321" s="4"/>
      <c r="C2321" s="4"/>
      <c r="D2321" s="4"/>
      <c r="E2321" s="3"/>
      <c r="F2321" s="3"/>
    </row>
    <row r="2322" spans="1:6" x14ac:dyDescent="0.25">
      <c r="A2322" s="2"/>
      <c r="B2322" s="4"/>
      <c r="C2322" s="4"/>
      <c r="D2322" s="4"/>
      <c r="E2322" s="3"/>
      <c r="F2322" s="3"/>
    </row>
    <row r="2323" spans="1:6" x14ac:dyDescent="0.25">
      <c r="A2323" s="2"/>
      <c r="B2323" s="4"/>
      <c r="C2323" s="4"/>
      <c r="D2323" s="4"/>
      <c r="E2323" s="3"/>
      <c r="F2323" s="3"/>
    </row>
    <row r="2324" spans="1:6" x14ac:dyDescent="0.25">
      <c r="A2324" s="2"/>
      <c r="B2324" s="4"/>
      <c r="C2324" s="4"/>
      <c r="D2324" s="4"/>
      <c r="E2324" s="3"/>
      <c r="F2324" s="3"/>
    </row>
    <row r="2325" spans="1:6" x14ac:dyDescent="0.25">
      <c r="A2325" s="2"/>
      <c r="B2325" s="4"/>
      <c r="C2325" s="4"/>
      <c r="D2325" s="4"/>
      <c r="E2325" s="3"/>
      <c r="F2325" s="3"/>
    </row>
    <row r="2326" spans="1:6" x14ac:dyDescent="0.25">
      <c r="A2326" s="2"/>
      <c r="B2326" s="4"/>
      <c r="C2326" s="4"/>
      <c r="D2326" s="4"/>
      <c r="E2326" s="3"/>
      <c r="F2326" s="3"/>
    </row>
    <row r="2327" spans="1:6" x14ac:dyDescent="0.25">
      <c r="A2327" s="2"/>
      <c r="B2327" s="4"/>
      <c r="C2327" s="4"/>
      <c r="D2327" s="4"/>
      <c r="E2327" s="3"/>
      <c r="F2327" s="3"/>
    </row>
    <row r="2328" spans="1:6" x14ac:dyDescent="0.25">
      <c r="A2328" s="2"/>
      <c r="B2328" s="4"/>
      <c r="C2328" s="4"/>
      <c r="D2328" s="4"/>
      <c r="E2328" s="3"/>
      <c r="F2328" s="3"/>
    </row>
    <row r="2329" spans="1:6" x14ac:dyDescent="0.25">
      <c r="A2329" s="2"/>
      <c r="B2329" s="4"/>
      <c r="C2329" s="4"/>
      <c r="D2329" s="4"/>
      <c r="E2329" s="3"/>
      <c r="F2329" s="3"/>
    </row>
    <row r="2330" spans="1:6" x14ac:dyDescent="0.25">
      <c r="A2330" s="2"/>
      <c r="B2330" s="4"/>
      <c r="C2330" s="4"/>
      <c r="D2330" s="4"/>
      <c r="E2330" s="3"/>
      <c r="F2330" s="3"/>
    </row>
    <row r="2331" spans="1:6" x14ac:dyDescent="0.25">
      <c r="A2331" s="2"/>
      <c r="B2331" s="4"/>
      <c r="C2331" s="4"/>
      <c r="D2331" s="4"/>
      <c r="E2331" s="3"/>
      <c r="F2331" s="3"/>
    </row>
    <row r="2332" spans="1:6" x14ac:dyDescent="0.25">
      <c r="A2332" s="2"/>
      <c r="B2332" s="4"/>
      <c r="C2332" s="4"/>
      <c r="D2332" s="4"/>
      <c r="E2332" s="3"/>
      <c r="F2332" s="3"/>
    </row>
    <row r="2333" spans="1:6" x14ac:dyDescent="0.25">
      <c r="A2333" s="2"/>
      <c r="B2333" s="4"/>
      <c r="C2333" s="4"/>
      <c r="D2333" s="4"/>
      <c r="E2333" s="3"/>
      <c r="F2333" s="3"/>
    </row>
    <row r="2334" spans="1:6" x14ac:dyDescent="0.25">
      <c r="A2334" s="2"/>
      <c r="B2334" s="4"/>
      <c r="C2334" s="4"/>
      <c r="D2334" s="4"/>
      <c r="E2334" s="3"/>
      <c r="F2334" s="3"/>
    </row>
    <row r="2335" spans="1:6" x14ac:dyDescent="0.25">
      <c r="A2335" s="2"/>
      <c r="B2335" s="4"/>
      <c r="C2335" s="4"/>
      <c r="D2335" s="4"/>
      <c r="E2335" s="3"/>
      <c r="F2335" s="3"/>
    </row>
    <row r="2336" spans="1:6" x14ac:dyDescent="0.25">
      <c r="A2336" s="2"/>
      <c r="B2336" s="4"/>
      <c r="C2336" s="4"/>
      <c r="D2336" s="4"/>
      <c r="E2336" s="3"/>
      <c r="F2336" s="3"/>
    </row>
    <row r="2337" spans="1:6" x14ac:dyDescent="0.25">
      <c r="A2337" s="2"/>
      <c r="B2337" s="4"/>
      <c r="C2337" s="4"/>
      <c r="D2337" s="4"/>
      <c r="E2337" s="3"/>
      <c r="F2337" s="3"/>
    </row>
    <row r="2338" spans="1:6" x14ac:dyDescent="0.25">
      <c r="A2338" s="2"/>
      <c r="B2338" s="4"/>
      <c r="C2338" s="4"/>
      <c r="D2338" s="4"/>
      <c r="E2338" s="3"/>
      <c r="F2338" s="3"/>
    </row>
    <row r="2339" spans="1:6" x14ac:dyDescent="0.25">
      <c r="A2339" s="2"/>
      <c r="B2339" s="4"/>
      <c r="C2339" s="4"/>
      <c r="D2339" s="4"/>
      <c r="E2339" s="3"/>
      <c r="F2339" s="3"/>
    </row>
    <row r="2340" spans="1:6" x14ac:dyDescent="0.25">
      <c r="A2340" s="2"/>
      <c r="B2340" s="4"/>
      <c r="C2340" s="4"/>
      <c r="D2340" s="4"/>
      <c r="E2340" s="3"/>
      <c r="F2340" s="3"/>
    </row>
    <row r="2341" spans="1:6" x14ac:dyDescent="0.25">
      <c r="A2341" s="2"/>
      <c r="B2341" s="4"/>
      <c r="C2341" s="4"/>
      <c r="D2341" s="4"/>
      <c r="E2341" s="3"/>
      <c r="F2341" s="3"/>
    </row>
    <row r="2342" spans="1:6" x14ac:dyDescent="0.25">
      <c r="A2342" s="2"/>
      <c r="B2342" s="4"/>
      <c r="C2342" s="4"/>
      <c r="D2342" s="4"/>
      <c r="E2342" s="3"/>
      <c r="F2342" s="3"/>
    </row>
    <row r="2343" spans="1:6" x14ac:dyDescent="0.25">
      <c r="A2343" s="2"/>
      <c r="B2343" s="4"/>
      <c r="C2343" s="4"/>
      <c r="D2343" s="4"/>
      <c r="E2343" s="3"/>
      <c r="F2343" s="3"/>
    </row>
    <row r="2344" spans="1:6" x14ac:dyDescent="0.25">
      <c r="A2344" s="2"/>
      <c r="B2344" s="4"/>
      <c r="C2344" s="4"/>
      <c r="D2344" s="4"/>
      <c r="E2344" s="3"/>
      <c r="F2344" s="3"/>
    </row>
    <row r="2345" spans="1:6" x14ac:dyDescent="0.25">
      <c r="A2345" s="2"/>
      <c r="B2345" s="4"/>
      <c r="C2345" s="4"/>
      <c r="D2345" s="4"/>
      <c r="E2345" s="3"/>
      <c r="F2345" s="3"/>
    </row>
    <row r="2346" spans="1:6" x14ac:dyDescent="0.25">
      <c r="A2346" s="2"/>
      <c r="B2346" s="4"/>
      <c r="C2346" s="4"/>
      <c r="D2346" s="4"/>
      <c r="E2346" s="3"/>
      <c r="F2346" s="3"/>
    </row>
    <row r="2347" spans="1:6" x14ac:dyDescent="0.25">
      <c r="A2347" s="2"/>
      <c r="B2347" s="4"/>
      <c r="C2347" s="4"/>
      <c r="D2347" s="4"/>
      <c r="E2347" s="3"/>
      <c r="F2347" s="3"/>
    </row>
    <row r="2348" spans="1:6" x14ac:dyDescent="0.25">
      <c r="A2348" s="2"/>
      <c r="B2348" s="4"/>
      <c r="C2348" s="4"/>
      <c r="D2348" s="4"/>
      <c r="E2348" s="3"/>
      <c r="F2348" s="3"/>
    </row>
    <row r="2349" spans="1:6" x14ac:dyDescent="0.25">
      <c r="A2349" s="2"/>
      <c r="B2349" s="4"/>
      <c r="C2349" s="4"/>
      <c r="D2349" s="4"/>
      <c r="E2349" s="3"/>
      <c r="F2349" s="3"/>
    </row>
    <row r="2350" spans="1:6" x14ac:dyDescent="0.25">
      <c r="A2350" s="2"/>
      <c r="B2350" s="4"/>
      <c r="C2350" s="4"/>
      <c r="D2350" s="4"/>
      <c r="E2350" s="3"/>
      <c r="F2350" s="3"/>
    </row>
    <row r="2351" spans="1:6" x14ac:dyDescent="0.25">
      <c r="A2351" s="2"/>
      <c r="B2351" s="4"/>
      <c r="C2351" s="4"/>
      <c r="D2351" s="4"/>
      <c r="E2351" s="3"/>
      <c r="F2351" s="3"/>
    </row>
    <row r="2352" spans="1:6" x14ac:dyDescent="0.25">
      <c r="A2352" s="2"/>
      <c r="B2352" s="4"/>
      <c r="C2352" s="4"/>
      <c r="D2352" s="4"/>
      <c r="E2352" s="3"/>
      <c r="F2352" s="3"/>
    </row>
    <row r="2353" spans="1:6" x14ac:dyDescent="0.25">
      <c r="A2353" s="2"/>
      <c r="B2353" s="4"/>
      <c r="C2353" s="4"/>
      <c r="D2353" s="4"/>
      <c r="E2353" s="3"/>
      <c r="F2353" s="3"/>
    </row>
    <row r="2354" spans="1:6" x14ac:dyDescent="0.25">
      <c r="A2354" s="2"/>
      <c r="B2354" s="4"/>
      <c r="C2354" s="4"/>
      <c r="D2354" s="4"/>
      <c r="E2354" s="3"/>
      <c r="F2354" s="3"/>
    </row>
    <row r="2355" spans="1:6" x14ac:dyDescent="0.25">
      <c r="A2355" s="2"/>
      <c r="B2355" s="4"/>
      <c r="C2355" s="4"/>
      <c r="D2355" s="4"/>
      <c r="E2355" s="3"/>
      <c r="F2355" s="3"/>
    </row>
    <row r="2356" spans="1:6" x14ac:dyDescent="0.25">
      <c r="A2356" s="2"/>
      <c r="B2356" s="4"/>
      <c r="C2356" s="4"/>
      <c r="D2356" s="4"/>
      <c r="E2356" s="3"/>
      <c r="F2356" s="3"/>
    </row>
    <row r="2357" spans="1:6" x14ac:dyDescent="0.25">
      <c r="A2357" s="2"/>
      <c r="B2357" s="4"/>
      <c r="C2357" s="4"/>
      <c r="D2357" s="4"/>
      <c r="E2357" s="3"/>
      <c r="F2357" s="3"/>
    </row>
    <row r="2358" spans="1:6" x14ac:dyDescent="0.25">
      <c r="A2358" s="2"/>
      <c r="B2358" s="4"/>
      <c r="C2358" s="4"/>
      <c r="D2358" s="4"/>
      <c r="E2358" s="3"/>
      <c r="F2358" s="3"/>
    </row>
    <row r="2359" spans="1:6" x14ac:dyDescent="0.25">
      <c r="A2359" s="2"/>
      <c r="B2359" s="4"/>
      <c r="C2359" s="4"/>
      <c r="D2359" s="4"/>
      <c r="E2359" s="3"/>
      <c r="F2359" s="3"/>
    </row>
    <row r="2360" spans="1:6" x14ac:dyDescent="0.25">
      <c r="A2360" s="2"/>
      <c r="B2360" s="4"/>
      <c r="C2360" s="4"/>
      <c r="D2360" s="4"/>
      <c r="E2360" s="3"/>
      <c r="F2360" s="3"/>
    </row>
    <row r="2361" spans="1:6" x14ac:dyDescent="0.25">
      <c r="A2361" s="2"/>
      <c r="B2361" s="4"/>
      <c r="C2361" s="4"/>
      <c r="D2361" s="4"/>
      <c r="E2361" s="3"/>
      <c r="F2361" s="3"/>
    </row>
    <row r="2362" spans="1:6" x14ac:dyDescent="0.25">
      <c r="A2362" s="2"/>
      <c r="B2362" s="4"/>
      <c r="C2362" s="4"/>
      <c r="D2362" s="4"/>
      <c r="E2362" s="3"/>
      <c r="F2362" s="3"/>
    </row>
    <row r="2363" spans="1:6" x14ac:dyDescent="0.25">
      <c r="A2363" s="2"/>
      <c r="B2363" s="4"/>
      <c r="C2363" s="4"/>
      <c r="D2363" s="4"/>
      <c r="E2363" s="3"/>
      <c r="F2363" s="3"/>
    </row>
    <row r="2364" spans="1:6" x14ac:dyDescent="0.25">
      <c r="A2364" s="2"/>
      <c r="B2364" s="4"/>
      <c r="C2364" s="4"/>
      <c r="D2364" s="4"/>
      <c r="E2364" s="3"/>
      <c r="F2364" s="3"/>
    </row>
    <row r="2365" spans="1:6" x14ac:dyDescent="0.25">
      <c r="A2365" s="2"/>
      <c r="B2365" s="4"/>
      <c r="C2365" s="4"/>
      <c r="D2365" s="4"/>
      <c r="E2365" s="3"/>
      <c r="F2365" s="3"/>
    </row>
    <row r="2366" spans="1:6" x14ac:dyDescent="0.25">
      <c r="A2366" s="2"/>
      <c r="B2366" s="4"/>
      <c r="C2366" s="4"/>
      <c r="D2366" s="4"/>
      <c r="E2366" s="3"/>
      <c r="F2366" s="3"/>
    </row>
    <row r="2367" spans="1:6" x14ac:dyDescent="0.25">
      <c r="A2367" s="2"/>
      <c r="B2367" s="4"/>
      <c r="C2367" s="4"/>
      <c r="D2367" s="4"/>
      <c r="E2367" s="3"/>
      <c r="F2367" s="3"/>
    </row>
    <row r="2368" spans="1:6" x14ac:dyDescent="0.25">
      <c r="A2368" s="2"/>
      <c r="B2368" s="4"/>
      <c r="C2368" s="4"/>
      <c r="D2368" s="4"/>
      <c r="E2368" s="3"/>
      <c r="F2368" s="3"/>
    </row>
    <row r="2369" spans="1:6" x14ac:dyDescent="0.25">
      <c r="A2369" s="2"/>
      <c r="B2369" s="4"/>
      <c r="C2369" s="4"/>
      <c r="D2369" s="4"/>
      <c r="E2369" s="3"/>
      <c r="F2369" s="3"/>
    </row>
    <row r="2370" spans="1:6" x14ac:dyDescent="0.25">
      <c r="A2370" s="2"/>
      <c r="B2370" s="4"/>
      <c r="C2370" s="4"/>
      <c r="D2370" s="4"/>
      <c r="E2370" s="3"/>
      <c r="F2370" s="3"/>
    </row>
    <row r="2371" spans="1:6" x14ac:dyDescent="0.25">
      <c r="A2371" s="2"/>
      <c r="B2371" s="4"/>
      <c r="C2371" s="4"/>
      <c r="D2371" s="4"/>
      <c r="E2371" s="3"/>
      <c r="F2371" s="3"/>
    </row>
    <row r="2372" spans="1:6" x14ac:dyDescent="0.25">
      <c r="A2372" s="2"/>
      <c r="B2372" s="4"/>
      <c r="C2372" s="4"/>
      <c r="D2372" s="4"/>
      <c r="E2372" s="3"/>
      <c r="F2372" s="3"/>
    </row>
    <row r="2373" spans="1:6" x14ac:dyDescent="0.25">
      <c r="A2373" s="2"/>
      <c r="B2373" s="4"/>
      <c r="C2373" s="4"/>
      <c r="D2373" s="4"/>
      <c r="E2373" s="3"/>
      <c r="F2373" s="3"/>
    </row>
    <row r="2374" spans="1:6" x14ac:dyDescent="0.25">
      <c r="A2374" s="2"/>
      <c r="B2374" s="4"/>
      <c r="C2374" s="4"/>
      <c r="D2374" s="4"/>
      <c r="E2374" s="3"/>
      <c r="F2374" s="3"/>
    </row>
    <row r="2375" spans="1:6" x14ac:dyDescent="0.25">
      <c r="A2375" s="2"/>
      <c r="B2375" s="4"/>
      <c r="C2375" s="4"/>
      <c r="D2375" s="4"/>
      <c r="E2375" s="3"/>
      <c r="F2375" s="3"/>
    </row>
    <row r="2376" spans="1:6" x14ac:dyDescent="0.25">
      <c r="A2376" s="2"/>
      <c r="B2376" s="4"/>
      <c r="C2376" s="4"/>
      <c r="D2376" s="4"/>
      <c r="E2376" s="3"/>
      <c r="F2376" s="3"/>
    </row>
    <row r="2377" spans="1:6" x14ac:dyDescent="0.25">
      <c r="A2377" s="2"/>
      <c r="B2377" s="4"/>
      <c r="C2377" s="4"/>
      <c r="D2377" s="4"/>
      <c r="E2377" s="3"/>
      <c r="F2377" s="3"/>
    </row>
    <row r="2378" spans="1:6" x14ac:dyDescent="0.25">
      <c r="A2378" s="2"/>
      <c r="B2378" s="4"/>
      <c r="C2378" s="4"/>
      <c r="D2378" s="4"/>
      <c r="E2378" s="3"/>
      <c r="F2378" s="3"/>
    </row>
    <row r="2379" spans="1:6" x14ac:dyDescent="0.25">
      <c r="A2379" s="2"/>
      <c r="B2379" s="4"/>
      <c r="C2379" s="4"/>
      <c r="D2379" s="4"/>
      <c r="E2379" s="3"/>
      <c r="F2379" s="3"/>
    </row>
    <row r="2380" spans="1:6" x14ac:dyDescent="0.25">
      <c r="A2380" s="2"/>
      <c r="B2380" s="4"/>
      <c r="C2380" s="4"/>
      <c r="D2380" s="4"/>
      <c r="E2380" s="3"/>
      <c r="F2380" s="3"/>
    </row>
    <row r="2381" spans="1:6" x14ac:dyDescent="0.25">
      <c r="A2381" s="2"/>
      <c r="B2381" s="4"/>
      <c r="C2381" s="4"/>
      <c r="D2381" s="4"/>
      <c r="E2381" s="3"/>
      <c r="F2381" s="3"/>
    </row>
    <row r="2382" spans="1:6" x14ac:dyDescent="0.25">
      <c r="A2382" s="2"/>
      <c r="B2382" s="4"/>
      <c r="C2382" s="4"/>
      <c r="D2382" s="4"/>
      <c r="E2382" s="3"/>
      <c r="F2382" s="3"/>
    </row>
    <row r="2383" spans="1:6" x14ac:dyDescent="0.25">
      <c r="A2383" s="2"/>
      <c r="B2383" s="4"/>
      <c r="C2383" s="4"/>
      <c r="D2383" s="4"/>
      <c r="E2383" s="3"/>
      <c r="F2383" s="3"/>
    </row>
    <row r="2384" spans="1:6" x14ac:dyDescent="0.25">
      <c r="A2384" s="2"/>
      <c r="B2384" s="4"/>
      <c r="C2384" s="4"/>
      <c r="D2384" s="4"/>
      <c r="E2384" s="3"/>
      <c r="F2384" s="3"/>
    </row>
    <row r="2385" spans="1:6" x14ac:dyDescent="0.25">
      <c r="A2385" s="2"/>
      <c r="B2385" s="4"/>
      <c r="C2385" s="4"/>
      <c r="D2385" s="4"/>
      <c r="E2385" s="3"/>
      <c r="F2385" s="3"/>
    </row>
    <row r="2386" spans="1:6" x14ac:dyDescent="0.25">
      <c r="A2386" s="2"/>
      <c r="B2386" s="4"/>
      <c r="C2386" s="4"/>
      <c r="D2386" s="4"/>
      <c r="E2386" s="3"/>
      <c r="F2386" s="3"/>
    </row>
    <row r="2387" spans="1:6" x14ac:dyDescent="0.25">
      <c r="A2387" s="2"/>
      <c r="B2387" s="4"/>
      <c r="C2387" s="4"/>
      <c r="D2387" s="4"/>
      <c r="E2387" s="3"/>
      <c r="F2387" s="3"/>
    </row>
    <row r="2388" spans="1:6" x14ac:dyDescent="0.25">
      <c r="A2388" s="2"/>
      <c r="B2388" s="4"/>
      <c r="C2388" s="4"/>
      <c r="D2388" s="4"/>
      <c r="E2388" s="3"/>
      <c r="F2388" s="3"/>
    </row>
    <row r="2389" spans="1:6" x14ac:dyDescent="0.25">
      <c r="A2389" s="2"/>
      <c r="B2389" s="4"/>
      <c r="C2389" s="4"/>
      <c r="D2389" s="4"/>
      <c r="E2389" s="3"/>
      <c r="F2389" s="3"/>
    </row>
    <row r="2390" spans="1:6" x14ac:dyDescent="0.25">
      <c r="A2390" s="2"/>
      <c r="B2390" s="4"/>
      <c r="C2390" s="4"/>
      <c r="D2390" s="4"/>
      <c r="E2390" s="3"/>
      <c r="F2390" s="3"/>
    </row>
    <row r="2391" spans="1:6" x14ac:dyDescent="0.25">
      <c r="A2391" s="2"/>
      <c r="B2391" s="4"/>
      <c r="C2391" s="4"/>
      <c r="D2391" s="4"/>
      <c r="E2391" s="3"/>
      <c r="F2391" s="3"/>
    </row>
    <row r="2392" spans="1:6" x14ac:dyDescent="0.25">
      <c r="A2392" s="2"/>
      <c r="B2392" s="4"/>
      <c r="C2392" s="4"/>
      <c r="D2392" s="4"/>
      <c r="E2392" s="3"/>
      <c r="F2392" s="3"/>
    </row>
    <row r="2393" spans="1:6" x14ac:dyDescent="0.25">
      <c r="A2393" s="2"/>
      <c r="B2393" s="4"/>
      <c r="C2393" s="4"/>
      <c r="D2393" s="4"/>
      <c r="E2393" s="3"/>
      <c r="F2393" s="3"/>
    </row>
    <row r="2394" spans="1:6" x14ac:dyDescent="0.25">
      <c r="A2394" s="2"/>
      <c r="B2394" s="4"/>
      <c r="C2394" s="4"/>
      <c r="D2394" s="4"/>
      <c r="E2394" s="3"/>
      <c r="F2394" s="3"/>
    </row>
    <row r="2395" spans="1:6" x14ac:dyDescent="0.25">
      <c r="A2395" s="2"/>
      <c r="B2395" s="4"/>
      <c r="C2395" s="4"/>
      <c r="D2395" s="4"/>
      <c r="E2395" s="3"/>
      <c r="F2395" s="3"/>
    </row>
    <row r="2396" spans="1:6" x14ac:dyDescent="0.25">
      <c r="A2396" s="2"/>
      <c r="B2396" s="4"/>
      <c r="C2396" s="4"/>
      <c r="D2396" s="4"/>
      <c r="E2396" s="3"/>
      <c r="F2396" s="3"/>
    </row>
    <row r="2397" spans="1:6" x14ac:dyDescent="0.25">
      <c r="A2397" s="2"/>
      <c r="B2397" s="4"/>
      <c r="C2397" s="4"/>
      <c r="D2397" s="4"/>
      <c r="E2397" s="3"/>
      <c r="F2397" s="3"/>
    </row>
    <row r="2398" spans="1:6" x14ac:dyDescent="0.25">
      <c r="A2398" s="2"/>
      <c r="B2398" s="4"/>
      <c r="C2398" s="4"/>
      <c r="D2398" s="4"/>
      <c r="E2398" s="3"/>
      <c r="F2398" s="3"/>
    </row>
    <row r="2399" spans="1:6" x14ac:dyDescent="0.25">
      <c r="A2399" s="2"/>
      <c r="B2399" s="4"/>
      <c r="C2399" s="4"/>
      <c r="D2399" s="4"/>
      <c r="E2399" s="3"/>
      <c r="F2399" s="3"/>
    </row>
    <row r="2400" spans="1:6" x14ac:dyDescent="0.25">
      <c r="A2400" s="2"/>
      <c r="B2400" s="4"/>
      <c r="C2400" s="4"/>
      <c r="D2400" s="4"/>
      <c r="E2400" s="3"/>
      <c r="F2400" s="3"/>
    </row>
    <row r="2401" spans="1:6" x14ac:dyDescent="0.25">
      <c r="A2401" s="2"/>
      <c r="B2401" s="4"/>
      <c r="C2401" s="4"/>
      <c r="D2401" s="4"/>
      <c r="E2401" s="3"/>
      <c r="F2401" s="3"/>
    </row>
    <row r="2402" spans="1:6" x14ac:dyDescent="0.25">
      <c r="A2402" s="2"/>
      <c r="B2402" s="4"/>
      <c r="C2402" s="4"/>
      <c r="D2402" s="4"/>
      <c r="E2402" s="3"/>
      <c r="F2402" s="3"/>
    </row>
    <row r="2403" spans="1:6" x14ac:dyDescent="0.25">
      <c r="A2403" s="2"/>
      <c r="B2403" s="4"/>
      <c r="C2403" s="4"/>
      <c r="D2403" s="4"/>
      <c r="E2403" s="3"/>
      <c r="F2403" s="3"/>
    </row>
    <row r="2404" spans="1:6" x14ac:dyDescent="0.25">
      <c r="A2404" s="2"/>
      <c r="B2404" s="4"/>
      <c r="C2404" s="4"/>
      <c r="D2404" s="4"/>
      <c r="E2404" s="3"/>
      <c r="F2404" s="3"/>
    </row>
    <row r="2405" spans="1:6" x14ac:dyDescent="0.25">
      <c r="A2405" s="2"/>
      <c r="B2405" s="4"/>
      <c r="C2405" s="4"/>
      <c r="D2405" s="4"/>
      <c r="E2405" s="3"/>
      <c r="F2405" s="3"/>
    </row>
    <row r="2406" spans="1:6" x14ac:dyDescent="0.25">
      <c r="A2406" s="2"/>
      <c r="B2406" s="4"/>
      <c r="C2406" s="4"/>
      <c r="D2406" s="4"/>
      <c r="E2406" s="3"/>
      <c r="F2406" s="3"/>
    </row>
    <row r="2407" spans="1:6" x14ac:dyDescent="0.25">
      <c r="A2407" s="2"/>
      <c r="B2407" s="4"/>
      <c r="C2407" s="4"/>
      <c r="D2407" s="4"/>
      <c r="E2407" s="3"/>
      <c r="F2407" s="3"/>
    </row>
    <row r="2408" spans="1:6" x14ac:dyDescent="0.25">
      <c r="A2408" s="2"/>
      <c r="B2408" s="4"/>
      <c r="C2408" s="4"/>
      <c r="D2408" s="4"/>
      <c r="E2408" s="3"/>
      <c r="F2408" s="3"/>
    </row>
    <row r="2409" spans="1:6" x14ac:dyDescent="0.25">
      <c r="A2409" s="2"/>
      <c r="B2409" s="4"/>
      <c r="C2409" s="4"/>
      <c r="D2409" s="4"/>
      <c r="E2409" s="3"/>
      <c r="F2409" s="3"/>
    </row>
    <row r="2410" spans="1:6" x14ac:dyDescent="0.25">
      <c r="A2410" s="2"/>
      <c r="B2410" s="4"/>
      <c r="C2410" s="4"/>
      <c r="D2410" s="4"/>
      <c r="E2410" s="3"/>
      <c r="F2410" s="3"/>
    </row>
    <row r="2411" spans="1:6" x14ac:dyDescent="0.25">
      <c r="A2411" s="2"/>
      <c r="B2411" s="4"/>
      <c r="C2411" s="4"/>
      <c r="D2411" s="4"/>
      <c r="E2411" s="3"/>
      <c r="F2411" s="3"/>
    </row>
    <row r="2412" spans="1:6" x14ac:dyDescent="0.25">
      <c r="A2412" s="2"/>
      <c r="B2412" s="4"/>
      <c r="C2412" s="4"/>
      <c r="D2412" s="4"/>
      <c r="E2412" s="3"/>
      <c r="F2412" s="3"/>
    </row>
    <row r="2413" spans="1:6" x14ac:dyDescent="0.25">
      <c r="A2413" s="2"/>
      <c r="B2413" s="4"/>
      <c r="C2413" s="4"/>
      <c r="D2413" s="4"/>
      <c r="E2413" s="3"/>
      <c r="F2413" s="3"/>
    </row>
    <row r="2414" spans="1:6" x14ac:dyDescent="0.25">
      <c r="A2414" s="2"/>
      <c r="B2414" s="4"/>
      <c r="C2414" s="4"/>
      <c r="D2414" s="4"/>
      <c r="E2414" s="3"/>
      <c r="F2414" s="3"/>
    </row>
    <row r="2415" spans="1:6" x14ac:dyDescent="0.25">
      <c r="A2415" s="2"/>
      <c r="B2415" s="4"/>
      <c r="C2415" s="4"/>
      <c r="D2415" s="4"/>
      <c r="E2415" s="3"/>
      <c r="F2415" s="3"/>
    </row>
    <row r="2416" spans="1:6" x14ac:dyDescent="0.25">
      <c r="A2416" s="2"/>
      <c r="B2416" s="4"/>
      <c r="C2416" s="4"/>
      <c r="D2416" s="4"/>
      <c r="E2416" s="3"/>
      <c r="F2416" s="3"/>
    </row>
    <row r="2417" spans="1:6" x14ac:dyDescent="0.25">
      <c r="A2417" s="2"/>
      <c r="B2417" s="4"/>
      <c r="C2417" s="4"/>
      <c r="D2417" s="4"/>
      <c r="E2417" s="3"/>
      <c r="F2417" s="3"/>
    </row>
    <row r="2418" spans="1:6" x14ac:dyDescent="0.25">
      <c r="A2418" s="2"/>
      <c r="B2418" s="4"/>
      <c r="C2418" s="4"/>
      <c r="D2418" s="4"/>
      <c r="E2418" s="3"/>
      <c r="F2418" s="3"/>
    </row>
    <row r="2419" spans="1:6" x14ac:dyDescent="0.25">
      <c r="A2419" s="2"/>
      <c r="B2419" s="4"/>
      <c r="C2419" s="4"/>
      <c r="D2419" s="4"/>
      <c r="E2419" s="3"/>
      <c r="F2419" s="3"/>
    </row>
    <row r="2420" spans="1:6" x14ac:dyDescent="0.25">
      <c r="A2420" s="2"/>
      <c r="B2420" s="4"/>
      <c r="C2420" s="4"/>
      <c r="D2420" s="4"/>
      <c r="E2420" s="3"/>
      <c r="F2420" s="3"/>
    </row>
    <row r="2421" spans="1:6" x14ac:dyDescent="0.25">
      <c r="A2421" s="2"/>
      <c r="B2421" s="4"/>
      <c r="C2421" s="4"/>
      <c r="D2421" s="4"/>
      <c r="E2421" s="3"/>
      <c r="F2421" s="3"/>
    </row>
    <row r="2422" spans="1:6" x14ac:dyDescent="0.25">
      <c r="A2422" s="2"/>
      <c r="B2422" s="4"/>
      <c r="C2422" s="4"/>
      <c r="D2422" s="4"/>
      <c r="E2422" s="3"/>
      <c r="F2422" s="3"/>
    </row>
    <row r="2423" spans="1:6" x14ac:dyDescent="0.25">
      <c r="A2423" s="2"/>
      <c r="B2423" s="4"/>
      <c r="C2423" s="4"/>
      <c r="D2423" s="4"/>
      <c r="E2423" s="3"/>
      <c r="F2423" s="3"/>
    </row>
    <row r="2424" spans="1:6" x14ac:dyDescent="0.25">
      <c r="A2424" s="2"/>
      <c r="B2424" s="4"/>
      <c r="C2424" s="4"/>
      <c r="D2424" s="4"/>
      <c r="E2424" s="3"/>
      <c r="F2424" s="3"/>
    </row>
    <row r="2425" spans="1:6" x14ac:dyDescent="0.25">
      <c r="A2425" s="2"/>
      <c r="B2425" s="4"/>
      <c r="C2425" s="4"/>
      <c r="D2425" s="4"/>
      <c r="E2425" s="3"/>
      <c r="F2425" s="3"/>
    </row>
    <row r="2426" spans="1:6" x14ac:dyDescent="0.25">
      <c r="A2426" s="2"/>
      <c r="B2426" s="4"/>
      <c r="C2426" s="4"/>
      <c r="D2426" s="4"/>
      <c r="E2426" s="3"/>
      <c r="F2426" s="3"/>
    </row>
    <row r="2427" spans="1:6" x14ac:dyDescent="0.25">
      <c r="A2427" s="2"/>
      <c r="B2427" s="4"/>
      <c r="C2427" s="4"/>
      <c r="D2427" s="4"/>
      <c r="E2427" s="3"/>
      <c r="F2427" s="3"/>
    </row>
    <row r="2428" spans="1:6" x14ac:dyDescent="0.25">
      <c r="A2428" s="2"/>
      <c r="B2428" s="4"/>
      <c r="C2428" s="4"/>
      <c r="D2428" s="4"/>
      <c r="E2428" s="3"/>
      <c r="F2428" s="3"/>
    </row>
    <row r="2429" spans="1:6" x14ac:dyDescent="0.25">
      <c r="A2429" s="2"/>
      <c r="B2429" s="4"/>
      <c r="C2429" s="4"/>
      <c r="D2429" s="4"/>
      <c r="E2429" s="3"/>
      <c r="F2429" s="3"/>
    </row>
    <row r="2430" spans="1:6" x14ac:dyDescent="0.25">
      <c r="A2430" s="2"/>
      <c r="B2430" s="4"/>
      <c r="C2430" s="4"/>
      <c r="D2430" s="4"/>
      <c r="E2430" s="3"/>
      <c r="F2430" s="3"/>
    </row>
    <row r="2431" spans="1:6" x14ac:dyDescent="0.25">
      <c r="A2431" s="2"/>
      <c r="B2431" s="4"/>
      <c r="C2431" s="4"/>
      <c r="D2431" s="4"/>
      <c r="E2431" s="3"/>
      <c r="F2431" s="3"/>
    </row>
    <row r="2432" spans="1:6" x14ac:dyDescent="0.25">
      <c r="A2432" s="2"/>
      <c r="B2432" s="4"/>
      <c r="C2432" s="4"/>
      <c r="D2432" s="4"/>
      <c r="E2432" s="3"/>
      <c r="F2432" s="3"/>
    </row>
    <row r="2433" spans="1:6" x14ac:dyDescent="0.25">
      <c r="A2433" s="2"/>
      <c r="B2433" s="4"/>
      <c r="C2433" s="4"/>
      <c r="D2433" s="4"/>
      <c r="E2433" s="3"/>
      <c r="F2433" s="3"/>
    </row>
    <row r="2434" spans="1:6" x14ac:dyDescent="0.25">
      <c r="A2434" s="2"/>
      <c r="B2434" s="4"/>
      <c r="C2434" s="4"/>
      <c r="D2434" s="4"/>
      <c r="E2434" s="3"/>
      <c r="F2434" s="3"/>
    </row>
    <row r="2435" spans="1:6" x14ac:dyDescent="0.25">
      <c r="A2435" s="2"/>
      <c r="B2435" s="4"/>
      <c r="C2435" s="4"/>
      <c r="D2435" s="4"/>
      <c r="E2435" s="3"/>
      <c r="F2435" s="3"/>
    </row>
    <row r="2436" spans="1:6" x14ac:dyDescent="0.25">
      <c r="A2436" s="2"/>
      <c r="B2436" s="4"/>
      <c r="C2436" s="4"/>
      <c r="D2436" s="4"/>
      <c r="E2436" s="3"/>
      <c r="F2436" s="3"/>
    </row>
    <row r="2437" spans="1:6" x14ac:dyDescent="0.25">
      <c r="A2437" s="2"/>
      <c r="B2437" s="4"/>
      <c r="C2437" s="4"/>
      <c r="D2437" s="4"/>
      <c r="E2437" s="3"/>
      <c r="F2437" s="3"/>
    </row>
    <row r="2438" spans="1:6" x14ac:dyDescent="0.25">
      <c r="A2438" s="2"/>
      <c r="B2438" s="4"/>
      <c r="C2438" s="4"/>
      <c r="D2438" s="4"/>
      <c r="E2438" s="3"/>
      <c r="F2438" s="3"/>
    </row>
    <row r="2439" spans="1:6" x14ac:dyDescent="0.25">
      <c r="A2439" s="2"/>
      <c r="B2439" s="4"/>
      <c r="C2439" s="4"/>
      <c r="D2439" s="4"/>
      <c r="E2439" s="3"/>
      <c r="F2439" s="3"/>
    </row>
    <row r="2440" spans="1:6" x14ac:dyDescent="0.25">
      <c r="A2440" s="2"/>
      <c r="B2440" s="4"/>
      <c r="C2440" s="4"/>
      <c r="D2440" s="4"/>
      <c r="E2440" s="3"/>
      <c r="F2440" s="3"/>
    </row>
    <row r="2441" spans="1:6" x14ac:dyDescent="0.25">
      <c r="A2441" s="2"/>
      <c r="B2441" s="4"/>
      <c r="C2441" s="4"/>
      <c r="D2441" s="4"/>
      <c r="E2441" s="3"/>
      <c r="F2441" s="3"/>
    </row>
    <row r="2442" spans="1:6" x14ac:dyDescent="0.25">
      <c r="A2442" s="2"/>
      <c r="B2442" s="4"/>
      <c r="C2442" s="4"/>
      <c r="D2442" s="4"/>
      <c r="E2442" s="3"/>
      <c r="F2442" s="3"/>
    </row>
    <row r="2443" spans="1:6" x14ac:dyDescent="0.25">
      <c r="A2443" s="2"/>
      <c r="B2443" s="4"/>
      <c r="C2443" s="4"/>
      <c r="D2443" s="4"/>
      <c r="E2443" s="3"/>
      <c r="F2443" s="3"/>
    </row>
    <row r="2444" spans="1:6" x14ac:dyDescent="0.25">
      <c r="A2444" s="2"/>
      <c r="B2444" s="4"/>
      <c r="C2444" s="4"/>
      <c r="D2444" s="4"/>
      <c r="E2444" s="3"/>
      <c r="F2444" s="3"/>
    </row>
    <row r="2445" spans="1:6" x14ac:dyDescent="0.25">
      <c r="A2445" s="2"/>
      <c r="B2445" s="4"/>
      <c r="C2445" s="4"/>
      <c r="D2445" s="4"/>
      <c r="E2445" s="3"/>
      <c r="F2445" s="3"/>
    </row>
    <row r="2446" spans="1:6" x14ac:dyDescent="0.25">
      <c r="A2446" s="2"/>
      <c r="B2446" s="4"/>
      <c r="C2446" s="4"/>
      <c r="D2446" s="4"/>
      <c r="E2446" s="3"/>
      <c r="F2446" s="3"/>
    </row>
    <row r="2447" spans="1:6" x14ac:dyDescent="0.25">
      <c r="A2447" s="2"/>
      <c r="B2447" s="4"/>
      <c r="C2447" s="4"/>
      <c r="D2447" s="4"/>
      <c r="E2447" s="3"/>
      <c r="F2447" s="3"/>
    </row>
    <row r="2448" spans="1:6" x14ac:dyDescent="0.25">
      <c r="A2448" s="2"/>
      <c r="B2448" s="4"/>
      <c r="C2448" s="4"/>
      <c r="D2448" s="4"/>
      <c r="E2448" s="3"/>
      <c r="F2448" s="3"/>
    </row>
    <row r="2449" spans="1:6" x14ac:dyDescent="0.25">
      <c r="A2449" s="2"/>
      <c r="B2449" s="4"/>
      <c r="C2449" s="4"/>
      <c r="D2449" s="4"/>
      <c r="E2449" s="3"/>
      <c r="F2449" s="3"/>
    </row>
    <row r="2450" spans="1:6" x14ac:dyDescent="0.25">
      <c r="A2450" s="2"/>
      <c r="B2450" s="4"/>
      <c r="C2450" s="4"/>
      <c r="D2450" s="4"/>
      <c r="E2450" s="3"/>
      <c r="F2450" s="3"/>
    </row>
    <row r="2451" spans="1:6" x14ac:dyDescent="0.25">
      <c r="A2451" s="2"/>
      <c r="B2451" s="4"/>
      <c r="C2451" s="4"/>
      <c r="D2451" s="4"/>
      <c r="E2451" s="3"/>
      <c r="F2451" s="3"/>
    </row>
    <row r="2452" spans="1:6" x14ac:dyDescent="0.25">
      <c r="A2452" s="2"/>
      <c r="B2452" s="4"/>
      <c r="C2452" s="4"/>
      <c r="D2452" s="4"/>
      <c r="E2452" s="3"/>
      <c r="F2452" s="3"/>
    </row>
    <row r="2453" spans="1:6" x14ac:dyDescent="0.25">
      <c r="A2453" s="2"/>
      <c r="B2453" s="4"/>
      <c r="C2453" s="4"/>
      <c r="D2453" s="4"/>
      <c r="E2453" s="3"/>
      <c r="F2453" s="3"/>
    </row>
    <row r="2454" spans="1:6" x14ac:dyDescent="0.25">
      <c r="A2454" s="2"/>
      <c r="B2454" s="4"/>
      <c r="C2454" s="4"/>
      <c r="D2454" s="4"/>
      <c r="E2454" s="3"/>
      <c r="F2454" s="3"/>
    </row>
    <row r="2455" spans="1:6" x14ac:dyDescent="0.25">
      <c r="A2455" s="2"/>
      <c r="B2455" s="4"/>
      <c r="C2455" s="4"/>
      <c r="D2455" s="4"/>
      <c r="E2455" s="3"/>
      <c r="F2455" s="3"/>
    </row>
    <row r="2456" spans="1:6" x14ac:dyDescent="0.25">
      <c r="A2456" s="2"/>
      <c r="B2456" s="4"/>
      <c r="C2456" s="4"/>
      <c r="D2456" s="4"/>
      <c r="E2456" s="3"/>
      <c r="F2456" s="3"/>
    </row>
    <row r="2457" spans="1:6" x14ac:dyDescent="0.25">
      <c r="A2457" s="2"/>
      <c r="B2457" s="4"/>
      <c r="C2457" s="4"/>
      <c r="D2457" s="4"/>
      <c r="E2457" s="3"/>
      <c r="F2457" s="3"/>
    </row>
    <row r="2458" spans="1:6" x14ac:dyDescent="0.25">
      <c r="A2458" s="2"/>
      <c r="B2458" s="4"/>
      <c r="C2458" s="4"/>
      <c r="D2458" s="4"/>
      <c r="E2458" s="3"/>
      <c r="F2458" s="3"/>
    </row>
    <row r="2459" spans="1:6" x14ac:dyDescent="0.25">
      <c r="A2459" s="2"/>
      <c r="B2459" s="4"/>
      <c r="C2459" s="4"/>
      <c r="D2459" s="4"/>
      <c r="E2459" s="3"/>
      <c r="F2459" s="3"/>
    </row>
    <row r="2460" spans="1:6" x14ac:dyDescent="0.25">
      <c r="A2460" s="2"/>
      <c r="B2460" s="4"/>
      <c r="C2460" s="4"/>
      <c r="D2460" s="4"/>
      <c r="E2460" s="3"/>
      <c r="F2460" s="3"/>
    </row>
    <row r="2461" spans="1:6" x14ac:dyDescent="0.25">
      <c r="A2461" s="2"/>
      <c r="B2461" s="4"/>
      <c r="C2461" s="4"/>
      <c r="D2461" s="4"/>
      <c r="E2461" s="3"/>
      <c r="F2461" s="3"/>
    </row>
    <row r="2462" spans="1:6" x14ac:dyDescent="0.25">
      <c r="A2462" s="2"/>
      <c r="B2462" s="4"/>
      <c r="C2462" s="4"/>
      <c r="D2462" s="4"/>
      <c r="E2462" s="3"/>
      <c r="F2462" s="3"/>
    </row>
    <row r="2463" spans="1:6" x14ac:dyDescent="0.25">
      <c r="A2463" s="2"/>
      <c r="B2463" s="4"/>
      <c r="C2463" s="4"/>
      <c r="D2463" s="4"/>
      <c r="E2463" s="3"/>
      <c r="F2463" s="3"/>
    </row>
    <row r="2464" spans="1:6" x14ac:dyDescent="0.25">
      <c r="A2464" s="2"/>
      <c r="B2464" s="4"/>
      <c r="C2464" s="4"/>
      <c r="D2464" s="4"/>
      <c r="E2464" s="3"/>
      <c r="F2464" s="3"/>
    </row>
    <row r="2465" spans="1:6" x14ac:dyDescent="0.25">
      <c r="A2465" s="2"/>
      <c r="B2465" s="4"/>
      <c r="C2465" s="4"/>
      <c r="D2465" s="4"/>
      <c r="E2465" s="3"/>
      <c r="F2465" s="3"/>
    </row>
    <row r="2466" spans="1:6" x14ac:dyDescent="0.25">
      <c r="A2466" s="2"/>
      <c r="B2466" s="4"/>
      <c r="C2466" s="4"/>
      <c r="D2466" s="4"/>
      <c r="E2466" s="3"/>
      <c r="F2466" s="3"/>
    </row>
    <row r="2467" spans="1:6" x14ac:dyDescent="0.25">
      <c r="A2467" s="2"/>
      <c r="B2467" s="4"/>
      <c r="C2467" s="4"/>
      <c r="D2467" s="4"/>
      <c r="E2467" s="3"/>
      <c r="F2467" s="3"/>
    </row>
    <row r="2468" spans="1:6" x14ac:dyDescent="0.25">
      <c r="A2468" s="2"/>
      <c r="B2468" s="4"/>
      <c r="C2468" s="4"/>
      <c r="D2468" s="4"/>
      <c r="E2468" s="3"/>
      <c r="F2468" s="3"/>
    </row>
    <row r="2469" spans="1:6" x14ac:dyDescent="0.25">
      <c r="A2469" s="2"/>
      <c r="B2469" s="4"/>
      <c r="C2469" s="4"/>
      <c r="D2469" s="4"/>
      <c r="E2469" s="3"/>
      <c r="F2469" s="3"/>
    </row>
    <row r="2470" spans="1:6" x14ac:dyDescent="0.25">
      <c r="A2470" s="2"/>
      <c r="B2470" s="4"/>
      <c r="C2470" s="4"/>
      <c r="D2470" s="4"/>
      <c r="E2470" s="3"/>
      <c r="F2470" s="3"/>
    </row>
    <row r="2471" spans="1:6" x14ac:dyDescent="0.25">
      <c r="A2471" s="2"/>
      <c r="B2471" s="4"/>
      <c r="C2471" s="4"/>
      <c r="D2471" s="4"/>
      <c r="E2471" s="3"/>
      <c r="F2471" s="3"/>
    </row>
    <row r="2472" spans="1:6" x14ac:dyDescent="0.25">
      <c r="A2472" s="2"/>
      <c r="B2472" s="4"/>
      <c r="C2472" s="4"/>
      <c r="D2472" s="4"/>
      <c r="E2472" s="3"/>
      <c r="F2472" s="3"/>
    </row>
    <row r="2473" spans="1:6" x14ac:dyDescent="0.25">
      <c r="A2473" s="2"/>
      <c r="B2473" s="4"/>
      <c r="C2473" s="4"/>
      <c r="D2473" s="4"/>
      <c r="E2473" s="3"/>
      <c r="F2473" s="3"/>
    </row>
    <row r="2474" spans="1:6" x14ac:dyDescent="0.25">
      <c r="A2474" s="2"/>
      <c r="B2474" s="4"/>
      <c r="C2474" s="4"/>
      <c r="D2474" s="4"/>
      <c r="E2474" s="3"/>
      <c r="F2474" s="3"/>
    </row>
    <row r="2475" spans="1:6" x14ac:dyDescent="0.25">
      <c r="A2475" s="2"/>
      <c r="B2475" s="4"/>
      <c r="C2475" s="4"/>
      <c r="D2475" s="4"/>
      <c r="E2475" s="3"/>
      <c r="F2475" s="3"/>
    </row>
    <row r="2476" spans="1:6" x14ac:dyDescent="0.25">
      <c r="A2476" s="2"/>
      <c r="B2476" s="4"/>
      <c r="C2476" s="4"/>
      <c r="D2476" s="4"/>
      <c r="E2476" s="3"/>
      <c r="F2476" s="3"/>
    </row>
    <row r="2477" spans="1:6" x14ac:dyDescent="0.25">
      <c r="A2477" s="2"/>
      <c r="B2477" s="4"/>
      <c r="C2477" s="4"/>
      <c r="D2477" s="4"/>
      <c r="E2477" s="3"/>
      <c r="F2477" s="3"/>
    </row>
    <row r="2478" spans="1:6" x14ac:dyDescent="0.25">
      <c r="A2478" s="2"/>
      <c r="B2478" s="4"/>
      <c r="C2478" s="4"/>
      <c r="D2478" s="4"/>
      <c r="E2478" s="3"/>
      <c r="F2478" s="3"/>
    </row>
    <row r="2479" spans="1:6" x14ac:dyDescent="0.25">
      <c r="A2479" s="2"/>
      <c r="B2479" s="4"/>
      <c r="C2479" s="4"/>
      <c r="D2479" s="4"/>
      <c r="E2479" s="3"/>
      <c r="F2479" s="3"/>
    </row>
    <row r="2480" spans="1:6" x14ac:dyDescent="0.25">
      <c r="A2480" s="2"/>
      <c r="B2480" s="4"/>
      <c r="C2480" s="4"/>
      <c r="D2480" s="4"/>
      <c r="E2480" s="3"/>
      <c r="F2480" s="3"/>
    </row>
    <row r="2481" spans="1:6" x14ac:dyDescent="0.25">
      <c r="A2481" s="2"/>
      <c r="B2481" s="4"/>
      <c r="C2481" s="4"/>
      <c r="D2481" s="4"/>
      <c r="E2481" s="3"/>
      <c r="F2481" s="3"/>
    </row>
    <row r="2482" spans="1:6" x14ac:dyDescent="0.25">
      <c r="A2482" s="2"/>
      <c r="B2482" s="4"/>
      <c r="C2482" s="4"/>
      <c r="D2482" s="4"/>
      <c r="E2482" s="3"/>
      <c r="F2482" s="3"/>
    </row>
    <row r="2483" spans="1:6" x14ac:dyDescent="0.25">
      <c r="A2483" s="2"/>
      <c r="B2483" s="4"/>
      <c r="C2483" s="4"/>
      <c r="D2483" s="4"/>
      <c r="E2483" s="3"/>
      <c r="F2483" s="3"/>
    </row>
    <row r="2484" spans="1:6" x14ac:dyDescent="0.25">
      <c r="A2484" s="2"/>
      <c r="B2484" s="4"/>
      <c r="C2484" s="4"/>
      <c r="D2484" s="4"/>
      <c r="E2484" s="3"/>
      <c r="F2484" s="3"/>
    </row>
    <row r="2485" spans="1:6" x14ac:dyDescent="0.25">
      <c r="A2485" s="2"/>
      <c r="B2485" s="4"/>
      <c r="C2485" s="4"/>
      <c r="D2485" s="4"/>
      <c r="E2485" s="3"/>
      <c r="F2485" s="3"/>
    </row>
    <row r="2486" spans="1:6" x14ac:dyDescent="0.25">
      <c r="A2486" s="2"/>
      <c r="B2486" s="4"/>
      <c r="C2486" s="4"/>
      <c r="D2486" s="4"/>
      <c r="E2486" s="3"/>
      <c r="F2486" s="3"/>
    </row>
    <row r="2487" spans="1:6" x14ac:dyDescent="0.25">
      <c r="A2487" s="2"/>
      <c r="B2487" s="4"/>
      <c r="C2487" s="4"/>
      <c r="D2487" s="4"/>
      <c r="E2487" s="3"/>
      <c r="F2487" s="3"/>
    </row>
    <row r="2488" spans="1:6" x14ac:dyDescent="0.25">
      <c r="A2488" s="2"/>
      <c r="B2488" s="4"/>
      <c r="C2488" s="4"/>
      <c r="D2488" s="4"/>
      <c r="E2488" s="3"/>
      <c r="F2488" s="3"/>
    </row>
    <row r="2489" spans="1:6" x14ac:dyDescent="0.25">
      <c r="A2489" s="2"/>
      <c r="B2489" s="4"/>
      <c r="C2489" s="4"/>
      <c r="D2489" s="4"/>
      <c r="E2489" s="3"/>
      <c r="F2489" s="3"/>
    </row>
    <row r="2490" spans="1:6" x14ac:dyDescent="0.25">
      <c r="A2490" s="2"/>
      <c r="B2490" s="4"/>
      <c r="C2490" s="4"/>
      <c r="D2490" s="4"/>
      <c r="E2490" s="3"/>
      <c r="F2490" s="3"/>
    </row>
    <row r="2491" spans="1:6" x14ac:dyDescent="0.25">
      <c r="A2491" s="2"/>
      <c r="B2491" s="4"/>
      <c r="C2491" s="4"/>
      <c r="D2491" s="4"/>
      <c r="E2491" s="3"/>
      <c r="F2491" s="3"/>
    </row>
    <row r="2492" spans="1:6" x14ac:dyDescent="0.25">
      <c r="A2492" s="2"/>
      <c r="B2492" s="4"/>
      <c r="C2492" s="4"/>
      <c r="D2492" s="4"/>
      <c r="E2492" s="3"/>
      <c r="F2492" s="3"/>
    </row>
    <row r="2493" spans="1:6" x14ac:dyDescent="0.25">
      <c r="A2493" s="2"/>
      <c r="B2493" s="4"/>
      <c r="C2493" s="4"/>
      <c r="D2493" s="4"/>
      <c r="E2493" s="3"/>
      <c r="F2493" s="3"/>
    </row>
    <row r="2494" spans="1:6" x14ac:dyDescent="0.25">
      <c r="A2494" s="2"/>
      <c r="B2494" s="4"/>
      <c r="C2494" s="4"/>
      <c r="D2494" s="4"/>
      <c r="E2494" s="3"/>
      <c r="F2494" s="3"/>
    </row>
    <row r="2495" spans="1:6" x14ac:dyDescent="0.25">
      <c r="A2495" s="2"/>
      <c r="B2495" s="4"/>
      <c r="C2495" s="4"/>
      <c r="D2495" s="4"/>
      <c r="E2495" s="3"/>
      <c r="F2495" s="3"/>
    </row>
    <row r="2496" spans="1:6" x14ac:dyDescent="0.25">
      <c r="A2496" s="2"/>
      <c r="B2496" s="4"/>
      <c r="C2496" s="4"/>
      <c r="D2496" s="4"/>
      <c r="E2496" s="3"/>
      <c r="F2496" s="3"/>
    </row>
    <row r="2497" spans="1:6" x14ac:dyDescent="0.25">
      <c r="A2497" s="2"/>
      <c r="B2497" s="4"/>
      <c r="C2497" s="4"/>
      <c r="D2497" s="4"/>
      <c r="E2497" s="3"/>
      <c r="F2497" s="3"/>
    </row>
    <row r="2498" spans="1:6" x14ac:dyDescent="0.25">
      <c r="A2498" s="2"/>
      <c r="B2498" s="4"/>
      <c r="C2498" s="4"/>
      <c r="D2498" s="4"/>
      <c r="E2498" s="3"/>
      <c r="F2498" s="3"/>
    </row>
    <row r="2499" spans="1:6" x14ac:dyDescent="0.25">
      <c r="A2499" s="2"/>
      <c r="B2499" s="4"/>
      <c r="C2499" s="4"/>
      <c r="D2499" s="4"/>
      <c r="E2499" s="3"/>
      <c r="F2499" s="3"/>
    </row>
    <row r="2500" spans="1:6" x14ac:dyDescent="0.25">
      <c r="A2500" s="2"/>
      <c r="B2500" s="4"/>
      <c r="C2500" s="4"/>
      <c r="D2500" s="4"/>
      <c r="E2500" s="3"/>
      <c r="F2500" s="3"/>
    </row>
    <row r="2501" spans="1:6" x14ac:dyDescent="0.25">
      <c r="A2501" s="2"/>
      <c r="B2501" s="4"/>
      <c r="C2501" s="4"/>
      <c r="D2501" s="4"/>
      <c r="E2501" s="3"/>
      <c r="F2501" s="3"/>
    </row>
    <row r="2502" spans="1:6" x14ac:dyDescent="0.25">
      <c r="A2502" s="2"/>
      <c r="B2502" s="4"/>
      <c r="C2502" s="4"/>
      <c r="D2502" s="4"/>
      <c r="E2502" s="3"/>
      <c r="F2502" s="3"/>
    </row>
    <row r="2503" spans="1:6" x14ac:dyDescent="0.25">
      <c r="A2503" s="2"/>
      <c r="B2503" s="4"/>
      <c r="C2503" s="4"/>
      <c r="D2503" s="4"/>
      <c r="E2503" s="3"/>
      <c r="F2503" s="3"/>
    </row>
    <row r="2504" spans="1:6" x14ac:dyDescent="0.25">
      <c r="A2504" s="2"/>
      <c r="B2504" s="4"/>
      <c r="C2504" s="4"/>
      <c r="D2504" s="4"/>
      <c r="E2504" s="3"/>
      <c r="F2504" s="3"/>
    </row>
    <row r="2505" spans="1:6" x14ac:dyDescent="0.25">
      <c r="A2505" s="2"/>
      <c r="B2505" s="4"/>
      <c r="C2505" s="4"/>
      <c r="D2505" s="4"/>
      <c r="E2505" s="3"/>
      <c r="F2505" s="3"/>
    </row>
    <row r="2506" spans="1:6" x14ac:dyDescent="0.25">
      <c r="A2506" s="2"/>
      <c r="B2506" s="4"/>
      <c r="C2506" s="4"/>
      <c r="D2506" s="4"/>
      <c r="E2506" s="3"/>
      <c r="F2506" s="3"/>
    </row>
    <row r="2507" spans="1:6" x14ac:dyDescent="0.25">
      <c r="A2507" s="2"/>
      <c r="B2507" s="4"/>
      <c r="C2507" s="4"/>
      <c r="D2507" s="4"/>
      <c r="E2507" s="3"/>
      <c r="F2507" s="3"/>
    </row>
    <row r="2508" spans="1:6" x14ac:dyDescent="0.25">
      <c r="A2508" s="2"/>
      <c r="B2508" s="4"/>
      <c r="C2508" s="4"/>
      <c r="D2508" s="4"/>
      <c r="E2508" s="3"/>
      <c r="F2508" s="3"/>
    </row>
    <row r="2509" spans="1:6" x14ac:dyDescent="0.25">
      <c r="A2509" s="2"/>
      <c r="B2509" s="4"/>
      <c r="C2509" s="4"/>
      <c r="D2509" s="4"/>
      <c r="E2509" s="3"/>
      <c r="F2509" s="3"/>
    </row>
    <row r="2510" spans="1:6" x14ac:dyDescent="0.25">
      <c r="A2510" s="2"/>
      <c r="B2510" s="4"/>
      <c r="C2510" s="4"/>
      <c r="D2510" s="4"/>
      <c r="E2510" s="3"/>
      <c r="F2510" s="3"/>
    </row>
    <row r="2511" spans="1:6" x14ac:dyDescent="0.25">
      <c r="A2511" s="2"/>
      <c r="B2511" s="4"/>
      <c r="C2511" s="4"/>
      <c r="D2511" s="4"/>
      <c r="E2511" s="3"/>
      <c r="F2511" s="3"/>
    </row>
    <row r="2512" spans="1:6" x14ac:dyDescent="0.25">
      <c r="A2512" s="2"/>
      <c r="B2512" s="4"/>
      <c r="C2512" s="4"/>
      <c r="D2512" s="4"/>
      <c r="E2512" s="3"/>
      <c r="F2512" s="3"/>
    </row>
    <row r="2513" spans="1:6" x14ac:dyDescent="0.25">
      <c r="A2513" s="2"/>
      <c r="B2513" s="4"/>
      <c r="C2513" s="4"/>
      <c r="D2513" s="4"/>
      <c r="E2513" s="3"/>
      <c r="F2513" s="3"/>
    </row>
    <row r="2514" spans="1:6" x14ac:dyDescent="0.25">
      <c r="A2514" s="2"/>
      <c r="B2514" s="4"/>
      <c r="C2514" s="4"/>
      <c r="D2514" s="4"/>
      <c r="E2514" s="3"/>
      <c r="F2514" s="3"/>
    </row>
    <row r="2515" spans="1:6" x14ac:dyDescent="0.25">
      <c r="A2515" s="2"/>
      <c r="B2515" s="4"/>
      <c r="C2515" s="4"/>
      <c r="D2515" s="4"/>
      <c r="E2515" s="3"/>
      <c r="F2515" s="3"/>
    </row>
    <row r="2516" spans="1:6" x14ac:dyDescent="0.25">
      <c r="A2516" s="2"/>
      <c r="B2516" s="4"/>
      <c r="C2516" s="4"/>
      <c r="D2516" s="4"/>
      <c r="E2516" s="3"/>
      <c r="F2516" s="3"/>
    </row>
    <row r="2517" spans="1:6" x14ac:dyDescent="0.25">
      <c r="A2517" s="2"/>
      <c r="B2517" s="4"/>
      <c r="C2517" s="4"/>
      <c r="D2517" s="4"/>
      <c r="E2517" s="3"/>
      <c r="F2517" s="3"/>
    </row>
    <row r="2518" spans="1:6" x14ac:dyDescent="0.25">
      <c r="A2518" s="2"/>
      <c r="B2518" s="4"/>
      <c r="C2518" s="4"/>
      <c r="D2518" s="4"/>
      <c r="E2518" s="3"/>
      <c r="F2518" s="3"/>
    </row>
    <row r="2519" spans="1:6" x14ac:dyDescent="0.25">
      <c r="A2519" s="2"/>
      <c r="B2519" s="4"/>
      <c r="C2519" s="4"/>
      <c r="D2519" s="4"/>
      <c r="E2519" s="3"/>
      <c r="F2519" s="3"/>
    </row>
    <row r="2520" spans="1:6" x14ac:dyDescent="0.25">
      <c r="A2520" s="2"/>
      <c r="B2520" s="4"/>
      <c r="C2520" s="4"/>
      <c r="D2520" s="4"/>
      <c r="E2520" s="3"/>
      <c r="F2520" s="3"/>
    </row>
    <row r="2521" spans="1:6" x14ac:dyDescent="0.25">
      <c r="A2521" s="2"/>
      <c r="B2521" s="4"/>
      <c r="C2521" s="4"/>
      <c r="D2521" s="4"/>
      <c r="E2521" s="3"/>
      <c r="F2521" s="3"/>
    </row>
    <row r="2522" spans="1:6" x14ac:dyDescent="0.25">
      <c r="A2522" s="2"/>
      <c r="B2522" s="4"/>
      <c r="C2522" s="4"/>
      <c r="D2522" s="4"/>
      <c r="E2522" s="3"/>
      <c r="F2522" s="3"/>
    </row>
    <row r="2523" spans="1:6" x14ac:dyDescent="0.25">
      <c r="A2523" s="2"/>
      <c r="B2523" s="4"/>
      <c r="C2523" s="4"/>
      <c r="D2523" s="4"/>
      <c r="E2523" s="3"/>
      <c r="F2523" s="3"/>
    </row>
    <row r="2524" spans="1:6" x14ac:dyDescent="0.25">
      <c r="A2524" s="2"/>
      <c r="B2524" s="4"/>
      <c r="C2524" s="4"/>
      <c r="D2524" s="4"/>
      <c r="E2524" s="3"/>
      <c r="F2524" s="3"/>
    </row>
    <row r="2525" spans="1:6" x14ac:dyDescent="0.25">
      <c r="A2525" s="2"/>
      <c r="B2525" s="4"/>
      <c r="C2525" s="4"/>
      <c r="D2525" s="4"/>
      <c r="E2525" s="3"/>
      <c r="F2525" s="3"/>
    </row>
    <row r="2526" spans="1:6" x14ac:dyDescent="0.25">
      <c r="A2526" s="2"/>
      <c r="B2526" s="4"/>
      <c r="C2526" s="4"/>
      <c r="D2526" s="4"/>
      <c r="E2526" s="3"/>
      <c r="F2526" s="3"/>
    </row>
    <row r="2527" spans="1:6" x14ac:dyDescent="0.25">
      <c r="A2527" s="2"/>
      <c r="B2527" s="4"/>
      <c r="C2527" s="4"/>
      <c r="D2527" s="4"/>
      <c r="E2527" s="3"/>
      <c r="F2527" s="3"/>
    </row>
    <row r="2528" spans="1:6" x14ac:dyDescent="0.25">
      <c r="A2528" s="2"/>
      <c r="B2528" s="4"/>
      <c r="C2528" s="4"/>
      <c r="D2528" s="4"/>
      <c r="E2528" s="3"/>
      <c r="F2528" s="3"/>
    </row>
    <row r="2529" spans="1:6" x14ac:dyDescent="0.25">
      <c r="A2529" s="2"/>
      <c r="B2529" s="4"/>
      <c r="C2529" s="4"/>
      <c r="D2529" s="4"/>
      <c r="E2529" s="3"/>
      <c r="F2529" s="3"/>
    </row>
    <row r="2530" spans="1:6" x14ac:dyDescent="0.25">
      <c r="A2530" s="2"/>
      <c r="B2530" s="4"/>
      <c r="C2530" s="4"/>
      <c r="D2530" s="4"/>
      <c r="E2530" s="3"/>
      <c r="F2530" s="3"/>
    </row>
    <row r="2531" spans="1:6" x14ac:dyDescent="0.25">
      <c r="A2531" s="2"/>
      <c r="B2531" s="4"/>
      <c r="C2531" s="4"/>
      <c r="D2531" s="4"/>
      <c r="E2531" s="3"/>
      <c r="F2531" s="3"/>
    </row>
    <row r="2532" spans="1:6" x14ac:dyDescent="0.25">
      <c r="A2532" s="2"/>
      <c r="B2532" s="4"/>
      <c r="C2532" s="4"/>
      <c r="D2532" s="4"/>
      <c r="E2532" s="3"/>
      <c r="F2532" s="3"/>
    </row>
    <row r="2533" spans="1:6" x14ac:dyDescent="0.25">
      <c r="A2533" s="2"/>
      <c r="B2533" s="4"/>
      <c r="C2533" s="4"/>
      <c r="D2533" s="4"/>
      <c r="E2533" s="3"/>
      <c r="F2533" s="3"/>
    </row>
    <row r="2534" spans="1:6" x14ac:dyDescent="0.25">
      <c r="A2534" s="2"/>
      <c r="B2534" s="4"/>
      <c r="C2534" s="4"/>
      <c r="D2534" s="4"/>
      <c r="E2534" s="3"/>
      <c r="F2534" s="3"/>
    </row>
    <row r="2535" spans="1:6" x14ac:dyDescent="0.25">
      <c r="A2535" s="2"/>
      <c r="B2535" s="4"/>
      <c r="C2535" s="4"/>
      <c r="D2535" s="4"/>
      <c r="E2535" s="3"/>
      <c r="F2535" s="3"/>
    </row>
    <row r="2536" spans="1:6" x14ac:dyDescent="0.25">
      <c r="A2536" s="2"/>
      <c r="B2536" s="4"/>
      <c r="C2536" s="4"/>
      <c r="D2536" s="4"/>
      <c r="E2536" s="3"/>
      <c r="F2536" s="3"/>
    </row>
    <row r="2537" spans="1:6" x14ac:dyDescent="0.25">
      <c r="A2537" s="2"/>
      <c r="B2537" s="4"/>
      <c r="C2537" s="4"/>
      <c r="D2537" s="4"/>
      <c r="E2537" s="3"/>
      <c r="F2537" s="3"/>
    </row>
    <row r="2538" spans="1:6" x14ac:dyDescent="0.25">
      <c r="A2538" s="2"/>
      <c r="B2538" s="4"/>
      <c r="C2538" s="4"/>
      <c r="D2538" s="4"/>
      <c r="E2538" s="3"/>
      <c r="F2538" s="3"/>
    </row>
    <row r="2539" spans="1:6" x14ac:dyDescent="0.25">
      <c r="A2539" s="2"/>
      <c r="B2539" s="4"/>
      <c r="C2539" s="4"/>
      <c r="D2539" s="4"/>
      <c r="E2539" s="3"/>
      <c r="F2539" s="3"/>
    </row>
    <row r="2540" spans="1:6" x14ac:dyDescent="0.25">
      <c r="A2540" s="2"/>
      <c r="B2540" s="4"/>
      <c r="C2540" s="4"/>
      <c r="D2540" s="4"/>
      <c r="E2540" s="3"/>
      <c r="F2540" s="3"/>
    </row>
    <row r="2541" spans="1:6" x14ac:dyDescent="0.25">
      <c r="A2541" s="2"/>
      <c r="B2541" s="4"/>
      <c r="C2541" s="4"/>
      <c r="D2541" s="4"/>
      <c r="E2541" s="3"/>
      <c r="F2541" s="3"/>
    </row>
    <row r="2542" spans="1:6" x14ac:dyDescent="0.25">
      <c r="A2542" s="2"/>
      <c r="B2542" s="4"/>
      <c r="C2542" s="4"/>
      <c r="D2542" s="4"/>
      <c r="E2542" s="3"/>
      <c r="F2542" s="3"/>
    </row>
    <row r="2543" spans="1:6" x14ac:dyDescent="0.25">
      <c r="A2543" s="2"/>
      <c r="B2543" s="4"/>
      <c r="C2543" s="4"/>
      <c r="D2543" s="4"/>
      <c r="E2543" s="3"/>
      <c r="F2543" s="3"/>
    </row>
    <row r="2544" spans="1:6" x14ac:dyDescent="0.25">
      <c r="A2544" s="2"/>
      <c r="B2544" s="4"/>
      <c r="C2544" s="4"/>
      <c r="D2544" s="4"/>
      <c r="E2544" s="3"/>
      <c r="F2544" s="3"/>
    </row>
    <row r="2545" spans="1:6" x14ac:dyDescent="0.25">
      <c r="A2545" s="2"/>
      <c r="B2545" s="4"/>
      <c r="C2545" s="4"/>
      <c r="D2545" s="4"/>
      <c r="E2545" s="3"/>
      <c r="F2545" s="3"/>
    </row>
    <row r="2546" spans="1:6" x14ac:dyDescent="0.25">
      <c r="A2546" s="2"/>
      <c r="B2546" s="4"/>
      <c r="C2546" s="4"/>
      <c r="D2546" s="4"/>
      <c r="E2546" s="3"/>
      <c r="F2546" s="3"/>
    </row>
    <row r="2547" spans="1:6" x14ac:dyDescent="0.25">
      <c r="A2547" s="2"/>
      <c r="B2547" s="4"/>
      <c r="C2547" s="4"/>
      <c r="D2547" s="4"/>
      <c r="E2547" s="3"/>
      <c r="F2547" s="3"/>
    </row>
    <row r="2548" spans="1:6" x14ac:dyDescent="0.25">
      <c r="A2548" s="2"/>
      <c r="B2548" s="4"/>
      <c r="C2548" s="4"/>
      <c r="D2548" s="4"/>
      <c r="E2548" s="3"/>
      <c r="F2548" s="3"/>
    </row>
    <row r="2549" spans="1:6" x14ac:dyDescent="0.25">
      <c r="A2549" s="2"/>
      <c r="B2549" s="4"/>
      <c r="C2549" s="4"/>
      <c r="D2549" s="4"/>
      <c r="E2549" s="3"/>
      <c r="F2549" s="3"/>
    </row>
    <row r="2550" spans="1:6" x14ac:dyDescent="0.25">
      <c r="A2550" s="2"/>
      <c r="B2550" s="4"/>
      <c r="C2550" s="4"/>
      <c r="D2550" s="4"/>
      <c r="E2550" s="3"/>
      <c r="F2550" s="3"/>
    </row>
    <row r="2551" spans="1:6" x14ac:dyDescent="0.25">
      <c r="A2551" s="2"/>
      <c r="B2551" s="4"/>
      <c r="C2551" s="4"/>
      <c r="D2551" s="4"/>
      <c r="E2551" s="3"/>
      <c r="F2551" s="3"/>
    </row>
    <row r="2552" spans="1:6" x14ac:dyDescent="0.25">
      <c r="A2552" s="2"/>
      <c r="B2552" s="4"/>
      <c r="C2552" s="4"/>
      <c r="D2552" s="4"/>
      <c r="E2552" s="3"/>
      <c r="F2552" s="3"/>
    </row>
    <row r="2553" spans="1:6" x14ac:dyDescent="0.25">
      <c r="A2553" s="2"/>
      <c r="B2553" s="4"/>
      <c r="C2553" s="4"/>
      <c r="D2553" s="4"/>
      <c r="E2553" s="3"/>
      <c r="F2553" s="3"/>
    </row>
    <row r="2554" spans="1:6" x14ac:dyDescent="0.25">
      <c r="A2554" s="2"/>
      <c r="B2554" s="4"/>
      <c r="C2554" s="4"/>
      <c r="D2554" s="4"/>
      <c r="E2554" s="3"/>
      <c r="F2554" s="3"/>
    </row>
    <row r="2555" spans="1:6" x14ac:dyDescent="0.25">
      <c r="A2555" s="2"/>
      <c r="B2555" s="4"/>
      <c r="C2555" s="4"/>
      <c r="D2555" s="4"/>
      <c r="E2555" s="3"/>
      <c r="F2555" s="3"/>
    </row>
    <row r="2556" spans="1:6" x14ac:dyDescent="0.25">
      <c r="A2556" s="2"/>
      <c r="B2556" s="4"/>
      <c r="C2556" s="4"/>
      <c r="D2556" s="4"/>
      <c r="E2556" s="3"/>
      <c r="F2556" s="3"/>
    </row>
    <row r="2557" spans="1:6" x14ac:dyDescent="0.25">
      <c r="A2557" s="2"/>
      <c r="B2557" s="4"/>
      <c r="C2557" s="4"/>
      <c r="D2557" s="4"/>
      <c r="E2557" s="3"/>
      <c r="F2557" s="3"/>
    </row>
    <row r="2558" spans="1:6" x14ac:dyDescent="0.25">
      <c r="A2558" s="2"/>
      <c r="B2558" s="4"/>
      <c r="C2558" s="4"/>
      <c r="D2558" s="4"/>
      <c r="E2558" s="3"/>
      <c r="F2558" s="3"/>
    </row>
    <row r="2559" spans="1:6" x14ac:dyDescent="0.25">
      <c r="A2559" s="2"/>
      <c r="B2559" s="4"/>
      <c r="C2559" s="4"/>
      <c r="D2559" s="4"/>
      <c r="E2559" s="3"/>
      <c r="F2559" s="3"/>
    </row>
    <row r="2560" spans="1:6" x14ac:dyDescent="0.25">
      <c r="A2560" s="2"/>
      <c r="B2560" s="4"/>
      <c r="C2560" s="4"/>
      <c r="D2560" s="4"/>
      <c r="E2560" s="3"/>
      <c r="F2560" s="3"/>
    </row>
    <row r="2561" spans="1:6" x14ac:dyDescent="0.25">
      <c r="A2561" s="2"/>
      <c r="B2561" s="4"/>
      <c r="C2561" s="4"/>
      <c r="D2561" s="4"/>
      <c r="E2561" s="3"/>
      <c r="F2561" s="3"/>
    </row>
    <row r="2562" spans="1:6" x14ac:dyDescent="0.25">
      <c r="A2562" s="2"/>
      <c r="B2562" s="4"/>
      <c r="C2562" s="4"/>
      <c r="D2562" s="4"/>
      <c r="E2562" s="3"/>
      <c r="F2562" s="3"/>
    </row>
    <row r="2563" spans="1:6" x14ac:dyDescent="0.25">
      <c r="A2563" s="2"/>
      <c r="B2563" s="4"/>
      <c r="C2563" s="4"/>
      <c r="D2563" s="4"/>
      <c r="E2563" s="3"/>
      <c r="F2563" s="3"/>
    </row>
    <row r="2564" spans="1:6" x14ac:dyDescent="0.25">
      <c r="A2564" s="2"/>
      <c r="B2564" s="4"/>
      <c r="C2564" s="4"/>
      <c r="D2564" s="4"/>
      <c r="E2564" s="3"/>
      <c r="F2564" s="3"/>
    </row>
    <row r="2565" spans="1:6" x14ac:dyDescent="0.25">
      <c r="A2565" s="2"/>
      <c r="B2565" s="4"/>
      <c r="C2565" s="4"/>
      <c r="D2565" s="4"/>
      <c r="E2565" s="3"/>
      <c r="F2565" s="3"/>
    </row>
    <row r="2566" spans="1:6" x14ac:dyDescent="0.25">
      <c r="A2566" s="2"/>
      <c r="B2566" s="4"/>
      <c r="C2566" s="4"/>
      <c r="D2566" s="4"/>
      <c r="E2566" s="3"/>
      <c r="F2566" s="3"/>
    </row>
    <row r="2567" spans="1:6" x14ac:dyDescent="0.25">
      <c r="A2567" s="2"/>
      <c r="B2567" s="4"/>
      <c r="C2567" s="4"/>
      <c r="D2567" s="4"/>
      <c r="E2567" s="3"/>
      <c r="F2567" s="3"/>
    </row>
    <row r="2568" spans="1:6" x14ac:dyDescent="0.25">
      <c r="A2568" s="2"/>
      <c r="B2568" s="4"/>
      <c r="C2568" s="4"/>
      <c r="D2568" s="4"/>
      <c r="E2568" s="3"/>
      <c r="F2568" s="3"/>
    </row>
    <row r="2569" spans="1:6" x14ac:dyDescent="0.25">
      <c r="A2569" s="2"/>
      <c r="B2569" s="4"/>
      <c r="C2569" s="4"/>
      <c r="D2569" s="4"/>
      <c r="E2569" s="3"/>
      <c r="F2569" s="3"/>
    </row>
    <row r="2570" spans="1:6" x14ac:dyDescent="0.25">
      <c r="A2570" s="2"/>
      <c r="B2570" s="4"/>
      <c r="C2570" s="4"/>
      <c r="D2570" s="4"/>
      <c r="E2570" s="3"/>
      <c r="F2570" s="3"/>
    </row>
    <row r="2571" spans="1:6" x14ac:dyDescent="0.25">
      <c r="A2571" s="2"/>
      <c r="B2571" s="4"/>
      <c r="C2571" s="4"/>
      <c r="D2571" s="4"/>
      <c r="E2571" s="3"/>
      <c r="F2571" s="3"/>
    </row>
    <row r="2572" spans="1:6" x14ac:dyDescent="0.25">
      <c r="A2572" s="2"/>
      <c r="B2572" s="4"/>
      <c r="C2572" s="4"/>
      <c r="D2572" s="4"/>
      <c r="E2572" s="3"/>
      <c r="F2572" s="3"/>
    </row>
    <row r="2573" spans="1:6" x14ac:dyDescent="0.25">
      <c r="A2573" s="2"/>
      <c r="B2573" s="4"/>
      <c r="C2573" s="4"/>
      <c r="D2573" s="4"/>
      <c r="E2573" s="3"/>
      <c r="F2573" s="3"/>
    </row>
    <row r="2574" spans="1:6" x14ac:dyDescent="0.25">
      <c r="A2574" s="2"/>
      <c r="B2574" s="4"/>
      <c r="C2574" s="4"/>
      <c r="D2574" s="4"/>
      <c r="E2574" s="3"/>
      <c r="F2574" s="3"/>
    </row>
    <row r="2575" spans="1:6" x14ac:dyDescent="0.25">
      <c r="A2575" s="2"/>
      <c r="B2575" s="4"/>
      <c r="C2575" s="4"/>
      <c r="D2575" s="4"/>
      <c r="E2575" s="3"/>
      <c r="F2575" s="3"/>
    </row>
    <row r="2576" spans="1:6" x14ac:dyDescent="0.25">
      <c r="A2576" s="2"/>
      <c r="B2576" s="4"/>
      <c r="C2576" s="4"/>
      <c r="D2576" s="4"/>
      <c r="E2576" s="3"/>
      <c r="F2576" s="3"/>
    </row>
    <row r="2577" spans="1:6" x14ac:dyDescent="0.25">
      <c r="A2577" s="2"/>
      <c r="B2577" s="4"/>
      <c r="C2577" s="4"/>
      <c r="D2577" s="4"/>
      <c r="E2577" s="3"/>
      <c r="F2577" s="3"/>
    </row>
    <row r="2578" spans="1:6" x14ac:dyDescent="0.25">
      <c r="A2578" s="2"/>
      <c r="B2578" s="4"/>
      <c r="C2578" s="4"/>
      <c r="D2578" s="4"/>
      <c r="E2578" s="3"/>
      <c r="F2578" s="3"/>
    </row>
    <row r="2579" spans="1:6" x14ac:dyDescent="0.25">
      <c r="A2579" s="2"/>
      <c r="B2579" s="4"/>
      <c r="C2579" s="4"/>
      <c r="D2579" s="4"/>
      <c r="E2579" s="3"/>
      <c r="F2579" s="3"/>
    </row>
    <row r="2580" spans="1:6" x14ac:dyDescent="0.25">
      <c r="A2580" s="2"/>
      <c r="B2580" s="4"/>
      <c r="C2580" s="4"/>
      <c r="D2580" s="4"/>
      <c r="E2580" s="3"/>
      <c r="F2580" s="3"/>
    </row>
    <row r="2581" spans="1:6" x14ac:dyDescent="0.25">
      <c r="A2581" s="2"/>
      <c r="B2581" s="4"/>
      <c r="C2581" s="4"/>
      <c r="D2581" s="4"/>
      <c r="E2581" s="3"/>
      <c r="F2581" s="3"/>
    </row>
    <row r="2582" spans="1:6" x14ac:dyDescent="0.25">
      <c r="A2582" s="2"/>
      <c r="B2582" s="4"/>
      <c r="C2582" s="4"/>
      <c r="D2582" s="4"/>
      <c r="E2582" s="3"/>
      <c r="F2582" s="3"/>
    </row>
    <row r="2583" spans="1:6" x14ac:dyDescent="0.25">
      <c r="A2583" s="2"/>
      <c r="B2583" s="4"/>
      <c r="C2583" s="4"/>
      <c r="D2583" s="4"/>
      <c r="E2583" s="3"/>
      <c r="F2583" s="3"/>
    </row>
    <row r="2584" spans="1:6" x14ac:dyDescent="0.25">
      <c r="A2584" s="2"/>
      <c r="B2584" s="4"/>
      <c r="C2584" s="4"/>
      <c r="D2584" s="4"/>
      <c r="E2584" s="3"/>
      <c r="F2584" s="3"/>
    </row>
    <row r="2585" spans="1:6" x14ac:dyDescent="0.25">
      <c r="A2585" s="2"/>
      <c r="B2585" s="4"/>
      <c r="C2585" s="4"/>
      <c r="D2585" s="4"/>
      <c r="E2585" s="3"/>
      <c r="F2585" s="3"/>
    </row>
    <row r="2586" spans="1:6" x14ac:dyDescent="0.25">
      <c r="A2586" s="2"/>
      <c r="B2586" s="4"/>
      <c r="C2586" s="4"/>
      <c r="D2586" s="4"/>
      <c r="E2586" s="3"/>
      <c r="F2586" s="3"/>
    </row>
    <row r="2587" spans="1:6" x14ac:dyDescent="0.25">
      <c r="A2587" s="2"/>
      <c r="B2587" s="4"/>
      <c r="C2587" s="4"/>
      <c r="D2587" s="4"/>
      <c r="E2587" s="3"/>
      <c r="F2587" s="3"/>
    </row>
    <row r="2588" spans="1:6" x14ac:dyDescent="0.25">
      <c r="A2588" s="2"/>
      <c r="B2588" s="4"/>
      <c r="C2588" s="4"/>
      <c r="D2588" s="4"/>
      <c r="E2588" s="3"/>
      <c r="F2588" s="3"/>
    </row>
    <row r="2589" spans="1:6" x14ac:dyDescent="0.25">
      <c r="A2589" s="2"/>
      <c r="B2589" s="4"/>
      <c r="C2589" s="4"/>
      <c r="D2589" s="4"/>
      <c r="E2589" s="3"/>
      <c r="F2589" s="3"/>
    </row>
    <row r="2590" spans="1:6" x14ac:dyDescent="0.25">
      <c r="A2590" s="2"/>
      <c r="B2590" s="4"/>
      <c r="C2590" s="4"/>
      <c r="D2590" s="4"/>
      <c r="E2590" s="3"/>
      <c r="F2590" s="3"/>
    </row>
    <row r="2591" spans="1:6" x14ac:dyDescent="0.25">
      <c r="A2591" s="2"/>
      <c r="B2591" s="4"/>
      <c r="C2591" s="4"/>
      <c r="D2591" s="4"/>
      <c r="E2591" s="3"/>
      <c r="F2591" s="3"/>
    </row>
    <row r="2592" spans="1:6" x14ac:dyDescent="0.25">
      <c r="A2592" s="2"/>
      <c r="B2592" s="4"/>
      <c r="C2592" s="4"/>
      <c r="D2592" s="4"/>
      <c r="E2592" s="3"/>
      <c r="F2592" s="3"/>
    </row>
    <row r="2593" spans="1:6" x14ac:dyDescent="0.25">
      <c r="A2593" s="2"/>
      <c r="B2593" s="4"/>
      <c r="C2593" s="4"/>
      <c r="D2593" s="4"/>
      <c r="E2593" s="3"/>
      <c r="F2593" s="3"/>
    </row>
    <row r="2594" spans="1:6" x14ac:dyDescent="0.25">
      <c r="A2594" s="2"/>
      <c r="B2594" s="4"/>
      <c r="C2594" s="4"/>
      <c r="D2594" s="4"/>
      <c r="E2594" s="3"/>
      <c r="F2594" s="3"/>
    </row>
    <row r="2595" spans="1:6" x14ac:dyDescent="0.25">
      <c r="A2595" s="2"/>
      <c r="B2595" s="4"/>
      <c r="C2595" s="4"/>
      <c r="D2595" s="4"/>
      <c r="E2595" s="3"/>
      <c r="F2595" s="3"/>
    </row>
    <row r="2596" spans="1:6" x14ac:dyDescent="0.25">
      <c r="A2596" s="2"/>
      <c r="B2596" s="4"/>
      <c r="C2596" s="4"/>
      <c r="D2596" s="4"/>
      <c r="E2596" s="3"/>
      <c r="F2596" s="3"/>
    </row>
    <row r="2597" spans="1:6" x14ac:dyDescent="0.25">
      <c r="A2597" s="2"/>
      <c r="B2597" s="4"/>
      <c r="C2597" s="4"/>
      <c r="D2597" s="4"/>
      <c r="E2597" s="3"/>
      <c r="F2597" s="3"/>
    </row>
    <row r="2598" spans="1:6" x14ac:dyDescent="0.25">
      <c r="A2598" s="2"/>
      <c r="B2598" s="4"/>
      <c r="C2598" s="4"/>
      <c r="D2598" s="4"/>
      <c r="E2598" s="3"/>
      <c r="F2598" s="3"/>
    </row>
    <row r="2599" spans="1:6" x14ac:dyDescent="0.25">
      <c r="A2599" s="2"/>
      <c r="B2599" s="4"/>
      <c r="C2599" s="4"/>
      <c r="D2599" s="4"/>
      <c r="E2599" s="3"/>
      <c r="F2599" s="3"/>
    </row>
    <row r="2600" spans="1:6" x14ac:dyDescent="0.25">
      <c r="A2600" s="2"/>
      <c r="B2600" s="4"/>
      <c r="C2600" s="4"/>
      <c r="D2600" s="4"/>
      <c r="E2600" s="3"/>
      <c r="F2600" s="3"/>
    </row>
    <row r="2601" spans="1:6" x14ac:dyDescent="0.25">
      <c r="A2601" s="2"/>
      <c r="B2601" s="4"/>
      <c r="C2601" s="4"/>
      <c r="D2601" s="4"/>
      <c r="E2601" s="3"/>
      <c r="F2601" s="3"/>
    </row>
    <row r="2602" spans="1:6" x14ac:dyDescent="0.25">
      <c r="A2602" s="2"/>
      <c r="B2602" s="4"/>
      <c r="C2602" s="4"/>
      <c r="D2602" s="4"/>
      <c r="E2602" s="3"/>
      <c r="F2602" s="3"/>
    </row>
    <row r="2603" spans="1:6" x14ac:dyDescent="0.25">
      <c r="A2603" s="2"/>
      <c r="B2603" s="4"/>
      <c r="C2603" s="4"/>
      <c r="D2603" s="4"/>
      <c r="E2603" s="3"/>
      <c r="F2603" s="3"/>
    </row>
    <row r="2604" spans="1:6" x14ac:dyDescent="0.25">
      <c r="A2604" s="2"/>
      <c r="B2604" s="4"/>
      <c r="C2604" s="4"/>
      <c r="D2604" s="4"/>
      <c r="E2604" s="3"/>
      <c r="F2604" s="3"/>
    </row>
    <row r="2605" spans="1:6" x14ac:dyDescent="0.25">
      <c r="A2605" s="2"/>
      <c r="B2605" s="4"/>
      <c r="C2605" s="4"/>
      <c r="D2605" s="4"/>
      <c r="E2605" s="4"/>
      <c r="F2605" s="3"/>
    </row>
    <row r="2606" spans="1:6" x14ac:dyDescent="0.25">
      <c r="A2606" s="2"/>
      <c r="B2606" s="4"/>
      <c r="C2606" s="4"/>
      <c r="D2606" s="4"/>
      <c r="E2606" s="4"/>
      <c r="F2606" s="3"/>
    </row>
    <row r="2607" spans="1:6" x14ac:dyDescent="0.25">
      <c r="A2607" s="2"/>
      <c r="B2607" s="4"/>
      <c r="C2607" s="4"/>
      <c r="D2607" s="4"/>
      <c r="E2607" s="4"/>
      <c r="F2607" s="3"/>
    </row>
    <row r="2608" spans="1:6" x14ac:dyDescent="0.25">
      <c r="A2608" s="2"/>
      <c r="B2608" s="4"/>
      <c r="C2608" s="4"/>
      <c r="D2608" s="4"/>
      <c r="E2608" s="4"/>
      <c r="F2608" s="3"/>
    </row>
    <row r="2609" spans="1:6" x14ac:dyDescent="0.25">
      <c r="A2609" s="2"/>
      <c r="B2609" s="4"/>
      <c r="C2609" s="4"/>
      <c r="D2609" s="4"/>
      <c r="E2609" s="4"/>
      <c r="F2609" s="3"/>
    </row>
    <row r="2610" spans="1:6" x14ac:dyDescent="0.25">
      <c r="A2610" s="2"/>
      <c r="B2610" s="4"/>
      <c r="C2610" s="4"/>
      <c r="D2610" s="4"/>
      <c r="E2610" s="4"/>
      <c r="F2610" s="3"/>
    </row>
    <row r="2611" spans="1:6" x14ac:dyDescent="0.25">
      <c r="A2611" s="2"/>
      <c r="B2611" s="4"/>
      <c r="C2611" s="4"/>
      <c r="D2611" s="4"/>
      <c r="E2611" s="4"/>
      <c r="F2611" s="3"/>
    </row>
    <row r="2612" spans="1:6" x14ac:dyDescent="0.25">
      <c r="A2612" s="2"/>
      <c r="B2612" s="4"/>
      <c r="C2612" s="4"/>
      <c r="D2612" s="4"/>
      <c r="E2612" s="4"/>
      <c r="F2612" s="3"/>
    </row>
    <row r="2613" spans="1:6" x14ac:dyDescent="0.25">
      <c r="A2613" s="2"/>
      <c r="B2613" s="4"/>
      <c r="C2613" s="4"/>
      <c r="D2613" s="4"/>
      <c r="E2613" s="4"/>
      <c r="F2613" s="3"/>
    </row>
    <row r="2614" spans="1:6" x14ac:dyDescent="0.25">
      <c r="A2614" s="2"/>
      <c r="B2614" s="4"/>
      <c r="C2614" s="4"/>
      <c r="D2614" s="4"/>
      <c r="E2614" s="4"/>
      <c r="F2614" s="3"/>
    </row>
    <row r="2615" spans="1:6" x14ac:dyDescent="0.25">
      <c r="A2615" s="2"/>
      <c r="B2615" s="4"/>
      <c r="C2615" s="4"/>
      <c r="D2615" s="4"/>
      <c r="E2615" s="4"/>
      <c r="F2615" s="3"/>
    </row>
    <row r="2616" spans="1:6" x14ac:dyDescent="0.25">
      <c r="A2616" s="2"/>
      <c r="B2616" s="4"/>
      <c r="C2616" s="4"/>
      <c r="D2616" s="4"/>
      <c r="E2616" s="4"/>
      <c r="F2616" s="3"/>
    </row>
    <row r="2617" spans="1:6" x14ac:dyDescent="0.25">
      <c r="A2617" s="2"/>
      <c r="B2617" s="4"/>
      <c r="C2617" s="4"/>
      <c r="D2617" s="4"/>
      <c r="E2617" s="4"/>
      <c r="F2617" s="3"/>
    </row>
    <row r="2618" spans="1:6" x14ac:dyDescent="0.25">
      <c r="A2618" s="2"/>
      <c r="B2618" s="4"/>
      <c r="C2618" s="4"/>
      <c r="D2618" s="4"/>
      <c r="E2618" s="4"/>
      <c r="F2618" s="3"/>
    </row>
    <row r="2619" spans="1:6" x14ac:dyDescent="0.25">
      <c r="A2619" s="2"/>
      <c r="B2619" s="4"/>
      <c r="C2619" s="4"/>
      <c r="D2619" s="4"/>
      <c r="E2619" s="4"/>
      <c r="F2619" s="3"/>
    </row>
    <row r="2620" spans="1:6" x14ac:dyDescent="0.25">
      <c r="A2620" s="2"/>
      <c r="B2620" s="4"/>
      <c r="C2620" s="4"/>
      <c r="D2620" s="4"/>
      <c r="E2620" s="4"/>
      <c r="F2620" s="3"/>
    </row>
    <row r="2621" spans="1:6" x14ac:dyDescent="0.25">
      <c r="A2621" s="2"/>
      <c r="B2621" s="4"/>
      <c r="C2621" s="4"/>
      <c r="D2621" s="4"/>
      <c r="E2621" s="4"/>
      <c r="F2621" s="3"/>
    </row>
    <row r="2622" spans="1:6" x14ac:dyDescent="0.25">
      <c r="A2622" s="2"/>
      <c r="B2622" s="4"/>
      <c r="C2622" s="4"/>
      <c r="D2622" s="4"/>
      <c r="E2622" s="4"/>
      <c r="F2622" s="3"/>
    </row>
    <row r="2623" spans="1:6" x14ac:dyDescent="0.25">
      <c r="A2623" s="2"/>
      <c r="B2623" s="4"/>
      <c r="C2623" s="4"/>
      <c r="D2623" s="4"/>
      <c r="E2623" s="4"/>
      <c r="F2623" s="3"/>
    </row>
    <row r="2624" spans="1:6" x14ac:dyDescent="0.25">
      <c r="A2624" s="2"/>
      <c r="B2624" s="4"/>
      <c r="C2624" s="4"/>
      <c r="D2624" s="4"/>
      <c r="E2624" s="4"/>
      <c r="F2624" s="3"/>
    </row>
    <row r="2625" spans="1:6" x14ac:dyDescent="0.25">
      <c r="A2625" s="2"/>
      <c r="B2625" s="4"/>
      <c r="C2625" s="4"/>
      <c r="D2625" s="4"/>
      <c r="E2625" s="4"/>
      <c r="F2625" s="3"/>
    </row>
    <row r="2626" spans="1:6" x14ac:dyDescent="0.25">
      <c r="A2626" s="2"/>
      <c r="B2626" s="4"/>
      <c r="C2626" s="4"/>
      <c r="D2626" s="4"/>
      <c r="E2626" s="4"/>
      <c r="F2626" s="3"/>
    </row>
    <row r="2627" spans="1:6" x14ac:dyDescent="0.25">
      <c r="A2627" s="2"/>
      <c r="B2627" s="4"/>
      <c r="C2627" s="4"/>
      <c r="D2627" s="4"/>
      <c r="E2627" s="4"/>
      <c r="F2627" s="3"/>
    </row>
    <row r="2628" spans="1:6" x14ac:dyDescent="0.25">
      <c r="A2628" s="2"/>
      <c r="B2628" s="4"/>
      <c r="C2628" s="4"/>
      <c r="D2628" s="4"/>
      <c r="E2628" s="4"/>
      <c r="F2628" s="3"/>
    </row>
    <row r="2629" spans="1:6" x14ac:dyDescent="0.25">
      <c r="A2629" s="2"/>
      <c r="B2629" s="4"/>
      <c r="C2629" s="4"/>
      <c r="D2629" s="4"/>
      <c r="E2629" s="4"/>
      <c r="F2629" s="3"/>
    </row>
    <row r="2630" spans="1:6" x14ac:dyDescent="0.25">
      <c r="A2630" s="2"/>
      <c r="B2630" s="4"/>
      <c r="C2630" s="4"/>
      <c r="D2630" s="4"/>
      <c r="E2630" s="4"/>
      <c r="F2630" s="3"/>
    </row>
    <row r="2631" spans="1:6" x14ac:dyDescent="0.25">
      <c r="A2631" s="2"/>
      <c r="B2631" s="4"/>
      <c r="C2631" s="4"/>
      <c r="D2631" s="4"/>
      <c r="E2631" s="4"/>
      <c r="F2631" s="3"/>
    </row>
    <row r="2632" spans="1:6" x14ac:dyDescent="0.25">
      <c r="A2632" s="2"/>
      <c r="B2632" s="4"/>
      <c r="C2632" s="4"/>
      <c r="D2632" s="4"/>
      <c r="E2632" s="4"/>
      <c r="F2632" s="3"/>
    </row>
    <row r="2633" spans="1:6" x14ac:dyDescent="0.25">
      <c r="A2633" s="2"/>
      <c r="B2633" s="4"/>
      <c r="C2633" s="4"/>
      <c r="D2633" s="4"/>
      <c r="E2633" s="4"/>
      <c r="F2633" s="3"/>
    </row>
    <row r="2634" spans="1:6" x14ac:dyDescent="0.25">
      <c r="A2634" s="2"/>
      <c r="B2634" s="4"/>
      <c r="C2634" s="4"/>
      <c r="D2634" s="4"/>
      <c r="E2634" s="4"/>
      <c r="F2634" s="3"/>
    </row>
    <row r="2635" spans="1:6" x14ac:dyDescent="0.25">
      <c r="A2635" s="2"/>
      <c r="B2635" s="4"/>
      <c r="C2635" s="4"/>
      <c r="D2635" s="4"/>
      <c r="E2635" s="4"/>
      <c r="F2635" s="3"/>
    </row>
    <row r="2636" spans="1:6" x14ac:dyDescent="0.25">
      <c r="A2636" s="2"/>
      <c r="B2636" s="4"/>
      <c r="C2636" s="4"/>
      <c r="D2636" s="4"/>
      <c r="E2636" s="4"/>
      <c r="F2636" s="3"/>
    </row>
    <row r="2637" spans="1:6" x14ac:dyDescent="0.25">
      <c r="A2637" s="2"/>
      <c r="B2637" s="4"/>
      <c r="C2637" s="4"/>
      <c r="D2637" s="4"/>
      <c r="E2637" s="4"/>
      <c r="F2637" s="3"/>
    </row>
    <row r="2638" spans="1:6" x14ac:dyDescent="0.25">
      <c r="A2638" s="2"/>
      <c r="B2638" s="4"/>
      <c r="C2638" s="4"/>
      <c r="D2638" s="4"/>
      <c r="E2638" s="4"/>
      <c r="F2638" s="3"/>
    </row>
    <row r="2639" spans="1:6" x14ac:dyDescent="0.25">
      <c r="A2639" s="2"/>
      <c r="B2639" s="4"/>
      <c r="C2639" s="4"/>
      <c r="D2639" s="4"/>
      <c r="E2639" s="4"/>
      <c r="F2639" s="3"/>
    </row>
    <row r="2640" spans="1:6" x14ac:dyDescent="0.25">
      <c r="A2640" s="2"/>
      <c r="B2640" s="4"/>
      <c r="C2640" s="4"/>
      <c r="D2640" s="4"/>
      <c r="E2640" s="4"/>
      <c r="F2640" s="3"/>
    </row>
    <row r="2641" spans="1:6" x14ac:dyDescent="0.25">
      <c r="A2641" s="2"/>
      <c r="B2641" s="4"/>
      <c r="C2641" s="4"/>
      <c r="D2641" s="4"/>
      <c r="E2641" s="4"/>
      <c r="F2641" s="3"/>
    </row>
    <row r="2642" spans="1:6" x14ac:dyDescent="0.25">
      <c r="A2642" s="2"/>
      <c r="B2642" s="4"/>
      <c r="C2642" s="4"/>
      <c r="D2642" s="4"/>
      <c r="E2642" s="4"/>
      <c r="F2642" s="3"/>
    </row>
    <row r="2643" spans="1:6" x14ac:dyDescent="0.25">
      <c r="A2643" s="2"/>
      <c r="B2643" s="4"/>
      <c r="C2643" s="4"/>
      <c r="D2643" s="4"/>
      <c r="E2643" s="4"/>
      <c r="F2643" s="3"/>
    </row>
    <row r="2644" spans="1:6" x14ac:dyDescent="0.25">
      <c r="A2644" s="2"/>
      <c r="B2644" s="4"/>
      <c r="C2644" s="4"/>
      <c r="D2644" s="4"/>
      <c r="E2644" s="4"/>
      <c r="F2644" s="3"/>
    </row>
    <row r="2645" spans="1:6" x14ac:dyDescent="0.25">
      <c r="A2645" s="2"/>
      <c r="B2645" s="4"/>
      <c r="C2645" s="4"/>
      <c r="D2645" s="4"/>
      <c r="E2645" s="4"/>
      <c r="F2645" s="3"/>
    </row>
    <row r="2646" spans="1:6" x14ac:dyDescent="0.25">
      <c r="A2646" s="2"/>
      <c r="B2646" s="4"/>
      <c r="C2646" s="4"/>
      <c r="D2646" s="4"/>
      <c r="E2646" s="4"/>
      <c r="F2646" s="3"/>
    </row>
    <row r="2647" spans="1:6" x14ac:dyDescent="0.25">
      <c r="A2647" s="2"/>
      <c r="B2647" s="4"/>
      <c r="C2647" s="4"/>
      <c r="D2647" s="4"/>
      <c r="E2647" s="4"/>
      <c r="F2647" s="3"/>
    </row>
    <row r="2648" spans="1:6" x14ac:dyDescent="0.25">
      <c r="A2648" s="2"/>
      <c r="B2648" s="4"/>
      <c r="C2648" s="4"/>
      <c r="D2648" s="4"/>
      <c r="E2648" s="4"/>
      <c r="F2648" s="3"/>
    </row>
    <row r="2649" spans="1:6" x14ac:dyDescent="0.25">
      <c r="A2649" s="2"/>
      <c r="B2649" s="4"/>
      <c r="C2649" s="4"/>
      <c r="D2649" s="4"/>
      <c r="E2649" s="4"/>
      <c r="F2649" s="3"/>
    </row>
    <row r="2650" spans="1:6" x14ac:dyDescent="0.25">
      <c r="A2650" s="2"/>
      <c r="B2650" s="4"/>
      <c r="C2650" s="4"/>
      <c r="D2650" s="4"/>
      <c r="E2650" s="4"/>
      <c r="F2650" s="3"/>
    </row>
    <row r="2651" spans="1:6" x14ac:dyDescent="0.25">
      <c r="A2651" s="2"/>
      <c r="B2651" s="4"/>
      <c r="C2651" s="4"/>
      <c r="D2651" s="4"/>
      <c r="E2651" s="4"/>
      <c r="F2651" s="3"/>
    </row>
    <row r="2652" spans="1:6" x14ac:dyDescent="0.25">
      <c r="A2652" s="2"/>
      <c r="B2652" s="4"/>
      <c r="C2652" s="4"/>
      <c r="D2652" s="4"/>
      <c r="E2652" s="4"/>
      <c r="F2652" s="3"/>
    </row>
    <row r="2653" spans="1:6" x14ac:dyDescent="0.25">
      <c r="A2653" s="2"/>
      <c r="B2653" s="4"/>
      <c r="C2653" s="4"/>
      <c r="D2653" s="4"/>
      <c r="E2653" s="4"/>
      <c r="F2653" s="3"/>
    </row>
    <row r="2654" spans="1:6" x14ac:dyDescent="0.25">
      <c r="A2654" s="2"/>
      <c r="B2654" s="4"/>
      <c r="C2654" s="4"/>
      <c r="D2654" s="4"/>
      <c r="E2654" s="4"/>
      <c r="F2654" s="3"/>
    </row>
    <row r="2655" spans="1:6" x14ac:dyDescent="0.25">
      <c r="A2655" s="2"/>
      <c r="B2655" s="4"/>
      <c r="C2655" s="4"/>
      <c r="D2655" s="4"/>
      <c r="E2655" s="4"/>
      <c r="F2655" s="3"/>
    </row>
    <row r="2656" spans="1:6" x14ac:dyDescent="0.25">
      <c r="A2656" s="2"/>
      <c r="B2656" s="4"/>
      <c r="C2656" s="4"/>
      <c r="D2656" s="4"/>
      <c r="E2656" s="4"/>
      <c r="F2656" s="3"/>
    </row>
    <row r="2657" spans="1:6" x14ac:dyDescent="0.25">
      <c r="A2657" s="2"/>
      <c r="B2657" s="4"/>
      <c r="C2657" s="4"/>
      <c r="D2657" s="4"/>
      <c r="E2657" s="4"/>
      <c r="F2657" s="3"/>
    </row>
    <row r="2658" spans="1:6" x14ac:dyDescent="0.25">
      <c r="A2658" s="2"/>
      <c r="B2658" s="4"/>
      <c r="C2658" s="4"/>
      <c r="D2658" s="4"/>
      <c r="E2658" s="4"/>
      <c r="F2658" s="3"/>
    </row>
    <row r="2659" spans="1:6" x14ac:dyDescent="0.25">
      <c r="A2659" s="2"/>
      <c r="B2659" s="4"/>
      <c r="C2659" s="4"/>
      <c r="D2659" s="4"/>
      <c r="E2659" s="4"/>
      <c r="F2659" s="3"/>
    </row>
    <row r="2660" spans="1:6" x14ac:dyDescent="0.25">
      <c r="A2660" s="2"/>
      <c r="B2660" s="4"/>
      <c r="C2660" s="4"/>
      <c r="D2660" s="4"/>
      <c r="E2660" s="4"/>
      <c r="F2660" s="3"/>
    </row>
    <row r="2661" spans="1:6" x14ac:dyDescent="0.25">
      <c r="A2661" s="2"/>
      <c r="B2661" s="4"/>
      <c r="C2661" s="4"/>
      <c r="D2661" s="4"/>
      <c r="E2661" s="4"/>
      <c r="F2661" s="3"/>
    </row>
    <row r="2662" spans="1:6" x14ac:dyDescent="0.25">
      <c r="A2662" s="2"/>
      <c r="B2662" s="4"/>
      <c r="C2662" s="4"/>
      <c r="D2662" s="4"/>
      <c r="E2662" s="4"/>
      <c r="F2662" s="3"/>
    </row>
    <row r="2663" spans="1:6" x14ac:dyDescent="0.25">
      <c r="A2663" s="2"/>
      <c r="B2663" s="4"/>
      <c r="C2663" s="4"/>
      <c r="D2663" s="4"/>
      <c r="E2663" s="4"/>
      <c r="F2663" s="3"/>
    </row>
    <row r="2664" spans="1:6" x14ac:dyDescent="0.25">
      <c r="A2664" s="2"/>
      <c r="B2664" s="4"/>
      <c r="C2664" s="4"/>
      <c r="D2664" s="4"/>
      <c r="E2664" s="4"/>
      <c r="F2664" s="3"/>
    </row>
    <row r="2665" spans="1:6" x14ac:dyDescent="0.25">
      <c r="A2665" s="2"/>
      <c r="B2665" s="4"/>
      <c r="C2665" s="4"/>
      <c r="D2665" s="4"/>
      <c r="E2665" s="4"/>
      <c r="F2665" s="3"/>
    </row>
    <row r="2666" spans="1:6" x14ac:dyDescent="0.25">
      <c r="A2666" s="2"/>
      <c r="B2666" s="4"/>
      <c r="C2666" s="4"/>
      <c r="D2666" s="4"/>
      <c r="E2666" s="4"/>
      <c r="F2666" s="3"/>
    </row>
    <row r="2667" spans="1:6" x14ac:dyDescent="0.25">
      <c r="A2667" s="2"/>
      <c r="B2667" s="4"/>
      <c r="C2667" s="4"/>
      <c r="D2667" s="4"/>
      <c r="E2667" s="4"/>
      <c r="F2667" s="3"/>
    </row>
    <row r="2668" spans="1:6" x14ac:dyDescent="0.25">
      <c r="A2668" s="2"/>
      <c r="B2668" s="4"/>
      <c r="C2668" s="4"/>
      <c r="D2668" s="4"/>
      <c r="E2668" s="4"/>
      <c r="F2668" s="3"/>
    </row>
    <row r="2669" spans="1:6" x14ac:dyDescent="0.25">
      <c r="A2669" s="2"/>
      <c r="B2669" s="4"/>
      <c r="C2669" s="4"/>
      <c r="D2669" s="4"/>
      <c r="E2669" s="4"/>
      <c r="F2669" s="3"/>
    </row>
    <row r="2670" spans="1:6" x14ac:dyDescent="0.25">
      <c r="A2670" s="2"/>
      <c r="B2670" s="4"/>
      <c r="C2670" s="4"/>
      <c r="D2670" s="4"/>
      <c r="E2670" s="4"/>
      <c r="F2670" s="3"/>
    </row>
    <row r="2671" spans="1:6" x14ac:dyDescent="0.25">
      <c r="A2671" s="2"/>
      <c r="B2671" s="4"/>
      <c r="C2671" s="4"/>
      <c r="D2671" s="4"/>
      <c r="E2671" s="4"/>
      <c r="F2671" s="3"/>
    </row>
    <row r="2672" spans="1:6" x14ac:dyDescent="0.25">
      <c r="A2672" s="2"/>
      <c r="B2672" s="4"/>
      <c r="C2672" s="4"/>
      <c r="D2672" s="4"/>
      <c r="E2672" s="4"/>
      <c r="F2672" s="3"/>
    </row>
    <row r="2673" spans="1:6" x14ac:dyDescent="0.25">
      <c r="A2673" s="2"/>
      <c r="B2673" s="4"/>
      <c r="C2673" s="4"/>
      <c r="D2673" s="4"/>
      <c r="E2673" s="4"/>
      <c r="F2673" s="3"/>
    </row>
    <row r="2674" spans="1:6" x14ac:dyDescent="0.25">
      <c r="A2674" s="2"/>
      <c r="B2674" s="4"/>
      <c r="C2674" s="4"/>
      <c r="D2674" s="4"/>
      <c r="E2674" s="4"/>
      <c r="F2674" s="3"/>
    </row>
    <row r="2675" spans="1:6" x14ac:dyDescent="0.25">
      <c r="A2675" s="2"/>
      <c r="B2675" s="4"/>
      <c r="C2675" s="4"/>
      <c r="D2675" s="4"/>
      <c r="E2675" s="4"/>
      <c r="F2675" s="3"/>
    </row>
    <row r="2676" spans="1:6" x14ac:dyDescent="0.25">
      <c r="A2676" s="2"/>
      <c r="B2676" s="4"/>
      <c r="C2676" s="4"/>
      <c r="D2676" s="4"/>
      <c r="E2676" s="4"/>
      <c r="F2676" s="3"/>
    </row>
    <row r="2677" spans="1:6" x14ac:dyDescent="0.25">
      <c r="A2677" s="2"/>
      <c r="B2677" s="4"/>
      <c r="C2677" s="4"/>
      <c r="D2677" s="4"/>
      <c r="E2677" s="4"/>
      <c r="F2677" s="3"/>
    </row>
    <row r="2678" spans="1:6" x14ac:dyDescent="0.25">
      <c r="A2678" s="2"/>
      <c r="B2678" s="4"/>
      <c r="C2678" s="4"/>
      <c r="D2678" s="4"/>
      <c r="E2678" s="4"/>
      <c r="F2678" s="3"/>
    </row>
    <row r="2679" spans="1:6" x14ac:dyDescent="0.25">
      <c r="A2679" s="2"/>
      <c r="B2679" s="4"/>
      <c r="C2679" s="4"/>
      <c r="D2679" s="4"/>
      <c r="E2679" s="4"/>
      <c r="F2679" s="3"/>
    </row>
    <row r="2680" spans="1:6" x14ac:dyDescent="0.25">
      <c r="A2680" s="2"/>
      <c r="B2680" s="4"/>
      <c r="C2680" s="4"/>
      <c r="D2680" s="4"/>
      <c r="E2680" s="4"/>
      <c r="F2680" s="3"/>
    </row>
    <row r="2681" spans="1:6" x14ac:dyDescent="0.25">
      <c r="A2681" s="2"/>
      <c r="B2681" s="4"/>
      <c r="C2681" s="4"/>
      <c r="D2681" s="4"/>
      <c r="E2681" s="4"/>
      <c r="F2681" s="3"/>
    </row>
    <row r="2682" spans="1:6" x14ac:dyDescent="0.25">
      <c r="A2682" s="2"/>
      <c r="B2682" s="4"/>
      <c r="C2682" s="4"/>
      <c r="D2682" s="4"/>
      <c r="E2682" s="4"/>
      <c r="F2682" s="3"/>
    </row>
    <row r="2683" spans="1:6" x14ac:dyDescent="0.25">
      <c r="A2683" s="2"/>
      <c r="B2683" s="4"/>
      <c r="C2683" s="4"/>
      <c r="D2683" s="4"/>
      <c r="E2683" s="4"/>
      <c r="F2683" s="3"/>
    </row>
    <row r="2684" spans="1:6" x14ac:dyDescent="0.25">
      <c r="A2684" s="2"/>
      <c r="B2684" s="4"/>
      <c r="C2684" s="4"/>
      <c r="D2684" s="4"/>
      <c r="E2684" s="4"/>
      <c r="F2684" s="3"/>
    </row>
    <row r="2685" spans="1:6" x14ac:dyDescent="0.25">
      <c r="A2685" s="2"/>
      <c r="B2685" s="4"/>
      <c r="C2685" s="4"/>
      <c r="D2685" s="4"/>
      <c r="E2685" s="4"/>
      <c r="F2685" s="3"/>
    </row>
    <row r="2686" spans="1:6" x14ac:dyDescent="0.25">
      <c r="A2686" s="2"/>
      <c r="B2686" s="4"/>
      <c r="C2686" s="4"/>
      <c r="D2686" s="4"/>
      <c r="E2686" s="4"/>
      <c r="F2686" s="3"/>
    </row>
    <row r="2687" spans="1:6" x14ac:dyDescent="0.25">
      <c r="A2687" s="2"/>
      <c r="B2687" s="4"/>
      <c r="C2687" s="4"/>
      <c r="D2687" s="4"/>
      <c r="E2687" s="4"/>
      <c r="F2687" s="3"/>
    </row>
    <row r="2688" spans="1:6" x14ac:dyDescent="0.25">
      <c r="A2688" s="2"/>
      <c r="B2688" s="4"/>
      <c r="C2688" s="4"/>
      <c r="D2688" s="4"/>
      <c r="E2688" s="4"/>
      <c r="F2688" s="3"/>
    </row>
    <row r="2689" spans="1:6" x14ac:dyDescent="0.25">
      <c r="A2689" s="2"/>
      <c r="B2689" s="4"/>
      <c r="C2689" s="4"/>
      <c r="D2689" s="4"/>
      <c r="E2689" s="4"/>
      <c r="F2689" s="3"/>
    </row>
    <row r="2690" spans="1:6" x14ac:dyDescent="0.25">
      <c r="A2690" s="2"/>
      <c r="B2690" s="4"/>
      <c r="C2690" s="4"/>
      <c r="D2690" s="4"/>
      <c r="E2690" s="4"/>
      <c r="F2690" s="3"/>
    </row>
    <row r="2691" spans="1:6" x14ac:dyDescent="0.25">
      <c r="A2691" s="2"/>
      <c r="B2691" s="4"/>
      <c r="C2691" s="4"/>
      <c r="D2691" s="4"/>
      <c r="E2691" s="4"/>
      <c r="F2691" s="3"/>
    </row>
    <row r="2692" spans="1:6" x14ac:dyDescent="0.25">
      <c r="A2692" s="2"/>
      <c r="B2692" s="4"/>
      <c r="C2692" s="4"/>
      <c r="D2692" s="4"/>
      <c r="E2692" s="4"/>
      <c r="F2692" s="3"/>
    </row>
    <row r="2693" spans="1:6" x14ac:dyDescent="0.25">
      <c r="A2693" s="2"/>
      <c r="B2693" s="4"/>
      <c r="C2693" s="4"/>
      <c r="D2693" s="4"/>
      <c r="E2693" s="4"/>
      <c r="F2693" s="3"/>
    </row>
    <row r="2694" spans="1:6" x14ac:dyDescent="0.25">
      <c r="A2694" s="2"/>
      <c r="B2694" s="4"/>
      <c r="C2694" s="4"/>
      <c r="D2694" s="4"/>
      <c r="E2694" s="4"/>
      <c r="F2694" s="3"/>
    </row>
    <row r="2695" spans="1:6" x14ac:dyDescent="0.25">
      <c r="A2695" s="2"/>
      <c r="B2695" s="4"/>
      <c r="C2695" s="4"/>
      <c r="D2695" s="4"/>
      <c r="E2695" s="4"/>
      <c r="F2695" s="3"/>
    </row>
    <row r="2696" spans="1:6" x14ac:dyDescent="0.25">
      <c r="A2696" s="2"/>
      <c r="B2696" s="4"/>
      <c r="C2696" s="4"/>
      <c r="D2696" s="4"/>
      <c r="E2696" s="4"/>
      <c r="F2696" s="3"/>
    </row>
    <row r="2697" spans="1:6" x14ac:dyDescent="0.25">
      <c r="A2697" s="2"/>
      <c r="B2697" s="4"/>
      <c r="C2697" s="4"/>
      <c r="D2697" s="4"/>
      <c r="E2697" s="4"/>
      <c r="F2697" s="3"/>
    </row>
    <row r="2698" spans="1:6" x14ac:dyDescent="0.25">
      <c r="A2698" s="2"/>
      <c r="B2698" s="4"/>
      <c r="C2698" s="4"/>
      <c r="D2698" s="4"/>
      <c r="E2698" s="4"/>
      <c r="F2698" s="3"/>
    </row>
    <row r="2699" spans="1:6" x14ac:dyDescent="0.25">
      <c r="A2699" s="2"/>
      <c r="B2699" s="4"/>
      <c r="C2699" s="4"/>
      <c r="D2699" s="4"/>
      <c r="E2699" s="4"/>
      <c r="F2699" s="3"/>
    </row>
    <row r="2700" spans="1:6" x14ac:dyDescent="0.25">
      <c r="A2700" s="2"/>
      <c r="B2700" s="4"/>
      <c r="C2700" s="4"/>
      <c r="D2700" s="4"/>
      <c r="E2700" s="4"/>
      <c r="F2700" s="3"/>
    </row>
    <row r="2701" spans="1:6" x14ac:dyDescent="0.25">
      <c r="A2701" s="2"/>
      <c r="B2701" s="4"/>
      <c r="C2701" s="4"/>
      <c r="D2701" s="4"/>
      <c r="E2701" s="4"/>
      <c r="F2701" s="3"/>
    </row>
    <row r="2702" spans="1:6" x14ac:dyDescent="0.25">
      <c r="A2702" s="2"/>
      <c r="B2702" s="4"/>
      <c r="C2702" s="4"/>
      <c r="D2702" s="4"/>
      <c r="E2702" s="4"/>
      <c r="F2702" s="3"/>
    </row>
    <row r="2703" spans="1:6" x14ac:dyDescent="0.25">
      <c r="A2703" s="2"/>
      <c r="B2703" s="4"/>
      <c r="C2703" s="4"/>
      <c r="D2703" s="4"/>
      <c r="E2703" s="4"/>
      <c r="F2703" s="3"/>
    </row>
    <row r="2704" spans="1:6" x14ac:dyDescent="0.25">
      <c r="A2704" s="2"/>
      <c r="B2704" s="4"/>
      <c r="C2704" s="4"/>
      <c r="D2704" s="4"/>
      <c r="E2704" s="4"/>
      <c r="F2704" s="3"/>
    </row>
    <row r="2705" spans="1:6" x14ac:dyDescent="0.25">
      <c r="A2705" s="2"/>
      <c r="B2705" s="4"/>
      <c r="C2705" s="4"/>
      <c r="D2705" s="4"/>
      <c r="E2705" s="4"/>
      <c r="F2705" s="3"/>
    </row>
    <row r="2706" spans="1:6" x14ac:dyDescent="0.25">
      <c r="A2706" s="2"/>
      <c r="B2706" s="4"/>
      <c r="C2706" s="4"/>
      <c r="D2706" s="4"/>
      <c r="E2706" s="4"/>
      <c r="F2706" s="3"/>
    </row>
    <row r="2707" spans="1:6" x14ac:dyDescent="0.25">
      <c r="A2707" s="2"/>
      <c r="B2707" s="4"/>
      <c r="C2707" s="4"/>
      <c r="D2707" s="4"/>
      <c r="E2707" s="4"/>
      <c r="F2707" s="3"/>
    </row>
    <row r="2708" spans="1:6" x14ac:dyDescent="0.25">
      <c r="A2708" s="2"/>
      <c r="B2708" s="4"/>
      <c r="C2708" s="4"/>
      <c r="D2708" s="4"/>
      <c r="E2708" s="4"/>
      <c r="F2708" s="3"/>
    </row>
    <row r="2709" spans="1:6" x14ac:dyDescent="0.25">
      <c r="A2709" s="2"/>
      <c r="B2709" s="4"/>
      <c r="C2709" s="4"/>
      <c r="D2709" s="4"/>
      <c r="E2709" s="4"/>
      <c r="F2709" s="3"/>
    </row>
    <row r="2710" spans="1:6" x14ac:dyDescent="0.25">
      <c r="A2710" s="2"/>
      <c r="B2710" s="4"/>
      <c r="C2710" s="4"/>
      <c r="D2710" s="4"/>
      <c r="E2710" s="4"/>
      <c r="F2710" s="3"/>
    </row>
    <row r="2711" spans="1:6" x14ac:dyDescent="0.25">
      <c r="A2711" s="2"/>
      <c r="B2711" s="4"/>
      <c r="C2711" s="4"/>
      <c r="D2711" s="4"/>
      <c r="E2711" s="4"/>
      <c r="F2711" s="3"/>
    </row>
    <row r="2712" spans="1:6" x14ac:dyDescent="0.25">
      <c r="A2712" s="2"/>
      <c r="B2712" s="4"/>
      <c r="C2712" s="4"/>
      <c r="D2712" s="4"/>
      <c r="E2712" s="4"/>
      <c r="F2712" s="3"/>
    </row>
    <row r="2713" spans="1:6" x14ac:dyDescent="0.25">
      <c r="A2713" s="2"/>
      <c r="B2713" s="4"/>
      <c r="C2713" s="4"/>
      <c r="D2713" s="4"/>
      <c r="E2713" s="4"/>
      <c r="F2713" s="3"/>
    </row>
    <row r="2714" spans="1:6" x14ac:dyDescent="0.25">
      <c r="A2714" s="2"/>
      <c r="B2714" s="4"/>
      <c r="C2714" s="4"/>
      <c r="D2714" s="4"/>
      <c r="E2714" s="4"/>
      <c r="F2714" s="3"/>
    </row>
    <row r="2715" spans="1:6" x14ac:dyDescent="0.25">
      <c r="A2715" s="2"/>
      <c r="B2715" s="4"/>
      <c r="C2715" s="4"/>
      <c r="D2715" s="4"/>
      <c r="E2715" s="4"/>
      <c r="F2715" s="3"/>
    </row>
    <row r="2716" spans="1:6" x14ac:dyDescent="0.25">
      <c r="A2716" s="2"/>
      <c r="B2716" s="4"/>
      <c r="C2716" s="4"/>
      <c r="D2716" s="4"/>
      <c r="E2716" s="4"/>
      <c r="F2716" s="3"/>
    </row>
    <row r="2717" spans="1:6" x14ac:dyDescent="0.25">
      <c r="A2717" s="2"/>
      <c r="B2717" s="4"/>
      <c r="C2717" s="4"/>
      <c r="D2717" s="4"/>
      <c r="E2717" s="4"/>
      <c r="F2717" s="3"/>
    </row>
    <row r="2718" spans="1:6" x14ac:dyDescent="0.25">
      <c r="A2718" s="2"/>
      <c r="B2718" s="4"/>
      <c r="C2718" s="4"/>
      <c r="D2718" s="4"/>
      <c r="E2718" s="4"/>
      <c r="F2718" s="3"/>
    </row>
    <row r="2719" spans="1:6" x14ac:dyDescent="0.25">
      <c r="A2719" s="2"/>
      <c r="B2719" s="4"/>
      <c r="C2719" s="4"/>
      <c r="D2719" s="4"/>
      <c r="E2719" s="4"/>
      <c r="F2719" s="3"/>
    </row>
    <row r="2720" spans="1:6" x14ac:dyDescent="0.25">
      <c r="A2720" s="2"/>
      <c r="B2720" s="4"/>
      <c r="C2720" s="4"/>
      <c r="D2720" s="4"/>
      <c r="E2720" s="4"/>
      <c r="F2720" s="3"/>
    </row>
    <row r="2721" spans="1:6" x14ac:dyDescent="0.25">
      <c r="A2721" s="2"/>
      <c r="B2721" s="4"/>
      <c r="C2721" s="4"/>
      <c r="D2721" s="4"/>
      <c r="E2721" s="4"/>
      <c r="F2721" s="3"/>
    </row>
    <row r="2722" spans="1:6" x14ac:dyDescent="0.25">
      <c r="A2722" s="2"/>
      <c r="B2722" s="4"/>
      <c r="C2722" s="4"/>
      <c r="D2722" s="4"/>
      <c r="E2722" s="4"/>
      <c r="F2722" s="3"/>
    </row>
    <row r="2723" spans="1:6" x14ac:dyDescent="0.25">
      <c r="A2723" s="2"/>
      <c r="B2723" s="4"/>
      <c r="C2723" s="4"/>
      <c r="D2723" s="4"/>
      <c r="E2723" s="4"/>
      <c r="F2723" s="3"/>
    </row>
    <row r="2724" spans="1:6" x14ac:dyDescent="0.25">
      <c r="A2724" s="2"/>
      <c r="B2724" s="4"/>
      <c r="C2724" s="4"/>
      <c r="D2724" s="4"/>
      <c r="E2724" s="4"/>
      <c r="F2724" s="3"/>
    </row>
    <row r="2725" spans="1:6" x14ac:dyDescent="0.25">
      <c r="A2725" s="2"/>
      <c r="B2725" s="4"/>
      <c r="C2725" s="4"/>
      <c r="D2725" s="4"/>
      <c r="E2725" s="4"/>
      <c r="F2725" s="3"/>
    </row>
    <row r="2726" spans="1:6" x14ac:dyDescent="0.25">
      <c r="A2726" s="2"/>
      <c r="B2726" s="4"/>
      <c r="C2726" s="4"/>
      <c r="D2726" s="4"/>
      <c r="E2726" s="4"/>
      <c r="F2726" s="3"/>
    </row>
    <row r="2727" spans="1:6" x14ac:dyDescent="0.25">
      <c r="A2727" s="2"/>
      <c r="B2727" s="4"/>
      <c r="C2727" s="4"/>
      <c r="D2727" s="4"/>
      <c r="E2727" s="4"/>
      <c r="F2727" s="3"/>
    </row>
    <row r="2728" spans="1:6" x14ac:dyDescent="0.25">
      <c r="A2728" s="2"/>
      <c r="B2728" s="4"/>
      <c r="C2728" s="4"/>
      <c r="D2728" s="4"/>
      <c r="E2728" s="4"/>
      <c r="F2728" s="3"/>
    </row>
    <row r="2729" spans="1:6" x14ac:dyDescent="0.25">
      <c r="A2729" s="2"/>
      <c r="B2729" s="4"/>
      <c r="C2729" s="4"/>
      <c r="D2729" s="4"/>
      <c r="E2729" s="4"/>
      <c r="F2729" s="3"/>
    </row>
    <row r="2730" spans="1:6" x14ac:dyDescent="0.25">
      <c r="A2730" s="2"/>
      <c r="B2730" s="4"/>
      <c r="C2730" s="4"/>
      <c r="D2730" s="4"/>
      <c r="E2730" s="4"/>
      <c r="F2730" s="3"/>
    </row>
    <row r="2731" spans="1:6" x14ac:dyDescent="0.25">
      <c r="A2731" s="2"/>
      <c r="B2731" s="4"/>
      <c r="C2731" s="4"/>
      <c r="D2731" s="4"/>
      <c r="E2731" s="4"/>
      <c r="F2731" s="3"/>
    </row>
    <row r="2732" spans="1:6" x14ac:dyDescent="0.25">
      <c r="A2732" s="2"/>
      <c r="B2732" s="4"/>
      <c r="C2732" s="4"/>
      <c r="D2732" s="4"/>
      <c r="E2732" s="4"/>
      <c r="F2732" s="3"/>
    </row>
    <row r="2733" spans="1:6" x14ac:dyDescent="0.25">
      <c r="A2733" s="2"/>
      <c r="B2733" s="4"/>
      <c r="C2733" s="4"/>
      <c r="D2733" s="4"/>
      <c r="E2733" s="4"/>
      <c r="F2733" s="3"/>
    </row>
    <row r="2734" spans="1:6" x14ac:dyDescent="0.25">
      <c r="A2734" s="2"/>
      <c r="B2734" s="4"/>
      <c r="C2734" s="4"/>
      <c r="D2734" s="4"/>
      <c r="E2734" s="4"/>
      <c r="F2734" s="3"/>
    </row>
    <row r="2735" spans="1:6" x14ac:dyDescent="0.25">
      <c r="A2735" s="2"/>
      <c r="B2735" s="4"/>
      <c r="C2735" s="4"/>
      <c r="D2735" s="4"/>
      <c r="E2735" s="4"/>
      <c r="F2735" s="3"/>
    </row>
    <row r="2736" spans="1:6" x14ac:dyDescent="0.25">
      <c r="A2736" s="2"/>
      <c r="B2736" s="4"/>
      <c r="C2736" s="4"/>
      <c r="D2736" s="4"/>
      <c r="E2736" s="4"/>
      <c r="F2736" s="3"/>
    </row>
    <row r="2737" spans="1:6" x14ac:dyDescent="0.25">
      <c r="A2737" s="2"/>
      <c r="B2737" s="4"/>
      <c r="C2737" s="4"/>
      <c r="D2737" s="4"/>
      <c r="E2737" s="4"/>
      <c r="F2737" s="3"/>
    </row>
    <row r="2738" spans="1:6" x14ac:dyDescent="0.25">
      <c r="A2738" s="2"/>
      <c r="B2738" s="4"/>
      <c r="C2738" s="4"/>
      <c r="D2738" s="4"/>
      <c r="E2738" s="4"/>
      <c r="F2738" s="3"/>
    </row>
    <row r="2739" spans="1:6" x14ac:dyDescent="0.25">
      <c r="A2739" s="2"/>
      <c r="B2739" s="4"/>
      <c r="C2739" s="4"/>
      <c r="D2739" s="4"/>
      <c r="E2739" s="4"/>
      <c r="F2739" s="3"/>
    </row>
    <row r="2740" spans="1:6" x14ac:dyDescent="0.25">
      <c r="A2740" s="2"/>
      <c r="B2740" s="4"/>
      <c r="C2740" s="4"/>
      <c r="D2740" s="4"/>
      <c r="E2740" s="4"/>
      <c r="F2740" s="3"/>
    </row>
    <row r="2741" spans="1:6" x14ac:dyDescent="0.25">
      <c r="A2741" s="2"/>
      <c r="B2741" s="4"/>
      <c r="C2741" s="4"/>
      <c r="D2741" s="4"/>
      <c r="E2741" s="4"/>
      <c r="F2741" s="3"/>
    </row>
    <row r="2742" spans="1:6" x14ac:dyDescent="0.25">
      <c r="A2742" s="2"/>
      <c r="B2742" s="4"/>
      <c r="C2742" s="4"/>
      <c r="D2742" s="4"/>
      <c r="E2742" s="4"/>
      <c r="F2742" s="3"/>
    </row>
    <row r="2743" spans="1:6" x14ac:dyDescent="0.25">
      <c r="A2743" s="2"/>
      <c r="B2743" s="4"/>
      <c r="C2743" s="4"/>
      <c r="D2743" s="4"/>
      <c r="E2743" s="4"/>
      <c r="F2743" s="3"/>
    </row>
    <row r="2744" spans="1:6" x14ac:dyDescent="0.25">
      <c r="A2744" s="2"/>
      <c r="B2744" s="4"/>
      <c r="C2744" s="4"/>
      <c r="D2744" s="4"/>
      <c r="E2744" s="4"/>
      <c r="F2744" s="3"/>
    </row>
    <row r="2745" spans="1:6" x14ac:dyDescent="0.25">
      <c r="A2745" s="2"/>
      <c r="B2745" s="4"/>
      <c r="C2745" s="4"/>
      <c r="D2745" s="4"/>
      <c r="E2745" s="4"/>
      <c r="F2745" s="3"/>
    </row>
    <row r="2746" spans="1:6" x14ac:dyDescent="0.25">
      <c r="A2746" s="2"/>
      <c r="B2746" s="4"/>
      <c r="C2746" s="4"/>
      <c r="D2746" s="4"/>
      <c r="E2746" s="4"/>
      <c r="F2746" s="3"/>
    </row>
    <row r="2747" spans="1:6" x14ac:dyDescent="0.25">
      <c r="A2747" s="2"/>
      <c r="B2747" s="4"/>
      <c r="C2747" s="4"/>
      <c r="D2747" s="4"/>
      <c r="E2747" s="4"/>
      <c r="F2747" s="3"/>
    </row>
    <row r="2748" spans="1:6" x14ac:dyDescent="0.25">
      <c r="A2748" s="2"/>
      <c r="B2748" s="4"/>
      <c r="C2748" s="4"/>
      <c r="D2748" s="4"/>
      <c r="E2748" s="4"/>
      <c r="F2748" s="3"/>
    </row>
    <row r="2749" spans="1:6" x14ac:dyDescent="0.25">
      <c r="A2749" s="2"/>
      <c r="B2749" s="4"/>
      <c r="C2749" s="4"/>
      <c r="D2749" s="4"/>
      <c r="E2749" s="4"/>
      <c r="F2749" s="3"/>
    </row>
    <row r="2750" spans="1:6" x14ac:dyDescent="0.25">
      <c r="A2750" s="2"/>
      <c r="B2750" s="4"/>
      <c r="C2750" s="4"/>
      <c r="D2750" s="4"/>
      <c r="E2750" s="4"/>
      <c r="F2750" s="3"/>
    </row>
    <row r="2751" spans="1:6" x14ac:dyDescent="0.25">
      <c r="A2751" s="2"/>
      <c r="B2751" s="4"/>
      <c r="C2751" s="4"/>
      <c r="D2751" s="4"/>
      <c r="E2751" s="4"/>
      <c r="F2751" s="3"/>
    </row>
    <row r="2752" spans="1:6" x14ac:dyDescent="0.25">
      <c r="A2752" s="2"/>
      <c r="B2752" s="4"/>
      <c r="C2752" s="4"/>
      <c r="D2752" s="4"/>
      <c r="E2752" s="4"/>
      <c r="F2752" s="3"/>
    </row>
    <row r="2753" spans="1:6" x14ac:dyDescent="0.25">
      <c r="A2753" s="2"/>
      <c r="B2753" s="4"/>
      <c r="C2753" s="4"/>
      <c r="D2753" s="4"/>
      <c r="E2753" s="4"/>
      <c r="F2753" s="3"/>
    </row>
    <row r="2754" spans="1:6" x14ac:dyDescent="0.25">
      <c r="A2754" s="2"/>
      <c r="B2754" s="4"/>
      <c r="C2754" s="4"/>
      <c r="D2754" s="4"/>
      <c r="E2754" s="4"/>
      <c r="F2754" s="3"/>
    </row>
    <row r="2755" spans="1:6" x14ac:dyDescent="0.25">
      <c r="A2755" s="2"/>
      <c r="B2755" s="4"/>
      <c r="C2755" s="4"/>
      <c r="D2755" s="4"/>
      <c r="E2755" s="4"/>
      <c r="F2755" s="3"/>
    </row>
    <row r="2756" spans="1:6" x14ac:dyDescent="0.25">
      <c r="A2756" s="2"/>
      <c r="B2756" s="4"/>
      <c r="C2756" s="4"/>
      <c r="D2756" s="4"/>
      <c r="E2756" s="4"/>
      <c r="F2756" s="3"/>
    </row>
    <row r="2757" spans="1:6" x14ac:dyDescent="0.25">
      <c r="A2757" s="2"/>
      <c r="B2757" s="4"/>
      <c r="C2757" s="4"/>
      <c r="D2757" s="4"/>
      <c r="E2757" s="4"/>
      <c r="F2757" s="3"/>
    </row>
    <row r="2758" spans="1:6" x14ac:dyDescent="0.25">
      <c r="A2758" s="2"/>
      <c r="B2758" s="4"/>
      <c r="C2758" s="4"/>
      <c r="D2758" s="4"/>
      <c r="E2758" s="4"/>
      <c r="F2758" s="3"/>
    </row>
    <row r="2759" spans="1:6" x14ac:dyDescent="0.25">
      <c r="A2759" s="2"/>
      <c r="B2759" s="4"/>
      <c r="C2759" s="4"/>
      <c r="D2759" s="4"/>
      <c r="E2759" s="4"/>
      <c r="F2759" s="3"/>
    </row>
    <row r="2760" spans="1:6" x14ac:dyDescent="0.25">
      <c r="A2760" s="2"/>
      <c r="B2760" s="4"/>
      <c r="C2760" s="4"/>
      <c r="D2760" s="4"/>
      <c r="E2760" s="4"/>
      <c r="F2760" s="3"/>
    </row>
    <row r="2761" spans="1:6" x14ac:dyDescent="0.25">
      <c r="A2761" s="2"/>
      <c r="B2761" s="4"/>
      <c r="C2761" s="4"/>
      <c r="D2761" s="4"/>
      <c r="E2761" s="4"/>
      <c r="F2761" s="3"/>
    </row>
    <row r="2762" spans="1:6" x14ac:dyDescent="0.25">
      <c r="A2762" s="2"/>
      <c r="B2762" s="4"/>
      <c r="C2762" s="4"/>
      <c r="D2762" s="4"/>
      <c r="E2762" s="4"/>
      <c r="F2762" s="3"/>
    </row>
    <row r="2763" spans="1:6" x14ac:dyDescent="0.25">
      <c r="A2763" s="2"/>
      <c r="B2763" s="4"/>
      <c r="C2763" s="4"/>
      <c r="D2763" s="4"/>
      <c r="E2763" s="4"/>
      <c r="F2763" s="3"/>
    </row>
    <row r="2764" spans="1:6" x14ac:dyDescent="0.25">
      <c r="A2764" s="2"/>
      <c r="B2764" s="4"/>
      <c r="C2764" s="4"/>
      <c r="D2764" s="4"/>
      <c r="E2764" s="4"/>
      <c r="F2764" s="3"/>
    </row>
    <row r="2765" spans="1:6" x14ac:dyDescent="0.25">
      <c r="A2765" s="2"/>
      <c r="B2765" s="4"/>
      <c r="C2765" s="4"/>
      <c r="D2765" s="4"/>
      <c r="E2765" s="4"/>
      <c r="F2765" s="3"/>
    </row>
    <row r="2766" spans="1:6" x14ac:dyDescent="0.25">
      <c r="A2766" s="2"/>
      <c r="B2766" s="4"/>
      <c r="C2766" s="4"/>
      <c r="D2766" s="4"/>
      <c r="E2766" s="4"/>
      <c r="F2766" s="3"/>
    </row>
    <row r="2767" spans="1:6" x14ac:dyDescent="0.25">
      <c r="A2767" s="2"/>
      <c r="B2767" s="4"/>
      <c r="C2767" s="4"/>
      <c r="D2767" s="4"/>
      <c r="E2767" s="4"/>
      <c r="F2767" s="3"/>
    </row>
    <row r="2768" spans="1:6" x14ac:dyDescent="0.25">
      <c r="A2768" s="2"/>
      <c r="B2768" s="4"/>
      <c r="C2768" s="4"/>
      <c r="D2768" s="4"/>
      <c r="E2768" s="4"/>
      <c r="F2768" s="3"/>
    </row>
    <row r="2769" spans="1:6" x14ac:dyDescent="0.25">
      <c r="A2769" s="2"/>
      <c r="B2769" s="4"/>
      <c r="C2769" s="4"/>
      <c r="D2769" s="4"/>
      <c r="E2769" s="4"/>
      <c r="F2769" s="3"/>
    </row>
    <row r="2770" spans="1:6" x14ac:dyDescent="0.25">
      <c r="A2770" s="2"/>
      <c r="B2770" s="4"/>
      <c r="C2770" s="4"/>
      <c r="D2770" s="4"/>
      <c r="E2770" s="4"/>
      <c r="F2770" s="3"/>
    </row>
    <row r="2771" spans="1:6" x14ac:dyDescent="0.25">
      <c r="A2771" s="2"/>
      <c r="B2771" s="4"/>
      <c r="C2771" s="4"/>
      <c r="D2771" s="4"/>
      <c r="E2771" s="4"/>
      <c r="F2771" s="3"/>
    </row>
    <row r="2772" spans="1:6" x14ac:dyDescent="0.25">
      <c r="A2772" s="2"/>
      <c r="B2772" s="4"/>
      <c r="C2772" s="4"/>
      <c r="D2772" s="4"/>
      <c r="E2772" s="4"/>
      <c r="F2772" s="3"/>
    </row>
    <row r="2773" spans="1:6" x14ac:dyDescent="0.25">
      <c r="A2773" s="2"/>
      <c r="B2773" s="4"/>
      <c r="C2773" s="4"/>
      <c r="D2773" s="4"/>
      <c r="E2773" s="4"/>
      <c r="F2773" s="3"/>
    </row>
    <row r="2774" spans="1:6" x14ac:dyDescent="0.25">
      <c r="A2774" s="2"/>
      <c r="B2774" s="4"/>
      <c r="C2774" s="4"/>
      <c r="D2774" s="4"/>
      <c r="E2774" s="4"/>
      <c r="F2774" s="3"/>
    </row>
    <row r="2775" spans="1:6" x14ac:dyDescent="0.25">
      <c r="A2775" s="2"/>
      <c r="B2775" s="4"/>
      <c r="C2775" s="4"/>
      <c r="D2775" s="4"/>
      <c r="E2775" s="4"/>
      <c r="F2775" s="3"/>
    </row>
    <row r="2776" spans="1:6" x14ac:dyDescent="0.25">
      <c r="A2776" s="2"/>
      <c r="B2776" s="4"/>
      <c r="C2776" s="4"/>
      <c r="D2776" s="4"/>
      <c r="E2776" s="4"/>
      <c r="F2776" s="3"/>
    </row>
    <row r="2777" spans="1:6" x14ac:dyDescent="0.25">
      <c r="A2777" s="2"/>
      <c r="B2777" s="4"/>
      <c r="C2777" s="4"/>
      <c r="D2777" s="4"/>
      <c r="E2777" s="4"/>
      <c r="F2777" s="3"/>
    </row>
    <row r="2778" spans="1:6" x14ac:dyDescent="0.25">
      <c r="A2778" s="2"/>
      <c r="B2778" s="4"/>
      <c r="C2778" s="4"/>
      <c r="D2778" s="4"/>
      <c r="E2778" s="4"/>
      <c r="F2778" s="3"/>
    </row>
    <row r="2779" spans="1:6" x14ac:dyDescent="0.25">
      <c r="A2779" s="2"/>
      <c r="B2779" s="4"/>
      <c r="C2779" s="4"/>
      <c r="D2779" s="4"/>
      <c r="E2779" s="4"/>
      <c r="F2779" s="3"/>
    </row>
    <row r="2780" spans="1:6" x14ac:dyDescent="0.25">
      <c r="A2780" s="2"/>
      <c r="B2780" s="4"/>
      <c r="C2780" s="4"/>
      <c r="D2780" s="4"/>
      <c r="E2780" s="4"/>
      <c r="F2780" s="3"/>
    </row>
    <row r="2781" spans="1:6" x14ac:dyDescent="0.25">
      <c r="A2781" s="2"/>
      <c r="B2781" s="4"/>
      <c r="C2781" s="4"/>
      <c r="D2781" s="4"/>
      <c r="E2781" s="4"/>
      <c r="F2781" s="3"/>
    </row>
    <row r="2782" spans="1:6" x14ac:dyDescent="0.25">
      <c r="A2782" s="2"/>
      <c r="B2782" s="4"/>
      <c r="C2782" s="4"/>
      <c r="D2782" s="4"/>
      <c r="E2782" s="4"/>
      <c r="F2782" s="3"/>
    </row>
    <row r="2783" spans="1:6" x14ac:dyDescent="0.25">
      <c r="A2783" s="2"/>
      <c r="B2783" s="4"/>
      <c r="C2783" s="4"/>
      <c r="D2783" s="4"/>
      <c r="E2783" s="4"/>
      <c r="F2783" s="3"/>
    </row>
    <row r="2784" spans="1:6" x14ac:dyDescent="0.25">
      <c r="A2784" s="2"/>
      <c r="B2784" s="4"/>
      <c r="C2784" s="4"/>
      <c r="D2784" s="4"/>
      <c r="E2784" s="4"/>
      <c r="F2784" s="3"/>
    </row>
    <row r="2785" spans="1:6" x14ac:dyDescent="0.25">
      <c r="A2785" s="2"/>
      <c r="B2785" s="4"/>
      <c r="C2785" s="4"/>
      <c r="D2785" s="4"/>
      <c r="E2785" s="4"/>
      <c r="F2785" s="3"/>
    </row>
    <row r="2786" spans="1:6" x14ac:dyDescent="0.25">
      <c r="A2786" s="2"/>
      <c r="B2786" s="4"/>
      <c r="C2786" s="4"/>
      <c r="D2786" s="4"/>
      <c r="E2786" s="4"/>
      <c r="F2786" s="3"/>
    </row>
    <row r="2787" spans="1:6" x14ac:dyDescent="0.25">
      <c r="A2787" s="2"/>
      <c r="B2787" s="4"/>
      <c r="C2787" s="4"/>
      <c r="D2787" s="4"/>
      <c r="E2787" s="4"/>
      <c r="F2787" s="3"/>
    </row>
    <row r="2788" spans="1:6" x14ac:dyDescent="0.25">
      <c r="A2788" s="2"/>
      <c r="B2788" s="4"/>
      <c r="C2788" s="4"/>
      <c r="D2788" s="4"/>
      <c r="E2788" s="4"/>
      <c r="F2788" s="3"/>
    </row>
    <row r="2789" spans="1:6" x14ac:dyDescent="0.25">
      <c r="A2789" s="2"/>
      <c r="B2789" s="4"/>
      <c r="C2789" s="4"/>
      <c r="D2789" s="4"/>
      <c r="E2789" s="4"/>
      <c r="F2789" s="3"/>
    </row>
    <row r="2790" spans="1:6" x14ac:dyDescent="0.25">
      <c r="A2790" s="2"/>
      <c r="B2790" s="4"/>
      <c r="C2790" s="4"/>
      <c r="D2790" s="4"/>
      <c r="E2790" s="4"/>
      <c r="F2790" s="3"/>
    </row>
    <row r="2791" spans="1:6" x14ac:dyDescent="0.25">
      <c r="A2791" s="2"/>
      <c r="B2791" s="4"/>
      <c r="C2791" s="4"/>
      <c r="D2791" s="4"/>
      <c r="E2791" s="4"/>
      <c r="F2791" s="3"/>
    </row>
    <row r="2792" spans="1:6" x14ac:dyDescent="0.25">
      <c r="A2792" s="2"/>
      <c r="B2792" s="4"/>
      <c r="C2792" s="4"/>
      <c r="D2792" s="4"/>
      <c r="E2792" s="4"/>
      <c r="F2792" s="3"/>
    </row>
    <row r="2793" spans="1:6" x14ac:dyDescent="0.25">
      <c r="A2793" s="2"/>
      <c r="B2793" s="4"/>
      <c r="C2793" s="4"/>
      <c r="D2793" s="4"/>
      <c r="E2793" s="4"/>
      <c r="F2793" s="3"/>
    </row>
    <row r="2794" spans="1:6" x14ac:dyDescent="0.25">
      <c r="A2794" s="2"/>
      <c r="B2794" s="4"/>
      <c r="C2794" s="4"/>
      <c r="D2794" s="4"/>
      <c r="E2794" s="4"/>
      <c r="F2794" s="3"/>
    </row>
    <row r="2795" spans="1:6" x14ac:dyDescent="0.25">
      <c r="A2795" s="2"/>
      <c r="B2795" s="4"/>
      <c r="C2795" s="4"/>
      <c r="D2795" s="4"/>
      <c r="E2795" s="4"/>
      <c r="F2795" s="3"/>
    </row>
    <row r="2796" spans="1:6" x14ac:dyDescent="0.25">
      <c r="A2796" s="2"/>
      <c r="B2796" s="4"/>
      <c r="C2796" s="4"/>
      <c r="D2796" s="4"/>
      <c r="E2796" s="4"/>
      <c r="F2796" s="3"/>
    </row>
    <row r="2797" spans="1:6" x14ac:dyDescent="0.25">
      <c r="A2797" s="2"/>
      <c r="B2797" s="4"/>
      <c r="C2797" s="4"/>
      <c r="D2797" s="4"/>
      <c r="E2797" s="4"/>
      <c r="F2797" s="3"/>
    </row>
    <row r="2798" spans="1:6" x14ac:dyDescent="0.25">
      <c r="A2798" s="2"/>
      <c r="B2798" s="4"/>
      <c r="C2798" s="4"/>
      <c r="D2798" s="4"/>
      <c r="E2798" s="4"/>
      <c r="F2798" s="3"/>
    </row>
    <row r="2799" spans="1:6" x14ac:dyDescent="0.25">
      <c r="A2799" s="2"/>
      <c r="B2799" s="4"/>
      <c r="C2799" s="4"/>
      <c r="D2799" s="4"/>
      <c r="E2799" s="4"/>
      <c r="F2799" s="3"/>
    </row>
    <row r="2800" spans="1:6" x14ac:dyDescent="0.25">
      <c r="A2800" s="2"/>
      <c r="B2800" s="4"/>
      <c r="C2800" s="4"/>
      <c r="D2800" s="4"/>
      <c r="E2800" s="4"/>
      <c r="F2800" s="3"/>
    </row>
    <row r="2801" spans="1:6" x14ac:dyDescent="0.25">
      <c r="A2801" s="2"/>
      <c r="B2801" s="4"/>
      <c r="C2801" s="4"/>
      <c r="D2801" s="4"/>
      <c r="E2801" s="4"/>
      <c r="F2801" s="3"/>
    </row>
    <row r="2802" spans="1:6" x14ac:dyDescent="0.25">
      <c r="A2802" s="2"/>
      <c r="B2802" s="4"/>
      <c r="C2802" s="4"/>
      <c r="D2802" s="4"/>
      <c r="E2802" s="4"/>
      <c r="F2802" s="3"/>
    </row>
    <row r="2803" spans="1:6" x14ac:dyDescent="0.25">
      <c r="A2803" s="2"/>
      <c r="B2803" s="4"/>
      <c r="C2803" s="4"/>
      <c r="D2803" s="4"/>
      <c r="E2803" s="4"/>
      <c r="F2803" s="3"/>
    </row>
    <row r="2804" spans="1:6" x14ac:dyDescent="0.25">
      <c r="A2804" s="2"/>
      <c r="B2804" s="4"/>
      <c r="C2804" s="4"/>
      <c r="D2804" s="4"/>
      <c r="E2804" s="4"/>
      <c r="F2804" s="3"/>
    </row>
    <row r="2805" spans="1:6" x14ac:dyDescent="0.25">
      <c r="A2805" s="2"/>
      <c r="B2805" s="4"/>
      <c r="C2805" s="4"/>
      <c r="D2805" s="4"/>
      <c r="E2805" s="4"/>
      <c r="F2805" s="3"/>
    </row>
    <row r="2806" spans="1:6" x14ac:dyDescent="0.25">
      <c r="A2806" s="2"/>
      <c r="B2806" s="4"/>
      <c r="C2806" s="4"/>
      <c r="D2806" s="4"/>
      <c r="E2806" s="4"/>
      <c r="F2806" s="3"/>
    </row>
    <row r="2807" spans="1:6" x14ac:dyDescent="0.25">
      <c r="A2807" s="2"/>
      <c r="B2807" s="4"/>
      <c r="C2807" s="4"/>
      <c r="D2807" s="4"/>
      <c r="E2807" s="4"/>
      <c r="F2807" s="3"/>
    </row>
    <row r="2808" spans="1:6" x14ac:dyDescent="0.25">
      <c r="A2808" s="2"/>
      <c r="B2808" s="4"/>
      <c r="C2808" s="4"/>
      <c r="D2808" s="4"/>
      <c r="E2808" s="4"/>
      <c r="F2808" s="3"/>
    </row>
    <row r="2809" spans="1:6" x14ac:dyDescent="0.25">
      <c r="A2809" s="2"/>
      <c r="B2809" s="4"/>
      <c r="C2809" s="4"/>
      <c r="D2809" s="4"/>
      <c r="E2809" s="4"/>
      <c r="F2809" s="3"/>
    </row>
    <row r="2810" spans="1:6" x14ac:dyDescent="0.25">
      <c r="A2810" s="2"/>
      <c r="B2810" s="4"/>
      <c r="C2810" s="4"/>
      <c r="D2810" s="4"/>
      <c r="E2810" s="4"/>
      <c r="F2810" s="3"/>
    </row>
    <row r="2811" spans="1:6" x14ac:dyDescent="0.25">
      <c r="A2811" s="2"/>
      <c r="B2811" s="4"/>
      <c r="C2811" s="4"/>
      <c r="D2811" s="4"/>
      <c r="E2811" s="4"/>
      <c r="F2811" s="3"/>
    </row>
    <row r="2812" spans="1:6" x14ac:dyDescent="0.25">
      <c r="A2812" s="2"/>
      <c r="B2812" s="4"/>
      <c r="C2812" s="4"/>
      <c r="D2812" s="4"/>
      <c r="E2812" s="4"/>
      <c r="F2812" s="3"/>
    </row>
    <row r="2813" spans="1:6" x14ac:dyDescent="0.25">
      <c r="A2813" s="2"/>
      <c r="B2813" s="4"/>
      <c r="C2813" s="4"/>
      <c r="D2813" s="4"/>
      <c r="E2813" s="4"/>
      <c r="F2813" s="3"/>
    </row>
    <row r="2814" spans="1:6" x14ac:dyDescent="0.25">
      <c r="A2814" s="2"/>
      <c r="B2814" s="4"/>
      <c r="C2814" s="4"/>
      <c r="D2814" s="4"/>
      <c r="E2814" s="4"/>
      <c r="F2814" s="3"/>
    </row>
    <row r="2815" spans="1:6" x14ac:dyDescent="0.25">
      <c r="A2815" s="2"/>
      <c r="B2815" s="4"/>
      <c r="C2815" s="4"/>
      <c r="D2815" s="4"/>
      <c r="E2815" s="4"/>
      <c r="F2815" s="3"/>
    </row>
    <row r="2816" spans="1:6" x14ac:dyDescent="0.25">
      <c r="A2816" s="2"/>
      <c r="B2816" s="4"/>
      <c r="C2816" s="4"/>
      <c r="D2816" s="4"/>
      <c r="E2816" s="4"/>
      <c r="F2816" s="3"/>
    </row>
    <row r="2817" spans="1:6" x14ac:dyDescent="0.25">
      <c r="A2817" s="2"/>
      <c r="B2817" s="4"/>
      <c r="C2817" s="4"/>
      <c r="D2817" s="4"/>
      <c r="E2817" s="4"/>
      <c r="F2817" s="3"/>
    </row>
    <row r="2818" spans="1:6" x14ac:dyDescent="0.25">
      <c r="A2818" s="2"/>
      <c r="B2818" s="4"/>
      <c r="C2818" s="4"/>
      <c r="D2818" s="4"/>
      <c r="E2818" s="4"/>
      <c r="F2818" s="3"/>
    </row>
    <row r="2819" spans="1:6" x14ac:dyDescent="0.25">
      <c r="A2819" s="2"/>
      <c r="B2819" s="4"/>
      <c r="C2819" s="4"/>
      <c r="D2819" s="4"/>
      <c r="E2819" s="4"/>
      <c r="F2819" s="3"/>
    </row>
    <row r="2820" spans="1:6" x14ac:dyDescent="0.25">
      <c r="A2820" s="2"/>
      <c r="B2820" s="4"/>
      <c r="C2820" s="4"/>
      <c r="D2820" s="4"/>
      <c r="E2820" s="4"/>
      <c r="F2820" s="3"/>
    </row>
    <row r="2821" spans="1:6" x14ac:dyDescent="0.25">
      <c r="A2821" s="2"/>
      <c r="B2821" s="4"/>
      <c r="C2821" s="4"/>
      <c r="D2821" s="4"/>
      <c r="E2821" s="4"/>
      <c r="F2821" s="3"/>
    </row>
    <row r="2822" spans="1:6" x14ac:dyDescent="0.25">
      <c r="A2822" s="2"/>
      <c r="B2822" s="4"/>
      <c r="C2822" s="4"/>
      <c r="D2822" s="4"/>
      <c r="E2822" s="4"/>
      <c r="F2822" s="3"/>
    </row>
    <row r="2823" spans="1:6" x14ac:dyDescent="0.25">
      <c r="A2823" s="2"/>
      <c r="B2823" s="4"/>
      <c r="C2823" s="4"/>
      <c r="D2823" s="4"/>
      <c r="E2823" s="4"/>
      <c r="F2823" s="3"/>
    </row>
    <row r="2824" spans="1:6" x14ac:dyDescent="0.25">
      <c r="A2824" s="2"/>
      <c r="B2824" s="4"/>
      <c r="C2824" s="4"/>
      <c r="D2824" s="4"/>
      <c r="E2824" s="4"/>
      <c r="F2824" s="3"/>
    </row>
    <row r="2825" spans="1:6" x14ac:dyDescent="0.25">
      <c r="A2825" s="2"/>
      <c r="B2825" s="4"/>
      <c r="C2825" s="4"/>
      <c r="D2825" s="4"/>
      <c r="E2825" s="4"/>
      <c r="F2825" s="3"/>
    </row>
    <row r="2826" spans="1:6" x14ac:dyDescent="0.25">
      <c r="A2826" s="2"/>
      <c r="B2826" s="4"/>
      <c r="C2826" s="4"/>
      <c r="D2826" s="4"/>
      <c r="E2826" s="4"/>
      <c r="F2826" s="3"/>
    </row>
    <row r="2827" spans="1:6" x14ac:dyDescent="0.25">
      <c r="A2827" s="2"/>
      <c r="B2827" s="4"/>
      <c r="C2827" s="4"/>
      <c r="D2827" s="4"/>
      <c r="E2827" s="4"/>
      <c r="F2827" s="3"/>
    </row>
    <row r="2828" spans="1:6" x14ac:dyDescent="0.25">
      <c r="A2828" s="2"/>
      <c r="B2828" s="4"/>
      <c r="C2828" s="4"/>
      <c r="D2828" s="4"/>
      <c r="E2828" s="4"/>
      <c r="F2828" s="3"/>
    </row>
    <row r="2829" spans="1:6" x14ac:dyDescent="0.25">
      <c r="A2829" s="2"/>
      <c r="B2829" s="4"/>
      <c r="C2829" s="4"/>
      <c r="D2829" s="4"/>
      <c r="E2829" s="4"/>
      <c r="F2829" s="3"/>
    </row>
    <row r="2830" spans="1:6" x14ac:dyDescent="0.25">
      <c r="A2830" s="2"/>
      <c r="B2830" s="4"/>
      <c r="C2830" s="4"/>
      <c r="D2830" s="4"/>
      <c r="E2830" s="4"/>
      <c r="F2830" s="3"/>
    </row>
    <row r="2831" spans="1:6" x14ac:dyDescent="0.25">
      <c r="A2831" s="2"/>
      <c r="B2831" s="4"/>
      <c r="C2831" s="4"/>
      <c r="D2831" s="4"/>
      <c r="E2831" s="4"/>
      <c r="F2831" s="3"/>
    </row>
    <row r="2832" spans="1:6" x14ac:dyDescent="0.25">
      <c r="A2832" s="2"/>
      <c r="B2832" s="4"/>
      <c r="C2832" s="4"/>
      <c r="D2832" s="4"/>
      <c r="E2832" s="4"/>
      <c r="F2832" s="3"/>
    </row>
    <row r="2833" spans="1:6" x14ac:dyDescent="0.25">
      <c r="A2833" s="2"/>
      <c r="B2833" s="4"/>
      <c r="C2833" s="4"/>
      <c r="D2833" s="4"/>
      <c r="E2833" s="4"/>
      <c r="F2833" s="3"/>
    </row>
    <row r="2834" spans="1:6" x14ac:dyDescent="0.25">
      <c r="A2834" s="2"/>
      <c r="B2834" s="4"/>
      <c r="C2834" s="4"/>
      <c r="D2834" s="4"/>
      <c r="E2834" s="4"/>
      <c r="F2834" s="3"/>
    </row>
    <row r="2835" spans="1:6" x14ac:dyDescent="0.25">
      <c r="A2835" s="2"/>
      <c r="B2835" s="4"/>
      <c r="C2835" s="4"/>
      <c r="D2835" s="4"/>
      <c r="E2835" s="4"/>
      <c r="F2835" s="3"/>
    </row>
    <row r="2836" spans="1:6" x14ac:dyDescent="0.25">
      <c r="A2836" s="2"/>
      <c r="B2836" s="4"/>
      <c r="C2836" s="4"/>
      <c r="D2836" s="4"/>
      <c r="E2836" s="4"/>
      <c r="F2836" s="3"/>
    </row>
    <row r="2837" spans="1:6" x14ac:dyDescent="0.25">
      <c r="A2837" s="2"/>
      <c r="B2837" s="4"/>
      <c r="C2837" s="4"/>
      <c r="D2837" s="4"/>
      <c r="E2837" s="4"/>
      <c r="F2837" s="3"/>
    </row>
    <row r="2838" spans="1:6" x14ac:dyDescent="0.25">
      <c r="A2838" s="2"/>
      <c r="B2838" s="4"/>
      <c r="C2838" s="4"/>
      <c r="D2838" s="4"/>
      <c r="E2838" s="4"/>
      <c r="F2838" s="3"/>
    </row>
    <row r="2839" spans="1:6" x14ac:dyDescent="0.25">
      <c r="A2839" s="2"/>
      <c r="B2839" s="4"/>
      <c r="C2839" s="4"/>
      <c r="D2839" s="4"/>
      <c r="E2839" s="4"/>
      <c r="F2839" s="3"/>
    </row>
    <row r="2840" spans="1:6" x14ac:dyDescent="0.25">
      <c r="A2840" s="2"/>
      <c r="B2840" s="4"/>
      <c r="C2840" s="4"/>
      <c r="D2840" s="4"/>
      <c r="E2840" s="4"/>
      <c r="F2840" s="3"/>
    </row>
    <row r="2841" spans="1:6" x14ac:dyDescent="0.25">
      <c r="A2841" s="2"/>
      <c r="B2841" s="4"/>
      <c r="C2841" s="4"/>
      <c r="D2841" s="4"/>
      <c r="E2841" s="4"/>
      <c r="F2841" s="3"/>
    </row>
    <row r="2842" spans="1:6" x14ac:dyDescent="0.25">
      <c r="A2842" s="2"/>
      <c r="B2842" s="4"/>
      <c r="C2842" s="4"/>
      <c r="D2842" s="4"/>
      <c r="E2842" s="4"/>
      <c r="F2842" s="3"/>
    </row>
    <row r="2843" spans="1:6" x14ac:dyDescent="0.25">
      <c r="A2843" s="2"/>
      <c r="B2843" s="4"/>
      <c r="C2843" s="4"/>
      <c r="D2843" s="4"/>
      <c r="E2843" s="4"/>
      <c r="F2843" s="3"/>
    </row>
    <row r="2844" spans="1:6" x14ac:dyDescent="0.25">
      <c r="A2844" s="2"/>
      <c r="B2844" s="4"/>
      <c r="C2844" s="4"/>
      <c r="D2844" s="4"/>
      <c r="E2844" s="4"/>
      <c r="F2844" s="3"/>
    </row>
    <row r="2845" spans="1:6" x14ac:dyDescent="0.25">
      <c r="A2845" s="2"/>
      <c r="B2845" s="4"/>
      <c r="C2845" s="4"/>
      <c r="D2845" s="4"/>
      <c r="E2845" s="4"/>
      <c r="F2845" s="3"/>
    </row>
    <row r="2846" spans="1:6" x14ac:dyDescent="0.25">
      <c r="A2846" s="2"/>
      <c r="B2846" s="4"/>
      <c r="C2846" s="4"/>
      <c r="D2846" s="4"/>
      <c r="E2846" s="4"/>
      <c r="F2846" s="3"/>
    </row>
    <row r="2847" spans="1:6" x14ac:dyDescent="0.25">
      <c r="A2847" s="2"/>
      <c r="B2847" s="4"/>
      <c r="C2847" s="4"/>
      <c r="D2847" s="4"/>
      <c r="E2847" s="4"/>
      <c r="F2847" s="3"/>
    </row>
    <row r="2848" spans="1:6" x14ac:dyDescent="0.25">
      <c r="A2848" s="2"/>
      <c r="B2848" s="4"/>
      <c r="C2848" s="4"/>
      <c r="D2848" s="4"/>
      <c r="E2848" s="4"/>
      <c r="F2848" s="3"/>
    </row>
    <row r="2849" spans="1:6" x14ac:dyDescent="0.25">
      <c r="A2849" s="2"/>
      <c r="B2849" s="4"/>
      <c r="C2849" s="4"/>
      <c r="D2849" s="4"/>
      <c r="E2849" s="4"/>
      <c r="F2849" s="3"/>
    </row>
    <row r="2850" spans="1:6" x14ac:dyDescent="0.25">
      <c r="A2850" s="2"/>
      <c r="B2850" s="4"/>
      <c r="C2850" s="4"/>
      <c r="D2850" s="4"/>
      <c r="E2850" s="4"/>
      <c r="F2850" s="3"/>
    </row>
    <row r="2851" spans="1:6" x14ac:dyDescent="0.25">
      <c r="A2851" s="2"/>
      <c r="B2851" s="4"/>
      <c r="C2851" s="4"/>
      <c r="D2851" s="4"/>
      <c r="E2851" s="4"/>
      <c r="F2851" s="3"/>
    </row>
    <row r="2852" spans="1:6" x14ac:dyDescent="0.25">
      <c r="A2852" s="2"/>
      <c r="B2852" s="4"/>
      <c r="C2852" s="4"/>
      <c r="D2852" s="4"/>
      <c r="E2852" s="4"/>
      <c r="F2852" s="3"/>
    </row>
    <row r="2853" spans="1:6" x14ac:dyDescent="0.25">
      <c r="A2853" s="2"/>
      <c r="B2853" s="4"/>
      <c r="C2853" s="4"/>
      <c r="D2853" s="4"/>
      <c r="E2853" s="4"/>
      <c r="F2853" s="3"/>
    </row>
    <row r="2854" spans="1:6" x14ac:dyDescent="0.25">
      <c r="A2854" s="2"/>
      <c r="B2854" s="4"/>
      <c r="C2854" s="4"/>
      <c r="D2854" s="4"/>
      <c r="E2854" s="4"/>
      <c r="F2854" s="3"/>
    </row>
    <row r="2855" spans="1:6" x14ac:dyDescent="0.25">
      <c r="A2855" s="2"/>
      <c r="B2855" s="4"/>
      <c r="C2855" s="4"/>
      <c r="D2855" s="4"/>
      <c r="E2855" s="4"/>
      <c r="F2855" s="3"/>
    </row>
    <row r="2856" spans="1:6" x14ac:dyDescent="0.25">
      <c r="A2856" s="2"/>
      <c r="B2856" s="4"/>
      <c r="C2856" s="4"/>
      <c r="D2856" s="4"/>
      <c r="E2856" s="4"/>
      <c r="F2856" s="3"/>
    </row>
    <row r="2857" spans="1:6" x14ac:dyDescent="0.25">
      <c r="A2857" s="2"/>
      <c r="B2857" s="4"/>
      <c r="C2857" s="4"/>
      <c r="D2857" s="4"/>
      <c r="E2857" s="4"/>
      <c r="F2857" s="3"/>
    </row>
    <row r="2858" spans="1:6" x14ac:dyDescent="0.25">
      <c r="A2858" s="2"/>
      <c r="B2858" s="4"/>
      <c r="C2858" s="4"/>
      <c r="D2858" s="4"/>
      <c r="E2858" s="4"/>
      <c r="F2858" s="3"/>
    </row>
    <row r="2859" spans="1:6" x14ac:dyDescent="0.25">
      <c r="A2859" s="2"/>
      <c r="B2859" s="4"/>
      <c r="C2859" s="4"/>
      <c r="D2859" s="4"/>
      <c r="E2859" s="4"/>
      <c r="F2859" s="3"/>
    </row>
    <row r="2860" spans="1:6" x14ac:dyDescent="0.25">
      <c r="A2860" s="2"/>
      <c r="B2860" s="4"/>
      <c r="C2860" s="4"/>
      <c r="D2860" s="4"/>
      <c r="E2860" s="4"/>
      <c r="F2860" s="3"/>
    </row>
    <row r="2861" spans="1:6" x14ac:dyDescent="0.25">
      <c r="A2861" s="2"/>
      <c r="B2861" s="4"/>
      <c r="C2861" s="4"/>
      <c r="D2861" s="4"/>
      <c r="E2861" s="4"/>
      <c r="F2861" s="3"/>
    </row>
    <row r="2862" spans="1:6" x14ac:dyDescent="0.25">
      <c r="A2862" s="2"/>
      <c r="B2862" s="4"/>
      <c r="C2862" s="4"/>
      <c r="D2862" s="4"/>
      <c r="E2862" s="4"/>
      <c r="F2862" s="3"/>
    </row>
    <row r="2863" spans="1:6" x14ac:dyDescent="0.25">
      <c r="A2863" s="2"/>
      <c r="B2863" s="4"/>
      <c r="C2863" s="4"/>
      <c r="D2863" s="4"/>
      <c r="E2863" s="4"/>
      <c r="F2863" s="3"/>
    </row>
    <row r="2864" spans="1:6" x14ac:dyDescent="0.25">
      <c r="A2864" s="2"/>
      <c r="B2864" s="4"/>
      <c r="C2864" s="4"/>
      <c r="D2864" s="4"/>
      <c r="E2864" s="4"/>
      <c r="F2864" s="3"/>
    </row>
    <row r="2865" spans="1:6" x14ac:dyDescent="0.25">
      <c r="A2865" s="2"/>
      <c r="B2865" s="4"/>
      <c r="C2865" s="4"/>
      <c r="D2865" s="4"/>
      <c r="E2865" s="4"/>
      <c r="F2865" s="3"/>
    </row>
    <row r="2866" spans="1:6" x14ac:dyDescent="0.25">
      <c r="A2866" s="2"/>
      <c r="B2866" s="4"/>
      <c r="C2866" s="4"/>
      <c r="D2866" s="4"/>
      <c r="E2866" s="4"/>
      <c r="F2866" s="3"/>
    </row>
    <row r="2867" spans="1:6" x14ac:dyDescent="0.25">
      <c r="A2867" s="2"/>
      <c r="B2867" s="4"/>
      <c r="C2867" s="4"/>
      <c r="D2867" s="4"/>
      <c r="E2867" s="4"/>
      <c r="F2867" s="3"/>
    </row>
    <row r="2868" spans="1:6" x14ac:dyDescent="0.25">
      <c r="A2868" s="2"/>
      <c r="B2868" s="4"/>
      <c r="C2868" s="4"/>
      <c r="D2868" s="4"/>
      <c r="E2868" s="4"/>
      <c r="F2868" s="3"/>
    </row>
    <row r="2869" spans="1:6" x14ac:dyDescent="0.25">
      <c r="A2869" s="2"/>
      <c r="B2869" s="4"/>
      <c r="C2869" s="4"/>
      <c r="D2869" s="4"/>
      <c r="E2869" s="4"/>
      <c r="F2869" s="3"/>
    </row>
    <row r="2870" spans="1:6" x14ac:dyDescent="0.25">
      <c r="A2870" s="2"/>
      <c r="B2870" s="4"/>
      <c r="C2870" s="4"/>
      <c r="D2870" s="4"/>
      <c r="E2870" s="4"/>
      <c r="F2870" s="3"/>
    </row>
    <row r="2871" spans="1:6" x14ac:dyDescent="0.25">
      <c r="A2871" s="2"/>
      <c r="B2871" s="4"/>
      <c r="C2871" s="4"/>
      <c r="D2871" s="4"/>
      <c r="E2871" s="4"/>
      <c r="F2871" s="3"/>
    </row>
    <row r="2872" spans="1:6" x14ac:dyDescent="0.25">
      <c r="A2872" s="2"/>
      <c r="B2872" s="4"/>
      <c r="C2872" s="4"/>
      <c r="D2872" s="4"/>
      <c r="E2872" s="4"/>
      <c r="F2872" s="3"/>
    </row>
    <row r="2873" spans="1:6" x14ac:dyDescent="0.25">
      <c r="A2873" s="2"/>
      <c r="B2873" s="4"/>
      <c r="C2873" s="4"/>
      <c r="D2873" s="4"/>
      <c r="E2873" s="4"/>
      <c r="F2873" s="3"/>
    </row>
    <row r="2874" spans="1:6" x14ac:dyDescent="0.25">
      <c r="A2874" s="2"/>
      <c r="B2874" s="4"/>
      <c r="C2874" s="4"/>
      <c r="D2874" s="4"/>
      <c r="E2874" s="4"/>
      <c r="F2874" s="3"/>
    </row>
    <row r="2875" spans="1:6" x14ac:dyDescent="0.25">
      <c r="A2875" s="2"/>
      <c r="B2875" s="4"/>
      <c r="C2875" s="4"/>
      <c r="D2875" s="4"/>
      <c r="E2875" s="4"/>
      <c r="F2875" s="3"/>
    </row>
    <row r="2876" spans="1:6" x14ac:dyDescent="0.25">
      <c r="A2876" s="2"/>
      <c r="B2876" s="4"/>
      <c r="C2876" s="4"/>
      <c r="D2876" s="4"/>
      <c r="E2876" s="4"/>
      <c r="F2876" s="3"/>
    </row>
    <row r="2877" spans="1:6" x14ac:dyDescent="0.25">
      <c r="A2877" s="2"/>
      <c r="B2877" s="4"/>
      <c r="C2877" s="4"/>
      <c r="D2877" s="4"/>
      <c r="E2877" s="4"/>
      <c r="F2877" s="3"/>
    </row>
    <row r="2878" spans="1:6" x14ac:dyDescent="0.25">
      <c r="A2878" s="2"/>
      <c r="B2878" s="4"/>
      <c r="C2878" s="4"/>
      <c r="D2878" s="4"/>
      <c r="E2878" s="4"/>
      <c r="F2878" s="3"/>
    </row>
    <row r="2879" spans="1:6" x14ac:dyDescent="0.25">
      <c r="A2879" s="2"/>
      <c r="B2879" s="4"/>
      <c r="C2879" s="4"/>
      <c r="D2879" s="4"/>
      <c r="E2879" s="4"/>
      <c r="F2879" s="3"/>
    </row>
    <row r="2880" spans="1:6" x14ac:dyDescent="0.25">
      <c r="A2880" s="2"/>
      <c r="B2880" s="4"/>
      <c r="C2880" s="4"/>
      <c r="D2880" s="4"/>
      <c r="E2880" s="4"/>
      <c r="F2880" s="3"/>
    </row>
    <row r="2881" spans="1:6" x14ac:dyDescent="0.25">
      <c r="A2881" s="2"/>
      <c r="B2881" s="4"/>
      <c r="C2881" s="4"/>
      <c r="D2881" s="4"/>
      <c r="E2881" s="4"/>
      <c r="F2881" s="3"/>
    </row>
    <row r="2882" spans="1:6" x14ac:dyDescent="0.25">
      <c r="A2882" s="2"/>
      <c r="B2882" s="4"/>
      <c r="C2882" s="4"/>
      <c r="D2882" s="4"/>
      <c r="E2882" s="4"/>
      <c r="F2882" s="3"/>
    </row>
    <row r="2883" spans="1:6" x14ac:dyDescent="0.25">
      <c r="A2883" s="2"/>
      <c r="B2883" s="4"/>
      <c r="C2883" s="4"/>
      <c r="D2883" s="4"/>
      <c r="E2883" s="4"/>
      <c r="F2883" s="3"/>
    </row>
    <row r="2884" spans="1:6" x14ac:dyDescent="0.25">
      <c r="A2884" s="2"/>
      <c r="B2884" s="4"/>
      <c r="C2884" s="4"/>
      <c r="D2884" s="4"/>
      <c r="E2884" s="4"/>
      <c r="F2884" s="3"/>
    </row>
    <row r="2885" spans="1:6" x14ac:dyDescent="0.25">
      <c r="A2885" s="2"/>
      <c r="B2885" s="4"/>
      <c r="C2885" s="4"/>
      <c r="D2885" s="4"/>
      <c r="E2885" s="4"/>
      <c r="F2885" s="3"/>
    </row>
    <row r="2886" spans="1:6" x14ac:dyDescent="0.25">
      <c r="A2886" s="2"/>
      <c r="B2886" s="4"/>
      <c r="C2886" s="4"/>
      <c r="D2886" s="4"/>
      <c r="E2886" s="4"/>
      <c r="F2886" s="3"/>
    </row>
    <row r="2887" spans="1:6" x14ac:dyDescent="0.25">
      <c r="A2887" s="2"/>
      <c r="B2887" s="4"/>
      <c r="C2887" s="4"/>
      <c r="D2887" s="4"/>
      <c r="E2887" s="4"/>
      <c r="F2887" s="3"/>
    </row>
    <row r="2888" spans="1:6" x14ac:dyDescent="0.25">
      <c r="A2888" s="2"/>
      <c r="B2888" s="4"/>
      <c r="C2888" s="4"/>
      <c r="D2888" s="4"/>
      <c r="E2888" s="4"/>
      <c r="F2888" s="3"/>
    </row>
    <row r="2889" spans="1:6" x14ac:dyDescent="0.25">
      <c r="A2889" s="2"/>
      <c r="B2889" s="4"/>
      <c r="C2889" s="4"/>
      <c r="D2889" s="4"/>
      <c r="E2889" s="4"/>
      <c r="F2889" s="3"/>
    </row>
    <row r="2890" spans="1:6" x14ac:dyDescent="0.25">
      <c r="A2890" s="2"/>
      <c r="B2890" s="4"/>
      <c r="C2890" s="4"/>
      <c r="D2890" s="4"/>
      <c r="E2890" s="4"/>
      <c r="F2890" s="3"/>
    </row>
    <row r="2891" spans="1:6" x14ac:dyDescent="0.25">
      <c r="A2891" s="2"/>
      <c r="B2891" s="4"/>
      <c r="C2891" s="4"/>
      <c r="D2891" s="4"/>
      <c r="E2891" s="4"/>
      <c r="F2891" s="3"/>
    </row>
    <row r="2892" spans="1:6" x14ac:dyDescent="0.25">
      <c r="A2892" s="2"/>
      <c r="B2892" s="4"/>
      <c r="C2892" s="4"/>
      <c r="D2892" s="4"/>
      <c r="E2892" s="4"/>
      <c r="F2892" s="3"/>
    </row>
    <row r="2893" spans="1:6" x14ac:dyDescent="0.25">
      <c r="A2893" s="2"/>
      <c r="B2893" s="4"/>
      <c r="C2893" s="4"/>
      <c r="D2893" s="4"/>
      <c r="E2893" s="4"/>
      <c r="F2893" s="3"/>
    </row>
    <row r="2894" spans="1:6" x14ac:dyDescent="0.25">
      <c r="A2894" s="2"/>
      <c r="B2894" s="4"/>
      <c r="C2894" s="4"/>
      <c r="D2894" s="4"/>
      <c r="E2894" s="4"/>
      <c r="F2894" s="3"/>
    </row>
    <row r="2895" spans="1:6" x14ac:dyDescent="0.25">
      <c r="A2895" s="2"/>
      <c r="B2895" s="4"/>
      <c r="C2895" s="4"/>
      <c r="D2895" s="4"/>
      <c r="E2895" s="4"/>
      <c r="F2895" s="3"/>
    </row>
    <row r="2896" spans="1:6" x14ac:dyDescent="0.25">
      <c r="A2896" s="2"/>
      <c r="B2896" s="4"/>
      <c r="C2896" s="4"/>
      <c r="D2896" s="4"/>
      <c r="E2896" s="4"/>
      <c r="F2896" s="3"/>
    </row>
    <row r="2897" spans="1:6" x14ac:dyDescent="0.25">
      <c r="A2897" s="2"/>
      <c r="B2897" s="4"/>
      <c r="C2897" s="4"/>
      <c r="D2897" s="4"/>
      <c r="E2897" s="4"/>
      <c r="F2897" s="3"/>
    </row>
    <row r="2898" spans="1:6" x14ac:dyDescent="0.25">
      <c r="A2898" s="2"/>
      <c r="B2898" s="4"/>
      <c r="C2898" s="4"/>
      <c r="D2898" s="4"/>
      <c r="E2898" s="4"/>
      <c r="F2898" s="3"/>
    </row>
    <row r="2899" spans="1:6" x14ac:dyDescent="0.25">
      <c r="A2899" s="2"/>
      <c r="B2899" s="4"/>
      <c r="C2899" s="4"/>
      <c r="D2899" s="4"/>
      <c r="E2899" s="4"/>
      <c r="F2899" s="3"/>
    </row>
    <row r="2900" spans="1:6" x14ac:dyDescent="0.25">
      <c r="A2900" s="2"/>
      <c r="B2900" s="4"/>
      <c r="C2900" s="4"/>
      <c r="D2900" s="4"/>
      <c r="E2900" s="4"/>
      <c r="F2900" s="3"/>
    </row>
    <row r="2901" spans="1:6" x14ac:dyDescent="0.25">
      <c r="A2901" s="2"/>
      <c r="B2901" s="4"/>
      <c r="C2901" s="4"/>
      <c r="D2901" s="4"/>
      <c r="E2901" s="4"/>
      <c r="F2901" s="3"/>
    </row>
    <row r="2902" spans="1:6" x14ac:dyDescent="0.25">
      <c r="A2902" s="2"/>
      <c r="B2902" s="4"/>
      <c r="C2902" s="4"/>
      <c r="D2902" s="4"/>
      <c r="E2902" s="4"/>
      <c r="F2902" s="3"/>
    </row>
    <row r="2903" spans="1:6" x14ac:dyDescent="0.25">
      <c r="A2903" s="2"/>
      <c r="B2903" s="4"/>
      <c r="C2903" s="4"/>
      <c r="D2903" s="4"/>
      <c r="E2903" s="4"/>
      <c r="F2903" s="3"/>
    </row>
    <row r="2904" spans="1:6" x14ac:dyDescent="0.25">
      <c r="A2904" s="2"/>
      <c r="B2904" s="4"/>
      <c r="C2904" s="4"/>
      <c r="D2904" s="4"/>
      <c r="E2904" s="4"/>
      <c r="F2904" s="3"/>
    </row>
    <row r="2905" spans="1:6" x14ac:dyDescent="0.25">
      <c r="A2905" s="2"/>
      <c r="B2905" s="4"/>
      <c r="C2905" s="4"/>
      <c r="D2905" s="4"/>
      <c r="E2905" s="4"/>
      <c r="F2905" s="3"/>
    </row>
    <row r="2906" spans="1:6" x14ac:dyDescent="0.25">
      <c r="A2906" s="2"/>
      <c r="B2906" s="4"/>
      <c r="C2906" s="4"/>
      <c r="D2906" s="4"/>
      <c r="E2906" s="4"/>
      <c r="F2906" s="3"/>
    </row>
    <row r="2907" spans="1:6" x14ac:dyDescent="0.25">
      <c r="A2907" s="2"/>
      <c r="B2907" s="4"/>
      <c r="C2907" s="4"/>
      <c r="D2907" s="4"/>
      <c r="E2907" s="4"/>
      <c r="F2907" s="3"/>
    </row>
    <row r="2908" spans="1:6" x14ac:dyDescent="0.25">
      <c r="A2908" s="2"/>
      <c r="B2908" s="4"/>
      <c r="C2908" s="4"/>
      <c r="D2908" s="4"/>
      <c r="E2908" s="4"/>
      <c r="F2908" s="3"/>
    </row>
    <row r="2909" spans="1:6" x14ac:dyDescent="0.25">
      <c r="A2909" s="2"/>
      <c r="B2909" s="4"/>
      <c r="C2909" s="4"/>
      <c r="D2909" s="4"/>
      <c r="E2909" s="4"/>
      <c r="F2909" s="3"/>
    </row>
    <row r="2910" spans="1:6" x14ac:dyDescent="0.25">
      <c r="A2910" s="2"/>
      <c r="B2910" s="4"/>
      <c r="C2910" s="4"/>
      <c r="D2910" s="4"/>
      <c r="E2910" s="4"/>
      <c r="F2910" s="3"/>
    </row>
    <row r="2911" spans="1:6" x14ac:dyDescent="0.25">
      <c r="A2911" s="2"/>
      <c r="B2911" s="4"/>
      <c r="C2911" s="4"/>
      <c r="D2911" s="4"/>
      <c r="E2911" s="4"/>
      <c r="F2911" s="3"/>
    </row>
    <row r="2912" spans="1:6" x14ac:dyDescent="0.25">
      <c r="A2912" s="2"/>
      <c r="B2912" s="4"/>
      <c r="C2912" s="4"/>
      <c r="D2912" s="4"/>
      <c r="E2912" s="4"/>
      <c r="F2912" s="3"/>
    </row>
    <row r="2913" spans="1:6" x14ac:dyDescent="0.25">
      <c r="A2913" s="2"/>
      <c r="B2913" s="4"/>
      <c r="C2913" s="4"/>
      <c r="D2913" s="4"/>
      <c r="E2913" s="4"/>
      <c r="F2913" s="3"/>
    </row>
    <row r="2914" spans="1:6" x14ac:dyDescent="0.25">
      <c r="A2914" s="2"/>
      <c r="B2914" s="4"/>
      <c r="C2914" s="4"/>
      <c r="D2914" s="4"/>
      <c r="E2914" s="4"/>
      <c r="F2914" s="3"/>
    </row>
    <row r="2915" spans="1:6" x14ac:dyDescent="0.25">
      <c r="A2915" s="2"/>
      <c r="B2915" s="4"/>
      <c r="C2915" s="4"/>
      <c r="D2915" s="4"/>
      <c r="E2915" s="4"/>
      <c r="F2915" s="3"/>
    </row>
    <row r="2916" spans="1:6" x14ac:dyDescent="0.25">
      <c r="A2916" s="2"/>
      <c r="B2916" s="4"/>
      <c r="C2916" s="4"/>
      <c r="D2916" s="4"/>
      <c r="E2916" s="4"/>
      <c r="F2916" s="3"/>
    </row>
    <row r="2917" spans="1:6" x14ac:dyDescent="0.25">
      <c r="A2917" s="2"/>
      <c r="B2917" s="4"/>
      <c r="C2917" s="4"/>
      <c r="D2917" s="4"/>
      <c r="E2917" s="4"/>
      <c r="F2917" s="3"/>
    </row>
    <row r="2918" spans="1:6" x14ac:dyDescent="0.25">
      <c r="A2918" s="2"/>
      <c r="B2918" s="4"/>
      <c r="C2918" s="4"/>
      <c r="D2918" s="4"/>
      <c r="E2918" s="4"/>
      <c r="F2918" s="3"/>
    </row>
    <row r="2919" spans="1:6" x14ac:dyDescent="0.25">
      <c r="A2919" s="2"/>
      <c r="B2919" s="4"/>
      <c r="C2919" s="4"/>
      <c r="D2919" s="4"/>
      <c r="E2919" s="4"/>
      <c r="F2919" s="3"/>
    </row>
    <row r="2920" spans="1:6" x14ac:dyDescent="0.25">
      <c r="A2920" s="2"/>
      <c r="B2920" s="4"/>
      <c r="C2920" s="4"/>
      <c r="D2920" s="4"/>
      <c r="E2920" s="4"/>
      <c r="F2920" s="3"/>
    </row>
    <row r="2921" spans="1:6" x14ac:dyDescent="0.25">
      <c r="A2921" s="2"/>
      <c r="B2921" s="4"/>
      <c r="C2921" s="4"/>
      <c r="D2921" s="4"/>
      <c r="E2921" s="4"/>
      <c r="F2921" s="3"/>
    </row>
    <row r="2922" spans="1:6" x14ac:dyDescent="0.25">
      <c r="A2922" s="2"/>
      <c r="B2922" s="4"/>
      <c r="C2922" s="4"/>
      <c r="D2922" s="4"/>
      <c r="E2922" s="4"/>
      <c r="F2922" s="3"/>
    </row>
    <row r="2923" spans="1:6" x14ac:dyDescent="0.25">
      <c r="A2923" s="2"/>
      <c r="B2923" s="4"/>
      <c r="C2923" s="4"/>
      <c r="D2923" s="4"/>
      <c r="E2923" s="4"/>
      <c r="F2923" s="3"/>
    </row>
    <row r="2924" spans="1:6" x14ac:dyDescent="0.25">
      <c r="A2924" s="2"/>
      <c r="B2924" s="4"/>
      <c r="C2924" s="4"/>
      <c r="D2924" s="4"/>
      <c r="E2924" s="4"/>
      <c r="F2924" s="3"/>
    </row>
    <row r="2925" spans="1:6" x14ac:dyDescent="0.25">
      <c r="A2925" s="2"/>
      <c r="B2925" s="4"/>
      <c r="C2925" s="4"/>
      <c r="D2925" s="4"/>
      <c r="E2925" s="4"/>
      <c r="F2925" s="3"/>
    </row>
    <row r="2926" spans="1:6" x14ac:dyDescent="0.25">
      <c r="A2926" s="2"/>
      <c r="B2926" s="4"/>
      <c r="C2926" s="4"/>
      <c r="D2926" s="4"/>
      <c r="E2926" s="4"/>
      <c r="F2926" s="3"/>
    </row>
    <row r="2927" spans="1:6" x14ac:dyDescent="0.25">
      <c r="A2927" s="2"/>
      <c r="B2927" s="4"/>
      <c r="C2927" s="4"/>
      <c r="D2927" s="4"/>
      <c r="E2927" s="4"/>
      <c r="F2927" s="3"/>
    </row>
    <row r="2928" spans="1:6" x14ac:dyDescent="0.25">
      <c r="A2928" s="2"/>
      <c r="B2928" s="4"/>
      <c r="C2928" s="4"/>
      <c r="D2928" s="4"/>
      <c r="E2928" s="4"/>
      <c r="F2928" s="3"/>
    </row>
    <row r="2929" spans="1:6" x14ac:dyDescent="0.25">
      <c r="A2929" s="2"/>
      <c r="B2929" s="4"/>
      <c r="C2929" s="4"/>
      <c r="D2929" s="4"/>
      <c r="E2929" s="4"/>
      <c r="F2929" s="3"/>
    </row>
    <row r="2930" spans="1:6" x14ac:dyDescent="0.25">
      <c r="A2930" s="2"/>
      <c r="B2930" s="4"/>
      <c r="C2930" s="4"/>
      <c r="D2930" s="4"/>
      <c r="E2930" s="4"/>
      <c r="F2930" s="3"/>
    </row>
    <row r="2931" spans="1:6" x14ac:dyDescent="0.25">
      <c r="A2931" s="2"/>
      <c r="B2931" s="4"/>
      <c r="C2931" s="4"/>
      <c r="D2931" s="4"/>
      <c r="E2931" s="4"/>
      <c r="F2931" s="3"/>
    </row>
    <row r="2932" spans="1:6" x14ac:dyDescent="0.25">
      <c r="A2932" s="2"/>
      <c r="B2932" s="4"/>
      <c r="C2932" s="4"/>
      <c r="D2932" s="4"/>
      <c r="E2932" s="4"/>
      <c r="F2932" s="3"/>
    </row>
    <row r="2933" spans="1:6" x14ac:dyDescent="0.25">
      <c r="A2933" s="2"/>
      <c r="B2933" s="4"/>
      <c r="C2933" s="4"/>
      <c r="D2933" s="4"/>
      <c r="E2933" s="4"/>
      <c r="F2933" s="3"/>
    </row>
    <row r="2934" spans="1:6" x14ac:dyDescent="0.25">
      <c r="A2934" s="2"/>
      <c r="B2934" s="4"/>
      <c r="C2934" s="4"/>
      <c r="D2934" s="4"/>
      <c r="E2934" s="4"/>
      <c r="F2934" s="3"/>
    </row>
    <row r="2935" spans="1:6" x14ac:dyDescent="0.25">
      <c r="A2935" s="2"/>
      <c r="B2935" s="4"/>
      <c r="C2935" s="4"/>
      <c r="D2935" s="4"/>
      <c r="E2935" s="4"/>
      <c r="F2935" s="3"/>
    </row>
    <row r="2936" spans="1:6" x14ac:dyDescent="0.25">
      <c r="A2936" s="2"/>
      <c r="B2936" s="4"/>
      <c r="C2936" s="4"/>
      <c r="D2936" s="4"/>
      <c r="E2936" s="4"/>
      <c r="F2936" s="3"/>
    </row>
    <row r="2937" spans="1:6" x14ac:dyDescent="0.25">
      <c r="A2937" s="2"/>
      <c r="B2937" s="4"/>
      <c r="C2937" s="4"/>
      <c r="D2937" s="4"/>
      <c r="E2937" s="4"/>
      <c r="F2937" s="3"/>
    </row>
    <row r="2938" spans="1:6" x14ac:dyDescent="0.25">
      <c r="A2938" s="2"/>
      <c r="B2938" s="4"/>
      <c r="C2938" s="4"/>
      <c r="D2938" s="4"/>
      <c r="E2938" s="4"/>
      <c r="F2938" s="3"/>
    </row>
    <row r="2939" spans="1:6" x14ac:dyDescent="0.25">
      <c r="A2939" s="2"/>
      <c r="B2939" s="4"/>
      <c r="C2939" s="4"/>
      <c r="D2939" s="4"/>
      <c r="E2939" s="4"/>
      <c r="F2939" s="3"/>
    </row>
    <row r="2940" spans="1:6" x14ac:dyDescent="0.25">
      <c r="A2940" s="2"/>
      <c r="B2940" s="4"/>
      <c r="C2940" s="4"/>
      <c r="D2940" s="4"/>
      <c r="E2940" s="4"/>
      <c r="F2940" s="3"/>
    </row>
    <row r="2941" spans="1:6" x14ac:dyDescent="0.25">
      <c r="A2941" s="2"/>
      <c r="B2941" s="4"/>
      <c r="C2941" s="4"/>
      <c r="D2941" s="4"/>
      <c r="E2941" s="4"/>
      <c r="F2941" s="3"/>
    </row>
    <row r="2942" spans="1:6" x14ac:dyDescent="0.25">
      <c r="A2942" s="2"/>
      <c r="B2942" s="4"/>
      <c r="C2942" s="4"/>
      <c r="D2942" s="4"/>
      <c r="E2942" s="4"/>
      <c r="F2942" s="3"/>
    </row>
    <row r="2943" spans="1:6" x14ac:dyDescent="0.25">
      <c r="A2943" s="2"/>
      <c r="B2943" s="4"/>
      <c r="C2943" s="4"/>
      <c r="D2943" s="4"/>
      <c r="E2943" s="4"/>
      <c r="F2943" s="3"/>
    </row>
    <row r="2944" spans="1:6" x14ac:dyDescent="0.25">
      <c r="A2944" s="2"/>
      <c r="B2944" s="4"/>
      <c r="C2944" s="4"/>
      <c r="D2944" s="4"/>
      <c r="E2944" s="4"/>
      <c r="F2944" s="3"/>
    </row>
    <row r="2945" spans="1:6" x14ac:dyDescent="0.25">
      <c r="A2945" s="2"/>
      <c r="B2945" s="4"/>
      <c r="C2945" s="4"/>
      <c r="D2945" s="4"/>
      <c r="E2945" s="4"/>
      <c r="F2945" s="3"/>
    </row>
    <row r="2946" spans="1:6" x14ac:dyDescent="0.25">
      <c r="A2946" s="2"/>
      <c r="B2946" s="4"/>
      <c r="C2946" s="4"/>
      <c r="D2946" s="4"/>
      <c r="E2946" s="4"/>
      <c r="F2946" s="3"/>
    </row>
    <row r="2947" spans="1:6" x14ac:dyDescent="0.25">
      <c r="A2947" s="2"/>
      <c r="B2947" s="4"/>
      <c r="C2947" s="4"/>
      <c r="D2947" s="4"/>
      <c r="E2947" s="4"/>
      <c r="F2947" s="3"/>
    </row>
    <row r="2948" spans="1:6" x14ac:dyDescent="0.25">
      <c r="A2948" s="2"/>
      <c r="B2948" s="4"/>
      <c r="C2948" s="4"/>
      <c r="D2948" s="4"/>
      <c r="E2948" s="4"/>
      <c r="F2948" s="3"/>
    </row>
    <row r="2949" spans="1:6" x14ac:dyDescent="0.25">
      <c r="A2949" s="2"/>
      <c r="B2949" s="4"/>
      <c r="C2949" s="4"/>
      <c r="D2949" s="4"/>
      <c r="E2949" s="4"/>
      <c r="F2949" s="3"/>
    </row>
    <row r="2950" spans="1:6" x14ac:dyDescent="0.25">
      <c r="A2950" s="2"/>
      <c r="B2950" s="4"/>
      <c r="C2950" s="4"/>
      <c r="D2950" s="4"/>
      <c r="E2950" s="4"/>
      <c r="F2950" s="3"/>
    </row>
    <row r="2951" spans="1:6" x14ac:dyDescent="0.25">
      <c r="A2951" s="2"/>
      <c r="B2951" s="4"/>
      <c r="C2951" s="4"/>
      <c r="D2951" s="4"/>
      <c r="E2951" s="4"/>
      <c r="F2951" s="3"/>
    </row>
    <row r="2952" spans="1:6" x14ac:dyDescent="0.25">
      <c r="A2952" s="2"/>
      <c r="B2952" s="4"/>
      <c r="C2952" s="4"/>
      <c r="D2952" s="4"/>
      <c r="E2952" s="4"/>
      <c r="F2952" s="3"/>
    </row>
    <row r="2953" spans="1:6" x14ac:dyDescent="0.25">
      <c r="A2953" s="2"/>
      <c r="B2953" s="4"/>
      <c r="C2953" s="4"/>
      <c r="D2953" s="4"/>
      <c r="E2953" s="4"/>
      <c r="F2953" s="3"/>
    </row>
    <row r="2954" spans="1:6" x14ac:dyDescent="0.25">
      <c r="A2954" s="2"/>
      <c r="B2954" s="4"/>
      <c r="C2954" s="4"/>
      <c r="D2954" s="4"/>
      <c r="E2954" s="4"/>
      <c r="F2954" s="3"/>
    </row>
    <row r="2955" spans="1:6" x14ac:dyDescent="0.25">
      <c r="A2955" s="2"/>
      <c r="B2955" s="4"/>
      <c r="C2955" s="4"/>
      <c r="D2955" s="4"/>
      <c r="E2955" s="4"/>
      <c r="F2955" s="3"/>
    </row>
    <row r="2956" spans="1:6" x14ac:dyDescent="0.25">
      <c r="A2956" s="2"/>
      <c r="B2956" s="4"/>
      <c r="C2956" s="4"/>
      <c r="D2956" s="4"/>
      <c r="E2956" s="4"/>
      <c r="F2956" s="3"/>
    </row>
    <row r="2957" spans="1:6" x14ac:dyDescent="0.25">
      <c r="A2957" s="2"/>
      <c r="B2957" s="4"/>
      <c r="C2957" s="4"/>
      <c r="D2957" s="4"/>
      <c r="E2957" s="4"/>
      <c r="F2957" s="3"/>
    </row>
    <row r="2958" spans="1:6" x14ac:dyDescent="0.25">
      <c r="A2958" s="2"/>
      <c r="B2958" s="4"/>
      <c r="C2958" s="4"/>
      <c r="D2958" s="4"/>
      <c r="E2958" s="4"/>
      <c r="F2958" s="3"/>
    </row>
    <row r="2959" spans="1:6" x14ac:dyDescent="0.25">
      <c r="A2959" s="2"/>
      <c r="B2959" s="4"/>
      <c r="C2959" s="4"/>
      <c r="D2959" s="4"/>
      <c r="E2959" s="4"/>
      <c r="F2959" s="3"/>
    </row>
    <row r="2960" spans="1:6" x14ac:dyDescent="0.25">
      <c r="A2960" s="2"/>
      <c r="B2960" s="4"/>
      <c r="C2960" s="4"/>
      <c r="D2960" s="4"/>
      <c r="E2960" s="4"/>
      <c r="F2960" s="3"/>
    </row>
    <row r="2961" spans="1:6" x14ac:dyDescent="0.25">
      <c r="A2961" s="2"/>
      <c r="B2961" s="4"/>
      <c r="C2961" s="4"/>
      <c r="D2961" s="4"/>
      <c r="E2961" s="4"/>
      <c r="F2961" s="3"/>
    </row>
    <row r="2962" spans="1:6" x14ac:dyDescent="0.25">
      <c r="A2962" s="2"/>
      <c r="B2962" s="4"/>
      <c r="C2962" s="4"/>
      <c r="D2962" s="4"/>
      <c r="E2962" s="4"/>
      <c r="F2962" s="3"/>
    </row>
    <row r="2963" spans="1:6" x14ac:dyDescent="0.25">
      <c r="A2963" s="2"/>
      <c r="B2963" s="4"/>
      <c r="C2963" s="4"/>
      <c r="D2963" s="4"/>
      <c r="E2963" s="4"/>
      <c r="F2963" s="3"/>
    </row>
    <row r="2964" spans="1:6" x14ac:dyDescent="0.25">
      <c r="A2964" s="2"/>
      <c r="B2964" s="4"/>
      <c r="C2964" s="4"/>
      <c r="D2964" s="4"/>
      <c r="E2964" s="4"/>
      <c r="F2964" s="3"/>
    </row>
    <row r="2965" spans="1:6" x14ac:dyDescent="0.25">
      <c r="A2965" s="2"/>
      <c r="B2965" s="4"/>
      <c r="C2965" s="4"/>
      <c r="D2965" s="4"/>
      <c r="E2965" s="4"/>
      <c r="F2965" s="3"/>
    </row>
    <row r="2966" spans="1:6" x14ac:dyDescent="0.25">
      <c r="A2966" s="2"/>
      <c r="B2966" s="4"/>
      <c r="C2966" s="4"/>
      <c r="D2966" s="4"/>
      <c r="E2966" s="4"/>
      <c r="F2966" s="3"/>
    </row>
    <row r="2967" spans="1:6" x14ac:dyDescent="0.25">
      <c r="A2967" s="2"/>
      <c r="B2967" s="4"/>
      <c r="C2967" s="4"/>
      <c r="D2967" s="4"/>
      <c r="E2967" s="4"/>
      <c r="F2967" s="3"/>
    </row>
    <row r="2968" spans="1:6" x14ac:dyDescent="0.25">
      <c r="A2968" s="2"/>
      <c r="B2968" s="4"/>
      <c r="C2968" s="4"/>
      <c r="D2968" s="4"/>
      <c r="E2968" s="4"/>
      <c r="F2968" s="3"/>
    </row>
    <row r="2969" spans="1:6" x14ac:dyDescent="0.25">
      <c r="A2969" s="2"/>
      <c r="B2969" s="4"/>
      <c r="C2969" s="4"/>
      <c r="D2969" s="4"/>
      <c r="E2969" s="4"/>
      <c r="F2969" s="3"/>
    </row>
    <row r="2970" spans="1:6" x14ac:dyDescent="0.25">
      <c r="A2970" s="2"/>
      <c r="B2970" s="4"/>
      <c r="C2970" s="4"/>
      <c r="D2970" s="4"/>
      <c r="E2970" s="4"/>
      <c r="F2970" s="3"/>
    </row>
    <row r="2971" spans="1:6" x14ac:dyDescent="0.25">
      <c r="A2971" s="2"/>
      <c r="B2971" s="4"/>
      <c r="C2971" s="4"/>
      <c r="D2971" s="4"/>
      <c r="E2971" s="4"/>
      <c r="F2971" s="3"/>
    </row>
    <row r="2972" spans="1:6" x14ac:dyDescent="0.25">
      <c r="A2972" s="2"/>
      <c r="B2972" s="4"/>
      <c r="C2972" s="4"/>
      <c r="D2972" s="4"/>
      <c r="E2972" s="4"/>
      <c r="F2972" s="3"/>
    </row>
    <row r="2973" spans="1:6" x14ac:dyDescent="0.25">
      <c r="A2973" s="2"/>
      <c r="B2973" s="4"/>
      <c r="C2973" s="4"/>
      <c r="D2973" s="4"/>
      <c r="E2973" s="4"/>
      <c r="F2973" s="3"/>
    </row>
    <row r="2974" spans="1:6" x14ac:dyDescent="0.25">
      <c r="A2974" s="2"/>
      <c r="B2974" s="4"/>
      <c r="C2974" s="4"/>
      <c r="D2974" s="4"/>
      <c r="E2974" s="4"/>
      <c r="F2974" s="3"/>
    </row>
    <row r="2975" spans="1:6" x14ac:dyDescent="0.25">
      <c r="A2975" s="2"/>
      <c r="B2975" s="4"/>
      <c r="C2975" s="4"/>
      <c r="D2975" s="4"/>
      <c r="E2975" s="4"/>
      <c r="F2975" s="3"/>
    </row>
    <row r="2976" spans="1:6" x14ac:dyDescent="0.25">
      <c r="A2976" s="2"/>
      <c r="B2976" s="4"/>
      <c r="C2976" s="4"/>
      <c r="D2976" s="4"/>
      <c r="E2976" s="4"/>
      <c r="F2976" s="3"/>
    </row>
    <row r="2977" spans="1:6" x14ac:dyDescent="0.25">
      <c r="A2977" s="2"/>
      <c r="B2977" s="4"/>
      <c r="C2977" s="4"/>
      <c r="D2977" s="4"/>
      <c r="E2977" s="4"/>
      <c r="F2977" s="3"/>
    </row>
    <row r="2978" spans="1:6" x14ac:dyDescent="0.25">
      <c r="A2978" s="2"/>
      <c r="B2978" s="4"/>
      <c r="C2978" s="4"/>
      <c r="D2978" s="4"/>
      <c r="E2978" s="4"/>
      <c r="F2978" s="3"/>
    </row>
    <row r="2979" spans="1:6" x14ac:dyDescent="0.25">
      <c r="A2979" s="2"/>
      <c r="B2979" s="4"/>
      <c r="C2979" s="4"/>
      <c r="D2979" s="4"/>
      <c r="E2979" s="4"/>
      <c r="F2979" s="3"/>
    </row>
    <row r="2980" spans="1:6" x14ac:dyDescent="0.25">
      <c r="A2980" s="2"/>
      <c r="B2980" s="4"/>
      <c r="C2980" s="4"/>
      <c r="D2980" s="4"/>
      <c r="E2980" s="4"/>
      <c r="F2980" s="3"/>
    </row>
    <row r="2981" spans="1:6" x14ac:dyDescent="0.25">
      <c r="A2981" s="2"/>
      <c r="B2981" s="4"/>
      <c r="C2981" s="4"/>
      <c r="D2981" s="4"/>
      <c r="E2981" s="4"/>
      <c r="F2981" s="3"/>
    </row>
    <row r="2982" spans="1:6" x14ac:dyDescent="0.25">
      <c r="A2982" s="2"/>
      <c r="B2982" s="4"/>
      <c r="C2982" s="4"/>
      <c r="D2982" s="4"/>
      <c r="E2982" s="4"/>
      <c r="F2982" s="3"/>
    </row>
    <row r="2983" spans="1:6" x14ac:dyDescent="0.25">
      <c r="A2983" s="2"/>
      <c r="B2983" s="4"/>
      <c r="C2983" s="4"/>
      <c r="D2983" s="4"/>
      <c r="E2983" s="4"/>
      <c r="F2983" s="3"/>
    </row>
    <row r="2984" spans="1:6" x14ac:dyDescent="0.25">
      <c r="A2984" s="2"/>
      <c r="B2984" s="4"/>
      <c r="C2984" s="4"/>
      <c r="D2984" s="4"/>
      <c r="E2984" s="4"/>
      <c r="F2984" s="3"/>
    </row>
    <row r="2985" spans="1:6" x14ac:dyDescent="0.25">
      <c r="A2985" s="2"/>
      <c r="B2985" s="4"/>
      <c r="C2985" s="4"/>
      <c r="D2985" s="4"/>
      <c r="E2985" s="4"/>
      <c r="F2985" s="3"/>
    </row>
    <row r="2986" spans="1:6" x14ac:dyDescent="0.25">
      <c r="A2986" s="2"/>
      <c r="B2986" s="4"/>
      <c r="C2986" s="4"/>
      <c r="D2986" s="4"/>
      <c r="E2986" s="4"/>
      <c r="F2986" s="3"/>
    </row>
    <row r="2987" spans="1:6" x14ac:dyDescent="0.25">
      <c r="A2987" s="2"/>
      <c r="B2987" s="4"/>
      <c r="C2987" s="4"/>
      <c r="D2987" s="4"/>
      <c r="E2987" s="4"/>
      <c r="F2987" s="3"/>
    </row>
    <row r="2988" spans="1:6" x14ac:dyDescent="0.25">
      <c r="A2988" s="2"/>
      <c r="B2988" s="4"/>
      <c r="C2988" s="4"/>
      <c r="D2988" s="4"/>
      <c r="E2988" s="4"/>
      <c r="F2988" s="3"/>
    </row>
    <row r="2989" spans="1:6" x14ac:dyDescent="0.25">
      <c r="A2989" s="2"/>
      <c r="B2989" s="4"/>
      <c r="C2989" s="4"/>
      <c r="D2989" s="4"/>
      <c r="E2989" s="4"/>
      <c r="F2989" s="3"/>
    </row>
    <row r="2990" spans="1:6" x14ac:dyDescent="0.25">
      <c r="A2990" s="2"/>
      <c r="B2990" s="4"/>
      <c r="C2990" s="4"/>
      <c r="D2990" s="4"/>
      <c r="E2990" s="4"/>
      <c r="F2990" s="3"/>
    </row>
    <row r="2991" spans="1:6" x14ac:dyDescent="0.25">
      <c r="A2991" s="2"/>
      <c r="B2991" s="4"/>
      <c r="C2991" s="4"/>
      <c r="D2991" s="4"/>
      <c r="E2991" s="4"/>
      <c r="F2991" s="3"/>
    </row>
    <row r="2992" spans="1:6" x14ac:dyDescent="0.25">
      <c r="A2992" s="2"/>
      <c r="B2992" s="4"/>
      <c r="C2992" s="4"/>
      <c r="D2992" s="4"/>
      <c r="E2992" s="4"/>
      <c r="F2992" s="3"/>
    </row>
    <row r="2993" spans="1:6" x14ac:dyDescent="0.25">
      <c r="A2993" s="2"/>
      <c r="B2993" s="4"/>
      <c r="C2993" s="4"/>
      <c r="D2993" s="4"/>
      <c r="E2993" s="4"/>
      <c r="F2993" s="3"/>
    </row>
    <row r="2994" spans="1:6" x14ac:dyDescent="0.25">
      <c r="A2994" s="2"/>
      <c r="B2994" s="4"/>
      <c r="C2994" s="4"/>
      <c r="D2994" s="4"/>
      <c r="E2994" s="4"/>
      <c r="F2994" s="3"/>
    </row>
    <row r="2995" spans="1:6" x14ac:dyDescent="0.25">
      <c r="A2995" s="2"/>
      <c r="B2995" s="4"/>
      <c r="C2995" s="4"/>
      <c r="D2995" s="4"/>
      <c r="E2995" s="4"/>
      <c r="F2995" s="3"/>
    </row>
    <row r="2996" spans="1:6" x14ac:dyDescent="0.25">
      <c r="A2996" s="2"/>
      <c r="B2996" s="4"/>
      <c r="C2996" s="4"/>
      <c r="D2996" s="4"/>
      <c r="E2996" s="4"/>
      <c r="F2996" s="3"/>
    </row>
    <row r="2997" spans="1:6" x14ac:dyDescent="0.25">
      <c r="A2997" s="2"/>
      <c r="B2997" s="4"/>
      <c r="C2997" s="4"/>
      <c r="D2997" s="4"/>
      <c r="E2997" s="4"/>
      <c r="F2997" s="3"/>
    </row>
    <row r="2998" spans="1:6" x14ac:dyDescent="0.25">
      <c r="A2998" s="2"/>
      <c r="B2998" s="4"/>
      <c r="C2998" s="4"/>
      <c r="D2998" s="4"/>
      <c r="E2998" s="4"/>
      <c r="F2998" s="3"/>
    </row>
    <row r="2999" spans="1:6" x14ac:dyDescent="0.25">
      <c r="A2999" s="2"/>
      <c r="B2999" s="4"/>
      <c r="C2999" s="4"/>
      <c r="D2999" s="4"/>
      <c r="E2999" s="4"/>
      <c r="F2999" s="3"/>
    </row>
    <row r="3000" spans="1:6" x14ac:dyDescent="0.25">
      <c r="A3000" s="2"/>
      <c r="B3000" s="4"/>
      <c r="C3000" s="4"/>
      <c r="D3000" s="4"/>
      <c r="E3000" s="4"/>
      <c r="F3000" s="3"/>
    </row>
    <row r="3001" spans="1:6" x14ac:dyDescent="0.25">
      <c r="A3001" s="2"/>
      <c r="B3001" s="4"/>
      <c r="C3001" s="4"/>
      <c r="D3001" s="4"/>
      <c r="E3001" s="4"/>
      <c r="F3001" s="3"/>
    </row>
    <row r="3002" spans="1:6" x14ac:dyDescent="0.25">
      <c r="A3002" s="2"/>
      <c r="B3002" s="4"/>
      <c r="C3002" s="4"/>
      <c r="D3002" s="4"/>
      <c r="E3002" s="4"/>
      <c r="F3002" s="3"/>
    </row>
    <row r="3003" spans="1:6" x14ac:dyDescent="0.25">
      <c r="A3003" s="2"/>
      <c r="B3003" s="4"/>
      <c r="C3003" s="4"/>
      <c r="D3003" s="4"/>
      <c r="E3003" s="4"/>
      <c r="F3003" s="3"/>
    </row>
    <row r="3004" spans="1:6" x14ac:dyDescent="0.25">
      <c r="A3004" s="2"/>
      <c r="B3004" s="4"/>
      <c r="C3004" s="4"/>
      <c r="D3004" s="4"/>
      <c r="E3004" s="4"/>
      <c r="F3004" s="3"/>
    </row>
    <row r="3005" spans="1:6" x14ac:dyDescent="0.25">
      <c r="A3005" s="2"/>
      <c r="B3005" s="4"/>
      <c r="C3005" s="4"/>
      <c r="D3005" s="4"/>
      <c r="E3005" s="4"/>
      <c r="F3005" s="3"/>
    </row>
    <row r="3006" spans="1:6" x14ac:dyDescent="0.25">
      <c r="A3006" s="2"/>
      <c r="B3006" s="4"/>
      <c r="C3006" s="4"/>
      <c r="D3006" s="4"/>
      <c r="E3006" s="4"/>
      <c r="F3006" s="3"/>
    </row>
    <row r="3007" spans="1:6" x14ac:dyDescent="0.25">
      <c r="A3007" s="2"/>
      <c r="B3007" s="4"/>
      <c r="C3007" s="4"/>
      <c r="D3007" s="4"/>
      <c r="E3007" s="4"/>
      <c r="F3007" s="3"/>
    </row>
    <row r="3008" spans="1:6" x14ac:dyDescent="0.25">
      <c r="A3008" s="2"/>
      <c r="B3008" s="4"/>
      <c r="C3008" s="4"/>
      <c r="D3008" s="4"/>
      <c r="E3008" s="4"/>
      <c r="F3008" s="3"/>
    </row>
    <row r="3009" spans="1:6" x14ac:dyDescent="0.25">
      <c r="A3009" s="2"/>
      <c r="B3009" s="4"/>
      <c r="C3009" s="4"/>
      <c r="D3009" s="4"/>
      <c r="E3009" s="4"/>
      <c r="F3009" s="3"/>
    </row>
    <row r="3010" spans="1:6" x14ac:dyDescent="0.25">
      <c r="A3010" s="2"/>
      <c r="B3010" s="4"/>
      <c r="C3010" s="4"/>
      <c r="D3010" s="4"/>
      <c r="E3010" s="4"/>
      <c r="F3010" s="3"/>
    </row>
    <row r="3011" spans="1:6" x14ac:dyDescent="0.25">
      <c r="A3011" s="2"/>
      <c r="B3011" s="4"/>
      <c r="C3011" s="4"/>
      <c r="D3011" s="4"/>
      <c r="E3011" s="4"/>
      <c r="F3011" s="3"/>
    </row>
    <row r="3012" spans="1:6" x14ac:dyDescent="0.25">
      <c r="A3012" s="2"/>
      <c r="B3012" s="4"/>
      <c r="C3012" s="4"/>
      <c r="D3012" s="4"/>
      <c r="E3012" s="4"/>
      <c r="F3012" s="3"/>
    </row>
    <row r="3013" spans="1:6" x14ac:dyDescent="0.25">
      <c r="A3013" s="2"/>
      <c r="B3013" s="4"/>
      <c r="C3013" s="4"/>
      <c r="D3013" s="4"/>
      <c r="E3013" s="4"/>
      <c r="F3013" s="3"/>
    </row>
    <row r="3014" spans="1:6" x14ac:dyDescent="0.25">
      <c r="A3014" s="2"/>
      <c r="B3014" s="4"/>
      <c r="C3014" s="4"/>
      <c r="D3014" s="4"/>
      <c r="E3014" s="4"/>
      <c r="F3014" s="3"/>
    </row>
    <row r="3015" spans="1:6" x14ac:dyDescent="0.25">
      <c r="A3015" s="2"/>
      <c r="B3015" s="4"/>
      <c r="C3015" s="4"/>
      <c r="D3015" s="4"/>
      <c r="E3015" s="4"/>
      <c r="F3015" s="3"/>
    </row>
    <row r="3016" spans="1:6" x14ac:dyDescent="0.25">
      <c r="A3016" s="2"/>
      <c r="B3016" s="4"/>
      <c r="C3016" s="4"/>
      <c r="D3016" s="4"/>
      <c r="E3016" s="4"/>
      <c r="F3016" s="3"/>
    </row>
    <row r="3017" spans="1:6" x14ac:dyDescent="0.25">
      <c r="A3017" s="2"/>
      <c r="B3017" s="4"/>
      <c r="C3017" s="4"/>
      <c r="D3017" s="4"/>
      <c r="E3017" s="4"/>
      <c r="F3017" s="3"/>
    </row>
    <row r="3018" spans="1:6" x14ac:dyDescent="0.25">
      <c r="A3018" s="2"/>
      <c r="B3018" s="4"/>
      <c r="C3018" s="4"/>
      <c r="D3018" s="4"/>
      <c r="E3018" s="4"/>
      <c r="F3018" s="3"/>
    </row>
    <row r="3019" spans="1:6" x14ac:dyDescent="0.25">
      <c r="A3019" s="2"/>
      <c r="B3019" s="4"/>
      <c r="C3019" s="4"/>
      <c r="D3019" s="4"/>
      <c r="E3019" s="4"/>
      <c r="F3019" s="3"/>
    </row>
    <row r="3020" spans="1:6" x14ac:dyDescent="0.25">
      <c r="A3020" s="2"/>
      <c r="B3020" s="4"/>
      <c r="C3020" s="4"/>
      <c r="D3020" s="4"/>
      <c r="E3020" s="4"/>
      <c r="F3020" s="3"/>
    </row>
    <row r="3021" spans="1:6" x14ac:dyDescent="0.25">
      <c r="A3021" s="2"/>
      <c r="B3021" s="4"/>
      <c r="C3021" s="4"/>
      <c r="D3021" s="4"/>
      <c r="E3021" s="4"/>
      <c r="F3021" s="3"/>
    </row>
    <row r="3022" spans="1:6" x14ac:dyDescent="0.25">
      <c r="A3022" s="2"/>
      <c r="B3022" s="4"/>
      <c r="C3022" s="4"/>
      <c r="D3022" s="4"/>
      <c r="E3022" s="4"/>
      <c r="F3022" s="3"/>
    </row>
    <row r="3023" spans="1:6" x14ac:dyDescent="0.25">
      <c r="A3023" s="2"/>
      <c r="B3023" s="4"/>
      <c r="C3023" s="4"/>
      <c r="D3023" s="4"/>
      <c r="E3023" s="4"/>
      <c r="F3023" s="3"/>
    </row>
    <row r="3024" spans="1:6" x14ac:dyDescent="0.25">
      <c r="A3024" s="2"/>
      <c r="B3024" s="4"/>
      <c r="C3024" s="4"/>
      <c r="D3024" s="4"/>
      <c r="E3024" s="4"/>
      <c r="F3024" s="3"/>
    </row>
    <row r="3025" spans="1:6" x14ac:dyDescent="0.25">
      <c r="A3025" s="2"/>
      <c r="B3025" s="4"/>
      <c r="C3025" s="4"/>
      <c r="D3025" s="4"/>
      <c r="E3025" s="4"/>
      <c r="F3025" s="3"/>
    </row>
    <row r="3026" spans="1:6" x14ac:dyDescent="0.25">
      <c r="A3026" s="2"/>
      <c r="B3026" s="4"/>
      <c r="C3026" s="4"/>
      <c r="D3026" s="4"/>
      <c r="E3026" s="4"/>
      <c r="F3026" s="3"/>
    </row>
    <row r="3027" spans="1:6" x14ac:dyDescent="0.25">
      <c r="A3027" s="2"/>
      <c r="B3027" s="4"/>
      <c r="C3027" s="4"/>
      <c r="D3027" s="4"/>
      <c r="E3027" s="4"/>
      <c r="F3027" s="3"/>
    </row>
    <row r="3028" spans="1:6" x14ac:dyDescent="0.25">
      <c r="A3028" s="2"/>
      <c r="B3028" s="4"/>
      <c r="C3028" s="4"/>
      <c r="D3028" s="4"/>
      <c r="E3028" s="4"/>
      <c r="F3028" s="3"/>
    </row>
    <row r="3029" spans="1:6" x14ac:dyDescent="0.25">
      <c r="A3029" s="2"/>
      <c r="B3029" s="4"/>
      <c r="C3029" s="4"/>
      <c r="D3029" s="4"/>
      <c r="E3029" s="4"/>
      <c r="F3029" s="3"/>
    </row>
    <row r="3030" spans="1:6" x14ac:dyDescent="0.25">
      <c r="A3030" s="2"/>
      <c r="B3030" s="4"/>
      <c r="C3030" s="4"/>
      <c r="D3030" s="4"/>
      <c r="E3030" s="4"/>
      <c r="F3030" s="3"/>
    </row>
    <row r="3031" spans="1:6" x14ac:dyDescent="0.25">
      <c r="A3031" s="2"/>
      <c r="B3031" s="4"/>
      <c r="C3031" s="4"/>
      <c r="D3031" s="4"/>
      <c r="E3031" s="4"/>
      <c r="F3031" s="3"/>
    </row>
    <row r="3032" spans="1:6" x14ac:dyDescent="0.25">
      <c r="A3032" s="2"/>
      <c r="B3032" s="4"/>
      <c r="C3032" s="4"/>
      <c r="D3032" s="4"/>
      <c r="E3032" s="4"/>
      <c r="F3032" s="3"/>
    </row>
    <row r="3033" spans="1:6" x14ac:dyDescent="0.25">
      <c r="A3033" s="2"/>
      <c r="B3033" s="4"/>
      <c r="C3033" s="4"/>
      <c r="D3033" s="4"/>
      <c r="E3033" s="4"/>
      <c r="F3033" s="3"/>
    </row>
    <row r="3034" spans="1:6" x14ac:dyDescent="0.25">
      <c r="A3034" s="2"/>
      <c r="B3034" s="4"/>
      <c r="C3034" s="4"/>
      <c r="D3034" s="4"/>
      <c r="E3034" s="4"/>
      <c r="F3034" s="3"/>
    </row>
    <row r="3035" spans="1:6" x14ac:dyDescent="0.25">
      <c r="A3035" s="2"/>
      <c r="B3035" s="4"/>
      <c r="C3035" s="4"/>
      <c r="D3035" s="4"/>
      <c r="E3035" s="4"/>
      <c r="F3035" s="3"/>
    </row>
    <row r="3036" spans="1:6" x14ac:dyDescent="0.25">
      <c r="A3036" s="2"/>
      <c r="B3036" s="4"/>
      <c r="C3036" s="4"/>
      <c r="D3036" s="4"/>
      <c r="E3036" s="4"/>
      <c r="F3036" s="3"/>
    </row>
    <row r="3037" spans="1:6" x14ac:dyDescent="0.25">
      <c r="A3037" s="2"/>
      <c r="B3037" s="4"/>
      <c r="C3037" s="4"/>
      <c r="D3037" s="4"/>
      <c r="E3037" s="4"/>
      <c r="F3037" s="3"/>
    </row>
    <row r="3038" spans="1:6" x14ac:dyDescent="0.25">
      <c r="A3038" s="2"/>
      <c r="B3038" s="4"/>
      <c r="C3038" s="4"/>
      <c r="D3038" s="4"/>
      <c r="E3038" s="4"/>
      <c r="F3038" s="3"/>
    </row>
    <row r="3039" spans="1:6" x14ac:dyDescent="0.25">
      <c r="A3039" s="2"/>
      <c r="B3039" s="4"/>
      <c r="C3039" s="4"/>
      <c r="D3039" s="4"/>
      <c r="E3039" s="4"/>
      <c r="F3039" s="3"/>
    </row>
    <row r="3040" spans="1:6" x14ac:dyDescent="0.25">
      <c r="A3040" s="2"/>
      <c r="B3040" s="4"/>
      <c r="C3040" s="4"/>
      <c r="D3040" s="4"/>
      <c r="E3040" s="4"/>
      <c r="F3040" s="3"/>
    </row>
    <row r="3041" spans="1:6" x14ac:dyDescent="0.25">
      <c r="A3041" s="2"/>
      <c r="B3041" s="4"/>
      <c r="C3041" s="4"/>
      <c r="D3041" s="4"/>
      <c r="E3041" s="4"/>
      <c r="F3041" s="3"/>
    </row>
    <row r="3042" spans="1:6" x14ac:dyDescent="0.25">
      <c r="A3042" s="2"/>
      <c r="B3042" s="4"/>
      <c r="C3042" s="4"/>
      <c r="D3042" s="4"/>
      <c r="E3042" s="4"/>
      <c r="F3042" s="3"/>
    </row>
    <row r="3043" spans="1:6" x14ac:dyDescent="0.25">
      <c r="A3043" s="2"/>
      <c r="B3043" s="4"/>
      <c r="C3043" s="4"/>
      <c r="D3043" s="4"/>
      <c r="E3043" s="4"/>
      <c r="F3043" s="3"/>
    </row>
    <row r="3044" spans="1:6" x14ac:dyDescent="0.25">
      <c r="A3044" s="2"/>
      <c r="B3044" s="4"/>
      <c r="C3044" s="4"/>
      <c r="D3044" s="4"/>
      <c r="E3044" s="4"/>
      <c r="F3044" s="3"/>
    </row>
    <row r="3045" spans="1:6" x14ac:dyDescent="0.25">
      <c r="A3045" s="2"/>
      <c r="B3045" s="4"/>
      <c r="C3045" s="4"/>
      <c r="D3045" s="4"/>
      <c r="E3045" s="4"/>
      <c r="F3045" s="3"/>
    </row>
    <row r="3046" spans="1:6" x14ac:dyDescent="0.25">
      <c r="A3046" s="2"/>
      <c r="B3046" s="4"/>
      <c r="C3046" s="4"/>
      <c r="D3046" s="4"/>
      <c r="E3046" s="4"/>
      <c r="F3046" s="3"/>
    </row>
    <row r="3047" spans="1:6" x14ac:dyDescent="0.25">
      <c r="A3047" s="2"/>
      <c r="B3047" s="4"/>
      <c r="C3047" s="4"/>
      <c r="D3047" s="4"/>
      <c r="E3047" s="4"/>
      <c r="F3047" s="3"/>
    </row>
    <row r="3048" spans="1:6" x14ac:dyDescent="0.25">
      <c r="A3048" s="2"/>
      <c r="B3048" s="4"/>
      <c r="C3048" s="4"/>
      <c r="D3048" s="4"/>
      <c r="E3048" s="4"/>
      <c r="F3048" s="3"/>
    </row>
    <row r="3049" spans="1:6" x14ac:dyDescent="0.25">
      <c r="A3049" s="2"/>
      <c r="B3049" s="4"/>
      <c r="C3049" s="4"/>
      <c r="D3049" s="4"/>
      <c r="E3049" s="4"/>
      <c r="F3049" s="3"/>
    </row>
    <row r="3050" spans="1:6" x14ac:dyDescent="0.25">
      <c r="A3050" s="2"/>
      <c r="B3050" s="4"/>
      <c r="C3050" s="4"/>
      <c r="D3050" s="4"/>
      <c r="E3050" s="4"/>
      <c r="F3050" s="3"/>
    </row>
    <row r="3051" spans="1:6" x14ac:dyDescent="0.25">
      <c r="A3051" s="2"/>
      <c r="B3051" s="4"/>
      <c r="C3051" s="4"/>
      <c r="D3051" s="4"/>
      <c r="E3051" s="4"/>
      <c r="F3051" s="3"/>
    </row>
    <row r="3052" spans="1:6" x14ac:dyDescent="0.25">
      <c r="A3052" s="2"/>
      <c r="B3052" s="4"/>
      <c r="C3052" s="4"/>
      <c r="D3052" s="4"/>
      <c r="E3052" s="4"/>
      <c r="F3052" s="3"/>
    </row>
    <row r="3053" spans="1:6" x14ac:dyDescent="0.25">
      <c r="A3053" s="2"/>
      <c r="B3053" s="4"/>
      <c r="C3053" s="4"/>
      <c r="D3053" s="4"/>
      <c r="E3053" s="4"/>
      <c r="F3053" s="3"/>
    </row>
    <row r="3054" spans="1:6" x14ac:dyDescent="0.25">
      <c r="A3054" s="2"/>
      <c r="B3054" s="4"/>
      <c r="C3054" s="4"/>
      <c r="D3054" s="4"/>
      <c r="E3054" s="4"/>
      <c r="F3054" s="3"/>
    </row>
    <row r="3055" spans="1:6" x14ac:dyDescent="0.25">
      <c r="A3055" s="2"/>
      <c r="B3055" s="4"/>
      <c r="C3055" s="4"/>
      <c r="D3055" s="4"/>
      <c r="E3055" s="4"/>
      <c r="F3055" s="3"/>
    </row>
    <row r="3056" spans="1:6" x14ac:dyDescent="0.25">
      <c r="A3056" s="2"/>
      <c r="B3056" s="4"/>
      <c r="C3056" s="4"/>
      <c r="D3056" s="4"/>
      <c r="E3056" s="4"/>
      <c r="F3056" s="3"/>
    </row>
    <row r="3057" spans="1:6" x14ac:dyDescent="0.25">
      <c r="A3057" s="2"/>
      <c r="B3057" s="4"/>
      <c r="C3057" s="4"/>
      <c r="D3057" s="4"/>
      <c r="E3057" s="4"/>
      <c r="F3057" s="3"/>
    </row>
    <row r="3058" spans="1:6" x14ac:dyDescent="0.25">
      <c r="A3058" s="2"/>
      <c r="B3058" s="4"/>
      <c r="C3058" s="4"/>
      <c r="D3058" s="4"/>
      <c r="E3058" s="4"/>
      <c r="F3058" s="3"/>
    </row>
    <row r="3059" spans="1:6" x14ac:dyDescent="0.25">
      <c r="A3059" s="2"/>
      <c r="B3059" s="4"/>
      <c r="C3059" s="4"/>
      <c r="D3059" s="4"/>
      <c r="E3059" s="4"/>
      <c r="F3059" s="3"/>
    </row>
    <row r="3060" spans="1:6" x14ac:dyDescent="0.25">
      <c r="A3060" s="2"/>
      <c r="B3060" s="4"/>
      <c r="C3060" s="4"/>
      <c r="D3060" s="4"/>
      <c r="E3060" s="4"/>
      <c r="F3060" s="3"/>
    </row>
    <row r="3061" spans="1:6" x14ac:dyDescent="0.25">
      <c r="A3061" s="2"/>
      <c r="B3061" s="4"/>
      <c r="C3061" s="4"/>
      <c r="D3061" s="4"/>
      <c r="E3061" s="4"/>
      <c r="F3061" s="3"/>
    </row>
    <row r="3062" spans="1:6" x14ac:dyDescent="0.25">
      <c r="A3062" s="2"/>
      <c r="B3062" s="4"/>
      <c r="C3062" s="4"/>
      <c r="D3062" s="4"/>
      <c r="E3062" s="4"/>
      <c r="F3062" s="3"/>
    </row>
    <row r="3063" spans="1:6" x14ac:dyDescent="0.25">
      <c r="A3063" s="2"/>
      <c r="B3063" s="4"/>
      <c r="C3063" s="4"/>
      <c r="D3063" s="4"/>
      <c r="E3063" s="4"/>
      <c r="F3063" s="3"/>
    </row>
    <row r="3064" spans="1:6" x14ac:dyDescent="0.25">
      <c r="A3064" s="2"/>
      <c r="B3064" s="4"/>
      <c r="C3064" s="4"/>
      <c r="D3064" s="4"/>
      <c r="E3064" s="4"/>
      <c r="F3064" s="3"/>
    </row>
    <row r="3065" spans="1:6" x14ac:dyDescent="0.25">
      <c r="A3065" s="2"/>
      <c r="B3065" s="4"/>
      <c r="C3065" s="4"/>
      <c r="D3065" s="4"/>
      <c r="E3065" s="4"/>
      <c r="F3065" s="3"/>
    </row>
    <row r="3066" spans="1:6" x14ac:dyDescent="0.25">
      <c r="A3066" s="2"/>
      <c r="B3066" s="4"/>
      <c r="C3066" s="4"/>
      <c r="D3066" s="4"/>
      <c r="E3066" s="4"/>
      <c r="F3066" s="3"/>
    </row>
    <row r="3067" spans="1:6" x14ac:dyDescent="0.25">
      <c r="A3067" s="2"/>
      <c r="B3067" s="4"/>
      <c r="C3067" s="4"/>
      <c r="D3067" s="4"/>
      <c r="E3067" s="4"/>
      <c r="F3067" s="3"/>
    </row>
    <row r="3068" spans="1:6" x14ac:dyDescent="0.25">
      <c r="A3068" s="2"/>
      <c r="B3068" s="4"/>
      <c r="C3068" s="4"/>
      <c r="D3068" s="4"/>
      <c r="E3068" s="4"/>
      <c r="F3068" s="3"/>
    </row>
    <row r="3069" spans="1:6" x14ac:dyDescent="0.25">
      <c r="A3069" s="2"/>
      <c r="B3069" s="4"/>
      <c r="C3069" s="4"/>
      <c r="D3069" s="4"/>
      <c r="E3069" s="4"/>
      <c r="F3069" s="3"/>
    </row>
    <row r="3070" spans="1:6" x14ac:dyDescent="0.25">
      <c r="A3070" s="2"/>
      <c r="B3070" s="4"/>
      <c r="C3070" s="4"/>
      <c r="D3070" s="4"/>
      <c r="E3070" s="4"/>
      <c r="F3070" s="3"/>
    </row>
    <row r="3071" spans="1:6" x14ac:dyDescent="0.25">
      <c r="A3071" s="2"/>
      <c r="B3071" s="4"/>
      <c r="C3071" s="4"/>
      <c r="D3071" s="4"/>
      <c r="E3071" s="4"/>
      <c r="F3071" s="3"/>
    </row>
    <row r="3072" spans="1:6" x14ac:dyDescent="0.25">
      <c r="A3072" s="2"/>
      <c r="B3072" s="4"/>
      <c r="C3072" s="4"/>
      <c r="D3072" s="4"/>
      <c r="E3072" s="4"/>
      <c r="F3072" s="3"/>
    </row>
    <row r="3073" spans="1:6" x14ac:dyDescent="0.25">
      <c r="A3073" s="2"/>
      <c r="B3073" s="4"/>
      <c r="C3073" s="4"/>
      <c r="D3073" s="4"/>
      <c r="E3073" s="4"/>
      <c r="F3073" s="3"/>
    </row>
    <row r="3074" spans="1:6" x14ac:dyDescent="0.25">
      <c r="A3074" s="2"/>
      <c r="B3074" s="4"/>
      <c r="C3074" s="4"/>
      <c r="D3074" s="4"/>
      <c r="E3074" s="4"/>
      <c r="F3074" s="3"/>
    </row>
    <row r="3075" spans="1:6" x14ac:dyDescent="0.25">
      <c r="A3075" s="2"/>
      <c r="B3075" s="4"/>
      <c r="C3075" s="4"/>
      <c r="D3075" s="4"/>
      <c r="E3075" s="4"/>
      <c r="F3075" s="3"/>
    </row>
    <row r="3076" spans="1:6" x14ac:dyDescent="0.25">
      <c r="A3076" s="2"/>
      <c r="B3076" s="4"/>
      <c r="C3076" s="4"/>
      <c r="D3076" s="4"/>
      <c r="E3076" s="4"/>
      <c r="F3076" s="3"/>
    </row>
    <row r="3077" spans="1:6" x14ac:dyDescent="0.25">
      <c r="A3077" s="2"/>
      <c r="B3077" s="4"/>
      <c r="C3077" s="4"/>
      <c r="D3077" s="4"/>
      <c r="E3077" s="4"/>
      <c r="F3077" s="3"/>
    </row>
    <row r="3078" spans="1:6" x14ac:dyDescent="0.25">
      <c r="A3078" s="2"/>
      <c r="B3078" s="4"/>
      <c r="C3078" s="4"/>
      <c r="D3078" s="4"/>
      <c r="E3078" s="4"/>
      <c r="F3078" s="3"/>
    </row>
    <row r="3079" spans="1:6" x14ac:dyDescent="0.25">
      <c r="A3079" s="2"/>
      <c r="B3079" s="4"/>
      <c r="C3079" s="4"/>
      <c r="D3079" s="4"/>
      <c r="E3079" s="4"/>
      <c r="F3079" s="3"/>
    </row>
    <row r="3080" spans="1:6" x14ac:dyDescent="0.25">
      <c r="A3080" s="2"/>
      <c r="B3080" s="4"/>
      <c r="C3080" s="4"/>
      <c r="D3080" s="4"/>
      <c r="E3080" s="4"/>
      <c r="F3080" s="3"/>
    </row>
    <row r="3081" spans="1:6" x14ac:dyDescent="0.25">
      <c r="A3081" s="2"/>
      <c r="B3081" s="4"/>
      <c r="C3081" s="4"/>
      <c r="D3081" s="4"/>
      <c r="E3081" s="4"/>
      <c r="F3081" s="3"/>
    </row>
    <row r="3082" spans="1:6" x14ac:dyDescent="0.25">
      <c r="A3082" s="2"/>
      <c r="B3082" s="4"/>
      <c r="C3082" s="4"/>
      <c r="D3082" s="4"/>
      <c r="E3082" s="4"/>
      <c r="F3082" s="3"/>
    </row>
    <row r="3083" spans="1:6" x14ac:dyDescent="0.25">
      <c r="A3083" s="2"/>
      <c r="B3083" s="4"/>
      <c r="C3083" s="4"/>
      <c r="D3083" s="4"/>
      <c r="E3083" s="4"/>
      <c r="F3083" s="3"/>
    </row>
    <row r="3084" spans="1:6" x14ac:dyDescent="0.25">
      <c r="A3084" s="2"/>
      <c r="B3084" s="4"/>
      <c r="C3084" s="4"/>
      <c r="D3084" s="4"/>
      <c r="E3084" s="4"/>
      <c r="F3084" s="3"/>
    </row>
    <row r="3085" spans="1:6" x14ac:dyDescent="0.25">
      <c r="A3085" s="2"/>
      <c r="B3085" s="4"/>
      <c r="C3085" s="4"/>
      <c r="D3085" s="4"/>
      <c r="E3085" s="4"/>
      <c r="F3085" s="3"/>
    </row>
    <row r="3086" spans="1:6" x14ac:dyDescent="0.25">
      <c r="A3086" s="2"/>
      <c r="B3086" s="4"/>
      <c r="C3086" s="4"/>
      <c r="D3086" s="4"/>
      <c r="E3086" s="4"/>
      <c r="F3086" s="3"/>
    </row>
    <row r="3087" spans="1:6" x14ac:dyDescent="0.25">
      <c r="A3087" s="2"/>
      <c r="B3087" s="4"/>
      <c r="C3087" s="4"/>
      <c r="D3087" s="4"/>
      <c r="E3087" s="4"/>
      <c r="F3087" s="3"/>
    </row>
    <row r="3088" spans="1:6" x14ac:dyDescent="0.25">
      <c r="A3088" s="2"/>
      <c r="B3088" s="4"/>
      <c r="C3088" s="4"/>
      <c r="D3088" s="4"/>
      <c r="E3088" s="4"/>
      <c r="F3088" s="3"/>
    </row>
    <row r="3089" spans="1:6" x14ac:dyDescent="0.25">
      <c r="A3089" s="2"/>
      <c r="B3089" s="4"/>
      <c r="C3089" s="4"/>
      <c r="D3089" s="4"/>
      <c r="E3089" s="4"/>
      <c r="F3089" s="3"/>
    </row>
    <row r="3090" spans="1:6" x14ac:dyDescent="0.25">
      <c r="A3090" s="2"/>
      <c r="B3090" s="4"/>
      <c r="C3090" s="4"/>
      <c r="D3090" s="4"/>
      <c r="E3090" s="4"/>
      <c r="F3090" s="3"/>
    </row>
    <row r="3091" spans="1:6" x14ac:dyDescent="0.25">
      <c r="A3091" s="2"/>
      <c r="B3091" s="4"/>
      <c r="C3091" s="4"/>
      <c r="D3091" s="4"/>
      <c r="E3091" s="4"/>
      <c r="F3091" s="3"/>
    </row>
    <row r="3092" spans="1:6" x14ac:dyDescent="0.25">
      <c r="A3092" s="2"/>
      <c r="B3092" s="4"/>
      <c r="C3092" s="4"/>
      <c r="D3092" s="4"/>
      <c r="E3092" s="4"/>
      <c r="F3092" s="3"/>
    </row>
    <row r="3093" spans="1:6" x14ac:dyDescent="0.25">
      <c r="A3093" s="2"/>
      <c r="B3093" s="4"/>
      <c r="C3093" s="4"/>
      <c r="D3093" s="4"/>
      <c r="E3093" s="4"/>
      <c r="F3093" s="3"/>
    </row>
    <row r="3094" spans="1:6" x14ac:dyDescent="0.25">
      <c r="A3094" s="2"/>
      <c r="B3094" s="4"/>
      <c r="C3094" s="4"/>
      <c r="D3094" s="4"/>
      <c r="E3094" s="4"/>
      <c r="F3094" s="3"/>
    </row>
    <row r="3095" spans="1:6" x14ac:dyDescent="0.25">
      <c r="A3095" s="2"/>
      <c r="B3095" s="4"/>
      <c r="C3095" s="4"/>
      <c r="D3095" s="4"/>
      <c r="E3095" s="4"/>
      <c r="F3095" s="3"/>
    </row>
    <row r="3096" spans="1:6" x14ac:dyDescent="0.25">
      <c r="A3096" s="2"/>
      <c r="B3096" s="4"/>
      <c r="C3096" s="4"/>
      <c r="D3096" s="4"/>
      <c r="E3096" s="4"/>
      <c r="F3096" s="3"/>
    </row>
    <row r="3097" spans="1:6" x14ac:dyDescent="0.25">
      <c r="A3097" s="2"/>
      <c r="B3097" s="4"/>
      <c r="C3097" s="4"/>
      <c r="D3097" s="4"/>
      <c r="E3097" s="4"/>
      <c r="F3097" s="3"/>
    </row>
    <row r="3098" spans="1:6" x14ac:dyDescent="0.25">
      <c r="A3098" s="2"/>
      <c r="B3098" s="4"/>
      <c r="C3098" s="4"/>
      <c r="D3098" s="4"/>
      <c r="E3098" s="4"/>
      <c r="F3098" s="3"/>
    </row>
    <row r="3099" spans="1:6" x14ac:dyDescent="0.25">
      <c r="A3099" s="2"/>
      <c r="B3099" s="4"/>
      <c r="C3099" s="4"/>
      <c r="D3099" s="4"/>
      <c r="E3099" s="4"/>
      <c r="F3099" s="3"/>
    </row>
    <row r="3100" spans="1:6" x14ac:dyDescent="0.25">
      <c r="A3100" s="2"/>
      <c r="B3100" s="4"/>
      <c r="C3100" s="4"/>
      <c r="D3100" s="4"/>
      <c r="E3100" s="4"/>
      <c r="F3100" s="3"/>
    </row>
    <row r="3101" spans="1:6" x14ac:dyDescent="0.25">
      <c r="A3101" s="2"/>
      <c r="B3101" s="4"/>
      <c r="C3101" s="4"/>
      <c r="D3101" s="4"/>
      <c r="E3101" s="4"/>
      <c r="F3101" s="3"/>
    </row>
    <row r="3102" spans="1:6" x14ac:dyDescent="0.25">
      <c r="A3102" s="2"/>
      <c r="B3102" s="4"/>
      <c r="C3102" s="4"/>
      <c r="D3102" s="4"/>
      <c r="E3102" s="4"/>
      <c r="F3102" s="3"/>
    </row>
    <row r="3103" spans="1:6" x14ac:dyDescent="0.25">
      <c r="A3103" s="2"/>
      <c r="B3103" s="4"/>
      <c r="C3103" s="4"/>
      <c r="D3103" s="4"/>
      <c r="E3103" s="4"/>
      <c r="F3103" s="3"/>
    </row>
    <row r="3104" spans="1:6" x14ac:dyDescent="0.25">
      <c r="A3104" s="2"/>
      <c r="B3104" s="4"/>
      <c r="C3104" s="4"/>
      <c r="D3104" s="4"/>
      <c r="E3104" s="4"/>
      <c r="F3104" s="3"/>
    </row>
    <row r="3105" spans="1:6" x14ac:dyDescent="0.25">
      <c r="A3105" s="2"/>
      <c r="B3105" s="4"/>
      <c r="C3105" s="4"/>
      <c r="D3105" s="4"/>
      <c r="E3105" s="4"/>
      <c r="F3105" s="3"/>
    </row>
    <row r="3106" spans="1:6" x14ac:dyDescent="0.25">
      <c r="A3106" s="2"/>
      <c r="B3106" s="4"/>
      <c r="C3106" s="4"/>
      <c r="D3106" s="4"/>
      <c r="E3106" s="4"/>
      <c r="F3106" s="3"/>
    </row>
    <row r="3107" spans="1:6" x14ac:dyDescent="0.25">
      <c r="A3107" s="2"/>
      <c r="B3107" s="4"/>
      <c r="C3107" s="4"/>
      <c r="D3107" s="4"/>
      <c r="E3107" s="4"/>
      <c r="F3107" s="3"/>
    </row>
    <row r="3108" spans="1:6" x14ac:dyDescent="0.25">
      <c r="A3108" s="2"/>
      <c r="B3108" s="4"/>
      <c r="C3108" s="4"/>
      <c r="D3108" s="4"/>
      <c r="E3108" s="4"/>
      <c r="F3108" s="3"/>
    </row>
    <row r="3109" spans="1:6" x14ac:dyDescent="0.25">
      <c r="A3109" s="2"/>
      <c r="B3109" s="4"/>
      <c r="C3109" s="4"/>
      <c r="D3109" s="4"/>
      <c r="E3109" s="4"/>
      <c r="F3109" s="3"/>
    </row>
    <row r="3110" spans="1:6" x14ac:dyDescent="0.25">
      <c r="A3110" s="2"/>
      <c r="B3110" s="4"/>
      <c r="C3110" s="4"/>
      <c r="D3110" s="4"/>
      <c r="E3110" s="4"/>
      <c r="F3110" s="3"/>
    </row>
    <row r="3111" spans="1:6" x14ac:dyDescent="0.25">
      <c r="A3111" s="2"/>
      <c r="B3111" s="4"/>
      <c r="C3111" s="4"/>
      <c r="D3111" s="4"/>
      <c r="E3111" s="4"/>
      <c r="F3111" s="3"/>
    </row>
    <row r="3112" spans="1:6" x14ac:dyDescent="0.25">
      <c r="A3112" s="2"/>
      <c r="B3112" s="4"/>
      <c r="C3112" s="4"/>
      <c r="D3112" s="4"/>
      <c r="E3112" s="4"/>
      <c r="F3112" s="3"/>
    </row>
    <row r="3113" spans="1:6" x14ac:dyDescent="0.25">
      <c r="A3113" s="2"/>
      <c r="B3113" s="4"/>
      <c r="C3113" s="4"/>
      <c r="D3113" s="4"/>
      <c r="E3113" s="4"/>
      <c r="F3113" s="3"/>
    </row>
    <row r="3114" spans="1:6" x14ac:dyDescent="0.25">
      <c r="A3114" s="2"/>
      <c r="B3114" s="4"/>
      <c r="C3114" s="4"/>
      <c r="D3114" s="4"/>
      <c r="E3114" s="4"/>
      <c r="F3114" s="3"/>
    </row>
    <row r="3115" spans="1:6" x14ac:dyDescent="0.25">
      <c r="A3115" s="2"/>
      <c r="B3115" s="4"/>
      <c r="C3115" s="4"/>
      <c r="D3115" s="4"/>
      <c r="E3115" s="4"/>
      <c r="F3115" s="3"/>
    </row>
    <row r="3116" spans="1:6" x14ac:dyDescent="0.25">
      <c r="A3116" s="2"/>
      <c r="B3116" s="4"/>
      <c r="C3116" s="4"/>
      <c r="D3116" s="4"/>
      <c r="E3116" s="4"/>
      <c r="F3116" s="3"/>
    </row>
    <row r="3117" spans="1:6" x14ac:dyDescent="0.25">
      <c r="A3117" s="2"/>
      <c r="B3117" s="4"/>
      <c r="C3117" s="4"/>
      <c r="D3117" s="4"/>
      <c r="E3117" s="4"/>
      <c r="F3117" s="3"/>
    </row>
    <row r="3118" spans="1:6" x14ac:dyDescent="0.25">
      <c r="A3118" s="2"/>
      <c r="B3118" s="4"/>
      <c r="C3118" s="4"/>
      <c r="D3118" s="4"/>
      <c r="E3118" s="4"/>
      <c r="F3118" s="3"/>
    </row>
    <row r="3119" spans="1:6" x14ac:dyDescent="0.25">
      <c r="A3119" s="2"/>
      <c r="B3119" s="4"/>
      <c r="C3119" s="4"/>
      <c r="D3119" s="4"/>
      <c r="E3119" s="4"/>
      <c r="F3119" s="3"/>
    </row>
    <row r="3120" spans="1:6" x14ac:dyDescent="0.25">
      <c r="A3120" s="2"/>
      <c r="B3120" s="4"/>
      <c r="C3120" s="4"/>
      <c r="D3120" s="4"/>
      <c r="E3120" s="4"/>
      <c r="F3120" s="3"/>
    </row>
    <row r="3121" spans="1:6" x14ac:dyDescent="0.25">
      <c r="A3121" s="2"/>
      <c r="B3121" s="4"/>
      <c r="C3121" s="4"/>
      <c r="D3121" s="4"/>
      <c r="E3121" s="4"/>
      <c r="F3121" s="3"/>
    </row>
    <row r="3122" spans="1:6" x14ac:dyDescent="0.25">
      <c r="A3122" s="2"/>
      <c r="B3122" s="4"/>
      <c r="C3122" s="4"/>
      <c r="D3122" s="4"/>
      <c r="E3122" s="4"/>
      <c r="F3122" s="3"/>
    </row>
    <row r="3123" spans="1:6" x14ac:dyDescent="0.25">
      <c r="A3123" s="2"/>
      <c r="B3123" s="4"/>
      <c r="C3123" s="4"/>
      <c r="D3123" s="4"/>
      <c r="E3123" s="4"/>
      <c r="F3123" s="3"/>
    </row>
    <row r="3124" spans="1:6" x14ac:dyDescent="0.25">
      <c r="A3124" s="2"/>
      <c r="B3124" s="4"/>
      <c r="C3124" s="4"/>
      <c r="D3124" s="4"/>
      <c r="E3124" s="4"/>
      <c r="F3124" s="3"/>
    </row>
    <row r="3125" spans="1:6" x14ac:dyDescent="0.25">
      <c r="A3125" s="2"/>
      <c r="B3125" s="4"/>
      <c r="C3125" s="4"/>
      <c r="D3125" s="4"/>
      <c r="E3125" s="4"/>
      <c r="F3125" s="3"/>
    </row>
    <row r="3126" spans="1:6" x14ac:dyDescent="0.25">
      <c r="A3126" s="2"/>
      <c r="B3126" s="4"/>
      <c r="C3126" s="4"/>
      <c r="D3126" s="4"/>
      <c r="E3126" s="4"/>
      <c r="F3126" s="3"/>
    </row>
    <row r="3127" spans="1:6" x14ac:dyDescent="0.25">
      <c r="A3127" s="2"/>
      <c r="B3127" s="4"/>
      <c r="C3127" s="4"/>
      <c r="D3127" s="4"/>
      <c r="E3127" s="4"/>
      <c r="F3127" s="3"/>
    </row>
    <row r="3128" spans="1:6" x14ac:dyDescent="0.25">
      <c r="A3128" s="2"/>
      <c r="B3128" s="4"/>
      <c r="C3128" s="4"/>
      <c r="D3128" s="4"/>
      <c r="E3128" s="4"/>
      <c r="F3128" s="3"/>
    </row>
    <row r="3129" spans="1:6" x14ac:dyDescent="0.25">
      <c r="A3129" s="2"/>
      <c r="B3129" s="4"/>
      <c r="C3129" s="4"/>
      <c r="D3129" s="4"/>
      <c r="E3129" s="4"/>
      <c r="F3129" s="3"/>
    </row>
    <row r="3130" spans="1:6" x14ac:dyDescent="0.25">
      <c r="A3130" s="2"/>
      <c r="B3130" s="4"/>
      <c r="C3130" s="4"/>
      <c r="D3130" s="4"/>
      <c r="E3130" s="4"/>
      <c r="F3130" s="3"/>
    </row>
    <row r="3131" spans="1:6" x14ac:dyDescent="0.25">
      <c r="A3131" s="2"/>
      <c r="B3131" s="4"/>
      <c r="C3131" s="4"/>
      <c r="D3131" s="4"/>
      <c r="E3131" s="4"/>
      <c r="F3131" s="3"/>
    </row>
    <row r="3132" spans="1:6" x14ac:dyDescent="0.25">
      <c r="A3132" s="2"/>
      <c r="B3132" s="4"/>
      <c r="C3132" s="4"/>
      <c r="D3132" s="4"/>
      <c r="E3132" s="4"/>
      <c r="F3132" s="3"/>
    </row>
    <row r="3133" spans="1:6" x14ac:dyDescent="0.25">
      <c r="A3133" s="2"/>
      <c r="B3133" s="4"/>
      <c r="C3133" s="4"/>
      <c r="D3133" s="4"/>
      <c r="E3133" s="4"/>
      <c r="F3133" s="3"/>
    </row>
    <row r="3134" spans="1:6" x14ac:dyDescent="0.25">
      <c r="A3134" s="2"/>
      <c r="B3134" s="4"/>
      <c r="C3134" s="4"/>
      <c r="D3134" s="4"/>
      <c r="E3134" s="4"/>
      <c r="F3134" s="3"/>
    </row>
    <row r="3135" spans="1:6" x14ac:dyDescent="0.25">
      <c r="A3135" s="2"/>
      <c r="B3135" s="4"/>
      <c r="C3135" s="4"/>
      <c r="D3135" s="4"/>
      <c r="E3135" s="4"/>
      <c r="F3135" s="3"/>
    </row>
    <row r="3136" spans="1:6" x14ac:dyDescent="0.25">
      <c r="A3136" s="2"/>
      <c r="B3136" s="4"/>
      <c r="C3136" s="4"/>
      <c r="D3136" s="4"/>
      <c r="E3136" s="4"/>
      <c r="F3136" s="3"/>
    </row>
    <row r="3137" spans="1:6" x14ac:dyDescent="0.25">
      <c r="A3137" s="2"/>
      <c r="B3137" s="4"/>
      <c r="C3137" s="4"/>
      <c r="D3137" s="4"/>
      <c r="E3137" s="4"/>
      <c r="F3137" s="3"/>
    </row>
    <row r="3138" spans="1:6" x14ac:dyDescent="0.25">
      <c r="A3138" s="2"/>
      <c r="B3138" s="4"/>
      <c r="C3138" s="4"/>
      <c r="D3138" s="4"/>
      <c r="E3138" s="4"/>
      <c r="F3138" s="3"/>
    </row>
    <row r="3139" spans="1:6" x14ac:dyDescent="0.25">
      <c r="A3139" s="2"/>
      <c r="B3139" s="4"/>
      <c r="C3139" s="4"/>
      <c r="D3139" s="4"/>
      <c r="E3139" s="4"/>
      <c r="F3139" s="3"/>
    </row>
    <row r="3140" spans="1:6" x14ac:dyDescent="0.25">
      <c r="A3140" s="2"/>
      <c r="B3140" s="4"/>
      <c r="C3140" s="4"/>
      <c r="D3140" s="4"/>
      <c r="E3140" s="4"/>
      <c r="F3140" s="3"/>
    </row>
    <row r="3141" spans="1:6" x14ac:dyDescent="0.25">
      <c r="A3141" s="2"/>
      <c r="B3141" s="4"/>
      <c r="C3141" s="4"/>
      <c r="D3141" s="4"/>
      <c r="E3141" s="4"/>
      <c r="F3141" s="3"/>
    </row>
    <row r="3142" spans="1:6" x14ac:dyDescent="0.25">
      <c r="A3142" s="2"/>
      <c r="B3142" s="4"/>
      <c r="C3142" s="4"/>
      <c r="D3142" s="4"/>
      <c r="E3142" s="4"/>
      <c r="F3142" s="3"/>
    </row>
    <row r="3143" spans="1:6" x14ac:dyDescent="0.25">
      <c r="A3143" s="2"/>
      <c r="B3143" s="4"/>
      <c r="C3143" s="4"/>
      <c r="D3143" s="4"/>
      <c r="E3143" s="4"/>
      <c r="F3143" s="3"/>
    </row>
    <row r="3144" spans="1:6" x14ac:dyDescent="0.25">
      <c r="A3144" s="2"/>
      <c r="B3144" s="4"/>
      <c r="C3144" s="4"/>
      <c r="D3144" s="4"/>
      <c r="E3144" s="4"/>
      <c r="F3144" s="3"/>
    </row>
    <row r="3145" spans="1:6" x14ac:dyDescent="0.25">
      <c r="A3145" s="2"/>
      <c r="B3145" s="4"/>
      <c r="C3145" s="4"/>
      <c r="D3145" s="4"/>
      <c r="E3145" s="4"/>
      <c r="F3145" s="3"/>
    </row>
    <row r="3146" spans="1:6" x14ac:dyDescent="0.25">
      <c r="A3146" s="2"/>
      <c r="B3146" s="4"/>
      <c r="C3146" s="4"/>
      <c r="D3146" s="4"/>
      <c r="E3146" s="4"/>
      <c r="F3146" s="3"/>
    </row>
    <row r="3147" spans="1:6" x14ac:dyDescent="0.25">
      <c r="A3147" s="2"/>
      <c r="B3147" s="4"/>
      <c r="C3147" s="4"/>
      <c r="D3147" s="4"/>
      <c r="E3147" s="4"/>
      <c r="F3147" s="3"/>
    </row>
    <row r="3148" spans="1:6" x14ac:dyDescent="0.25">
      <c r="A3148" s="2"/>
      <c r="B3148" s="4"/>
      <c r="C3148" s="4"/>
      <c r="D3148" s="4"/>
      <c r="E3148" s="4"/>
      <c r="F3148" s="3"/>
    </row>
    <row r="3149" spans="1:6" x14ac:dyDescent="0.25">
      <c r="A3149" s="2"/>
      <c r="B3149" s="4"/>
      <c r="C3149" s="4"/>
      <c r="D3149" s="4"/>
      <c r="E3149" s="4"/>
      <c r="F3149" s="3"/>
    </row>
    <row r="3150" spans="1:6" x14ac:dyDescent="0.25">
      <c r="A3150" s="2"/>
      <c r="B3150" s="4"/>
      <c r="C3150" s="4"/>
      <c r="D3150" s="4"/>
      <c r="E3150" s="4"/>
      <c r="F3150" s="3"/>
    </row>
    <row r="3151" spans="1:6" x14ac:dyDescent="0.25">
      <c r="A3151" s="2"/>
      <c r="B3151" s="4"/>
      <c r="C3151" s="4"/>
      <c r="D3151" s="4"/>
      <c r="E3151" s="4"/>
      <c r="F3151" s="3"/>
    </row>
    <row r="3152" spans="1:6" x14ac:dyDescent="0.25">
      <c r="A3152" s="2"/>
      <c r="B3152" s="4"/>
      <c r="C3152" s="4"/>
      <c r="D3152" s="4"/>
      <c r="E3152" s="4"/>
      <c r="F3152" s="3"/>
    </row>
    <row r="3153" spans="1:6" x14ac:dyDescent="0.25">
      <c r="A3153" s="2"/>
      <c r="B3153" s="4"/>
      <c r="C3153" s="4"/>
      <c r="D3153" s="4"/>
      <c r="E3153" s="4"/>
      <c r="F3153" s="3"/>
    </row>
    <row r="3154" spans="1:6" x14ac:dyDescent="0.25">
      <c r="A3154" s="2"/>
      <c r="B3154" s="4"/>
      <c r="C3154" s="4"/>
      <c r="D3154" s="4"/>
      <c r="E3154" s="4"/>
      <c r="F3154" s="3"/>
    </row>
    <row r="3155" spans="1:6" x14ac:dyDescent="0.25">
      <c r="A3155" s="2"/>
      <c r="B3155" s="4"/>
      <c r="C3155" s="4"/>
      <c r="D3155" s="4"/>
      <c r="E3155" s="4"/>
      <c r="F3155" s="3"/>
    </row>
    <row r="3156" spans="1:6" x14ac:dyDescent="0.25">
      <c r="A3156" s="2"/>
      <c r="B3156" s="4"/>
      <c r="C3156" s="4"/>
      <c r="D3156" s="4"/>
      <c r="E3156" s="4"/>
      <c r="F3156" s="3"/>
    </row>
    <row r="3157" spans="1:6" x14ac:dyDescent="0.25">
      <c r="A3157" s="2"/>
      <c r="B3157" s="4"/>
      <c r="C3157" s="4"/>
      <c r="D3157" s="4"/>
      <c r="E3157" s="4"/>
      <c r="F3157" s="3"/>
    </row>
    <row r="3158" spans="1:6" x14ac:dyDescent="0.25">
      <c r="A3158" s="2"/>
      <c r="B3158" s="4"/>
      <c r="C3158" s="4"/>
      <c r="D3158" s="4"/>
      <c r="E3158" s="4"/>
      <c r="F3158" s="3"/>
    </row>
    <row r="3159" spans="1:6" x14ac:dyDescent="0.25">
      <c r="A3159" s="2"/>
      <c r="B3159" s="4"/>
      <c r="C3159" s="4"/>
      <c r="D3159" s="4"/>
      <c r="E3159" s="4"/>
      <c r="F3159" s="3"/>
    </row>
    <row r="3160" spans="1:6" x14ac:dyDescent="0.25">
      <c r="A3160" s="2"/>
      <c r="B3160" s="4"/>
      <c r="C3160" s="4"/>
      <c r="D3160" s="4"/>
      <c r="E3160" s="4"/>
      <c r="F3160" s="3"/>
    </row>
    <row r="3161" spans="1:6" x14ac:dyDescent="0.25">
      <c r="A3161" s="2"/>
      <c r="B3161" s="4"/>
      <c r="C3161" s="4"/>
      <c r="D3161" s="4"/>
      <c r="E3161" s="4"/>
      <c r="F3161" s="3"/>
    </row>
    <row r="3162" spans="1:6" x14ac:dyDescent="0.25">
      <c r="A3162" s="2"/>
      <c r="B3162" s="4"/>
      <c r="C3162" s="4"/>
      <c r="D3162" s="4"/>
      <c r="E3162" s="4"/>
      <c r="F3162" s="3"/>
    </row>
    <row r="3163" spans="1:6" x14ac:dyDescent="0.25">
      <c r="A3163" s="2"/>
      <c r="B3163" s="4"/>
      <c r="C3163" s="4"/>
      <c r="D3163" s="4"/>
      <c r="E3163" s="4"/>
      <c r="F3163" s="3"/>
    </row>
    <row r="3164" spans="1:6" x14ac:dyDescent="0.25">
      <c r="A3164" s="2"/>
      <c r="B3164" s="4"/>
      <c r="C3164" s="4"/>
      <c r="D3164" s="4"/>
      <c r="E3164" s="4"/>
      <c r="F3164" s="3"/>
    </row>
    <row r="3165" spans="1:6" x14ac:dyDescent="0.25">
      <c r="A3165" s="2"/>
      <c r="B3165" s="4"/>
      <c r="C3165" s="4"/>
      <c r="D3165" s="4"/>
      <c r="E3165" s="4"/>
      <c r="F3165" s="3"/>
    </row>
    <row r="3166" spans="1:6" x14ac:dyDescent="0.25">
      <c r="A3166" s="2"/>
      <c r="B3166" s="4"/>
      <c r="C3166" s="4"/>
      <c r="D3166" s="4"/>
      <c r="E3166" s="4"/>
      <c r="F3166" s="3"/>
    </row>
    <row r="3167" spans="1:6" x14ac:dyDescent="0.25">
      <c r="A3167" s="2"/>
      <c r="B3167" s="4"/>
      <c r="C3167" s="4"/>
      <c r="D3167" s="4"/>
      <c r="E3167" s="4"/>
      <c r="F3167" s="3"/>
    </row>
    <row r="3168" spans="1:6" x14ac:dyDescent="0.25">
      <c r="A3168" s="2"/>
      <c r="B3168" s="4"/>
      <c r="C3168" s="4"/>
      <c r="D3168" s="4"/>
      <c r="E3168" s="4"/>
      <c r="F3168" s="3"/>
    </row>
    <row r="3169" spans="1:6" x14ac:dyDescent="0.25">
      <c r="A3169" s="2"/>
      <c r="B3169" s="4"/>
      <c r="C3169" s="4"/>
      <c r="D3169" s="4"/>
      <c r="E3169" s="4"/>
      <c r="F3169" s="3"/>
    </row>
    <row r="3170" spans="1:6" x14ac:dyDescent="0.25">
      <c r="A3170" s="2"/>
      <c r="B3170" s="4"/>
      <c r="C3170" s="4"/>
      <c r="D3170" s="4"/>
      <c r="E3170" s="4"/>
      <c r="F3170" s="3"/>
    </row>
    <row r="3171" spans="1:6" x14ac:dyDescent="0.25">
      <c r="A3171" s="2"/>
      <c r="B3171" s="4"/>
      <c r="C3171" s="4"/>
      <c r="D3171" s="4"/>
      <c r="E3171" s="4"/>
      <c r="F3171" s="3"/>
    </row>
    <row r="3172" spans="1:6" x14ac:dyDescent="0.25">
      <c r="A3172" s="2"/>
      <c r="B3172" s="4"/>
      <c r="C3172" s="4"/>
      <c r="D3172" s="4"/>
      <c r="E3172" s="4"/>
      <c r="F3172" s="3"/>
    </row>
    <row r="3173" spans="1:6" x14ac:dyDescent="0.25">
      <c r="A3173" s="2"/>
      <c r="B3173" s="4"/>
      <c r="C3173" s="4"/>
      <c r="D3173" s="4"/>
      <c r="E3173" s="4"/>
      <c r="F3173" s="3"/>
    </row>
    <row r="3174" spans="1:6" x14ac:dyDescent="0.25">
      <c r="A3174" s="2"/>
      <c r="B3174" s="4"/>
      <c r="C3174" s="4"/>
      <c r="D3174" s="4"/>
      <c r="E3174" s="4"/>
      <c r="F3174" s="3"/>
    </row>
    <row r="3175" spans="1:6" x14ac:dyDescent="0.25">
      <c r="A3175" s="2"/>
      <c r="B3175" s="4"/>
      <c r="C3175" s="4"/>
      <c r="D3175" s="4"/>
      <c r="E3175" s="4"/>
      <c r="F3175" s="3"/>
    </row>
    <row r="3176" spans="1:6" x14ac:dyDescent="0.25">
      <c r="A3176" s="2"/>
      <c r="B3176" s="4"/>
      <c r="C3176" s="4"/>
      <c r="D3176" s="4"/>
      <c r="E3176" s="4"/>
      <c r="F3176" s="3"/>
    </row>
    <row r="3177" spans="1:6" x14ac:dyDescent="0.25">
      <c r="A3177" s="2"/>
      <c r="B3177" s="4"/>
      <c r="C3177" s="4"/>
      <c r="D3177" s="4"/>
      <c r="E3177" s="4"/>
      <c r="F3177" s="3"/>
    </row>
    <row r="3178" spans="1:6" x14ac:dyDescent="0.25">
      <c r="A3178" s="2"/>
      <c r="B3178" s="4"/>
      <c r="C3178" s="4"/>
      <c r="D3178" s="4"/>
      <c r="E3178" s="4"/>
      <c r="F3178" s="3"/>
    </row>
    <row r="3179" spans="1:6" x14ac:dyDescent="0.25">
      <c r="A3179" s="2"/>
      <c r="B3179" s="4"/>
      <c r="C3179" s="4"/>
      <c r="D3179" s="4"/>
      <c r="E3179" s="4"/>
      <c r="F3179" s="3"/>
    </row>
    <row r="3180" spans="1:6" x14ac:dyDescent="0.25">
      <c r="A3180" s="2"/>
      <c r="B3180" s="4"/>
      <c r="C3180" s="4"/>
      <c r="D3180" s="4"/>
      <c r="E3180" s="4"/>
      <c r="F3180" s="3"/>
    </row>
    <row r="3181" spans="1:6" x14ac:dyDescent="0.25">
      <c r="A3181" s="2"/>
      <c r="B3181" s="4"/>
      <c r="C3181" s="4"/>
      <c r="D3181" s="4"/>
      <c r="E3181" s="4"/>
      <c r="F3181" s="3"/>
    </row>
    <row r="3182" spans="1:6" x14ac:dyDescent="0.25">
      <c r="A3182" s="2"/>
      <c r="B3182" s="4"/>
      <c r="C3182" s="4"/>
      <c r="D3182" s="4"/>
      <c r="E3182" s="4"/>
      <c r="F3182" s="3"/>
    </row>
    <row r="3183" spans="1:6" x14ac:dyDescent="0.25">
      <c r="A3183" s="2"/>
      <c r="B3183" s="4"/>
      <c r="C3183" s="4"/>
      <c r="D3183" s="4"/>
      <c r="E3183" s="4"/>
      <c r="F3183" s="3"/>
    </row>
    <row r="3184" spans="1:6" x14ac:dyDescent="0.25">
      <c r="A3184" s="2"/>
      <c r="B3184" s="4"/>
      <c r="C3184" s="4"/>
      <c r="D3184" s="4"/>
      <c r="E3184" s="4"/>
      <c r="F3184" s="3"/>
    </row>
    <row r="3185" spans="1:6" x14ac:dyDescent="0.25">
      <c r="A3185" s="2"/>
      <c r="B3185" s="4"/>
      <c r="C3185" s="4"/>
      <c r="D3185" s="4"/>
      <c r="E3185" s="4"/>
      <c r="F3185" s="3"/>
    </row>
    <row r="3186" spans="1:6" x14ac:dyDescent="0.25">
      <c r="A3186" s="2"/>
      <c r="B3186" s="4"/>
      <c r="C3186" s="4"/>
      <c r="D3186" s="4"/>
      <c r="E3186" s="4"/>
      <c r="F3186" s="3"/>
    </row>
    <row r="3187" spans="1:6" x14ac:dyDescent="0.25">
      <c r="A3187" s="2"/>
      <c r="B3187" s="4"/>
      <c r="C3187" s="4"/>
      <c r="D3187" s="4"/>
      <c r="E3187" s="4"/>
      <c r="F3187" s="3"/>
    </row>
    <row r="3188" spans="1:6" x14ac:dyDescent="0.25">
      <c r="A3188" s="2"/>
      <c r="B3188" s="4"/>
      <c r="C3188" s="4"/>
      <c r="D3188" s="4"/>
      <c r="E3188" s="4"/>
      <c r="F3188" s="3"/>
    </row>
    <row r="3189" spans="1:6" x14ac:dyDescent="0.25">
      <c r="A3189" s="2"/>
      <c r="B3189" s="4"/>
      <c r="C3189" s="4"/>
      <c r="D3189" s="4"/>
      <c r="E3189" s="4"/>
      <c r="F3189" s="3"/>
    </row>
    <row r="3190" spans="1:6" x14ac:dyDescent="0.25">
      <c r="A3190" s="2"/>
      <c r="B3190" s="4"/>
      <c r="C3190" s="4"/>
      <c r="D3190" s="4"/>
      <c r="E3190" s="4"/>
      <c r="F3190" s="3"/>
    </row>
    <row r="3191" spans="1:6" x14ac:dyDescent="0.25">
      <c r="A3191" s="2"/>
      <c r="B3191" s="4"/>
      <c r="C3191" s="4"/>
      <c r="D3191" s="4"/>
      <c r="E3191" s="4"/>
      <c r="F3191" s="3"/>
    </row>
    <row r="3192" spans="1:6" x14ac:dyDescent="0.25">
      <c r="A3192" s="2"/>
      <c r="B3192" s="4"/>
      <c r="C3192" s="4"/>
      <c r="D3192" s="4"/>
      <c r="E3192" s="4"/>
      <c r="F3192" s="3"/>
    </row>
    <row r="3193" spans="1:6" x14ac:dyDescent="0.25">
      <c r="A3193" s="2"/>
      <c r="B3193" s="4"/>
      <c r="C3193" s="4"/>
      <c r="D3193" s="4"/>
      <c r="E3193" s="4"/>
      <c r="F3193" s="3"/>
    </row>
    <row r="3194" spans="1:6" x14ac:dyDescent="0.25">
      <c r="A3194" s="2"/>
      <c r="B3194" s="4"/>
      <c r="C3194" s="4"/>
      <c r="D3194" s="4"/>
      <c r="E3194" s="4"/>
      <c r="F3194" s="3"/>
    </row>
    <row r="3195" spans="1:6" x14ac:dyDescent="0.25">
      <c r="A3195" s="2"/>
      <c r="B3195" s="4"/>
      <c r="C3195" s="4"/>
      <c r="D3195" s="4"/>
      <c r="E3195" s="4"/>
      <c r="F3195" s="3"/>
    </row>
    <row r="3196" spans="1:6" x14ac:dyDescent="0.25">
      <c r="A3196" s="2"/>
      <c r="B3196" s="4"/>
      <c r="C3196" s="4"/>
      <c r="D3196" s="4"/>
      <c r="E3196" s="4"/>
      <c r="F3196" s="3"/>
    </row>
    <row r="3197" spans="1:6" x14ac:dyDescent="0.25">
      <c r="A3197" s="2"/>
      <c r="B3197" s="4"/>
      <c r="C3197" s="4"/>
      <c r="D3197" s="4"/>
      <c r="E3197" s="4"/>
      <c r="F3197" s="3"/>
    </row>
    <row r="3198" spans="1:6" x14ac:dyDescent="0.25">
      <c r="A3198" s="2"/>
      <c r="B3198" s="4"/>
      <c r="C3198" s="4"/>
      <c r="D3198" s="4"/>
      <c r="E3198" s="4"/>
      <c r="F3198" s="3"/>
    </row>
    <row r="3199" spans="1:6" x14ac:dyDescent="0.25">
      <c r="A3199" s="2"/>
      <c r="B3199" s="4"/>
      <c r="C3199" s="4"/>
      <c r="D3199" s="4"/>
      <c r="E3199" s="4"/>
      <c r="F3199" s="3"/>
    </row>
    <row r="3200" spans="1:6" x14ac:dyDescent="0.25">
      <c r="A3200" s="2"/>
      <c r="B3200" s="4"/>
      <c r="C3200" s="4"/>
      <c r="D3200" s="4"/>
      <c r="E3200" s="4"/>
      <c r="F3200" s="3"/>
    </row>
    <row r="3201" spans="1:6" x14ac:dyDescent="0.25">
      <c r="A3201" s="2"/>
      <c r="B3201" s="4"/>
      <c r="C3201" s="4"/>
      <c r="D3201" s="4"/>
      <c r="E3201" s="4"/>
      <c r="F3201" s="3"/>
    </row>
    <row r="3202" spans="1:6" x14ac:dyDescent="0.25">
      <c r="A3202" s="2"/>
      <c r="B3202" s="4"/>
      <c r="C3202" s="4"/>
      <c r="D3202" s="4"/>
      <c r="E3202" s="4"/>
      <c r="F3202" s="4"/>
    </row>
    <row r="3203" spans="1:6" x14ac:dyDescent="0.25">
      <c r="A3203" s="2"/>
      <c r="B3203" s="4"/>
      <c r="C3203" s="4"/>
      <c r="D3203" s="4"/>
      <c r="E3203" s="4"/>
      <c r="F3203" s="4"/>
    </row>
    <row r="3204" spans="1:6" x14ac:dyDescent="0.25">
      <c r="A3204" s="2"/>
      <c r="B3204" s="4"/>
      <c r="C3204" s="4"/>
      <c r="D3204" s="4"/>
      <c r="E3204" s="4"/>
      <c r="F3204" s="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CIKT</cp:lastModifiedBy>
  <dcterms:created xsi:type="dcterms:W3CDTF">2011-03-14T12:13:49Z</dcterms:created>
  <dcterms:modified xsi:type="dcterms:W3CDTF">2011-03-14T13:36:55Z</dcterms:modified>
</cp:coreProperties>
</file>