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315" windowHeight="5160"/>
  </bookViews>
  <sheets>
    <sheet name="Seznam" sheetId="1" r:id="rId1"/>
    <sheet name="Kontingent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</sheets>
  <definedNames>
    <definedName name="seznam">Seznam!$A$3:$D$52</definedName>
  </definedNames>
  <calcPr calcId="0"/>
  <pivotCaches>
    <pivotCache cacheId="0" r:id="rId17"/>
  </pivotCaches>
</workbook>
</file>

<file path=xl/calcChain.xml><?xml version="1.0" encoding="utf-8"?>
<calcChain xmlns="http://schemas.openxmlformats.org/spreadsheetml/2006/main">
  <c r="E3" i="1" l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</calcChain>
</file>

<file path=xl/sharedStrings.xml><?xml version="1.0" encoding="utf-8"?>
<sst xmlns="http://schemas.openxmlformats.org/spreadsheetml/2006/main" count="152" uniqueCount="43">
  <si>
    <t>S E Z N A M    P R O D E J Ú</t>
  </si>
  <si>
    <t>Datum</t>
  </si>
  <si>
    <t>Program</t>
  </si>
  <si>
    <t>Počet (Ks)</t>
  </si>
  <si>
    <t>Typ</t>
  </si>
  <si>
    <t>Měsíc</t>
  </si>
  <si>
    <t>Cena (Kč)</t>
  </si>
  <si>
    <t>Tržba (Kč)</t>
  </si>
  <si>
    <t>Den</t>
  </si>
  <si>
    <t>Zkratka</t>
  </si>
  <si>
    <t>Cena</t>
  </si>
  <si>
    <t>Název</t>
  </si>
  <si>
    <t>BON</t>
  </si>
  <si>
    <t>P</t>
  </si>
  <si>
    <t>Bonita</t>
  </si>
  <si>
    <t>pondělí</t>
  </si>
  <si>
    <t>J</t>
  </si>
  <si>
    <t>Finanční analýza</t>
  </si>
  <si>
    <t>FIN</t>
  </si>
  <si>
    <t>úterý</t>
  </si>
  <si>
    <t>O</t>
  </si>
  <si>
    <t>Investice</t>
  </si>
  <si>
    <t>INV</t>
  </si>
  <si>
    <t>středa</t>
  </si>
  <si>
    <t>B</t>
  </si>
  <si>
    <t>Podnikatel</t>
  </si>
  <si>
    <t>POD</t>
  </si>
  <si>
    <t>čtvrtek</t>
  </si>
  <si>
    <t>pátek</t>
  </si>
  <si>
    <t>sobota</t>
  </si>
  <si>
    <t>neděle</t>
  </si>
  <si>
    <t>Typ zákazníka</t>
  </si>
  <si>
    <t>Banka</t>
  </si>
  <si>
    <t>Jednotlivci (poradci, odhadci,..)</t>
  </si>
  <si>
    <t>Výrobní podnik</t>
  </si>
  <si>
    <t>Ostatní</t>
  </si>
  <si>
    <t>součet z Tržba (Kč)</t>
  </si>
  <si>
    <t>1</t>
  </si>
  <si>
    <t>2</t>
  </si>
  <si>
    <t>3</t>
  </si>
  <si>
    <t>4</t>
  </si>
  <si>
    <t>5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</si>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</sst>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14" fontId="0" fillId="0" borderId="8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9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0" fillId="0" borderId="13" xfId="0" pivotButton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16" xfId="0" applyNumberFormat="1" applyBorder="1"/>
    <xf numFmtId="0" fontId="0" fillId="0" borderId="17" xfId="0" applyBorder="1"/>
    <xf numFmtId="0" fontId="0" fillId="0" borderId="17" xfId="0" applyNumberFormat="1" applyBorder="1"/>
    <xf numFmtId="0" fontId="0" fillId="0" borderId="0" xfId="0" applyNumberFormat="1"/>
    <xf numFmtId="0" fontId="0" fillId="0" borderId="18" xfId="0" applyNumberFormat="1" applyBorder="1"/>
    <xf numFmtId="0" fontId="0" fillId="0" borderId="19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13" xfId="0" applyNumberFormat="1" applyBorder="1"/>
    <xf numFmtId="0" fontId="0" fillId="0" borderId="12" xfId="0" pivotButton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" refreshedDate="0" createdVersion="1" recordCount="50" upgradeOnRefresh="1">
  <cacheSource type="worksheet">
    <worksheetSource ref="A2:H52" sheet="Seznam"/>
  </cacheSource>
  <cacheFields count="8">
    <cacheField name="Datum" numFmtId="0">
      <sharedItems containsSemiMixedTypes="0" containsNonDate="0" containsDate="1" containsString="0" minDate="1998-01-02T00:00:00" maxDate="1998-05-20T00:00:00"/>
    </cacheField>
    <cacheField name="Program" numFmtId="0">
      <sharedItems count="4">
        <s v="BON"/>
        <s v="FIN"/>
        <s v="INV"/>
        <s v="POD"/>
      </sharedItems>
    </cacheField>
    <cacheField name="Počet (Ks)" numFmtId="0">
      <sharedItems containsSemiMixedTypes="0" containsString="0" containsNumber="1" containsInteger="1" minValue="1" maxValue="2" count="2">
        <n v="1"/>
        <n v="2"/>
      </sharedItems>
    </cacheField>
    <cacheField name="Typ" numFmtId="0">
      <sharedItems count="4">
        <s v="P"/>
        <s v="J"/>
        <s v="O"/>
        <s v="B"/>
      </sharedItems>
    </cacheField>
    <cacheField name="Měsíc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Cena (Kč)" numFmtId="0">
      <sharedItems containsSemiMixedTypes="0" containsString="0" containsNumber="1" containsInteger="1" minValue="3120" maxValue="7954" count="4">
        <n v="4520"/>
        <n v="7954"/>
        <n v="3890"/>
        <n v="3120"/>
      </sharedItems>
    </cacheField>
    <cacheField name="Tržba (Kč)" numFmtId="0">
      <sharedItems containsSemiMixedTypes="0" containsString="0" containsNumber="1" containsInteger="1" minValue="3120" maxValue="15908" count="8">
        <n v="4520"/>
        <n v="9040"/>
        <n v="7954"/>
        <n v="15908"/>
        <n v="3890"/>
        <n v="7780"/>
        <n v="3120"/>
        <n v="6240"/>
      </sharedItems>
    </cacheField>
    <cacheField name="Den" numFmtId="0">
      <sharedItems count="6">
        <s v="pondělí"/>
        <s v="pátek"/>
        <s v="úterý"/>
        <s v="středa"/>
        <s v="čtvrtek"/>
        <s v="sobo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d v="1998-01-05T00:00:00"/>
    <x v="0"/>
    <x v="0"/>
    <x v="0"/>
    <x v="0"/>
    <x v="0"/>
    <x v="0"/>
    <x v="0"/>
  </r>
  <r>
    <d v="1998-01-12T00:00:00"/>
    <x v="0"/>
    <x v="0"/>
    <x v="1"/>
    <x v="0"/>
    <x v="0"/>
    <x v="0"/>
    <x v="0"/>
  </r>
  <r>
    <d v="1998-01-23T00:00:00"/>
    <x v="0"/>
    <x v="1"/>
    <x v="2"/>
    <x v="0"/>
    <x v="0"/>
    <x v="1"/>
    <x v="1"/>
  </r>
  <r>
    <d v="1998-02-10T00:00:00"/>
    <x v="0"/>
    <x v="0"/>
    <x v="3"/>
    <x v="1"/>
    <x v="0"/>
    <x v="0"/>
    <x v="2"/>
  </r>
  <r>
    <d v="1998-03-03T00:00:00"/>
    <x v="0"/>
    <x v="0"/>
    <x v="1"/>
    <x v="2"/>
    <x v="0"/>
    <x v="0"/>
    <x v="2"/>
  </r>
  <r>
    <d v="1998-03-25T00:00:00"/>
    <x v="0"/>
    <x v="0"/>
    <x v="2"/>
    <x v="2"/>
    <x v="0"/>
    <x v="0"/>
    <x v="3"/>
  </r>
  <r>
    <d v="1998-04-02T00:00:00"/>
    <x v="0"/>
    <x v="0"/>
    <x v="0"/>
    <x v="3"/>
    <x v="0"/>
    <x v="0"/>
    <x v="4"/>
  </r>
  <r>
    <d v="1998-04-15T00:00:00"/>
    <x v="0"/>
    <x v="0"/>
    <x v="0"/>
    <x v="3"/>
    <x v="0"/>
    <x v="0"/>
    <x v="3"/>
  </r>
  <r>
    <d v="1998-04-30T00:00:00"/>
    <x v="0"/>
    <x v="0"/>
    <x v="2"/>
    <x v="3"/>
    <x v="0"/>
    <x v="0"/>
    <x v="4"/>
  </r>
  <r>
    <d v="1998-05-09T00:00:00"/>
    <x v="0"/>
    <x v="0"/>
    <x v="0"/>
    <x v="4"/>
    <x v="0"/>
    <x v="0"/>
    <x v="5"/>
  </r>
  <r>
    <d v="1998-05-12T00:00:00"/>
    <x v="0"/>
    <x v="0"/>
    <x v="0"/>
    <x v="4"/>
    <x v="0"/>
    <x v="0"/>
    <x v="2"/>
  </r>
  <r>
    <d v="1998-01-02T00:00:00"/>
    <x v="1"/>
    <x v="0"/>
    <x v="3"/>
    <x v="0"/>
    <x v="1"/>
    <x v="2"/>
    <x v="1"/>
  </r>
  <r>
    <d v="1998-01-20T00:00:00"/>
    <x v="1"/>
    <x v="0"/>
    <x v="3"/>
    <x v="0"/>
    <x v="1"/>
    <x v="2"/>
    <x v="2"/>
  </r>
  <r>
    <d v="1998-02-05T00:00:00"/>
    <x v="1"/>
    <x v="0"/>
    <x v="0"/>
    <x v="1"/>
    <x v="1"/>
    <x v="2"/>
    <x v="4"/>
  </r>
  <r>
    <d v="1998-02-20T00:00:00"/>
    <x v="1"/>
    <x v="0"/>
    <x v="1"/>
    <x v="1"/>
    <x v="1"/>
    <x v="2"/>
    <x v="1"/>
  </r>
  <r>
    <d v="1998-03-11T00:00:00"/>
    <x v="1"/>
    <x v="1"/>
    <x v="3"/>
    <x v="2"/>
    <x v="1"/>
    <x v="3"/>
    <x v="3"/>
  </r>
  <r>
    <d v="1998-03-24T00:00:00"/>
    <x v="1"/>
    <x v="0"/>
    <x v="1"/>
    <x v="2"/>
    <x v="1"/>
    <x v="2"/>
    <x v="2"/>
  </r>
  <r>
    <d v="1998-04-10T00:00:00"/>
    <x v="1"/>
    <x v="0"/>
    <x v="3"/>
    <x v="3"/>
    <x v="1"/>
    <x v="2"/>
    <x v="1"/>
  </r>
  <r>
    <d v="1998-04-21T00:00:00"/>
    <x v="1"/>
    <x v="1"/>
    <x v="3"/>
    <x v="3"/>
    <x v="1"/>
    <x v="3"/>
    <x v="2"/>
  </r>
  <r>
    <d v="1998-05-05T00:00:00"/>
    <x v="1"/>
    <x v="0"/>
    <x v="3"/>
    <x v="4"/>
    <x v="1"/>
    <x v="2"/>
    <x v="2"/>
  </r>
  <r>
    <d v="1998-05-11T00:00:00"/>
    <x v="1"/>
    <x v="0"/>
    <x v="2"/>
    <x v="4"/>
    <x v="1"/>
    <x v="2"/>
    <x v="0"/>
  </r>
  <r>
    <d v="1998-01-10T00:00:00"/>
    <x v="2"/>
    <x v="0"/>
    <x v="0"/>
    <x v="0"/>
    <x v="2"/>
    <x v="4"/>
    <x v="5"/>
  </r>
  <r>
    <d v="1998-01-15T00:00:00"/>
    <x v="2"/>
    <x v="0"/>
    <x v="0"/>
    <x v="0"/>
    <x v="2"/>
    <x v="4"/>
    <x v="4"/>
  </r>
  <r>
    <d v="1998-02-03T00:00:00"/>
    <x v="2"/>
    <x v="0"/>
    <x v="0"/>
    <x v="1"/>
    <x v="2"/>
    <x v="4"/>
    <x v="2"/>
  </r>
  <r>
    <d v="1998-02-13T00:00:00"/>
    <x v="2"/>
    <x v="1"/>
    <x v="0"/>
    <x v="1"/>
    <x v="2"/>
    <x v="5"/>
    <x v="1"/>
  </r>
  <r>
    <d v="1998-02-27T00:00:00"/>
    <x v="2"/>
    <x v="0"/>
    <x v="2"/>
    <x v="1"/>
    <x v="2"/>
    <x v="4"/>
    <x v="1"/>
  </r>
  <r>
    <d v="1998-03-05T00:00:00"/>
    <x v="2"/>
    <x v="0"/>
    <x v="3"/>
    <x v="2"/>
    <x v="2"/>
    <x v="4"/>
    <x v="4"/>
  </r>
  <r>
    <d v="1998-03-19T00:00:00"/>
    <x v="2"/>
    <x v="0"/>
    <x v="3"/>
    <x v="2"/>
    <x v="2"/>
    <x v="4"/>
    <x v="4"/>
  </r>
  <r>
    <d v="1998-03-27T00:00:00"/>
    <x v="2"/>
    <x v="0"/>
    <x v="3"/>
    <x v="2"/>
    <x v="2"/>
    <x v="4"/>
    <x v="1"/>
  </r>
  <r>
    <d v="1998-04-02T00:00:00"/>
    <x v="2"/>
    <x v="0"/>
    <x v="0"/>
    <x v="3"/>
    <x v="2"/>
    <x v="4"/>
    <x v="4"/>
  </r>
  <r>
    <d v="1998-04-03T00:00:00"/>
    <x v="2"/>
    <x v="0"/>
    <x v="0"/>
    <x v="3"/>
    <x v="2"/>
    <x v="4"/>
    <x v="1"/>
  </r>
  <r>
    <d v="1998-04-15T00:00:00"/>
    <x v="2"/>
    <x v="0"/>
    <x v="2"/>
    <x v="3"/>
    <x v="2"/>
    <x v="4"/>
    <x v="3"/>
  </r>
  <r>
    <d v="1998-04-18T00:00:00"/>
    <x v="2"/>
    <x v="0"/>
    <x v="0"/>
    <x v="3"/>
    <x v="2"/>
    <x v="4"/>
    <x v="5"/>
  </r>
  <r>
    <d v="1998-04-20T00:00:00"/>
    <x v="2"/>
    <x v="0"/>
    <x v="0"/>
    <x v="3"/>
    <x v="2"/>
    <x v="4"/>
    <x v="0"/>
  </r>
  <r>
    <d v="1998-05-05T00:00:00"/>
    <x v="2"/>
    <x v="0"/>
    <x v="0"/>
    <x v="4"/>
    <x v="2"/>
    <x v="4"/>
    <x v="2"/>
  </r>
  <r>
    <d v="1998-01-02T00:00:00"/>
    <x v="3"/>
    <x v="0"/>
    <x v="0"/>
    <x v="0"/>
    <x v="3"/>
    <x v="6"/>
    <x v="1"/>
  </r>
  <r>
    <d v="1998-01-07T00:00:00"/>
    <x v="3"/>
    <x v="0"/>
    <x v="0"/>
    <x v="0"/>
    <x v="3"/>
    <x v="6"/>
    <x v="3"/>
  </r>
  <r>
    <d v="1998-01-08T00:00:00"/>
    <x v="3"/>
    <x v="1"/>
    <x v="3"/>
    <x v="0"/>
    <x v="3"/>
    <x v="7"/>
    <x v="4"/>
  </r>
  <r>
    <d v="1998-01-20T00:00:00"/>
    <x v="3"/>
    <x v="0"/>
    <x v="0"/>
    <x v="0"/>
    <x v="3"/>
    <x v="6"/>
    <x v="2"/>
  </r>
  <r>
    <d v="1998-01-26T00:00:00"/>
    <x v="3"/>
    <x v="0"/>
    <x v="2"/>
    <x v="0"/>
    <x v="3"/>
    <x v="6"/>
    <x v="0"/>
  </r>
  <r>
    <d v="1998-02-09T00:00:00"/>
    <x v="3"/>
    <x v="0"/>
    <x v="0"/>
    <x v="1"/>
    <x v="3"/>
    <x v="6"/>
    <x v="0"/>
  </r>
  <r>
    <d v="1998-02-16T00:00:00"/>
    <x v="3"/>
    <x v="0"/>
    <x v="3"/>
    <x v="1"/>
    <x v="3"/>
    <x v="6"/>
    <x v="0"/>
  </r>
  <r>
    <d v="1998-02-25T00:00:00"/>
    <x v="3"/>
    <x v="0"/>
    <x v="0"/>
    <x v="1"/>
    <x v="3"/>
    <x v="6"/>
    <x v="3"/>
  </r>
  <r>
    <d v="1998-03-09T00:00:00"/>
    <x v="3"/>
    <x v="0"/>
    <x v="0"/>
    <x v="2"/>
    <x v="3"/>
    <x v="6"/>
    <x v="0"/>
  </r>
  <r>
    <d v="1998-03-16T00:00:00"/>
    <x v="3"/>
    <x v="0"/>
    <x v="0"/>
    <x v="2"/>
    <x v="3"/>
    <x v="6"/>
    <x v="0"/>
  </r>
  <r>
    <d v="1998-04-01T00:00:00"/>
    <x v="3"/>
    <x v="1"/>
    <x v="0"/>
    <x v="3"/>
    <x v="3"/>
    <x v="7"/>
    <x v="3"/>
  </r>
  <r>
    <d v="1998-04-11T00:00:00"/>
    <x v="3"/>
    <x v="0"/>
    <x v="1"/>
    <x v="3"/>
    <x v="3"/>
    <x v="6"/>
    <x v="5"/>
  </r>
  <r>
    <d v="1998-04-20T00:00:00"/>
    <x v="3"/>
    <x v="0"/>
    <x v="3"/>
    <x v="3"/>
    <x v="3"/>
    <x v="6"/>
    <x v="0"/>
  </r>
  <r>
    <d v="1998-05-04T00:00:00"/>
    <x v="3"/>
    <x v="0"/>
    <x v="1"/>
    <x v="4"/>
    <x v="3"/>
    <x v="6"/>
    <x v="0"/>
  </r>
  <r>
    <d v="1998-05-19T00:00:00"/>
    <x v="3"/>
    <x v="0"/>
    <x v="0"/>
    <x v="4"/>
    <x v="3"/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showMissing="0" showItems="0" showMultipleLabel="0" showMemberPropertyTips="0" useAutoFormatting="1" subtotalHiddenItems="1" itemPrintTitles="1" indent="0" compact="0" compactData="0" gridDropZones="1">
  <location ref="A1:G7" firstHeaderRow="1" firstDataRow="2" firstDataCol="1" colPageCount="1"/>
  <pivotFields count="8">
    <pivotField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učet z Tržba (Kč)" fld="6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17" workbookViewId="0">
      <selection activeCell="I36" sqref="I36"/>
    </sheetView>
  </sheetViews>
  <sheetFormatPr defaultRowHeight="12.75" x14ac:dyDescent="0.2"/>
  <cols>
    <col min="2" max="2" width="9.140625" style="10"/>
  </cols>
  <sheetData>
    <row r="1" spans="1:15" ht="16.5" thickBot="1" x14ac:dyDescent="0.3">
      <c r="A1" s="2" t="s">
        <v>0</v>
      </c>
      <c r="B1" s="1"/>
      <c r="C1" s="1"/>
      <c r="D1" s="1"/>
      <c r="E1" s="1"/>
      <c r="F1" s="1"/>
      <c r="G1" s="1"/>
      <c r="H1" s="1"/>
    </row>
    <row r="2" spans="1:15" ht="14.25" thickTop="1" thickBo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J2" s="19" t="s">
        <v>2</v>
      </c>
      <c r="K2" s="20" t="s">
        <v>9</v>
      </c>
      <c r="L2" s="21" t="s">
        <v>10</v>
      </c>
      <c r="N2" s="24" t="s">
        <v>8</v>
      </c>
      <c r="O2" s="21" t="s">
        <v>11</v>
      </c>
    </row>
    <row r="3" spans="1:15" x14ac:dyDescent="0.2">
      <c r="A3" s="15">
        <v>35800</v>
      </c>
      <c r="B3" s="16" t="s">
        <v>12</v>
      </c>
      <c r="C3" s="16">
        <v>1</v>
      </c>
      <c r="D3" s="16" t="s">
        <v>13</v>
      </c>
      <c r="E3" s="3">
        <f t="shared" ref="E3:E6" si="0">MONTH(A3)</f>
        <v>1</v>
      </c>
      <c r="F3" s="3">
        <f t="shared" ref="F3:F13" si="1">VLOOKUP(B3,$K$3:$L$6,2)</f>
        <v>4520</v>
      </c>
      <c r="G3" s="3">
        <f t="shared" ref="G3:G6" si="2">F3*C3</f>
        <v>4520</v>
      </c>
      <c r="H3" s="4" t="str">
        <f t="shared" ref="H3:H8" si="3">VLOOKUP(WEEKDAY(A3,2),$N$3:$O$9,2)</f>
        <v>pondělí</v>
      </c>
      <c r="J3" s="11" t="s">
        <v>14</v>
      </c>
      <c r="K3" s="3" t="s">
        <v>12</v>
      </c>
      <c r="L3" s="4">
        <v>4520</v>
      </c>
      <c r="N3" s="22">
        <v>1</v>
      </c>
      <c r="O3" s="4" t="s">
        <v>15</v>
      </c>
    </row>
    <row r="4" spans="1:15" x14ac:dyDescent="0.2">
      <c r="A4" s="15">
        <v>35807</v>
      </c>
      <c r="B4" s="16" t="s">
        <v>12</v>
      </c>
      <c r="C4" s="16">
        <v>1</v>
      </c>
      <c r="D4" s="16" t="s">
        <v>16</v>
      </c>
      <c r="E4" s="3">
        <f t="shared" si="0"/>
        <v>1</v>
      </c>
      <c r="F4" s="3">
        <f t="shared" si="1"/>
        <v>4520</v>
      </c>
      <c r="G4" s="3">
        <f t="shared" si="2"/>
        <v>4520</v>
      </c>
      <c r="H4" s="4" t="str">
        <f t="shared" si="3"/>
        <v>pondělí</v>
      </c>
      <c r="J4" s="11" t="s">
        <v>17</v>
      </c>
      <c r="K4" s="3" t="s">
        <v>18</v>
      </c>
      <c r="L4" s="4">
        <v>7954</v>
      </c>
      <c r="N4" s="22">
        <v>2</v>
      </c>
      <c r="O4" s="4" t="s">
        <v>19</v>
      </c>
    </row>
    <row r="5" spans="1:15" x14ac:dyDescent="0.2">
      <c r="A5" s="15">
        <v>35818</v>
      </c>
      <c r="B5" s="16" t="s">
        <v>12</v>
      </c>
      <c r="C5" s="16">
        <v>2</v>
      </c>
      <c r="D5" s="16" t="s">
        <v>20</v>
      </c>
      <c r="E5" s="3">
        <f t="shared" si="0"/>
        <v>1</v>
      </c>
      <c r="F5" s="3">
        <f t="shared" si="1"/>
        <v>4520</v>
      </c>
      <c r="G5" s="3">
        <f t="shared" si="2"/>
        <v>9040</v>
      </c>
      <c r="H5" s="4" t="str">
        <f t="shared" si="3"/>
        <v>pátek</v>
      </c>
      <c r="J5" s="11" t="s">
        <v>21</v>
      </c>
      <c r="K5" s="3" t="s">
        <v>22</v>
      </c>
      <c r="L5" s="4">
        <v>3890</v>
      </c>
      <c r="N5" s="22">
        <v>3</v>
      </c>
      <c r="O5" s="4" t="s">
        <v>23</v>
      </c>
    </row>
    <row r="6" spans="1:15" ht="13.5" thickBot="1" x14ac:dyDescent="0.25">
      <c r="A6" s="15">
        <v>35836</v>
      </c>
      <c r="B6" s="16" t="s">
        <v>12</v>
      </c>
      <c r="C6" s="16">
        <v>1</v>
      </c>
      <c r="D6" s="16" t="s">
        <v>24</v>
      </c>
      <c r="E6" s="3">
        <f t="shared" si="0"/>
        <v>2</v>
      </c>
      <c r="F6" s="3">
        <f t="shared" si="1"/>
        <v>4520</v>
      </c>
      <c r="G6" s="3">
        <f t="shared" si="2"/>
        <v>4520</v>
      </c>
      <c r="H6" s="4" t="str">
        <f t="shared" si="3"/>
        <v>úterý</v>
      </c>
      <c r="J6" s="12" t="s">
        <v>25</v>
      </c>
      <c r="K6" s="5" t="s">
        <v>26</v>
      </c>
      <c r="L6" s="6">
        <v>3120</v>
      </c>
      <c r="N6" s="22">
        <v>4</v>
      </c>
      <c r="O6" s="4" t="s">
        <v>27</v>
      </c>
    </row>
    <row r="7" spans="1:15" ht="13.5" thickTop="1" x14ac:dyDescent="0.2">
      <c r="A7" s="15">
        <v>35857</v>
      </c>
      <c r="B7" s="16" t="s">
        <v>12</v>
      </c>
      <c r="C7" s="16">
        <v>1</v>
      </c>
      <c r="D7" s="16" t="s">
        <v>16</v>
      </c>
      <c r="E7" s="3">
        <f t="shared" ref="E7:E9" si="4">MONTH(A7)</f>
        <v>3</v>
      </c>
      <c r="F7" s="3">
        <f t="shared" si="1"/>
        <v>4520</v>
      </c>
      <c r="G7" s="3">
        <f t="shared" ref="G7:G9" si="5">F7*C7</f>
        <v>4520</v>
      </c>
      <c r="H7" s="4" t="str">
        <f t="shared" si="3"/>
        <v>úterý</v>
      </c>
      <c r="N7" s="22">
        <v>5</v>
      </c>
      <c r="O7" s="4" t="s">
        <v>28</v>
      </c>
    </row>
    <row r="8" spans="1:15" x14ac:dyDescent="0.2">
      <c r="A8" s="15">
        <v>35879</v>
      </c>
      <c r="B8" s="16" t="s">
        <v>12</v>
      </c>
      <c r="C8" s="16">
        <v>1</v>
      </c>
      <c r="D8" s="16" t="s">
        <v>20</v>
      </c>
      <c r="E8" s="3">
        <f t="shared" si="4"/>
        <v>3</v>
      </c>
      <c r="F8" s="3">
        <f t="shared" si="1"/>
        <v>4520</v>
      </c>
      <c r="G8" s="3">
        <f t="shared" si="5"/>
        <v>4520</v>
      </c>
      <c r="H8" s="4" t="str">
        <f t="shared" si="3"/>
        <v>středa</v>
      </c>
      <c r="N8" s="22">
        <v>6</v>
      </c>
      <c r="O8" s="4" t="s">
        <v>29</v>
      </c>
    </row>
    <row r="9" spans="1:15" ht="13.5" thickBot="1" x14ac:dyDescent="0.25">
      <c r="A9" s="15">
        <v>35887</v>
      </c>
      <c r="B9" s="16" t="s">
        <v>12</v>
      </c>
      <c r="C9" s="16">
        <v>1</v>
      </c>
      <c r="D9" s="16" t="s">
        <v>13</v>
      </c>
      <c r="E9" s="3">
        <f t="shared" si="4"/>
        <v>4</v>
      </c>
      <c r="F9" s="3">
        <f t="shared" si="1"/>
        <v>4520</v>
      </c>
      <c r="G9" s="3">
        <f t="shared" si="5"/>
        <v>4520</v>
      </c>
      <c r="H9" s="4" t="str">
        <f t="shared" ref="H9:H13" si="6">VLOOKUP(WEEKDAY(A9,2),$N$3:$O$9,2)</f>
        <v>čtvrtek</v>
      </c>
      <c r="N9" s="23">
        <v>7</v>
      </c>
      <c r="O9" s="6" t="s">
        <v>30</v>
      </c>
    </row>
    <row r="10" spans="1:15" ht="14.25" thickTop="1" thickBot="1" x14ac:dyDescent="0.25">
      <c r="A10" s="15">
        <v>35900</v>
      </c>
      <c r="B10" s="16" t="s">
        <v>12</v>
      </c>
      <c r="C10" s="16">
        <v>1</v>
      </c>
      <c r="D10" s="16" t="s">
        <v>13</v>
      </c>
      <c r="E10" s="3">
        <f t="shared" ref="E10:E12" si="7">MONTH(A10)</f>
        <v>4</v>
      </c>
      <c r="F10" s="3">
        <f t="shared" si="1"/>
        <v>4520</v>
      </c>
      <c r="G10" s="3">
        <f t="shared" ref="G10:G12" si="8">F10*C10</f>
        <v>4520</v>
      </c>
      <c r="H10" s="4" t="str">
        <f t="shared" si="6"/>
        <v>středa</v>
      </c>
    </row>
    <row r="11" spans="1:15" ht="14.25" thickTop="1" thickBot="1" x14ac:dyDescent="0.25">
      <c r="A11" s="15">
        <v>35915</v>
      </c>
      <c r="B11" s="16" t="s">
        <v>12</v>
      </c>
      <c r="C11" s="16">
        <v>1</v>
      </c>
      <c r="D11" s="16" t="s">
        <v>20</v>
      </c>
      <c r="E11" s="3">
        <f t="shared" si="7"/>
        <v>4</v>
      </c>
      <c r="F11" s="3">
        <f t="shared" si="1"/>
        <v>4520</v>
      </c>
      <c r="G11" s="3">
        <f t="shared" si="8"/>
        <v>4520</v>
      </c>
      <c r="H11" s="4" t="str">
        <f t="shared" si="6"/>
        <v>čtvrtek</v>
      </c>
      <c r="J11" s="13" t="s">
        <v>31</v>
      </c>
      <c r="K11" s="14"/>
    </row>
    <row r="12" spans="1:15" x14ac:dyDescent="0.2">
      <c r="A12" s="15">
        <v>35924</v>
      </c>
      <c r="B12" s="16" t="s">
        <v>12</v>
      </c>
      <c r="C12" s="16">
        <v>1</v>
      </c>
      <c r="D12" s="16" t="s">
        <v>13</v>
      </c>
      <c r="E12" s="3">
        <f t="shared" si="7"/>
        <v>5</v>
      </c>
      <c r="F12" s="3">
        <f t="shared" si="1"/>
        <v>4520</v>
      </c>
      <c r="G12" s="3">
        <f t="shared" si="8"/>
        <v>4520</v>
      </c>
      <c r="H12" s="4" t="str">
        <f t="shared" si="6"/>
        <v>sobota</v>
      </c>
      <c r="J12" s="11" t="s">
        <v>32</v>
      </c>
      <c r="K12" s="4" t="s">
        <v>24</v>
      </c>
    </row>
    <row r="13" spans="1:15" x14ac:dyDescent="0.2">
      <c r="A13" s="15">
        <v>35927</v>
      </c>
      <c r="B13" s="16" t="s">
        <v>12</v>
      </c>
      <c r="C13" s="16">
        <v>1</v>
      </c>
      <c r="D13" s="16" t="s">
        <v>13</v>
      </c>
      <c r="E13" s="3">
        <f>MONTH(A13)</f>
        <v>5</v>
      </c>
      <c r="F13" s="3">
        <f t="shared" si="1"/>
        <v>4520</v>
      </c>
      <c r="G13" s="3">
        <f>F13*C13</f>
        <v>4520</v>
      </c>
      <c r="H13" s="4" t="str">
        <f t="shared" si="6"/>
        <v>úterý</v>
      </c>
      <c r="J13" s="11" t="s">
        <v>33</v>
      </c>
      <c r="K13" s="4" t="s">
        <v>16</v>
      </c>
    </row>
    <row r="14" spans="1:15" x14ac:dyDescent="0.2">
      <c r="A14" s="15">
        <v>35797</v>
      </c>
      <c r="B14" s="16" t="s">
        <v>18</v>
      </c>
      <c r="C14" s="16">
        <v>1</v>
      </c>
      <c r="D14" s="16" t="s">
        <v>24</v>
      </c>
      <c r="E14" s="3">
        <f t="shared" ref="E14:E52" si="9">MONTH(A14)</f>
        <v>1</v>
      </c>
      <c r="F14" s="3">
        <f t="shared" ref="F14:F23" si="10">VLOOKUP(B14,$K$3:$L$6,2)</f>
        <v>7954</v>
      </c>
      <c r="G14" s="3">
        <f t="shared" ref="G14:G52" si="11">F14*C14</f>
        <v>7954</v>
      </c>
      <c r="H14" s="4" t="str">
        <f t="shared" ref="H14:H52" si="12">VLOOKUP(WEEKDAY(A14,2),$N$3:$O$9,2)</f>
        <v>pátek</v>
      </c>
      <c r="J14" s="11" t="s">
        <v>34</v>
      </c>
      <c r="K14" s="4" t="s">
        <v>13</v>
      </c>
    </row>
    <row r="15" spans="1:15" ht="13.5" thickBot="1" x14ac:dyDescent="0.25">
      <c r="A15" s="15">
        <v>35815</v>
      </c>
      <c r="B15" s="16" t="s">
        <v>18</v>
      </c>
      <c r="C15" s="16">
        <v>1</v>
      </c>
      <c r="D15" s="16" t="s">
        <v>24</v>
      </c>
      <c r="E15" s="3">
        <f t="shared" si="9"/>
        <v>1</v>
      </c>
      <c r="F15" s="3">
        <f t="shared" si="10"/>
        <v>7954</v>
      </c>
      <c r="G15" s="3">
        <f t="shared" si="11"/>
        <v>7954</v>
      </c>
      <c r="H15" s="4" t="str">
        <f t="shared" si="12"/>
        <v>úterý</v>
      </c>
      <c r="J15" s="12" t="s">
        <v>35</v>
      </c>
      <c r="K15" s="6" t="s">
        <v>20</v>
      </c>
    </row>
    <row r="16" spans="1:15" ht="13.5" thickTop="1" x14ac:dyDescent="0.2">
      <c r="A16" s="15">
        <v>35831</v>
      </c>
      <c r="B16" s="16" t="s">
        <v>18</v>
      </c>
      <c r="C16" s="16">
        <v>1</v>
      </c>
      <c r="D16" s="16" t="s">
        <v>13</v>
      </c>
      <c r="E16" s="3">
        <f t="shared" si="9"/>
        <v>2</v>
      </c>
      <c r="F16" s="3">
        <f t="shared" si="10"/>
        <v>7954</v>
      </c>
      <c r="G16" s="3">
        <f t="shared" si="11"/>
        <v>7954</v>
      </c>
      <c r="H16" s="4" t="str">
        <f t="shared" si="12"/>
        <v>čtvrtek</v>
      </c>
    </row>
    <row r="17" spans="1:8" x14ac:dyDescent="0.2">
      <c r="A17" s="15">
        <v>35846</v>
      </c>
      <c r="B17" s="16" t="s">
        <v>18</v>
      </c>
      <c r="C17" s="16">
        <v>1</v>
      </c>
      <c r="D17" s="16" t="s">
        <v>16</v>
      </c>
      <c r="E17" s="3">
        <f t="shared" si="9"/>
        <v>2</v>
      </c>
      <c r="F17" s="3">
        <f t="shared" si="10"/>
        <v>7954</v>
      </c>
      <c r="G17" s="3">
        <f t="shared" si="11"/>
        <v>7954</v>
      </c>
      <c r="H17" s="4" t="str">
        <f t="shared" si="12"/>
        <v>pátek</v>
      </c>
    </row>
    <row r="18" spans="1:8" x14ac:dyDescent="0.2">
      <c r="A18" s="15">
        <v>35865</v>
      </c>
      <c r="B18" s="16" t="s">
        <v>18</v>
      </c>
      <c r="C18" s="16">
        <v>2</v>
      </c>
      <c r="D18" s="16" t="s">
        <v>24</v>
      </c>
      <c r="E18" s="3">
        <f t="shared" si="9"/>
        <v>3</v>
      </c>
      <c r="F18" s="3">
        <f t="shared" si="10"/>
        <v>7954</v>
      </c>
      <c r="G18" s="3">
        <f t="shared" si="11"/>
        <v>15908</v>
      </c>
      <c r="H18" s="4" t="str">
        <f t="shared" si="12"/>
        <v>středa</v>
      </c>
    </row>
    <row r="19" spans="1:8" x14ac:dyDescent="0.2">
      <c r="A19" s="15">
        <v>35878</v>
      </c>
      <c r="B19" s="16" t="s">
        <v>18</v>
      </c>
      <c r="C19" s="16">
        <v>1</v>
      </c>
      <c r="D19" s="16" t="s">
        <v>16</v>
      </c>
      <c r="E19" s="3">
        <f t="shared" si="9"/>
        <v>3</v>
      </c>
      <c r="F19" s="3">
        <f t="shared" si="10"/>
        <v>7954</v>
      </c>
      <c r="G19" s="3">
        <f t="shared" si="11"/>
        <v>7954</v>
      </c>
      <c r="H19" s="4" t="str">
        <f t="shared" si="12"/>
        <v>úterý</v>
      </c>
    </row>
    <row r="20" spans="1:8" x14ac:dyDescent="0.2">
      <c r="A20" s="15">
        <v>35895</v>
      </c>
      <c r="B20" s="16" t="s">
        <v>18</v>
      </c>
      <c r="C20" s="16">
        <v>1</v>
      </c>
      <c r="D20" s="16" t="s">
        <v>24</v>
      </c>
      <c r="E20" s="3">
        <f t="shared" si="9"/>
        <v>4</v>
      </c>
      <c r="F20" s="3">
        <f t="shared" si="10"/>
        <v>7954</v>
      </c>
      <c r="G20" s="3">
        <f t="shared" si="11"/>
        <v>7954</v>
      </c>
      <c r="H20" s="4" t="str">
        <f t="shared" si="12"/>
        <v>pátek</v>
      </c>
    </row>
    <row r="21" spans="1:8" x14ac:dyDescent="0.2">
      <c r="A21" s="15">
        <v>35906</v>
      </c>
      <c r="B21" s="16" t="s">
        <v>18</v>
      </c>
      <c r="C21" s="16">
        <v>2</v>
      </c>
      <c r="D21" s="16" t="s">
        <v>24</v>
      </c>
      <c r="E21" s="3">
        <f t="shared" si="9"/>
        <v>4</v>
      </c>
      <c r="F21" s="3">
        <f t="shared" si="10"/>
        <v>7954</v>
      </c>
      <c r="G21" s="3">
        <f t="shared" si="11"/>
        <v>15908</v>
      </c>
      <c r="H21" s="4" t="str">
        <f t="shared" si="12"/>
        <v>úterý</v>
      </c>
    </row>
    <row r="22" spans="1:8" x14ac:dyDescent="0.2">
      <c r="A22" s="15">
        <v>35920</v>
      </c>
      <c r="B22" s="16" t="s">
        <v>18</v>
      </c>
      <c r="C22" s="16">
        <v>1</v>
      </c>
      <c r="D22" s="16" t="s">
        <v>24</v>
      </c>
      <c r="E22" s="3">
        <f t="shared" si="9"/>
        <v>5</v>
      </c>
      <c r="F22" s="3">
        <f t="shared" si="10"/>
        <v>7954</v>
      </c>
      <c r="G22" s="3">
        <f t="shared" si="11"/>
        <v>7954</v>
      </c>
      <c r="H22" s="4" t="str">
        <f t="shared" si="12"/>
        <v>úterý</v>
      </c>
    </row>
    <row r="23" spans="1:8" x14ac:dyDescent="0.2">
      <c r="A23" s="15">
        <v>35926</v>
      </c>
      <c r="B23" s="16" t="s">
        <v>18</v>
      </c>
      <c r="C23" s="16">
        <v>1</v>
      </c>
      <c r="D23" s="16" t="s">
        <v>20</v>
      </c>
      <c r="E23" s="3">
        <f t="shared" si="9"/>
        <v>5</v>
      </c>
      <c r="F23" s="3">
        <f t="shared" si="10"/>
        <v>7954</v>
      </c>
      <c r="G23" s="3">
        <f t="shared" si="11"/>
        <v>7954</v>
      </c>
      <c r="H23" s="4" t="str">
        <f t="shared" si="12"/>
        <v>pondělí</v>
      </c>
    </row>
    <row r="24" spans="1:8" x14ac:dyDescent="0.2">
      <c r="A24" s="15">
        <v>35805</v>
      </c>
      <c r="B24" s="16" t="s">
        <v>22</v>
      </c>
      <c r="C24" s="16">
        <v>1</v>
      </c>
      <c r="D24" s="16" t="s">
        <v>13</v>
      </c>
      <c r="E24" s="3">
        <f t="shared" si="9"/>
        <v>1</v>
      </c>
      <c r="F24" s="3">
        <f t="shared" ref="F24:F37" si="13">VLOOKUP(B24,$K$3:$L$6,2)</f>
        <v>3890</v>
      </c>
      <c r="G24" s="3">
        <f t="shared" si="11"/>
        <v>3890</v>
      </c>
      <c r="H24" s="4" t="str">
        <f t="shared" si="12"/>
        <v>sobota</v>
      </c>
    </row>
    <row r="25" spans="1:8" x14ac:dyDescent="0.2">
      <c r="A25" s="15">
        <v>35810</v>
      </c>
      <c r="B25" s="16" t="s">
        <v>22</v>
      </c>
      <c r="C25" s="16">
        <v>1</v>
      </c>
      <c r="D25" s="16" t="s">
        <v>13</v>
      </c>
      <c r="E25" s="3">
        <f t="shared" si="9"/>
        <v>1</v>
      </c>
      <c r="F25" s="3">
        <f t="shared" si="13"/>
        <v>3890</v>
      </c>
      <c r="G25" s="3">
        <f t="shared" si="11"/>
        <v>3890</v>
      </c>
      <c r="H25" s="4" t="str">
        <f t="shared" si="12"/>
        <v>čtvrtek</v>
      </c>
    </row>
    <row r="26" spans="1:8" x14ac:dyDescent="0.2">
      <c r="A26" s="15">
        <v>35829</v>
      </c>
      <c r="B26" s="16" t="s">
        <v>22</v>
      </c>
      <c r="C26" s="16">
        <v>1</v>
      </c>
      <c r="D26" s="16" t="s">
        <v>13</v>
      </c>
      <c r="E26" s="3">
        <f t="shared" si="9"/>
        <v>2</v>
      </c>
      <c r="F26" s="3">
        <f t="shared" si="13"/>
        <v>3890</v>
      </c>
      <c r="G26" s="3">
        <f t="shared" si="11"/>
        <v>3890</v>
      </c>
      <c r="H26" s="4" t="str">
        <f t="shared" si="12"/>
        <v>úterý</v>
      </c>
    </row>
    <row r="27" spans="1:8" x14ac:dyDescent="0.2">
      <c r="A27" s="15">
        <v>35839</v>
      </c>
      <c r="B27" s="16" t="s">
        <v>22</v>
      </c>
      <c r="C27" s="16">
        <v>2</v>
      </c>
      <c r="D27" s="16" t="s">
        <v>13</v>
      </c>
      <c r="E27" s="3">
        <f t="shared" si="9"/>
        <v>2</v>
      </c>
      <c r="F27" s="3">
        <f t="shared" si="13"/>
        <v>3890</v>
      </c>
      <c r="G27" s="3">
        <f t="shared" si="11"/>
        <v>7780</v>
      </c>
      <c r="H27" s="4" t="str">
        <f t="shared" si="12"/>
        <v>pátek</v>
      </c>
    </row>
    <row r="28" spans="1:8" x14ac:dyDescent="0.2">
      <c r="A28" s="15">
        <v>35853</v>
      </c>
      <c r="B28" s="16" t="s">
        <v>22</v>
      </c>
      <c r="C28" s="16">
        <v>1</v>
      </c>
      <c r="D28" s="16" t="s">
        <v>20</v>
      </c>
      <c r="E28" s="3">
        <f t="shared" si="9"/>
        <v>2</v>
      </c>
      <c r="F28" s="3">
        <f t="shared" si="13"/>
        <v>3890</v>
      </c>
      <c r="G28" s="3">
        <f t="shared" si="11"/>
        <v>3890</v>
      </c>
      <c r="H28" s="4" t="str">
        <f t="shared" si="12"/>
        <v>pátek</v>
      </c>
    </row>
    <row r="29" spans="1:8" x14ac:dyDescent="0.2">
      <c r="A29" s="15">
        <v>35859</v>
      </c>
      <c r="B29" s="16" t="s">
        <v>22</v>
      </c>
      <c r="C29" s="16">
        <v>1</v>
      </c>
      <c r="D29" s="16" t="s">
        <v>24</v>
      </c>
      <c r="E29" s="3">
        <f t="shared" si="9"/>
        <v>3</v>
      </c>
      <c r="F29" s="3">
        <f t="shared" si="13"/>
        <v>3890</v>
      </c>
      <c r="G29" s="3">
        <f t="shared" si="11"/>
        <v>3890</v>
      </c>
      <c r="H29" s="4" t="str">
        <f t="shared" si="12"/>
        <v>čtvrtek</v>
      </c>
    </row>
    <row r="30" spans="1:8" x14ac:dyDescent="0.2">
      <c r="A30" s="15">
        <v>35873</v>
      </c>
      <c r="B30" s="16" t="s">
        <v>22</v>
      </c>
      <c r="C30" s="16">
        <v>1</v>
      </c>
      <c r="D30" s="16" t="s">
        <v>24</v>
      </c>
      <c r="E30" s="3">
        <f t="shared" si="9"/>
        <v>3</v>
      </c>
      <c r="F30" s="3">
        <f t="shared" si="13"/>
        <v>3890</v>
      </c>
      <c r="G30" s="3">
        <f t="shared" si="11"/>
        <v>3890</v>
      </c>
      <c r="H30" s="4" t="str">
        <f t="shared" si="12"/>
        <v>čtvrtek</v>
      </c>
    </row>
    <row r="31" spans="1:8" x14ac:dyDescent="0.2">
      <c r="A31" s="15">
        <v>35881</v>
      </c>
      <c r="B31" s="16" t="s">
        <v>22</v>
      </c>
      <c r="C31" s="16">
        <v>1</v>
      </c>
      <c r="D31" s="16" t="s">
        <v>24</v>
      </c>
      <c r="E31" s="3">
        <f t="shared" si="9"/>
        <v>3</v>
      </c>
      <c r="F31" s="3">
        <f t="shared" si="13"/>
        <v>3890</v>
      </c>
      <c r="G31" s="3">
        <f t="shared" si="11"/>
        <v>3890</v>
      </c>
      <c r="H31" s="4" t="str">
        <f t="shared" si="12"/>
        <v>pátek</v>
      </c>
    </row>
    <row r="32" spans="1:8" x14ac:dyDescent="0.2">
      <c r="A32" s="15">
        <v>35887</v>
      </c>
      <c r="B32" s="16" t="s">
        <v>22</v>
      </c>
      <c r="C32" s="16">
        <v>1</v>
      </c>
      <c r="D32" s="16" t="s">
        <v>13</v>
      </c>
      <c r="E32" s="3">
        <f t="shared" si="9"/>
        <v>4</v>
      </c>
      <c r="F32" s="3">
        <f t="shared" si="13"/>
        <v>3890</v>
      </c>
      <c r="G32" s="3">
        <f t="shared" si="11"/>
        <v>3890</v>
      </c>
      <c r="H32" s="4" t="str">
        <f t="shared" si="12"/>
        <v>čtvrtek</v>
      </c>
    </row>
    <row r="33" spans="1:8" x14ac:dyDescent="0.2">
      <c r="A33" s="15">
        <v>35888</v>
      </c>
      <c r="B33" s="16" t="s">
        <v>22</v>
      </c>
      <c r="C33" s="16">
        <v>1</v>
      </c>
      <c r="D33" s="16" t="s">
        <v>13</v>
      </c>
      <c r="E33" s="3">
        <f t="shared" si="9"/>
        <v>4</v>
      </c>
      <c r="F33" s="3">
        <f t="shared" si="13"/>
        <v>3890</v>
      </c>
      <c r="G33" s="3">
        <f t="shared" si="11"/>
        <v>3890</v>
      </c>
      <c r="H33" s="4" t="str">
        <f t="shared" si="12"/>
        <v>pátek</v>
      </c>
    </row>
    <row r="34" spans="1:8" x14ac:dyDescent="0.2">
      <c r="A34" s="15">
        <v>35900</v>
      </c>
      <c r="B34" s="16" t="s">
        <v>22</v>
      </c>
      <c r="C34" s="16">
        <v>1</v>
      </c>
      <c r="D34" s="16" t="s">
        <v>20</v>
      </c>
      <c r="E34" s="3">
        <f t="shared" si="9"/>
        <v>4</v>
      </c>
      <c r="F34" s="3">
        <f t="shared" si="13"/>
        <v>3890</v>
      </c>
      <c r="G34" s="3">
        <f t="shared" si="11"/>
        <v>3890</v>
      </c>
      <c r="H34" s="4" t="str">
        <f t="shared" si="12"/>
        <v>středa</v>
      </c>
    </row>
    <row r="35" spans="1:8" x14ac:dyDescent="0.2">
      <c r="A35" s="15">
        <v>35903</v>
      </c>
      <c r="B35" s="16" t="s">
        <v>22</v>
      </c>
      <c r="C35" s="16">
        <v>1</v>
      </c>
      <c r="D35" s="16" t="s">
        <v>13</v>
      </c>
      <c r="E35" s="3">
        <f t="shared" si="9"/>
        <v>4</v>
      </c>
      <c r="F35" s="3">
        <f t="shared" si="13"/>
        <v>3890</v>
      </c>
      <c r="G35" s="3">
        <f t="shared" si="11"/>
        <v>3890</v>
      </c>
      <c r="H35" s="4" t="str">
        <f t="shared" si="12"/>
        <v>sobota</v>
      </c>
    </row>
    <row r="36" spans="1:8" x14ac:dyDescent="0.2">
      <c r="A36" s="15">
        <v>35905</v>
      </c>
      <c r="B36" s="16" t="s">
        <v>22</v>
      </c>
      <c r="C36" s="16">
        <v>1</v>
      </c>
      <c r="D36" s="16" t="s">
        <v>13</v>
      </c>
      <c r="E36" s="3">
        <f t="shared" si="9"/>
        <v>4</v>
      </c>
      <c r="F36" s="3">
        <f t="shared" si="13"/>
        <v>3890</v>
      </c>
      <c r="G36" s="3">
        <f t="shared" si="11"/>
        <v>3890</v>
      </c>
      <c r="H36" s="4" t="str">
        <f t="shared" si="12"/>
        <v>pondělí</v>
      </c>
    </row>
    <row r="37" spans="1:8" x14ac:dyDescent="0.2">
      <c r="A37" s="15">
        <v>35920</v>
      </c>
      <c r="B37" s="16" t="s">
        <v>22</v>
      </c>
      <c r="C37" s="16">
        <v>1</v>
      </c>
      <c r="D37" s="16" t="s">
        <v>13</v>
      </c>
      <c r="E37" s="3">
        <f t="shared" si="9"/>
        <v>5</v>
      </c>
      <c r="F37" s="3">
        <f t="shared" si="13"/>
        <v>3890</v>
      </c>
      <c r="G37" s="3">
        <f t="shared" si="11"/>
        <v>3890</v>
      </c>
      <c r="H37" s="4" t="str">
        <f t="shared" si="12"/>
        <v>úterý</v>
      </c>
    </row>
    <row r="38" spans="1:8" x14ac:dyDescent="0.2">
      <c r="A38" s="15">
        <v>35797</v>
      </c>
      <c r="B38" s="16" t="s">
        <v>26</v>
      </c>
      <c r="C38" s="16">
        <v>1</v>
      </c>
      <c r="D38" s="16" t="s">
        <v>13</v>
      </c>
      <c r="E38" s="3">
        <f t="shared" si="9"/>
        <v>1</v>
      </c>
      <c r="F38" s="3">
        <f t="shared" ref="F38:F52" si="14">VLOOKUP(B38,$K$3:$L$6,2)</f>
        <v>3120</v>
      </c>
      <c r="G38" s="3">
        <f t="shared" si="11"/>
        <v>3120</v>
      </c>
      <c r="H38" s="4" t="str">
        <f t="shared" si="12"/>
        <v>pátek</v>
      </c>
    </row>
    <row r="39" spans="1:8" x14ac:dyDescent="0.2">
      <c r="A39" s="15">
        <v>35802</v>
      </c>
      <c r="B39" s="16" t="s">
        <v>26</v>
      </c>
      <c r="C39" s="16">
        <v>1</v>
      </c>
      <c r="D39" s="16" t="s">
        <v>13</v>
      </c>
      <c r="E39" s="3">
        <f t="shared" si="9"/>
        <v>1</v>
      </c>
      <c r="F39" s="3">
        <f t="shared" si="14"/>
        <v>3120</v>
      </c>
      <c r="G39" s="3">
        <f t="shared" si="11"/>
        <v>3120</v>
      </c>
      <c r="H39" s="4" t="str">
        <f t="shared" si="12"/>
        <v>středa</v>
      </c>
    </row>
    <row r="40" spans="1:8" x14ac:dyDescent="0.2">
      <c r="A40" s="15">
        <v>35803</v>
      </c>
      <c r="B40" s="16" t="s">
        <v>26</v>
      </c>
      <c r="C40" s="16">
        <v>2</v>
      </c>
      <c r="D40" s="16" t="s">
        <v>24</v>
      </c>
      <c r="E40" s="3">
        <f t="shared" si="9"/>
        <v>1</v>
      </c>
      <c r="F40" s="3">
        <f t="shared" si="14"/>
        <v>3120</v>
      </c>
      <c r="G40" s="3">
        <f t="shared" si="11"/>
        <v>6240</v>
      </c>
      <c r="H40" s="4" t="str">
        <f t="shared" si="12"/>
        <v>čtvrtek</v>
      </c>
    </row>
    <row r="41" spans="1:8" x14ac:dyDescent="0.2">
      <c r="A41" s="15">
        <v>35815</v>
      </c>
      <c r="B41" s="16" t="s">
        <v>26</v>
      </c>
      <c r="C41" s="16">
        <v>1</v>
      </c>
      <c r="D41" s="16" t="s">
        <v>13</v>
      </c>
      <c r="E41" s="3">
        <f t="shared" si="9"/>
        <v>1</v>
      </c>
      <c r="F41" s="3">
        <f t="shared" si="14"/>
        <v>3120</v>
      </c>
      <c r="G41" s="3">
        <f t="shared" si="11"/>
        <v>3120</v>
      </c>
      <c r="H41" s="4" t="str">
        <f t="shared" si="12"/>
        <v>úterý</v>
      </c>
    </row>
    <row r="42" spans="1:8" x14ac:dyDescent="0.2">
      <c r="A42" s="15">
        <v>35821</v>
      </c>
      <c r="B42" s="16" t="s">
        <v>26</v>
      </c>
      <c r="C42" s="16">
        <v>1</v>
      </c>
      <c r="D42" s="16" t="s">
        <v>20</v>
      </c>
      <c r="E42" s="3">
        <f t="shared" si="9"/>
        <v>1</v>
      </c>
      <c r="F42" s="3">
        <f t="shared" si="14"/>
        <v>3120</v>
      </c>
      <c r="G42" s="3">
        <f t="shared" si="11"/>
        <v>3120</v>
      </c>
      <c r="H42" s="4" t="str">
        <f t="shared" si="12"/>
        <v>pondělí</v>
      </c>
    </row>
    <row r="43" spans="1:8" x14ac:dyDescent="0.2">
      <c r="A43" s="15">
        <v>35835</v>
      </c>
      <c r="B43" s="16" t="s">
        <v>26</v>
      </c>
      <c r="C43" s="16">
        <v>1</v>
      </c>
      <c r="D43" s="16" t="s">
        <v>13</v>
      </c>
      <c r="E43" s="3">
        <f t="shared" si="9"/>
        <v>2</v>
      </c>
      <c r="F43" s="3">
        <f t="shared" si="14"/>
        <v>3120</v>
      </c>
      <c r="G43" s="3">
        <f t="shared" si="11"/>
        <v>3120</v>
      </c>
      <c r="H43" s="4" t="str">
        <f t="shared" si="12"/>
        <v>pondělí</v>
      </c>
    </row>
    <row r="44" spans="1:8" x14ac:dyDescent="0.2">
      <c r="A44" s="15">
        <v>35842</v>
      </c>
      <c r="B44" s="16" t="s">
        <v>26</v>
      </c>
      <c r="C44" s="16">
        <v>1</v>
      </c>
      <c r="D44" s="16" t="s">
        <v>24</v>
      </c>
      <c r="E44" s="3">
        <f t="shared" si="9"/>
        <v>2</v>
      </c>
      <c r="F44" s="3">
        <f t="shared" si="14"/>
        <v>3120</v>
      </c>
      <c r="G44" s="3">
        <f t="shared" si="11"/>
        <v>3120</v>
      </c>
      <c r="H44" s="4" t="str">
        <f t="shared" si="12"/>
        <v>pondělí</v>
      </c>
    </row>
    <row r="45" spans="1:8" x14ac:dyDescent="0.2">
      <c r="A45" s="15">
        <v>35851</v>
      </c>
      <c r="B45" s="16" t="s">
        <v>26</v>
      </c>
      <c r="C45" s="16">
        <v>1</v>
      </c>
      <c r="D45" s="16" t="s">
        <v>13</v>
      </c>
      <c r="E45" s="3">
        <f t="shared" si="9"/>
        <v>2</v>
      </c>
      <c r="F45" s="3">
        <f t="shared" si="14"/>
        <v>3120</v>
      </c>
      <c r="G45" s="3">
        <f t="shared" si="11"/>
        <v>3120</v>
      </c>
      <c r="H45" s="4" t="str">
        <f t="shared" si="12"/>
        <v>středa</v>
      </c>
    </row>
    <row r="46" spans="1:8" x14ac:dyDescent="0.2">
      <c r="A46" s="15">
        <v>35863</v>
      </c>
      <c r="B46" s="16" t="s">
        <v>26</v>
      </c>
      <c r="C46" s="16">
        <v>1</v>
      </c>
      <c r="D46" s="16" t="s">
        <v>13</v>
      </c>
      <c r="E46" s="3">
        <f t="shared" si="9"/>
        <v>3</v>
      </c>
      <c r="F46" s="3">
        <f t="shared" si="14"/>
        <v>3120</v>
      </c>
      <c r="G46" s="3">
        <f t="shared" si="11"/>
        <v>3120</v>
      </c>
      <c r="H46" s="4" t="str">
        <f t="shared" si="12"/>
        <v>pondělí</v>
      </c>
    </row>
    <row r="47" spans="1:8" x14ac:dyDescent="0.2">
      <c r="A47" s="15">
        <v>35870</v>
      </c>
      <c r="B47" s="16" t="s">
        <v>26</v>
      </c>
      <c r="C47" s="16">
        <v>1</v>
      </c>
      <c r="D47" s="16" t="s">
        <v>13</v>
      </c>
      <c r="E47" s="3">
        <f t="shared" si="9"/>
        <v>3</v>
      </c>
      <c r="F47" s="3">
        <f t="shared" si="14"/>
        <v>3120</v>
      </c>
      <c r="G47" s="3">
        <f t="shared" si="11"/>
        <v>3120</v>
      </c>
      <c r="H47" s="4" t="str">
        <f t="shared" si="12"/>
        <v>pondělí</v>
      </c>
    </row>
    <row r="48" spans="1:8" x14ac:dyDescent="0.2">
      <c r="A48" s="15">
        <v>35886</v>
      </c>
      <c r="B48" s="16" t="s">
        <v>26</v>
      </c>
      <c r="C48" s="16">
        <v>2</v>
      </c>
      <c r="D48" s="16" t="s">
        <v>13</v>
      </c>
      <c r="E48" s="3">
        <f t="shared" si="9"/>
        <v>4</v>
      </c>
      <c r="F48" s="3">
        <f t="shared" si="14"/>
        <v>3120</v>
      </c>
      <c r="G48" s="3">
        <f t="shared" si="11"/>
        <v>6240</v>
      </c>
      <c r="H48" s="4" t="str">
        <f t="shared" si="12"/>
        <v>středa</v>
      </c>
    </row>
    <row r="49" spans="1:8" x14ac:dyDescent="0.2">
      <c r="A49" s="15">
        <v>35896</v>
      </c>
      <c r="B49" s="16" t="s">
        <v>26</v>
      </c>
      <c r="C49" s="16">
        <v>1</v>
      </c>
      <c r="D49" s="16" t="s">
        <v>16</v>
      </c>
      <c r="E49" s="3">
        <f t="shared" si="9"/>
        <v>4</v>
      </c>
      <c r="F49" s="3">
        <f t="shared" si="14"/>
        <v>3120</v>
      </c>
      <c r="G49" s="3">
        <f t="shared" si="11"/>
        <v>3120</v>
      </c>
      <c r="H49" s="4" t="str">
        <f t="shared" si="12"/>
        <v>sobota</v>
      </c>
    </row>
    <row r="50" spans="1:8" x14ac:dyDescent="0.2">
      <c r="A50" s="15">
        <v>35905</v>
      </c>
      <c r="B50" s="16" t="s">
        <v>26</v>
      </c>
      <c r="C50" s="16">
        <v>1</v>
      </c>
      <c r="D50" s="16" t="s">
        <v>24</v>
      </c>
      <c r="E50" s="3">
        <f t="shared" si="9"/>
        <v>4</v>
      </c>
      <c r="F50" s="3">
        <f t="shared" si="14"/>
        <v>3120</v>
      </c>
      <c r="G50" s="3">
        <f t="shared" si="11"/>
        <v>3120</v>
      </c>
      <c r="H50" s="4" t="str">
        <f t="shared" si="12"/>
        <v>pondělí</v>
      </c>
    </row>
    <row r="51" spans="1:8" x14ac:dyDescent="0.2">
      <c r="A51" s="15">
        <v>35919</v>
      </c>
      <c r="B51" s="16" t="s">
        <v>26</v>
      </c>
      <c r="C51" s="16">
        <v>1</v>
      </c>
      <c r="D51" s="16" t="s">
        <v>16</v>
      </c>
      <c r="E51" s="3">
        <f t="shared" si="9"/>
        <v>5</v>
      </c>
      <c r="F51" s="3">
        <f t="shared" si="14"/>
        <v>3120</v>
      </c>
      <c r="G51" s="3">
        <f t="shared" si="11"/>
        <v>3120</v>
      </c>
      <c r="H51" s="4" t="str">
        <f t="shared" si="12"/>
        <v>pondělí</v>
      </c>
    </row>
    <row r="52" spans="1:8" ht="13.5" thickBot="1" x14ac:dyDescent="0.25">
      <c r="A52" s="17">
        <v>35934</v>
      </c>
      <c r="B52" s="18" t="s">
        <v>26</v>
      </c>
      <c r="C52" s="18">
        <v>1</v>
      </c>
      <c r="D52" s="18" t="s">
        <v>13</v>
      </c>
      <c r="E52" s="5">
        <f t="shared" si="9"/>
        <v>5</v>
      </c>
      <c r="F52" s="5">
        <f t="shared" si="14"/>
        <v>3120</v>
      </c>
      <c r="G52" s="5">
        <f t="shared" si="11"/>
        <v>3120</v>
      </c>
      <c r="H52" s="6" t="str">
        <f t="shared" si="12"/>
        <v>úterý</v>
      </c>
    </row>
    <row r="53" spans="1:8" ht="13.5" thickTop="1" x14ac:dyDescent="0.2"/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180" verticalDpi="180" copies="0" r:id="rId1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3" sqref="G3"/>
    </sheetView>
  </sheetViews>
  <sheetFormatPr defaultRowHeight="12.75" x14ac:dyDescent="0.2"/>
  <cols>
    <col min="1" max="1" width="17.140625" customWidth="1"/>
    <col min="2" max="6" width="6" customWidth="1"/>
    <col min="7" max="7" width="13.28515625" customWidth="1"/>
  </cols>
  <sheetData>
    <row r="1" spans="1:7" x14ac:dyDescent="0.2">
      <c r="A1" s="41" t="s">
        <v>36</v>
      </c>
      <c r="B1" s="26" t="s">
        <v>5</v>
      </c>
      <c r="C1" s="27"/>
      <c r="D1" s="27"/>
      <c r="E1" s="27"/>
      <c r="F1" s="27"/>
      <c r="G1" s="28"/>
    </row>
    <row r="2" spans="1:7" x14ac:dyDescent="0.2">
      <c r="A2" s="26" t="s">
        <v>2</v>
      </c>
      <c r="B2" s="25" t="s">
        <v>37</v>
      </c>
      <c r="C2" s="27" t="s">
        <v>38</v>
      </c>
      <c r="D2" s="27" t="s">
        <v>39</v>
      </c>
      <c r="E2" s="27" t="s">
        <v>40</v>
      </c>
      <c r="F2" s="27" t="s">
        <v>41</v>
      </c>
      <c r="G2" s="29" t="s">
        <v>42</v>
      </c>
    </row>
    <row r="3" spans="1:7" x14ac:dyDescent="0.2">
      <c r="A3" s="25" t="s">
        <v>12</v>
      </c>
      <c r="B3" s="30">
        <v>18080</v>
      </c>
      <c r="C3" s="31">
        <v>4520</v>
      </c>
      <c r="D3" s="31">
        <v>9040</v>
      </c>
      <c r="E3" s="31">
        <v>13560</v>
      </c>
      <c r="F3" s="31">
        <v>9040</v>
      </c>
      <c r="G3" s="32">
        <v>54240</v>
      </c>
    </row>
    <row r="4" spans="1:7" x14ac:dyDescent="0.2">
      <c r="A4" s="33" t="s">
        <v>18</v>
      </c>
      <c r="B4" s="34">
        <v>15908</v>
      </c>
      <c r="C4" s="35">
        <v>15908</v>
      </c>
      <c r="D4" s="35">
        <v>23862</v>
      </c>
      <c r="E4" s="35">
        <v>23862</v>
      </c>
      <c r="F4" s="35">
        <v>15908</v>
      </c>
      <c r="G4" s="36">
        <v>95448</v>
      </c>
    </row>
    <row r="5" spans="1:7" x14ac:dyDescent="0.2">
      <c r="A5" s="33" t="s">
        <v>22</v>
      </c>
      <c r="B5" s="34">
        <v>7780</v>
      </c>
      <c r="C5" s="35">
        <v>15560</v>
      </c>
      <c r="D5" s="35">
        <v>11670</v>
      </c>
      <c r="E5" s="35">
        <v>19450</v>
      </c>
      <c r="F5" s="35">
        <v>3890</v>
      </c>
      <c r="G5" s="36">
        <v>58350</v>
      </c>
    </row>
    <row r="6" spans="1:7" x14ac:dyDescent="0.2">
      <c r="A6" s="33" t="s">
        <v>26</v>
      </c>
      <c r="B6" s="34">
        <v>18720</v>
      </c>
      <c r="C6" s="35">
        <v>9360</v>
      </c>
      <c r="D6" s="35">
        <v>6240</v>
      </c>
      <c r="E6" s="35">
        <v>12480</v>
      </c>
      <c r="F6" s="35">
        <v>6240</v>
      </c>
      <c r="G6" s="36">
        <v>53040</v>
      </c>
    </row>
    <row r="7" spans="1:7" x14ac:dyDescent="0.2">
      <c r="A7" s="37" t="s">
        <v>42</v>
      </c>
      <c r="B7" s="38">
        <v>60488</v>
      </c>
      <c r="C7" s="39">
        <v>45348</v>
      </c>
      <c r="D7" s="39">
        <v>50812</v>
      </c>
      <c r="E7" s="39">
        <v>69352</v>
      </c>
      <c r="F7" s="39">
        <v>35078</v>
      </c>
      <c r="G7" s="40">
        <v>261078</v>
      </c>
    </row>
  </sheetData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Seznam</vt:lpstr>
      <vt:lpstr>Kontingent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Arnošt Svoboda</dc:creator>
  <cp:keywords/>
  <dc:description>Příklad na využití seznamu</dc:description>
  <cp:lastModifiedBy>Svoboda Arnost</cp:lastModifiedBy>
  <dcterms:created xsi:type="dcterms:W3CDTF">2013-02-15T06:48:56Z</dcterms:created>
  <dcterms:modified xsi:type="dcterms:W3CDTF">2013-02-15T06:48:56Z</dcterms:modified>
</cp:coreProperties>
</file>