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35" windowWidth="16860" windowHeight="11550"/>
  </bookViews>
  <sheets>
    <sheet name="CPM" sheetId="3" r:id="rId1"/>
    <sheet name="Holidays" sheetId="4" r:id="rId2"/>
    <sheet name="TermsOfUse" sheetId="8" r:id="rId3"/>
  </sheets>
  <definedNames>
    <definedName name="holidays">OFFSET(Holidays!$A$10,1,0,COUNTA(Holidays!$A$11:$A$4996),1)</definedName>
    <definedName name="_xlnm.Print_Area" localSheetId="0">CPM!$A$1:$U$49</definedName>
    <definedName name="valuevx">42.314159</definedName>
  </definedNames>
  <calcPr calcId="145621"/>
</workbook>
</file>

<file path=xl/calcChain.xml><?xml version="1.0" encoding="utf-8"?>
<calcChain xmlns="http://schemas.openxmlformats.org/spreadsheetml/2006/main">
  <c r="CE22" i="3" l="1"/>
  <c r="EC22" i="3" s="1"/>
  <c r="CD22" i="3"/>
  <c r="EB22" i="3" s="1"/>
  <c r="CC22" i="3"/>
  <c r="EA22" i="3" s="1"/>
  <c r="CB22" i="3"/>
  <c r="DZ22" i="3" s="1"/>
  <c r="CA22" i="3"/>
  <c r="DY22" i="3" s="1"/>
  <c r="BZ22" i="3"/>
  <c r="DX22" i="3" s="1"/>
  <c r="BY22" i="3"/>
  <c r="DW22" i="3" s="1"/>
  <c r="BX22" i="3"/>
  <c r="DV22" i="3" s="1"/>
  <c r="BW22" i="3"/>
  <c r="DU22" i="3" s="1"/>
  <c r="BV22" i="3"/>
  <c r="DT22" i="3" s="1"/>
  <c r="BU22" i="3"/>
  <c r="DS22" i="3" s="1"/>
  <c r="BT22" i="3"/>
  <c r="DR22" i="3" s="1"/>
  <c r="BS22" i="3"/>
  <c r="DQ22" i="3" s="1"/>
  <c r="BR22" i="3"/>
  <c r="DP22" i="3" s="1"/>
  <c r="BQ22" i="3"/>
  <c r="DO22" i="3" s="1"/>
  <c r="BP22" i="3"/>
  <c r="DN22" i="3" s="1"/>
  <c r="BO22" i="3"/>
  <c r="DM22" i="3" s="1"/>
  <c r="BN22" i="3"/>
  <c r="DL22" i="3" s="1"/>
  <c r="BM22" i="3"/>
  <c r="DK22" i="3" s="1"/>
  <c r="BL22" i="3"/>
  <c r="DJ22" i="3" s="1"/>
  <c r="BK22" i="3"/>
  <c r="DI22" i="3" s="1"/>
  <c r="BJ22" i="3"/>
  <c r="DH22" i="3" s="1"/>
  <c r="BI22" i="3"/>
  <c r="DG22" i="3" s="1"/>
  <c r="BH22" i="3"/>
  <c r="DF22" i="3" s="1"/>
  <c r="BG22" i="3"/>
  <c r="DE22" i="3" s="1"/>
  <c r="BF22" i="3"/>
  <c r="DD22" i="3" s="1"/>
  <c r="BE22" i="3"/>
  <c r="DC22" i="3" s="1"/>
  <c r="BD22" i="3"/>
  <c r="DB22" i="3" s="1"/>
  <c r="BC22" i="3"/>
  <c r="DA22" i="3" s="1"/>
  <c r="BB22" i="3"/>
  <c r="CZ22" i="3" s="1"/>
  <c r="BA22" i="3"/>
  <c r="CY22" i="3" s="1"/>
  <c r="AZ22" i="3"/>
  <c r="CX22" i="3" s="1"/>
  <c r="AY22" i="3"/>
  <c r="CW22" i="3" s="1"/>
  <c r="AX22" i="3"/>
  <c r="CV22" i="3" s="1"/>
  <c r="AW22" i="3"/>
  <c r="CU22" i="3" s="1"/>
  <c r="AV22" i="3"/>
  <c r="CT22" i="3" s="1"/>
  <c r="AU22" i="3"/>
  <c r="AT22" i="3"/>
  <c r="CR22" i="3" s="1"/>
  <c r="AS22" i="3"/>
  <c r="CQ22" i="3" s="1"/>
  <c r="AR22" i="3"/>
  <c r="CP22" i="3" s="1"/>
  <c r="AQ22" i="3"/>
  <c r="CO22" i="3" s="1"/>
  <c r="AP22" i="3"/>
  <c r="CN22" i="3" s="1"/>
  <c r="AO22" i="3"/>
  <c r="CM22" i="3" s="1"/>
  <c r="AN22" i="3"/>
  <c r="CL22" i="3" s="1"/>
  <c r="AM22" i="3"/>
  <c r="CK22" i="3" s="1"/>
  <c r="AL22" i="3"/>
  <c r="CJ22" i="3" s="1"/>
  <c r="AK22" i="3"/>
  <c r="CI22" i="3" s="1"/>
  <c r="AJ22" i="3"/>
  <c r="CH22" i="3" s="1"/>
  <c r="AI22" i="3"/>
  <c r="CG22" i="3" s="1"/>
  <c r="AH22" i="3"/>
  <c r="CF22" i="3" s="1"/>
  <c r="AF22" i="3"/>
  <c r="AE22" i="3"/>
  <c r="AD22" i="3"/>
  <c r="AC22" i="3"/>
  <c r="AB22" i="3"/>
  <c r="AA22" i="3"/>
  <c r="Z22" i="3"/>
  <c r="Y22" i="3"/>
  <c r="P22" i="3"/>
  <c r="EM22" i="3" s="1"/>
  <c r="CE21" i="3"/>
  <c r="EC21" i="3" s="1"/>
  <c r="CD21" i="3"/>
  <c r="EB21" i="3" s="1"/>
  <c r="CC21" i="3"/>
  <c r="EA21" i="3" s="1"/>
  <c r="CB21" i="3"/>
  <c r="DZ21" i="3" s="1"/>
  <c r="CA21" i="3"/>
  <c r="DY21" i="3" s="1"/>
  <c r="BZ21" i="3"/>
  <c r="DX21" i="3" s="1"/>
  <c r="BY21" i="3"/>
  <c r="DW21" i="3" s="1"/>
  <c r="BX21" i="3"/>
  <c r="DV21" i="3" s="1"/>
  <c r="BW21" i="3"/>
  <c r="DU21" i="3" s="1"/>
  <c r="BV21" i="3"/>
  <c r="DT21" i="3" s="1"/>
  <c r="BU21" i="3"/>
  <c r="DS21" i="3" s="1"/>
  <c r="BT21" i="3"/>
  <c r="DR21" i="3" s="1"/>
  <c r="BS21" i="3"/>
  <c r="DQ21" i="3" s="1"/>
  <c r="BR21" i="3"/>
  <c r="DP21" i="3" s="1"/>
  <c r="BQ21" i="3"/>
  <c r="DO21" i="3" s="1"/>
  <c r="BP21" i="3"/>
  <c r="DN21" i="3" s="1"/>
  <c r="BO21" i="3"/>
  <c r="DM21" i="3" s="1"/>
  <c r="BN21" i="3"/>
  <c r="DL21" i="3" s="1"/>
  <c r="BM21" i="3"/>
  <c r="DK21" i="3" s="1"/>
  <c r="BL21" i="3"/>
  <c r="DJ21" i="3" s="1"/>
  <c r="BK21" i="3"/>
  <c r="DI21" i="3" s="1"/>
  <c r="BJ21" i="3"/>
  <c r="DH21" i="3" s="1"/>
  <c r="BI21" i="3"/>
  <c r="DG21" i="3" s="1"/>
  <c r="BH21" i="3"/>
  <c r="DF21" i="3" s="1"/>
  <c r="BG21" i="3"/>
  <c r="DE21" i="3" s="1"/>
  <c r="BF21" i="3"/>
  <c r="DD21" i="3" s="1"/>
  <c r="BE21" i="3"/>
  <c r="DC21" i="3" s="1"/>
  <c r="BD21" i="3"/>
  <c r="DB21" i="3" s="1"/>
  <c r="BC21" i="3"/>
  <c r="DA21" i="3" s="1"/>
  <c r="BB21" i="3"/>
  <c r="CZ21" i="3" s="1"/>
  <c r="BA21" i="3"/>
  <c r="CY21" i="3" s="1"/>
  <c r="AZ21" i="3"/>
  <c r="CX21" i="3" s="1"/>
  <c r="AY21" i="3"/>
  <c r="CW21" i="3" s="1"/>
  <c r="AX21" i="3"/>
  <c r="CV21" i="3" s="1"/>
  <c r="AW21" i="3"/>
  <c r="CU21" i="3" s="1"/>
  <c r="AV21" i="3"/>
  <c r="CT21" i="3" s="1"/>
  <c r="AU21" i="3"/>
  <c r="AT21" i="3"/>
  <c r="AS21" i="3"/>
  <c r="CQ21" i="3" s="1"/>
  <c r="AR21" i="3"/>
  <c r="CP21" i="3" s="1"/>
  <c r="AQ21" i="3"/>
  <c r="CO21" i="3" s="1"/>
  <c r="AP21" i="3"/>
  <c r="CN21" i="3" s="1"/>
  <c r="AO21" i="3"/>
  <c r="CM21" i="3" s="1"/>
  <c r="AN21" i="3"/>
  <c r="CL21" i="3" s="1"/>
  <c r="AM21" i="3"/>
  <c r="CK21" i="3" s="1"/>
  <c r="AL21" i="3"/>
  <c r="CJ21" i="3" s="1"/>
  <c r="AK21" i="3"/>
  <c r="CI21" i="3" s="1"/>
  <c r="AJ21" i="3"/>
  <c r="CH21" i="3" s="1"/>
  <c r="AI21" i="3"/>
  <c r="CG21" i="3" s="1"/>
  <c r="AH21" i="3"/>
  <c r="CF21" i="3" s="1"/>
  <c r="AF21" i="3"/>
  <c r="AE21" i="3"/>
  <c r="AD21" i="3"/>
  <c r="AC21" i="3"/>
  <c r="AB21" i="3"/>
  <c r="AA21" i="3"/>
  <c r="Z21" i="3"/>
  <c r="P21" i="3"/>
  <c r="EN21" i="3" s="1"/>
  <c r="P20" i="3"/>
  <c r="AA20" i="3"/>
  <c r="AB20" i="3"/>
  <c r="AC20" i="3"/>
  <c r="AD20" i="3"/>
  <c r="AE20" i="3"/>
  <c r="AF20" i="3"/>
  <c r="AH20" i="3"/>
  <c r="AI20" i="3"/>
  <c r="CG20" i="3" s="1"/>
  <c r="AJ20" i="3"/>
  <c r="AK20" i="3"/>
  <c r="CI20" i="3" s="1"/>
  <c r="AL20" i="3"/>
  <c r="AM20" i="3"/>
  <c r="CK20" i="3" s="1"/>
  <c r="AN20" i="3"/>
  <c r="AO20" i="3"/>
  <c r="CM20" i="3" s="1"/>
  <c r="AP20" i="3"/>
  <c r="AQ20" i="3"/>
  <c r="CO20" i="3" s="1"/>
  <c r="AR20" i="3"/>
  <c r="AS20" i="3"/>
  <c r="AT20" i="3"/>
  <c r="AU20" i="3"/>
  <c r="AV20" i="3"/>
  <c r="CT20" i="3" s="1"/>
  <c r="AW20" i="3"/>
  <c r="CU20" i="3" s="1"/>
  <c r="AX20" i="3"/>
  <c r="CV20" i="3" s="1"/>
  <c r="AY20" i="3"/>
  <c r="CW20" i="3" s="1"/>
  <c r="AZ20" i="3"/>
  <c r="CX20" i="3" s="1"/>
  <c r="BA20" i="3"/>
  <c r="CY20" i="3" s="1"/>
  <c r="BB20" i="3"/>
  <c r="CZ20" i="3" s="1"/>
  <c r="BC20" i="3"/>
  <c r="BD20" i="3"/>
  <c r="DB20" i="3" s="1"/>
  <c r="BE20" i="3"/>
  <c r="DC20" i="3" s="1"/>
  <c r="BF20" i="3"/>
  <c r="DD20" i="3" s="1"/>
  <c r="BG20" i="3"/>
  <c r="DE20" i="3" s="1"/>
  <c r="BH20" i="3"/>
  <c r="DF20" i="3" s="1"/>
  <c r="BI20" i="3"/>
  <c r="DG20" i="3" s="1"/>
  <c r="BJ20" i="3"/>
  <c r="DH20" i="3" s="1"/>
  <c r="BK20" i="3"/>
  <c r="DI20" i="3" s="1"/>
  <c r="BL20" i="3"/>
  <c r="DJ20" i="3" s="1"/>
  <c r="BM20" i="3"/>
  <c r="BN20" i="3"/>
  <c r="DL20" i="3" s="1"/>
  <c r="BO20" i="3"/>
  <c r="DM20" i="3" s="1"/>
  <c r="BP20" i="3"/>
  <c r="DN20" i="3" s="1"/>
  <c r="BQ20" i="3"/>
  <c r="DO20" i="3" s="1"/>
  <c r="BR20" i="3"/>
  <c r="DP20" i="3" s="1"/>
  <c r="BS20" i="3"/>
  <c r="DQ20" i="3" s="1"/>
  <c r="BT20" i="3"/>
  <c r="DR20" i="3" s="1"/>
  <c r="BU20" i="3"/>
  <c r="DS20" i="3" s="1"/>
  <c r="BV20" i="3"/>
  <c r="DT20" i="3" s="1"/>
  <c r="BW20" i="3"/>
  <c r="DU20" i="3" s="1"/>
  <c r="BX20" i="3"/>
  <c r="DV20" i="3" s="1"/>
  <c r="BY20" i="3"/>
  <c r="DW20" i="3" s="1"/>
  <c r="BZ20" i="3"/>
  <c r="DX20" i="3" s="1"/>
  <c r="CA20" i="3"/>
  <c r="DY20" i="3" s="1"/>
  <c r="CB20" i="3"/>
  <c r="DZ20" i="3" s="1"/>
  <c r="CC20" i="3"/>
  <c r="EA20" i="3" s="1"/>
  <c r="CD20" i="3"/>
  <c r="EB20" i="3" s="1"/>
  <c r="CE20" i="3"/>
  <c r="EC20" i="3" s="1"/>
  <c r="CF20" i="3"/>
  <c r="CH20" i="3"/>
  <c r="CJ20" i="3"/>
  <c r="CL20" i="3"/>
  <c r="CN20" i="3"/>
  <c r="CP20" i="3"/>
  <c r="DA20" i="3"/>
  <c r="DK20" i="3"/>
  <c r="EM20" i="3"/>
  <c r="EN20" i="3"/>
  <c r="CE19" i="3"/>
  <c r="EC19" i="3" s="1"/>
  <c r="CD19" i="3"/>
  <c r="EB19" i="3" s="1"/>
  <c r="CC19" i="3"/>
  <c r="EA19" i="3" s="1"/>
  <c r="CB19" i="3"/>
  <c r="DZ19" i="3" s="1"/>
  <c r="CA19" i="3"/>
  <c r="DY19" i="3" s="1"/>
  <c r="BZ19" i="3"/>
  <c r="DX19" i="3" s="1"/>
  <c r="BY19" i="3"/>
  <c r="DW19" i="3" s="1"/>
  <c r="BX19" i="3"/>
  <c r="DV19" i="3" s="1"/>
  <c r="BW19" i="3"/>
  <c r="DU19" i="3" s="1"/>
  <c r="BV19" i="3"/>
  <c r="DT19" i="3" s="1"/>
  <c r="BU19" i="3"/>
  <c r="DS19" i="3" s="1"/>
  <c r="BT19" i="3"/>
  <c r="DR19" i="3" s="1"/>
  <c r="BS19" i="3"/>
  <c r="DQ19" i="3" s="1"/>
  <c r="BR19" i="3"/>
  <c r="DP19" i="3" s="1"/>
  <c r="BQ19" i="3"/>
  <c r="DO19" i="3" s="1"/>
  <c r="BP19" i="3"/>
  <c r="DN19" i="3" s="1"/>
  <c r="BO19" i="3"/>
  <c r="DM19" i="3" s="1"/>
  <c r="BN19" i="3"/>
  <c r="DL19" i="3" s="1"/>
  <c r="BM19" i="3"/>
  <c r="DK19" i="3" s="1"/>
  <c r="BL19" i="3"/>
  <c r="DJ19" i="3" s="1"/>
  <c r="BK19" i="3"/>
  <c r="DI19" i="3" s="1"/>
  <c r="BJ19" i="3"/>
  <c r="DH19" i="3" s="1"/>
  <c r="BI19" i="3"/>
  <c r="DG19" i="3" s="1"/>
  <c r="BH19" i="3"/>
  <c r="DF19" i="3" s="1"/>
  <c r="BG19" i="3"/>
  <c r="DE19" i="3" s="1"/>
  <c r="BF19" i="3"/>
  <c r="DD19" i="3" s="1"/>
  <c r="BE19" i="3"/>
  <c r="DC19" i="3" s="1"/>
  <c r="BD19" i="3"/>
  <c r="DB19" i="3" s="1"/>
  <c r="BC19" i="3"/>
  <c r="DA19" i="3" s="1"/>
  <c r="BB19" i="3"/>
  <c r="CZ19" i="3" s="1"/>
  <c r="BA19" i="3"/>
  <c r="CY19" i="3" s="1"/>
  <c r="AZ19" i="3"/>
  <c r="CX19" i="3" s="1"/>
  <c r="AY19" i="3"/>
  <c r="CW19" i="3" s="1"/>
  <c r="AX19" i="3"/>
  <c r="CV19" i="3" s="1"/>
  <c r="AW19" i="3"/>
  <c r="CU19" i="3" s="1"/>
  <c r="AV19" i="3"/>
  <c r="CT19" i="3" s="1"/>
  <c r="AU19" i="3"/>
  <c r="AT19" i="3"/>
  <c r="AS19" i="3"/>
  <c r="AR19" i="3"/>
  <c r="AQ19" i="3"/>
  <c r="CO19" i="3" s="1"/>
  <c r="AP19" i="3"/>
  <c r="CN19" i="3" s="1"/>
  <c r="AO19" i="3"/>
  <c r="CM19" i="3" s="1"/>
  <c r="AN19" i="3"/>
  <c r="CL19" i="3" s="1"/>
  <c r="AM19" i="3"/>
  <c r="CK19" i="3" s="1"/>
  <c r="AL19" i="3"/>
  <c r="CJ19" i="3" s="1"/>
  <c r="AK19" i="3"/>
  <c r="CI19" i="3" s="1"/>
  <c r="AJ19" i="3"/>
  <c r="CH19" i="3" s="1"/>
  <c r="AI19" i="3"/>
  <c r="CG19" i="3" s="1"/>
  <c r="AH19" i="3"/>
  <c r="CF19" i="3" s="1"/>
  <c r="AF19" i="3"/>
  <c r="AE19" i="3"/>
  <c r="AD19" i="3"/>
  <c r="AC19" i="3"/>
  <c r="AB19" i="3"/>
  <c r="AA19" i="3"/>
  <c r="Z19" i="3"/>
  <c r="P19" i="3"/>
  <c r="EM19" i="3" s="1"/>
  <c r="CE18" i="3"/>
  <c r="EC18" i="3" s="1"/>
  <c r="CD18" i="3"/>
  <c r="EB18" i="3" s="1"/>
  <c r="CC18" i="3"/>
  <c r="EA18" i="3" s="1"/>
  <c r="CB18" i="3"/>
  <c r="DZ18" i="3" s="1"/>
  <c r="CA18" i="3"/>
  <c r="DY18" i="3" s="1"/>
  <c r="BZ18" i="3"/>
  <c r="DX18" i="3" s="1"/>
  <c r="BY18" i="3"/>
  <c r="DW18" i="3" s="1"/>
  <c r="BX18" i="3"/>
  <c r="DV18" i="3" s="1"/>
  <c r="BW18" i="3"/>
  <c r="DU18" i="3" s="1"/>
  <c r="BV18" i="3"/>
  <c r="DT18" i="3" s="1"/>
  <c r="BU18" i="3"/>
  <c r="DS18" i="3" s="1"/>
  <c r="BT18" i="3"/>
  <c r="DR18" i="3" s="1"/>
  <c r="BS18" i="3"/>
  <c r="DQ18" i="3" s="1"/>
  <c r="BR18" i="3"/>
  <c r="DP18" i="3" s="1"/>
  <c r="BQ18" i="3"/>
  <c r="DO18" i="3" s="1"/>
  <c r="BP18" i="3"/>
  <c r="DN18" i="3" s="1"/>
  <c r="BO18" i="3"/>
  <c r="DM18" i="3" s="1"/>
  <c r="BN18" i="3"/>
  <c r="DL18" i="3" s="1"/>
  <c r="BM18" i="3"/>
  <c r="DK18" i="3" s="1"/>
  <c r="BL18" i="3"/>
  <c r="DJ18" i="3" s="1"/>
  <c r="BK18" i="3"/>
  <c r="DI18" i="3" s="1"/>
  <c r="BJ18" i="3"/>
  <c r="DH18" i="3" s="1"/>
  <c r="BI18" i="3"/>
  <c r="DG18" i="3" s="1"/>
  <c r="BH18" i="3"/>
  <c r="DF18" i="3" s="1"/>
  <c r="BG18" i="3"/>
  <c r="DE18" i="3" s="1"/>
  <c r="BF18" i="3"/>
  <c r="DD18" i="3" s="1"/>
  <c r="BE18" i="3"/>
  <c r="DC18" i="3" s="1"/>
  <c r="BD18" i="3"/>
  <c r="DB18" i="3" s="1"/>
  <c r="BC18" i="3"/>
  <c r="DA18" i="3" s="1"/>
  <c r="BB18" i="3"/>
  <c r="CZ18" i="3" s="1"/>
  <c r="BA18" i="3"/>
  <c r="CY18" i="3" s="1"/>
  <c r="AZ18" i="3"/>
  <c r="CX18" i="3" s="1"/>
  <c r="AY18" i="3"/>
  <c r="CW18" i="3" s="1"/>
  <c r="AX18" i="3"/>
  <c r="CV18" i="3" s="1"/>
  <c r="AW18" i="3"/>
  <c r="CU18" i="3" s="1"/>
  <c r="AV18" i="3"/>
  <c r="CT18" i="3" s="1"/>
  <c r="AU18" i="3"/>
  <c r="CS18" i="3" s="1"/>
  <c r="AT18" i="3"/>
  <c r="AS18" i="3"/>
  <c r="AR18" i="3"/>
  <c r="AQ18" i="3"/>
  <c r="AP18" i="3"/>
  <c r="CN18" i="3" s="1"/>
  <c r="AO18" i="3"/>
  <c r="CM18" i="3" s="1"/>
  <c r="AN18" i="3"/>
  <c r="CL18" i="3" s="1"/>
  <c r="AM18" i="3"/>
  <c r="CK18" i="3" s="1"/>
  <c r="AL18" i="3"/>
  <c r="CJ18" i="3" s="1"/>
  <c r="AK18" i="3"/>
  <c r="CI18" i="3" s="1"/>
  <c r="AJ18" i="3"/>
  <c r="CH18" i="3" s="1"/>
  <c r="AI18" i="3"/>
  <c r="CG18" i="3" s="1"/>
  <c r="AH18" i="3"/>
  <c r="CF18" i="3" s="1"/>
  <c r="AF18" i="3"/>
  <c r="AE18" i="3"/>
  <c r="AD18" i="3"/>
  <c r="AC18" i="3"/>
  <c r="AB18" i="3"/>
  <c r="AA18" i="3"/>
  <c r="Z18" i="3"/>
  <c r="Y18" i="3"/>
  <c r="P18" i="3"/>
  <c r="CE17" i="3"/>
  <c r="EC17" i="3" s="1"/>
  <c r="CD17" i="3"/>
  <c r="EB17" i="3" s="1"/>
  <c r="CC17" i="3"/>
  <c r="EA17" i="3" s="1"/>
  <c r="CB17" i="3"/>
  <c r="DZ17" i="3" s="1"/>
  <c r="CA17" i="3"/>
  <c r="DY17" i="3" s="1"/>
  <c r="BZ17" i="3"/>
  <c r="DX17" i="3" s="1"/>
  <c r="BY17" i="3"/>
  <c r="DW17" i="3" s="1"/>
  <c r="BX17" i="3"/>
  <c r="DV17" i="3" s="1"/>
  <c r="BW17" i="3"/>
  <c r="DU17" i="3" s="1"/>
  <c r="BV17" i="3"/>
  <c r="DT17" i="3" s="1"/>
  <c r="BU17" i="3"/>
  <c r="DS17" i="3" s="1"/>
  <c r="BT17" i="3"/>
  <c r="DR17" i="3" s="1"/>
  <c r="BS17" i="3"/>
  <c r="DQ17" i="3" s="1"/>
  <c r="BR17" i="3"/>
  <c r="DP17" i="3" s="1"/>
  <c r="BQ17" i="3"/>
  <c r="DO17" i="3" s="1"/>
  <c r="BP17" i="3"/>
  <c r="DN17" i="3" s="1"/>
  <c r="BO17" i="3"/>
  <c r="DM17" i="3" s="1"/>
  <c r="BN17" i="3"/>
  <c r="DL17" i="3" s="1"/>
  <c r="BM17" i="3"/>
  <c r="DK17" i="3" s="1"/>
  <c r="BL17" i="3"/>
  <c r="DJ17" i="3" s="1"/>
  <c r="BK17" i="3"/>
  <c r="DI17" i="3" s="1"/>
  <c r="BJ17" i="3"/>
  <c r="DH17" i="3" s="1"/>
  <c r="BI17" i="3"/>
  <c r="DG17" i="3" s="1"/>
  <c r="BH17" i="3"/>
  <c r="DF17" i="3" s="1"/>
  <c r="BG17" i="3"/>
  <c r="DE17" i="3" s="1"/>
  <c r="BF17" i="3"/>
  <c r="DD17" i="3" s="1"/>
  <c r="BE17" i="3"/>
  <c r="DC17" i="3" s="1"/>
  <c r="BD17" i="3"/>
  <c r="DB17" i="3" s="1"/>
  <c r="BC17" i="3"/>
  <c r="DA17" i="3" s="1"/>
  <c r="BB17" i="3"/>
  <c r="CZ17" i="3" s="1"/>
  <c r="BA17" i="3"/>
  <c r="CY17" i="3" s="1"/>
  <c r="AZ17" i="3"/>
  <c r="CX17" i="3" s="1"/>
  <c r="AY17" i="3"/>
  <c r="CW17" i="3" s="1"/>
  <c r="AX17" i="3"/>
  <c r="CV17" i="3" s="1"/>
  <c r="AW17" i="3"/>
  <c r="CU17" i="3" s="1"/>
  <c r="AV17" i="3"/>
  <c r="CT17" i="3" s="1"/>
  <c r="AU17" i="3"/>
  <c r="CS17" i="3" s="1"/>
  <c r="AT17" i="3"/>
  <c r="CR17" i="3" s="1"/>
  <c r="AS17" i="3"/>
  <c r="CQ17" i="3" s="1"/>
  <c r="AR17" i="3"/>
  <c r="CP17" i="3" s="1"/>
  <c r="AQ17" i="3"/>
  <c r="CO17" i="3" s="1"/>
  <c r="AP17" i="3"/>
  <c r="AO17" i="3"/>
  <c r="CM17" i="3" s="1"/>
  <c r="AN17" i="3"/>
  <c r="CL17" i="3" s="1"/>
  <c r="AM17" i="3"/>
  <c r="CK17" i="3" s="1"/>
  <c r="AL17" i="3"/>
  <c r="AK17" i="3"/>
  <c r="CI17" i="3" s="1"/>
  <c r="AJ17" i="3"/>
  <c r="CH17" i="3" s="1"/>
  <c r="AI17" i="3"/>
  <c r="CG17" i="3" s="1"/>
  <c r="AH17" i="3"/>
  <c r="CF17" i="3" s="1"/>
  <c r="AF17" i="3"/>
  <c r="AE17" i="3"/>
  <c r="AD17" i="3"/>
  <c r="AC17" i="3"/>
  <c r="AB17" i="3"/>
  <c r="AA17" i="3"/>
  <c r="Z17" i="3"/>
  <c r="Y17" i="3"/>
  <c r="P17" i="3"/>
  <c r="CE16" i="3"/>
  <c r="EC16" i="3" s="1"/>
  <c r="CD16" i="3"/>
  <c r="EB16" i="3" s="1"/>
  <c r="CC16" i="3"/>
  <c r="EA16" i="3" s="1"/>
  <c r="CB16" i="3"/>
  <c r="DZ16" i="3" s="1"/>
  <c r="CA16" i="3"/>
  <c r="DY16" i="3" s="1"/>
  <c r="BZ16" i="3"/>
  <c r="DX16" i="3" s="1"/>
  <c r="BY16" i="3"/>
  <c r="DW16" i="3" s="1"/>
  <c r="BX16" i="3"/>
  <c r="DV16" i="3" s="1"/>
  <c r="BW16" i="3"/>
  <c r="DU16" i="3" s="1"/>
  <c r="BV16" i="3"/>
  <c r="DT16" i="3" s="1"/>
  <c r="BU16" i="3"/>
  <c r="DS16" i="3" s="1"/>
  <c r="BT16" i="3"/>
  <c r="DR16" i="3" s="1"/>
  <c r="BS16" i="3"/>
  <c r="DQ16" i="3" s="1"/>
  <c r="BR16" i="3"/>
  <c r="DP16" i="3" s="1"/>
  <c r="BQ16" i="3"/>
  <c r="DO16" i="3" s="1"/>
  <c r="BP16" i="3"/>
  <c r="DN16" i="3" s="1"/>
  <c r="BO16" i="3"/>
  <c r="DM16" i="3" s="1"/>
  <c r="BN16" i="3"/>
  <c r="DL16" i="3" s="1"/>
  <c r="BM16" i="3"/>
  <c r="DK16" i="3" s="1"/>
  <c r="BL16" i="3"/>
  <c r="DJ16" i="3" s="1"/>
  <c r="BK16" i="3"/>
  <c r="DI16" i="3" s="1"/>
  <c r="BJ16" i="3"/>
  <c r="DH16" i="3" s="1"/>
  <c r="BI16" i="3"/>
  <c r="DG16" i="3" s="1"/>
  <c r="BH16" i="3"/>
  <c r="DF16" i="3" s="1"/>
  <c r="BG16" i="3"/>
  <c r="DE16" i="3" s="1"/>
  <c r="BF16" i="3"/>
  <c r="DD16" i="3" s="1"/>
  <c r="BE16" i="3"/>
  <c r="DC16" i="3" s="1"/>
  <c r="BD16" i="3"/>
  <c r="DB16" i="3" s="1"/>
  <c r="BC16" i="3"/>
  <c r="DA16" i="3" s="1"/>
  <c r="BB16" i="3"/>
  <c r="CZ16" i="3" s="1"/>
  <c r="BA16" i="3"/>
  <c r="CY16" i="3" s="1"/>
  <c r="AZ16" i="3"/>
  <c r="CX16" i="3" s="1"/>
  <c r="AY16" i="3"/>
  <c r="CW16" i="3" s="1"/>
  <c r="AX16" i="3"/>
  <c r="CV16" i="3" s="1"/>
  <c r="AW16" i="3"/>
  <c r="CU16" i="3" s="1"/>
  <c r="AV16" i="3"/>
  <c r="CT16" i="3" s="1"/>
  <c r="AU16" i="3"/>
  <c r="CS16" i="3" s="1"/>
  <c r="AT16" i="3"/>
  <c r="CR16" i="3" s="1"/>
  <c r="AS16" i="3"/>
  <c r="AR16" i="3"/>
  <c r="AQ16" i="3"/>
  <c r="AP16" i="3"/>
  <c r="CN16" i="3" s="1"/>
  <c r="AO16" i="3"/>
  <c r="CM16" i="3" s="1"/>
  <c r="AN16" i="3"/>
  <c r="CL16" i="3" s="1"/>
  <c r="AM16" i="3"/>
  <c r="AL16" i="3"/>
  <c r="CJ16" i="3" s="1"/>
  <c r="AK16" i="3"/>
  <c r="CI16" i="3" s="1"/>
  <c r="AJ16" i="3"/>
  <c r="CH16" i="3" s="1"/>
  <c r="AI16" i="3"/>
  <c r="CG16" i="3" s="1"/>
  <c r="AH16" i="3"/>
  <c r="CF16" i="3" s="1"/>
  <c r="AF16" i="3"/>
  <c r="AE16" i="3"/>
  <c r="AD16" i="3"/>
  <c r="AC16" i="3"/>
  <c r="AB16" i="3"/>
  <c r="AA16" i="3"/>
  <c r="Z16" i="3"/>
  <c r="Y16" i="3"/>
  <c r="X16" i="3"/>
  <c r="P16" i="3"/>
  <c r="EM16" i="3" s="1"/>
  <c r="P12" i="3"/>
  <c r="X12" i="3"/>
  <c r="Y12" i="3"/>
  <c r="Z12" i="3"/>
  <c r="AA12" i="3"/>
  <c r="AB12" i="3"/>
  <c r="AC12" i="3"/>
  <c r="AD12" i="3"/>
  <c r="AE12" i="3"/>
  <c r="AF12" i="3"/>
  <c r="EO11" i="3"/>
  <c r="EO12" i="3" s="1"/>
  <c r="EO13" i="3" s="1"/>
  <c r="EO14" i="3" s="1"/>
  <c r="EO15" i="3" s="1"/>
  <c r="EO16" i="3" s="1"/>
  <c r="EO17" i="3" s="1"/>
  <c r="EO18" i="3" s="1"/>
  <c r="EO19" i="3" s="1"/>
  <c r="EO20" i="3" s="1"/>
  <c r="EO21" i="3" s="1"/>
  <c r="EO22" i="3" s="1"/>
  <c r="P10" i="3"/>
  <c r="R10" i="3" s="1"/>
  <c r="W11" i="3" s="1"/>
  <c r="X11" i="3"/>
  <c r="Y11" i="3"/>
  <c r="Z11" i="3"/>
  <c r="AA11" i="3"/>
  <c r="AB11" i="3"/>
  <c r="AC11" i="3"/>
  <c r="AD11" i="3"/>
  <c r="AE11" i="3"/>
  <c r="AF11" i="3"/>
  <c r="P11" i="3"/>
  <c r="Y14" i="3"/>
  <c r="Z14" i="3"/>
  <c r="AA14" i="3"/>
  <c r="AB14" i="3"/>
  <c r="AC14" i="3"/>
  <c r="AD14" i="3"/>
  <c r="AE14" i="3"/>
  <c r="AF14" i="3"/>
  <c r="P14" i="3"/>
  <c r="X13" i="3"/>
  <c r="Y13" i="3"/>
  <c r="Z13" i="3"/>
  <c r="AA13" i="3"/>
  <c r="AB13" i="3"/>
  <c r="AC13" i="3"/>
  <c r="AD13" i="3"/>
  <c r="AE13" i="3"/>
  <c r="AF13" i="3"/>
  <c r="P13" i="3"/>
  <c r="Y15" i="3"/>
  <c r="Z15" i="3"/>
  <c r="AA15" i="3"/>
  <c r="AB15" i="3"/>
  <c r="AC15" i="3"/>
  <c r="AD15" i="3"/>
  <c r="AE15" i="3"/>
  <c r="AF15" i="3"/>
  <c r="P15" i="3"/>
  <c r="Y23" i="3"/>
  <c r="Z23" i="3"/>
  <c r="AA23" i="3"/>
  <c r="AB23" i="3"/>
  <c r="AC23" i="3"/>
  <c r="AD23" i="3"/>
  <c r="AE23" i="3"/>
  <c r="AF23" i="3"/>
  <c r="P23" i="3"/>
  <c r="BQ11" i="3"/>
  <c r="DO11" i="3" s="1"/>
  <c r="BR11" i="3"/>
  <c r="DP11" i="3" s="1"/>
  <c r="BS11" i="3"/>
  <c r="DQ11" i="3" s="1"/>
  <c r="BT11" i="3"/>
  <c r="DR11" i="3" s="1"/>
  <c r="BU11" i="3"/>
  <c r="DS11" i="3" s="1"/>
  <c r="BV11" i="3"/>
  <c r="DT11" i="3" s="1"/>
  <c r="BW11" i="3"/>
  <c r="DU11" i="3" s="1"/>
  <c r="BX11" i="3"/>
  <c r="DV11" i="3" s="1"/>
  <c r="BY11" i="3"/>
  <c r="DW11" i="3" s="1"/>
  <c r="BZ11" i="3"/>
  <c r="DX11" i="3" s="1"/>
  <c r="CA11" i="3"/>
  <c r="DY11" i="3" s="1"/>
  <c r="CB11" i="3"/>
  <c r="DZ11" i="3" s="1"/>
  <c r="CC11" i="3"/>
  <c r="EA11" i="3" s="1"/>
  <c r="CD11" i="3"/>
  <c r="EB11" i="3" s="1"/>
  <c r="CE11" i="3"/>
  <c r="EC11" i="3" s="1"/>
  <c r="BQ12" i="3"/>
  <c r="DO12" i="3" s="1"/>
  <c r="BR12" i="3"/>
  <c r="DP12" i="3" s="1"/>
  <c r="BS12" i="3"/>
  <c r="DQ12" i="3" s="1"/>
  <c r="BT12" i="3"/>
  <c r="DR12" i="3" s="1"/>
  <c r="BU12" i="3"/>
  <c r="DS12" i="3" s="1"/>
  <c r="BV12" i="3"/>
  <c r="DT12" i="3" s="1"/>
  <c r="BW12" i="3"/>
  <c r="DU12" i="3" s="1"/>
  <c r="BX12" i="3"/>
  <c r="DV12" i="3" s="1"/>
  <c r="BY12" i="3"/>
  <c r="DW12" i="3" s="1"/>
  <c r="BZ12" i="3"/>
  <c r="DX12" i="3" s="1"/>
  <c r="CA12" i="3"/>
  <c r="DY12" i="3" s="1"/>
  <c r="CB12" i="3"/>
  <c r="DZ12" i="3" s="1"/>
  <c r="CC12" i="3"/>
  <c r="EA12" i="3" s="1"/>
  <c r="CD12" i="3"/>
  <c r="EB12" i="3" s="1"/>
  <c r="CE12" i="3"/>
  <c r="EC12" i="3" s="1"/>
  <c r="BQ13" i="3"/>
  <c r="DO13" i="3" s="1"/>
  <c r="BR13" i="3"/>
  <c r="DP13" i="3" s="1"/>
  <c r="BS13" i="3"/>
  <c r="DQ13" i="3" s="1"/>
  <c r="BT13" i="3"/>
  <c r="DR13" i="3" s="1"/>
  <c r="BU13" i="3"/>
  <c r="DS13" i="3" s="1"/>
  <c r="BV13" i="3"/>
  <c r="DT13" i="3" s="1"/>
  <c r="BW13" i="3"/>
  <c r="DU13" i="3" s="1"/>
  <c r="BX13" i="3"/>
  <c r="DV13" i="3" s="1"/>
  <c r="BY13" i="3"/>
  <c r="DW13" i="3" s="1"/>
  <c r="BZ13" i="3"/>
  <c r="DX13" i="3" s="1"/>
  <c r="CA13" i="3"/>
  <c r="DY13" i="3" s="1"/>
  <c r="CB13" i="3"/>
  <c r="DZ13" i="3" s="1"/>
  <c r="CC13" i="3"/>
  <c r="EA13" i="3" s="1"/>
  <c r="CD13" i="3"/>
  <c r="EB13" i="3" s="1"/>
  <c r="CE13" i="3"/>
  <c r="EC13" i="3" s="1"/>
  <c r="BQ14" i="3"/>
  <c r="DO14" i="3" s="1"/>
  <c r="BR14" i="3"/>
  <c r="DP14" i="3" s="1"/>
  <c r="BS14" i="3"/>
  <c r="DQ14" i="3" s="1"/>
  <c r="BT14" i="3"/>
  <c r="DR14" i="3" s="1"/>
  <c r="BU14" i="3"/>
  <c r="DS14" i="3" s="1"/>
  <c r="BV14" i="3"/>
  <c r="DT14" i="3" s="1"/>
  <c r="BW14" i="3"/>
  <c r="DU14" i="3" s="1"/>
  <c r="BX14" i="3"/>
  <c r="DV14" i="3" s="1"/>
  <c r="BY14" i="3"/>
  <c r="DW14" i="3" s="1"/>
  <c r="BZ14" i="3"/>
  <c r="DX14" i="3" s="1"/>
  <c r="CA14" i="3"/>
  <c r="DY14" i="3" s="1"/>
  <c r="CB14" i="3"/>
  <c r="DZ14" i="3" s="1"/>
  <c r="CC14" i="3"/>
  <c r="EA14" i="3" s="1"/>
  <c r="CD14" i="3"/>
  <c r="EB14" i="3" s="1"/>
  <c r="CE14" i="3"/>
  <c r="EC14" i="3" s="1"/>
  <c r="BQ15" i="3"/>
  <c r="DO15" i="3" s="1"/>
  <c r="BR15" i="3"/>
  <c r="DP15" i="3" s="1"/>
  <c r="BS15" i="3"/>
  <c r="DQ15" i="3" s="1"/>
  <c r="BT15" i="3"/>
  <c r="DR15" i="3" s="1"/>
  <c r="BU15" i="3"/>
  <c r="DS15" i="3" s="1"/>
  <c r="BV15" i="3"/>
  <c r="DT15" i="3" s="1"/>
  <c r="BW15" i="3"/>
  <c r="DU15" i="3" s="1"/>
  <c r="BX15" i="3"/>
  <c r="DV15" i="3" s="1"/>
  <c r="BY15" i="3"/>
  <c r="DW15" i="3" s="1"/>
  <c r="BZ15" i="3"/>
  <c r="DX15" i="3" s="1"/>
  <c r="CA15" i="3"/>
  <c r="DY15" i="3" s="1"/>
  <c r="CB15" i="3"/>
  <c r="DZ15" i="3" s="1"/>
  <c r="CC15" i="3"/>
  <c r="EA15" i="3" s="1"/>
  <c r="CD15" i="3"/>
  <c r="EB15" i="3" s="1"/>
  <c r="CE15" i="3"/>
  <c r="EC15" i="3" s="1"/>
  <c r="BQ23" i="3"/>
  <c r="DO23" i="3" s="1"/>
  <c r="BR23" i="3"/>
  <c r="DP23" i="3" s="1"/>
  <c r="BS23" i="3"/>
  <c r="DQ23" i="3" s="1"/>
  <c r="BT23" i="3"/>
  <c r="DR23" i="3" s="1"/>
  <c r="BU23" i="3"/>
  <c r="DS23" i="3" s="1"/>
  <c r="BV23" i="3"/>
  <c r="DT23" i="3" s="1"/>
  <c r="BW23" i="3"/>
  <c r="DU23" i="3" s="1"/>
  <c r="BX23" i="3"/>
  <c r="DV23" i="3" s="1"/>
  <c r="BY23" i="3"/>
  <c r="DW23" i="3" s="1"/>
  <c r="BZ23" i="3"/>
  <c r="DX23" i="3" s="1"/>
  <c r="CA23" i="3"/>
  <c r="DY23" i="3" s="1"/>
  <c r="CB23" i="3"/>
  <c r="DZ23" i="3" s="1"/>
  <c r="CC23" i="3"/>
  <c r="EA23" i="3" s="1"/>
  <c r="CD23" i="3"/>
  <c r="EB23" i="3" s="1"/>
  <c r="CE23" i="3"/>
  <c r="EC23" i="3" s="1"/>
  <c r="BR10" i="3"/>
  <c r="DP10" i="3" s="1"/>
  <c r="BS10" i="3"/>
  <c r="DQ10" i="3" s="1"/>
  <c r="BT10" i="3"/>
  <c r="DR10" i="3" s="1"/>
  <c r="BU10" i="3"/>
  <c r="DS10" i="3" s="1"/>
  <c r="BV10" i="3"/>
  <c r="DT10" i="3" s="1"/>
  <c r="BW10" i="3"/>
  <c r="DU10" i="3" s="1"/>
  <c r="BX10" i="3"/>
  <c r="DV10" i="3" s="1"/>
  <c r="BY10" i="3"/>
  <c r="DW10" i="3" s="1"/>
  <c r="BZ10" i="3"/>
  <c r="DX10" i="3" s="1"/>
  <c r="CA10" i="3"/>
  <c r="DY10" i="3" s="1"/>
  <c r="CB10" i="3"/>
  <c r="DZ10" i="3" s="1"/>
  <c r="CC10" i="3"/>
  <c r="EA10" i="3" s="1"/>
  <c r="CD10" i="3"/>
  <c r="EB10" i="3" s="1"/>
  <c r="CE10" i="3"/>
  <c r="EC10" i="3" s="1"/>
  <c r="BL11" i="3"/>
  <c r="DJ11" i="3" s="1"/>
  <c r="BM11" i="3"/>
  <c r="DK11" i="3" s="1"/>
  <c r="BN11" i="3"/>
  <c r="DL11" i="3" s="1"/>
  <c r="BO11" i="3"/>
  <c r="DM11" i="3" s="1"/>
  <c r="BP11" i="3"/>
  <c r="DN11" i="3" s="1"/>
  <c r="BL12" i="3"/>
  <c r="DJ12" i="3" s="1"/>
  <c r="BM12" i="3"/>
  <c r="DK12" i="3" s="1"/>
  <c r="BN12" i="3"/>
  <c r="DL12" i="3" s="1"/>
  <c r="BO12" i="3"/>
  <c r="DM12" i="3" s="1"/>
  <c r="BP12" i="3"/>
  <c r="DN12" i="3" s="1"/>
  <c r="BL13" i="3"/>
  <c r="DJ13" i="3" s="1"/>
  <c r="BM13" i="3"/>
  <c r="DK13" i="3" s="1"/>
  <c r="BN13" i="3"/>
  <c r="DL13" i="3" s="1"/>
  <c r="BO13" i="3"/>
  <c r="DM13" i="3" s="1"/>
  <c r="BP13" i="3"/>
  <c r="DN13" i="3" s="1"/>
  <c r="BL14" i="3"/>
  <c r="DJ14" i="3" s="1"/>
  <c r="BM14" i="3"/>
  <c r="DK14" i="3" s="1"/>
  <c r="BN14" i="3"/>
  <c r="DL14" i="3" s="1"/>
  <c r="BO14" i="3"/>
  <c r="DM14" i="3" s="1"/>
  <c r="BP14" i="3"/>
  <c r="DN14" i="3" s="1"/>
  <c r="BL15" i="3"/>
  <c r="DJ15" i="3" s="1"/>
  <c r="BM15" i="3"/>
  <c r="DK15" i="3" s="1"/>
  <c r="BN15" i="3"/>
  <c r="DL15" i="3" s="1"/>
  <c r="BO15" i="3"/>
  <c r="DM15" i="3" s="1"/>
  <c r="BP15" i="3"/>
  <c r="DN15" i="3" s="1"/>
  <c r="BL23" i="3"/>
  <c r="DJ23" i="3" s="1"/>
  <c r="BM23" i="3"/>
  <c r="DK23" i="3" s="1"/>
  <c r="BN23" i="3"/>
  <c r="DL23" i="3" s="1"/>
  <c r="BO23" i="3"/>
  <c r="DM23" i="3" s="1"/>
  <c r="BP23" i="3"/>
  <c r="DN23" i="3" s="1"/>
  <c r="BM10" i="3"/>
  <c r="DK10" i="3" s="1"/>
  <c r="BN10" i="3"/>
  <c r="DL10" i="3" s="1"/>
  <c r="BO10" i="3"/>
  <c r="DM10" i="3" s="1"/>
  <c r="BP10" i="3"/>
  <c r="DN10" i="3" s="1"/>
  <c r="BQ10" i="3"/>
  <c r="DO10" i="3" s="1"/>
  <c r="EM11" i="3"/>
  <c r="EM12" i="3"/>
  <c r="EM13" i="3"/>
  <c r="AH14" i="3"/>
  <c r="CF14" i="3" s="1"/>
  <c r="AI14" i="3"/>
  <c r="CG14" i="3" s="1"/>
  <c r="AJ14" i="3"/>
  <c r="CH14" i="3" s="1"/>
  <c r="AK14" i="3"/>
  <c r="CI14" i="3" s="1"/>
  <c r="AL14" i="3"/>
  <c r="CJ14" i="3" s="1"/>
  <c r="AM14" i="3"/>
  <c r="CK14" i="3" s="1"/>
  <c r="AN14" i="3"/>
  <c r="AO14" i="3"/>
  <c r="CM14" i="3" s="1"/>
  <c r="AP14" i="3"/>
  <c r="CN14" i="3" s="1"/>
  <c r="AQ14" i="3"/>
  <c r="AR14" i="3"/>
  <c r="AS14" i="3"/>
  <c r="CQ14" i="3" s="1"/>
  <c r="AT14" i="3"/>
  <c r="CR14" i="3" s="1"/>
  <c r="AU14" i="3"/>
  <c r="CS14" i="3" s="1"/>
  <c r="AV14" i="3"/>
  <c r="CT14" i="3" s="1"/>
  <c r="AW14" i="3"/>
  <c r="CU14" i="3" s="1"/>
  <c r="AX14" i="3"/>
  <c r="CV14" i="3" s="1"/>
  <c r="AY14" i="3"/>
  <c r="CW14" i="3" s="1"/>
  <c r="AZ14" i="3"/>
  <c r="CX14" i="3" s="1"/>
  <c r="BA14" i="3"/>
  <c r="CY14" i="3" s="1"/>
  <c r="BB14" i="3"/>
  <c r="CZ14" i="3" s="1"/>
  <c r="BC14" i="3"/>
  <c r="DA14" i="3" s="1"/>
  <c r="BD14" i="3"/>
  <c r="DB14" i="3" s="1"/>
  <c r="BE14" i="3"/>
  <c r="DC14" i="3" s="1"/>
  <c r="BF14" i="3"/>
  <c r="DD14" i="3" s="1"/>
  <c r="BG14" i="3"/>
  <c r="DE14" i="3" s="1"/>
  <c r="BH14" i="3"/>
  <c r="DF14" i="3" s="1"/>
  <c r="BI14" i="3"/>
  <c r="DG14" i="3" s="1"/>
  <c r="BJ14" i="3"/>
  <c r="DH14" i="3" s="1"/>
  <c r="BK14" i="3"/>
  <c r="DI14" i="3" s="1"/>
  <c r="EM14" i="3"/>
  <c r="EM15" i="3"/>
  <c r="AH10" i="3"/>
  <c r="CF10" i="3" s="1"/>
  <c r="AI10" i="3"/>
  <c r="AH11" i="3"/>
  <c r="CF11" i="3" s="1"/>
  <c r="AI11" i="3"/>
  <c r="CG11" i="3" s="1"/>
  <c r="AJ11" i="3"/>
  <c r="AK11" i="3"/>
  <c r="AH13" i="3"/>
  <c r="CF13" i="3" s="1"/>
  <c r="AI13" i="3"/>
  <c r="CG13" i="3" s="1"/>
  <c r="AJ13" i="3"/>
  <c r="CH13" i="3" s="1"/>
  <c r="AK13" i="3"/>
  <c r="CI13" i="3" s="1"/>
  <c r="AL13" i="3"/>
  <c r="AM13" i="3"/>
  <c r="CK13" i="3" s="1"/>
  <c r="AH15" i="3"/>
  <c r="CF15" i="3" s="1"/>
  <c r="AI15" i="3"/>
  <c r="CG15" i="3" s="1"/>
  <c r="AJ15" i="3"/>
  <c r="CH15" i="3" s="1"/>
  <c r="AK15" i="3"/>
  <c r="CI15" i="3" s="1"/>
  <c r="AL15" i="3"/>
  <c r="CJ15" i="3" s="1"/>
  <c r="AM15" i="3"/>
  <c r="CK15" i="3" s="1"/>
  <c r="AN15" i="3"/>
  <c r="AO15" i="3"/>
  <c r="CM15" i="3" s="1"/>
  <c r="AP15" i="3"/>
  <c r="CN15" i="3" s="1"/>
  <c r="AQ15" i="3"/>
  <c r="AR15" i="3"/>
  <c r="CP15" i="3" s="1"/>
  <c r="AS15" i="3"/>
  <c r="AT15" i="3"/>
  <c r="CR15" i="3" s="1"/>
  <c r="AU15" i="3"/>
  <c r="CS15" i="3" s="1"/>
  <c r="AV15" i="3"/>
  <c r="CT15" i="3" s="1"/>
  <c r="AW15" i="3"/>
  <c r="CU15" i="3" s="1"/>
  <c r="AX15" i="3"/>
  <c r="CV15" i="3" s="1"/>
  <c r="AY15" i="3"/>
  <c r="CW15" i="3" s="1"/>
  <c r="AZ15" i="3"/>
  <c r="CX15" i="3" s="1"/>
  <c r="BA15" i="3"/>
  <c r="CY15" i="3" s="1"/>
  <c r="BB15" i="3"/>
  <c r="CZ15" i="3" s="1"/>
  <c r="BC15" i="3"/>
  <c r="DA15" i="3" s="1"/>
  <c r="BD15" i="3"/>
  <c r="DB15" i="3" s="1"/>
  <c r="BE15" i="3"/>
  <c r="DC15" i="3" s="1"/>
  <c r="BF15" i="3"/>
  <c r="DD15" i="3" s="1"/>
  <c r="BG15" i="3"/>
  <c r="DE15" i="3" s="1"/>
  <c r="BH15" i="3"/>
  <c r="DF15" i="3" s="1"/>
  <c r="BI15" i="3"/>
  <c r="DG15" i="3" s="1"/>
  <c r="BJ15" i="3"/>
  <c r="DH15" i="3" s="1"/>
  <c r="BK15" i="3"/>
  <c r="DI15" i="3" s="1"/>
  <c r="AN13" i="3"/>
  <c r="CL13" i="3" s="1"/>
  <c r="AO13" i="3"/>
  <c r="AP13" i="3"/>
  <c r="CN13" i="3" s="1"/>
  <c r="AQ13" i="3"/>
  <c r="CO13" i="3" s="1"/>
  <c r="AR13" i="3"/>
  <c r="CP13" i="3" s="1"/>
  <c r="AS13" i="3"/>
  <c r="CQ13" i="3" s="1"/>
  <c r="AT13" i="3"/>
  <c r="CR13" i="3" s="1"/>
  <c r="AU13" i="3"/>
  <c r="CS13" i="3" s="1"/>
  <c r="AV13" i="3"/>
  <c r="CT13" i="3" s="1"/>
  <c r="AW13" i="3"/>
  <c r="CU13" i="3" s="1"/>
  <c r="AX13" i="3"/>
  <c r="CV13" i="3" s="1"/>
  <c r="AY13" i="3"/>
  <c r="CW13" i="3" s="1"/>
  <c r="AZ13" i="3"/>
  <c r="CX13" i="3" s="1"/>
  <c r="BA13" i="3"/>
  <c r="CY13" i="3" s="1"/>
  <c r="BB13" i="3"/>
  <c r="CZ13" i="3" s="1"/>
  <c r="BC13" i="3"/>
  <c r="DA13" i="3" s="1"/>
  <c r="BD13" i="3"/>
  <c r="DB13" i="3" s="1"/>
  <c r="BE13" i="3"/>
  <c r="DC13" i="3" s="1"/>
  <c r="BF13" i="3"/>
  <c r="DD13" i="3" s="1"/>
  <c r="BG13" i="3"/>
  <c r="DE13" i="3" s="1"/>
  <c r="BH13" i="3"/>
  <c r="DF13" i="3" s="1"/>
  <c r="BI13" i="3"/>
  <c r="DG13" i="3" s="1"/>
  <c r="BJ13" i="3"/>
  <c r="DH13" i="3" s="1"/>
  <c r="BK13" i="3"/>
  <c r="DI13" i="3" s="1"/>
  <c r="AL11" i="3"/>
  <c r="AM11" i="3"/>
  <c r="CK11" i="3" s="1"/>
  <c r="AN11" i="3"/>
  <c r="CL11" i="3" s="1"/>
  <c r="AO11" i="3"/>
  <c r="CM11" i="3" s="1"/>
  <c r="AP11" i="3"/>
  <c r="CN11" i="3" s="1"/>
  <c r="AQ11" i="3"/>
  <c r="CO11" i="3" s="1"/>
  <c r="AR11" i="3"/>
  <c r="CP11" i="3" s="1"/>
  <c r="AS11" i="3"/>
  <c r="CQ11" i="3" s="1"/>
  <c r="AT11" i="3"/>
  <c r="CR11" i="3" s="1"/>
  <c r="AU11" i="3"/>
  <c r="CS11" i="3" s="1"/>
  <c r="AV11" i="3"/>
  <c r="CT11" i="3" s="1"/>
  <c r="AW11" i="3"/>
  <c r="CU11" i="3" s="1"/>
  <c r="AX11" i="3"/>
  <c r="CV11" i="3" s="1"/>
  <c r="AY11" i="3"/>
  <c r="CW11" i="3" s="1"/>
  <c r="AZ11" i="3"/>
  <c r="CX11" i="3" s="1"/>
  <c r="BA11" i="3"/>
  <c r="CY11" i="3" s="1"/>
  <c r="BB11" i="3"/>
  <c r="CZ11" i="3" s="1"/>
  <c r="BC11" i="3"/>
  <c r="DA11" i="3" s="1"/>
  <c r="BD11" i="3"/>
  <c r="DB11" i="3" s="1"/>
  <c r="BE11" i="3"/>
  <c r="DC11" i="3" s="1"/>
  <c r="BF11" i="3"/>
  <c r="DD11" i="3" s="1"/>
  <c r="BG11" i="3"/>
  <c r="DE11" i="3" s="1"/>
  <c r="BH11" i="3"/>
  <c r="DF11" i="3" s="1"/>
  <c r="BI11" i="3"/>
  <c r="DG11" i="3" s="1"/>
  <c r="BJ11" i="3"/>
  <c r="DH11" i="3" s="1"/>
  <c r="BK11" i="3"/>
  <c r="DI11" i="3" s="1"/>
  <c r="AJ10" i="3"/>
  <c r="CH10" i="3" s="1"/>
  <c r="AH12" i="3"/>
  <c r="CF12" i="3" s="1"/>
  <c r="AI12" i="3"/>
  <c r="CG12" i="3" s="1"/>
  <c r="AJ12" i="3"/>
  <c r="CH12" i="3" s="1"/>
  <c r="AK12" i="3"/>
  <c r="CI12" i="3" s="1"/>
  <c r="AL12" i="3"/>
  <c r="AM12" i="3"/>
  <c r="AN12" i="3"/>
  <c r="CL12" i="3" s="1"/>
  <c r="AO12" i="3"/>
  <c r="AP12" i="3"/>
  <c r="CN12" i="3" s="1"/>
  <c r="AQ12" i="3"/>
  <c r="CO12" i="3" s="1"/>
  <c r="AR12" i="3"/>
  <c r="AS12" i="3"/>
  <c r="CQ12" i="3" s="1"/>
  <c r="AT12" i="3"/>
  <c r="CR12" i="3" s="1"/>
  <c r="AU12" i="3"/>
  <c r="CS12" i="3" s="1"/>
  <c r="AV12" i="3"/>
  <c r="CT12" i="3" s="1"/>
  <c r="AW12" i="3"/>
  <c r="CU12" i="3" s="1"/>
  <c r="AX12" i="3"/>
  <c r="CV12" i="3" s="1"/>
  <c r="AY12" i="3"/>
  <c r="CW12" i="3" s="1"/>
  <c r="AZ12" i="3"/>
  <c r="CX12" i="3" s="1"/>
  <c r="BA12" i="3"/>
  <c r="CY12" i="3" s="1"/>
  <c r="BB12" i="3"/>
  <c r="CZ12" i="3" s="1"/>
  <c r="BC12" i="3"/>
  <c r="DA12" i="3" s="1"/>
  <c r="BD12" i="3"/>
  <c r="DB12" i="3" s="1"/>
  <c r="BE12" i="3"/>
  <c r="DC12" i="3" s="1"/>
  <c r="BF12" i="3"/>
  <c r="DD12" i="3" s="1"/>
  <c r="BG12" i="3"/>
  <c r="DE12" i="3" s="1"/>
  <c r="BH12" i="3"/>
  <c r="DF12" i="3" s="1"/>
  <c r="BI12" i="3"/>
  <c r="DG12" i="3" s="1"/>
  <c r="BJ12" i="3"/>
  <c r="DH12" i="3" s="1"/>
  <c r="BK12" i="3"/>
  <c r="DI12" i="3" s="1"/>
  <c r="AK10" i="3"/>
  <c r="AL10" i="3"/>
  <c r="CJ10" i="3" s="1"/>
  <c r="AM10" i="3"/>
  <c r="AN10" i="3"/>
  <c r="CL10" i="3" s="1"/>
  <c r="AO10" i="3"/>
  <c r="AP10" i="3"/>
  <c r="CN10" i="3" s="1"/>
  <c r="AQ10" i="3"/>
  <c r="CO10" i="3" s="1"/>
  <c r="AR10" i="3"/>
  <c r="CP10" i="3" s="1"/>
  <c r="AS10" i="3"/>
  <c r="AT10" i="3"/>
  <c r="CR10" i="3" s="1"/>
  <c r="AU10" i="3"/>
  <c r="CS10" i="3" s="1"/>
  <c r="AV10" i="3"/>
  <c r="CT10" i="3" s="1"/>
  <c r="AW10" i="3"/>
  <c r="CU10" i="3" s="1"/>
  <c r="AX10" i="3"/>
  <c r="CV10" i="3" s="1"/>
  <c r="AY10" i="3"/>
  <c r="CW10" i="3" s="1"/>
  <c r="AZ10" i="3"/>
  <c r="CX10" i="3" s="1"/>
  <c r="BA10" i="3"/>
  <c r="CY10" i="3" s="1"/>
  <c r="BB10" i="3"/>
  <c r="CZ10" i="3" s="1"/>
  <c r="BC10" i="3"/>
  <c r="DA10" i="3" s="1"/>
  <c r="BD10" i="3"/>
  <c r="DB10" i="3" s="1"/>
  <c r="BE10" i="3"/>
  <c r="DC10" i="3" s="1"/>
  <c r="BF10" i="3"/>
  <c r="DD10" i="3" s="1"/>
  <c r="BG10" i="3"/>
  <c r="DE10" i="3" s="1"/>
  <c r="BH10" i="3"/>
  <c r="DF10" i="3" s="1"/>
  <c r="BI10" i="3"/>
  <c r="DG10" i="3" s="1"/>
  <c r="BJ10" i="3"/>
  <c r="DH10" i="3" s="1"/>
  <c r="BK10" i="3"/>
  <c r="DI10" i="3" s="1"/>
  <c r="BL10" i="3"/>
  <c r="DJ10" i="3" s="1"/>
  <c r="AI23" i="3"/>
  <c r="CG23" i="3" s="1"/>
  <c r="AJ23" i="3"/>
  <c r="CH23" i="3" s="1"/>
  <c r="AK23" i="3"/>
  <c r="CI23" i="3" s="1"/>
  <c r="AL23" i="3"/>
  <c r="CJ23" i="3" s="1"/>
  <c r="AM23" i="3"/>
  <c r="CK23" i="3" s="1"/>
  <c r="AN23" i="3"/>
  <c r="CL23" i="3" s="1"/>
  <c r="AO23" i="3"/>
  <c r="CM23" i="3" s="1"/>
  <c r="AP23" i="3"/>
  <c r="CN23" i="3" s="1"/>
  <c r="AQ23" i="3"/>
  <c r="CO23" i="3" s="1"/>
  <c r="AR23" i="3"/>
  <c r="CP23" i="3" s="1"/>
  <c r="AS23" i="3"/>
  <c r="CQ23" i="3" s="1"/>
  <c r="AT23" i="3"/>
  <c r="CR23" i="3" s="1"/>
  <c r="AU23" i="3"/>
  <c r="CS23" i="3" s="1"/>
  <c r="AV23" i="3"/>
  <c r="CT23" i="3" s="1"/>
  <c r="AW23" i="3"/>
  <c r="CU23" i="3" s="1"/>
  <c r="AX23" i="3"/>
  <c r="CV23" i="3" s="1"/>
  <c r="AY23" i="3"/>
  <c r="CW23" i="3" s="1"/>
  <c r="AZ23" i="3"/>
  <c r="CX23" i="3" s="1"/>
  <c r="BA23" i="3"/>
  <c r="CY23" i="3" s="1"/>
  <c r="BB23" i="3"/>
  <c r="CZ23" i="3" s="1"/>
  <c r="BC23" i="3"/>
  <c r="DA23" i="3" s="1"/>
  <c r="BD23" i="3"/>
  <c r="DB23" i="3" s="1"/>
  <c r="BE23" i="3"/>
  <c r="DC23" i="3" s="1"/>
  <c r="BF23" i="3"/>
  <c r="DD23" i="3" s="1"/>
  <c r="BG23" i="3"/>
  <c r="DE23" i="3" s="1"/>
  <c r="BH23" i="3"/>
  <c r="DF23" i="3" s="1"/>
  <c r="BI23" i="3"/>
  <c r="DG23" i="3" s="1"/>
  <c r="BJ23" i="3"/>
  <c r="DH23" i="3" s="1"/>
  <c r="BK23" i="3"/>
  <c r="DI23" i="3" s="1"/>
  <c r="AH23" i="3"/>
  <c r="CF23" i="3" s="1"/>
  <c r="AF10" i="3"/>
  <c r="W10" i="3"/>
  <c r="X10" i="3"/>
  <c r="Y10" i="3"/>
  <c r="Z10" i="3"/>
  <c r="AA10" i="3"/>
  <c r="AB10" i="3"/>
  <c r="AC10" i="3"/>
  <c r="AD10" i="3"/>
  <c r="AE10" i="3"/>
  <c r="EN11" i="3"/>
  <c r="EN12" i="3"/>
  <c r="EN13" i="3"/>
  <c r="EN14" i="3"/>
  <c r="EN15" i="3"/>
  <c r="EL23" i="3"/>
  <c r="EL10" i="3"/>
  <c r="EI23" i="3"/>
  <c r="EK23" i="3" s="1"/>
  <c r="EI10" i="3"/>
  <c r="EK10" i="3" s="1"/>
  <c r="EF23" i="3"/>
  <c r="EH23" i="3" s="1"/>
  <c r="EF10" i="3"/>
  <c r="EH10" i="3" s="1"/>
  <c r="EE23" i="3"/>
  <c r="EE10" i="3"/>
  <c r="EN19" i="3"/>
  <c r="EN16" i="3"/>
  <c r="EM17" i="3"/>
  <c r="EN18" i="3"/>
  <c r="EM18" i="3"/>
  <c r="EN17" i="3"/>
  <c r="X18" i="3"/>
  <c r="X15" i="3"/>
  <c r="CO14" i="3"/>
  <c r="CJ11" i="3"/>
  <c r="CJ17" i="3"/>
  <c r="CK16" i="3"/>
  <c r="EJ10" i="3" l="1"/>
  <c r="EJ23" i="3"/>
  <c r="EM21" i="3"/>
  <c r="EN22" i="3"/>
  <c r="EO23" i="3"/>
  <c r="Q11" i="3"/>
  <c r="EE11" i="3" s="1"/>
  <c r="EG10" i="3"/>
  <c r="EG23" i="3"/>
  <c r="R11" i="3" l="1"/>
  <c r="W13" i="3"/>
  <c r="Q13" i="3" s="1"/>
  <c r="W12" i="3"/>
  <c r="Q12" i="3" s="1"/>
  <c r="R12" i="3" l="1"/>
  <c r="EE12" i="3"/>
  <c r="R13" i="3"/>
  <c r="EE13" i="3"/>
  <c r="X17" i="3" l="1"/>
  <c r="X14" i="3"/>
  <c r="W15" i="3"/>
  <c r="Q15" i="3" s="1"/>
  <c r="W14" i="3"/>
  <c r="Q14" i="3" s="1"/>
  <c r="W17" i="3"/>
  <c r="Q17" i="3" s="1"/>
  <c r="R14" i="3" l="1"/>
  <c r="X20" i="3" s="1"/>
  <c r="EE14" i="3"/>
  <c r="R17" i="3"/>
  <c r="W18" i="3" s="1"/>
  <c r="Q18" i="3" s="1"/>
  <c r="EE17" i="3"/>
  <c r="EE15" i="3"/>
  <c r="R15" i="3"/>
  <c r="W16" i="3" l="1"/>
  <c r="Q16" i="3" s="1"/>
  <c r="R16" i="3" s="1"/>
  <c r="Y20" i="3" s="1"/>
  <c r="W21" i="3"/>
  <c r="EE18" i="3"/>
  <c r="R18" i="3"/>
  <c r="W19" i="3" s="1"/>
  <c r="EE16" i="3"/>
  <c r="Y21" i="3" l="1"/>
  <c r="X19" i="3"/>
  <c r="X21" i="3"/>
  <c r="Q21" i="3" s="1"/>
  <c r="W20" i="3"/>
  <c r="Y19" i="3"/>
  <c r="R21" i="3" l="1"/>
  <c r="X22" i="3" s="1"/>
  <c r="EE21" i="3"/>
  <c r="Q19" i="3"/>
  <c r="R19" i="3" s="1"/>
  <c r="EE19" i="3" l="1"/>
  <c r="Z20" i="3"/>
  <c r="Q20" i="3" s="1"/>
  <c r="R20" i="3" l="1"/>
  <c r="EE20" i="3"/>
  <c r="X23" i="3" l="1"/>
  <c r="W22" i="3"/>
  <c r="Q22" i="3" s="1"/>
  <c r="CS21" i="3"/>
  <c r="CR19" i="3"/>
  <c r="CQ19" i="3"/>
  <c r="CQ20" i="3"/>
  <c r="R22" i="3" l="1"/>
  <c r="W23" i="3" s="1"/>
  <c r="Q23" i="3" s="1"/>
  <c r="R23" i="3" s="1"/>
  <c r="T23" i="3" s="1"/>
  <c r="EE22" i="3"/>
  <c r="N4" i="3" l="1"/>
  <c r="B6" i="3" s="1"/>
  <c r="U23" i="3"/>
  <c r="EM23" i="3"/>
  <c r="S23" i="3"/>
  <c r="EN23" i="3"/>
  <c r="CS22" i="3"/>
  <c r="T22" i="3" s="1"/>
  <c r="CS19" i="3"/>
  <c r="CS20" i="3"/>
  <c r="CQ15" i="3"/>
  <c r="CQ16" i="3"/>
  <c r="CQ18" i="3"/>
  <c r="CP18" i="3" l="1"/>
  <c r="U22" i="3"/>
  <c r="S22" i="3"/>
  <c r="CR21" i="3" s="1"/>
  <c r="T21" i="3" s="1"/>
  <c r="S21" i="3" l="1"/>
  <c r="CQ10" i="3" s="1"/>
  <c r="U21" i="3"/>
  <c r="CR18" i="3"/>
  <c r="CR20" i="3"/>
  <c r="T20" i="3" s="1"/>
  <c r="EF22" i="3"/>
  <c r="EL22" i="3"/>
  <c r="EI22" i="3"/>
  <c r="CO16" i="3"/>
  <c r="CO15" i="3"/>
  <c r="EF21" i="3" l="1"/>
  <c r="EI21" i="3"/>
  <c r="EL21" i="3"/>
  <c r="S20" i="3"/>
  <c r="U20" i="3"/>
  <c r="EK22" i="3"/>
  <c r="EJ22" i="3"/>
  <c r="EG22" i="3"/>
  <c r="EH22" i="3"/>
  <c r="EJ21" i="3" l="1"/>
  <c r="EK21" i="3"/>
  <c r="EH21" i="3"/>
  <c r="EG21" i="3"/>
  <c r="CP19" i="3"/>
  <c r="T19" i="3" s="1"/>
  <c r="CP14" i="3"/>
  <c r="CP16" i="3"/>
  <c r="T16" i="3" s="1"/>
  <c r="CP12" i="3"/>
  <c r="EL20" i="3"/>
  <c r="EF20" i="3"/>
  <c r="EI20" i="3"/>
  <c r="CL14" i="3"/>
  <c r="T14" i="3" s="1"/>
  <c r="S14" i="3" s="1"/>
  <c r="CK12" i="3"/>
  <c r="U14" i="3" l="1"/>
  <c r="EH20" i="3"/>
  <c r="EG20" i="3"/>
  <c r="EK20" i="3"/>
  <c r="EJ20" i="3"/>
  <c r="U16" i="3"/>
  <c r="S16" i="3"/>
  <c r="CL15" i="3" s="1"/>
  <c r="T15" i="3" s="1"/>
  <c r="U15" i="3" s="1"/>
  <c r="U19" i="3"/>
  <c r="S19" i="3"/>
  <c r="CO18" i="3" s="1"/>
  <c r="T18" i="3" s="1"/>
  <c r="EI14" i="3"/>
  <c r="EF14" i="3"/>
  <c r="EL14" i="3"/>
  <c r="CM13" i="3"/>
  <c r="CM12" i="3"/>
  <c r="CJ13" i="3"/>
  <c r="T13" i="3" s="1"/>
  <c r="U13" i="3" s="1"/>
  <c r="CJ12" i="3"/>
  <c r="T12" i="3" s="1"/>
  <c r="S12" i="3" s="1"/>
  <c r="CH11" i="3" s="1"/>
  <c r="S13" i="3" l="1"/>
  <c r="S15" i="3"/>
  <c r="CK10" i="3" s="1"/>
  <c r="S18" i="3"/>
  <c r="CN17" i="3" s="1"/>
  <c r="T17" i="3" s="1"/>
  <c r="U18" i="3"/>
  <c r="EL19" i="3"/>
  <c r="EF19" i="3"/>
  <c r="EI19" i="3"/>
  <c r="EI16" i="3"/>
  <c r="EL16" i="3"/>
  <c r="EF16" i="3"/>
  <c r="EF15" i="3"/>
  <c r="EL15" i="3"/>
  <c r="EI15" i="3"/>
  <c r="CI11" i="3"/>
  <c r="CI10" i="3"/>
  <c r="U12" i="3"/>
  <c r="EF12" i="3" s="1"/>
  <c r="EH14" i="3"/>
  <c r="EG14" i="3"/>
  <c r="EJ14" i="3"/>
  <c r="EK14" i="3"/>
  <c r="EL13" i="3"/>
  <c r="EF13" i="3"/>
  <c r="EI13" i="3"/>
  <c r="EI12" i="3"/>
  <c r="EL12" i="3"/>
  <c r="T11" i="3"/>
  <c r="EH16" i="3" l="1"/>
  <c r="EG16" i="3"/>
  <c r="EK16" i="3"/>
  <c r="EJ16" i="3"/>
  <c r="EH19" i="3"/>
  <c r="EG19" i="3"/>
  <c r="EI18" i="3"/>
  <c r="EF18" i="3"/>
  <c r="EL18" i="3"/>
  <c r="EJ19" i="3"/>
  <c r="EK19" i="3"/>
  <c r="S17" i="3"/>
  <c r="CM10" i="3" s="1"/>
  <c r="U17" i="3"/>
  <c r="EK15" i="3"/>
  <c r="EJ15" i="3"/>
  <c r="EH15" i="3"/>
  <c r="EG15" i="3"/>
  <c r="EK12" i="3"/>
  <c r="EJ12" i="3"/>
  <c r="EH13" i="3"/>
  <c r="EG13" i="3"/>
  <c r="S11" i="3"/>
  <c r="CG10" i="3" s="1"/>
  <c r="T10" i="3" s="1"/>
  <c r="U11" i="3"/>
  <c r="EG12" i="3"/>
  <c r="EH12" i="3"/>
  <c r="EK13" i="3"/>
  <c r="EJ13" i="3"/>
  <c r="EH18" i="3" l="1"/>
  <c r="EG18" i="3"/>
  <c r="EL17" i="3"/>
  <c r="EF17" i="3"/>
  <c r="EI17" i="3"/>
  <c r="EK18" i="3"/>
  <c r="EJ18" i="3"/>
  <c r="EL11" i="3"/>
  <c r="EF11" i="3"/>
  <c r="EI11" i="3"/>
  <c r="EN10" i="3"/>
  <c r="EM10" i="3"/>
  <c r="U10" i="3"/>
  <c r="S10" i="3"/>
  <c r="EG17" i="3" l="1"/>
  <c r="EH17" i="3"/>
  <c r="EK17" i="3"/>
  <c r="EJ17" i="3"/>
  <c r="EH11" i="3"/>
  <c r="EG11" i="3"/>
  <c r="EJ11" i="3"/>
  <c r="EK11" i="3"/>
</calcChain>
</file>

<file path=xl/comments1.xml><?xml version="1.0" encoding="utf-8"?>
<comments xmlns="http://schemas.openxmlformats.org/spreadsheetml/2006/main">
  <authors>
    <author>Vertex42</author>
  </authors>
  <commentList>
    <comment ref="B5" authorId="0">
      <text>
        <r>
          <rPr>
            <b/>
            <sz val="10"/>
            <color indexed="81"/>
            <rFont val="Tahoma"/>
            <family val="2"/>
            <charset val="238"/>
          </rPr>
          <t>Finish Date:</t>
        </r>
        <r>
          <rPr>
            <sz val="10"/>
            <color indexed="81"/>
            <rFont val="Tahoma"/>
            <family val="2"/>
            <charset val="238"/>
          </rPr>
          <t xml:space="preserve">
The Finish Date uses the WORKDAY() function to calculate the date to completion, </t>
        </r>
        <r>
          <rPr>
            <i/>
            <sz val="10"/>
            <color indexed="81"/>
            <rFont val="Tahoma"/>
            <family val="2"/>
          </rPr>
          <t>excluding weekends and the holidays</t>
        </r>
        <r>
          <rPr>
            <sz val="10"/>
            <color indexed="81"/>
            <rFont val="Tahoma"/>
            <family val="2"/>
            <charset val="238"/>
          </rPr>
          <t xml:space="preserve"> listed in the Holidays worksheet.
If you see a #NAME or other error in the Finish Date, you probably need to install the Analysis ToolPak and then recalculate the worksheet by pressing Ctrl+Alt+F9.</t>
        </r>
      </text>
    </comment>
    <comment ref="A9" authorId="0">
      <text>
        <r>
          <rPr>
            <b/>
            <sz val="10"/>
            <color indexed="81"/>
            <rFont val="Tahoma"/>
            <family val="2"/>
            <charset val="238"/>
          </rPr>
          <t>Task ID:</t>
        </r>
        <r>
          <rPr>
            <sz val="10"/>
            <color indexed="81"/>
            <rFont val="Tahoma"/>
            <family val="2"/>
            <charset val="238"/>
          </rPr>
          <t xml:space="preserve">
Normally, you would start by assigning IDs as 10, 20, 30, etc. However, the ID can be anything you want, including text.</t>
        </r>
      </text>
    </comment>
    <comment ref="B9" authorId="0">
      <text>
        <r>
          <rPr>
            <b/>
            <sz val="10"/>
            <color indexed="81"/>
            <rFont val="Tahoma"/>
            <family val="2"/>
            <charset val="238"/>
          </rPr>
          <t>Task Name:</t>
        </r>
        <r>
          <rPr>
            <sz val="10"/>
            <color indexed="81"/>
            <rFont val="Tahoma"/>
            <family val="2"/>
            <charset val="238"/>
          </rPr>
          <t xml:space="preserve">
The task name is a description that will show up in the gantt chart. The task name will be bolded if the task is a </t>
        </r>
        <r>
          <rPr>
            <b/>
            <sz val="10"/>
            <color indexed="81"/>
            <rFont val="Tahoma"/>
            <family val="2"/>
          </rPr>
          <t>critical task</t>
        </r>
        <r>
          <rPr>
            <sz val="10"/>
            <color indexed="81"/>
            <rFont val="Tahoma"/>
            <family val="2"/>
            <charset val="238"/>
          </rPr>
          <t>. This is done through conditional formatting.</t>
        </r>
      </text>
    </comment>
    <comment ref="C9" authorId="0">
      <text>
        <r>
          <rPr>
            <b/>
            <sz val="10"/>
            <color indexed="81"/>
            <rFont val="Tahoma"/>
            <family val="2"/>
            <charset val="238"/>
          </rPr>
          <t>Predecessors:</t>
        </r>
        <r>
          <rPr>
            <sz val="10"/>
            <color indexed="81"/>
            <rFont val="Tahoma"/>
            <family val="2"/>
            <charset val="238"/>
          </rPr>
          <t xml:space="preserve">
The set of events immediately preceding the task. In a network diagram or PERT chart, the predecessors for a particular task are all the tasks which have arrows pointing to that particular task.
- Each predecessor needs to refer to the ID in column A.
- If you need more than 6 predecessors, you can unhide columns I-L to increase the amount to 10.
</t>
        </r>
        <r>
          <rPr>
            <b/>
            <sz val="10"/>
            <color indexed="81"/>
            <rFont val="Tahoma"/>
            <family val="2"/>
          </rPr>
          <t>Successors:</t>
        </r>
        <r>
          <rPr>
            <sz val="10"/>
            <color indexed="81"/>
            <rFont val="Tahoma"/>
            <family val="2"/>
            <charset val="238"/>
          </rPr>
          <t xml:space="preserve">
The set of events immediately following a particular task. In a network diagram or PERT chart, arrows are drawn from a task to its successors.</t>
        </r>
      </text>
    </comment>
    <comment ref="M9" authorId="0">
      <text>
        <r>
          <rPr>
            <b/>
            <sz val="10"/>
            <color indexed="81"/>
            <rFont val="Tahoma"/>
            <family val="2"/>
          </rPr>
          <t>Optimistic Time (O):</t>
        </r>
        <r>
          <rPr>
            <sz val="10"/>
            <color indexed="81"/>
            <rFont val="Tahoma"/>
            <family val="2"/>
            <charset val="238"/>
          </rPr>
          <t xml:space="preserve">
The </t>
        </r>
        <r>
          <rPr>
            <b/>
            <sz val="10"/>
            <color indexed="81"/>
            <rFont val="Tahoma"/>
            <family val="2"/>
          </rPr>
          <t>minimum</t>
        </r>
        <r>
          <rPr>
            <sz val="10"/>
            <color indexed="81"/>
            <rFont val="Tahoma"/>
            <family val="2"/>
            <charset val="238"/>
          </rPr>
          <t xml:space="preserve"> time required to complete the task. Assumes that everything proceeds faster than normal.</t>
        </r>
      </text>
    </comment>
    <comment ref="N9" authorId="0">
      <text>
        <r>
          <rPr>
            <b/>
            <sz val="10"/>
            <color indexed="81"/>
            <rFont val="Tahoma"/>
            <family val="2"/>
          </rPr>
          <t>Most Likely Time (M):</t>
        </r>
        <r>
          <rPr>
            <sz val="10"/>
            <color indexed="81"/>
            <rFont val="Tahoma"/>
            <family val="2"/>
            <charset val="238"/>
          </rPr>
          <t xml:space="preserve">
The most likely time required to complete the task, assuming everything proceeds as normal.</t>
        </r>
      </text>
    </comment>
    <comment ref="O9" authorId="0">
      <text>
        <r>
          <rPr>
            <b/>
            <sz val="10"/>
            <color indexed="81"/>
            <rFont val="Tahoma"/>
            <family val="2"/>
          </rPr>
          <t>Pessimistic Time (P):</t>
        </r>
        <r>
          <rPr>
            <sz val="10"/>
            <color indexed="81"/>
            <rFont val="Tahoma"/>
            <family val="2"/>
            <charset val="238"/>
          </rPr>
          <t xml:space="preserve">
The </t>
        </r>
        <r>
          <rPr>
            <b/>
            <sz val="10"/>
            <color indexed="81"/>
            <rFont val="Tahoma"/>
            <family val="2"/>
          </rPr>
          <t>maximum</t>
        </r>
        <r>
          <rPr>
            <sz val="10"/>
            <color indexed="81"/>
            <rFont val="Tahoma"/>
            <family val="2"/>
            <charset val="238"/>
          </rPr>
          <t xml:space="preserve"> time required to complete the task. Assumes that everything proceeds faster than normal.</t>
        </r>
      </text>
    </comment>
    <comment ref="P9" authorId="0">
      <text>
        <r>
          <rPr>
            <b/>
            <sz val="10"/>
            <color indexed="81"/>
            <rFont val="Tahoma"/>
            <family val="2"/>
            <charset val="238"/>
          </rPr>
          <t>Duration or Expected Time:</t>
        </r>
        <r>
          <rPr>
            <sz val="10"/>
            <color indexed="81"/>
            <rFont val="Tahoma"/>
            <family val="2"/>
            <charset val="238"/>
          </rPr>
          <t xml:space="preserve">
Using a Beta distribution, where O is the minimum, P is the maximum, and M is the most likely value, the formula for calculating the mean or expected time is:
Duration = (O+4M+P)/6
Using a Triangular distribution, the mean of the distribution would be:
Duration = (O+M+P)/3</t>
        </r>
      </text>
    </comment>
    <comment ref="Q9" authorId="0">
      <text>
        <r>
          <rPr>
            <b/>
            <sz val="10"/>
            <color indexed="81"/>
            <rFont val="Tahoma"/>
            <family val="2"/>
            <charset val="238"/>
          </rPr>
          <t>Early Start Time:</t>
        </r>
        <r>
          <rPr>
            <sz val="10"/>
            <color indexed="81"/>
            <rFont val="Tahoma"/>
            <family val="2"/>
            <charset val="238"/>
          </rPr>
          <t xml:space="preserve">
The ES is the maximum EF of all predecessors, except for the first task where the ES=0.</t>
        </r>
      </text>
    </comment>
    <comment ref="R9" authorId="0">
      <text>
        <r>
          <rPr>
            <b/>
            <sz val="10"/>
            <color indexed="81"/>
            <rFont val="Tahoma"/>
            <family val="2"/>
            <charset val="238"/>
          </rPr>
          <t>Early Finish Time:</t>
        </r>
        <r>
          <rPr>
            <sz val="10"/>
            <color indexed="81"/>
            <rFont val="Tahoma"/>
            <family val="2"/>
            <charset val="238"/>
          </rPr>
          <t xml:space="preserve">
The EF time is the ES time plus the duration (EF=ES+Duration).</t>
        </r>
      </text>
    </comment>
    <comment ref="S9" authorId="0">
      <text>
        <r>
          <rPr>
            <b/>
            <sz val="10"/>
            <color indexed="81"/>
            <rFont val="Tahoma"/>
            <family val="2"/>
            <charset val="238"/>
          </rPr>
          <t>Late Start Time:</t>
        </r>
        <r>
          <rPr>
            <sz val="10"/>
            <color indexed="81"/>
            <rFont val="Tahoma"/>
            <family val="2"/>
            <charset val="238"/>
          </rPr>
          <t xml:space="preserve">
The LS time is calculated as the LF time minus the duration (LS=LF-Duration).</t>
        </r>
      </text>
    </comment>
    <comment ref="T9" authorId="0">
      <text>
        <r>
          <rPr>
            <b/>
            <sz val="10"/>
            <color indexed="81"/>
            <rFont val="Tahoma"/>
            <family val="2"/>
            <charset val="238"/>
          </rPr>
          <t>Late Finish Time:</t>
        </r>
        <r>
          <rPr>
            <sz val="10"/>
            <color indexed="81"/>
            <rFont val="Tahoma"/>
            <family val="2"/>
            <charset val="238"/>
          </rPr>
          <t xml:space="preserve">
The LF time is the minimum LS of all the successors, except for the last task where LF equals EF.</t>
        </r>
      </text>
    </comment>
    <comment ref="U9" authorId="0">
      <text>
        <r>
          <rPr>
            <b/>
            <sz val="10"/>
            <color indexed="81"/>
            <rFont val="Tahoma"/>
            <family val="2"/>
            <charset val="238"/>
          </rPr>
          <t>Slack Time:</t>
        </r>
        <r>
          <rPr>
            <sz val="10"/>
            <color indexed="81"/>
            <rFont val="Tahoma"/>
            <family val="2"/>
            <charset val="238"/>
          </rPr>
          <t xml:space="preserve">
The Slack time is calculated as LF minus EF. It can also be calculated as LS minus ES. </t>
        </r>
        <r>
          <rPr>
            <b/>
            <sz val="10"/>
            <color indexed="81"/>
            <rFont val="Tahoma"/>
            <family val="2"/>
          </rPr>
          <t>If the slack is zero, then the task is on the critical path.</t>
        </r>
      </text>
    </comment>
  </commentList>
</comments>
</file>

<file path=xl/comments2.xml><?xml version="1.0" encoding="utf-8"?>
<comments xmlns="http://schemas.openxmlformats.org/spreadsheetml/2006/main">
  <authors>
    <author>Jon</author>
  </authors>
  <commentList>
    <comment ref="A3" authorId="0">
      <text>
        <r>
          <rPr>
            <b/>
            <u/>
            <sz val="8"/>
            <color indexed="81"/>
            <rFont val="Tahoma"/>
            <family val="2"/>
          </rPr>
          <t>No Warranties</t>
        </r>
        <r>
          <rPr>
            <b/>
            <sz val="8"/>
            <color indexed="81"/>
            <rFont val="Tahoma"/>
            <family val="2"/>
          </rPr>
          <t xml:space="preserve">
</t>
        </r>
        <r>
          <rPr>
            <sz val="8"/>
            <color indexed="81"/>
            <rFont val="Tahoma"/>
            <family val="2"/>
          </rPr>
          <t xml:space="preserve">THE SOFTWARE AND ANY RELATED DOCUMENTATION ARE PROVIDED TO YOU "AS IS." VERTEX42, LLC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
</t>
        </r>
        <r>
          <rPr>
            <b/>
            <u/>
            <sz val="8"/>
            <color indexed="81"/>
            <rFont val="Tahoma"/>
            <family val="2"/>
          </rPr>
          <t>Limitation of Liability</t>
        </r>
        <r>
          <rPr>
            <sz val="8"/>
            <color indexed="81"/>
            <rFont val="Tahoma"/>
            <family val="2"/>
          </rPr>
          <t xml:space="preserve">
IN NO EVENT SHALL VERTEX42, LLC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
Some states do not allow the limitation or exclusion of liability for incidental or consequential damages, so the above limitation may not apply to you.
</t>
        </r>
      </text>
    </comment>
  </commentList>
</comments>
</file>

<file path=xl/sharedStrings.xml><?xml version="1.0" encoding="utf-8"?>
<sst xmlns="http://schemas.openxmlformats.org/spreadsheetml/2006/main" count="77" uniqueCount="71">
  <si>
    <t>ID</t>
  </si>
  <si>
    <t>Task Name</t>
  </si>
  <si>
    <t>Start</t>
  </si>
  <si>
    <t>Finish</t>
  </si>
  <si>
    <t>ES</t>
  </si>
  <si>
    <t>EF</t>
  </si>
  <si>
    <t>LS</t>
  </si>
  <si>
    <t>Slack</t>
  </si>
  <si>
    <t>LF</t>
  </si>
  <si>
    <t>EF of Predecessors</t>
  </si>
  <si>
    <t>Successors</t>
  </si>
  <si>
    <t>LS of Successors</t>
  </si>
  <si>
    <t>Start Date</t>
  </si>
  <si>
    <t>Duration</t>
  </si>
  <si>
    <t>Events</t>
  </si>
  <si>
    <t>Axis</t>
  </si>
  <si>
    <t>Finish Date</t>
  </si>
  <si>
    <t>Critical</t>
  </si>
  <si>
    <t>+T</t>
  </si>
  <si>
    <t>-T</t>
  </si>
  <si>
    <t>Holidays to Exclude from Working Days</t>
  </si>
  <si>
    <t>Date</t>
  </si>
  <si>
    <t>Non-Working Days</t>
  </si>
  <si>
    <t>New Year's Day</t>
  </si>
  <si>
    <t>Christmas</t>
  </si>
  <si>
    <t>Weeks</t>
  </si>
  <si>
    <t>Days</t>
  </si>
  <si>
    <t>Days to Completion</t>
  </si>
  <si>
    <r>
      <t xml:space="preserve">Predecessors
</t>
    </r>
    <r>
      <rPr>
        <sz val="8"/>
        <color indexed="9"/>
        <rFont val="Arial"/>
        <family val="2"/>
      </rPr>
      <t>(Enter one ID per cell)</t>
    </r>
  </si>
  <si>
    <r>
      <t xml:space="preserve">M
</t>
    </r>
    <r>
      <rPr>
        <sz val="8"/>
        <color indexed="9"/>
        <rFont val="Arial"/>
        <family val="2"/>
      </rPr>
      <t>(most likely)</t>
    </r>
  </si>
  <si>
    <r>
      <t xml:space="preserve">O
</t>
    </r>
    <r>
      <rPr>
        <sz val="8"/>
        <color indexed="9"/>
        <rFont val="Arial"/>
        <family val="2"/>
      </rPr>
      <t>(min)</t>
    </r>
  </si>
  <si>
    <r>
      <t xml:space="preserve">P
</t>
    </r>
    <r>
      <rPr>
        <sz val="8"/>
        <color indexed="9"/>
        <rFont val="Arial"/>
        <family val="2"/>
      </rPr>
      <t>(max)</t>
    </r>
  </si>
  <si>
    <r>
      <t xml:space="preserve">Duration
</t>
    </r>
    <r>
      <rPr>
        <sz val="8"/>
        <color indexed="9"/>
        <rFont val="Arial"/>
        <family val="2"/>
      </rPr>
      <t>(exp. time)</t>
    </r>
  </si>
  <si>
    <t>Triangular</t>
  </si>
  <si>
    <t>Time Distribution:</t>
  </si>
  <si>
    <t>© 2010 Vertex42 LLC</t>
  </si>
  <si>
    <t>Series Used in the Gantt Chart</t>
  </si>
  <si>
    <t>Terms of Use</t>
  </si>
  <si>
    <t>Times (in Days)</t>
  </si>
  <si>
    <t>HELP</t>
  </si>
  <si>
    <t>See help (F1) on the WORKDAY() function</t>
  </si>
  <si>
    <t>Critical Path Method</t>
  </si>
  <si>
    <t>[42]</t>
  </si>
  <si>
    <t>© 2011 Vertex42 LLC. All rights reserved.</t>
  </si>
  <si>
    <t>This template is considered a copyrighted work under the Unites States and other copyright laws and is the property of Vertex42 LLC. The items listed below are additional points to help clarify how you may use this template.</t>
  </si>
  <si>
    <t>Not for Resale or Public Sharing</t>
  </si>
  <si>
    <t>You may not remove or alter any logo, trademark, copyright, disclaimer, brand, terms of use, attribution, or other proprietary notices or marks within this template.</t>
  </si>
  <si>
    <t>Limited Private Sharing</t>
  </si>
  <si>
    <t>** Examples of acceptable private sharing with people who "require access" may include (a) sharing a budget spreadsheet with a spouse, (b) sharing a project schedule with your project team, or (c) sharing a timesheet with your employee or manager.</t>
  </si>
  <si>
    <t>See the following page on Vertex42.com for the complete license agreement and examples of other allowed uses:</t>
  </si>
  <si>
    <t>http://www.vertex42.com/licensing/EULA_privateuse.html</t>
  </si>
  <si>
    <t>Disclaimer</t>
  </si>
  <si>
    <t>This template is provided for informational or educational use only and is not intended to be relied on as medical, financial, legal, or other professional advice.</t>
  </si>
  <si>
    <t>Vertex42 LLC makes no guarantee or representations about this template, or the accuracy or completeness of the content contained within this template.</t>
  </si>
  <si>
    <t>Vertex42 LLC encourages you to seek the aid of a qualified professional before making decisions regarding health, financial, or legal issues.</t>
  </si>
  <si>
    <r>
      <rPr>
        <sz val="12"/>
        <rFont val="Arial"/>
        <family val="2"/>
      </rPr>
      <t xml:space="preserve">You may make archival copies and customize this template only for your </t>
    </r>
    <r>
      <rPr>
        <b/>
        <sz val="12"/>
        <rFont val="Arial"/>
        <family val="2"/>
      </rPr>
      <t>personal use or use within your company or organization</t>
    </r>
    <r>
      <rPr>
        <sz val="12"/>
        <rFont val="Arial"/>
        <family val="2"/>
      </rPr>
      <t xml:space="preserve"> and not for resale or public sharing.</t>
    </r>
  </si>
  <si>
    <r>
      <t xml:space="preserve">This template and any customized or modified version of this template </t>
    </r>
    <r>
      <rPr>
        <b/>
        <sz val="12"/>
        <color indexed="10"/>
        <rFont val="Arial"/>
        <family val="2"/>
      </rPr>
      <t>may NOT be sold, distributed, published to an online gallery, hosted on a website, or placed on a public server</t>
    </r>
    <r>
      <rPr>
        <b/>
        <sz val="12"/>
        <rFont val="Arial"/>
        <family val="2"/>
      </rPr>
      <t>.</t>
    </r>
  </si>
  <si>
    <r>
      <t xml:space="preserve">Provided that you observe the above terms, you may share your edited version of this template </t>
    </r>
    <r>
      <rPr>
        <b/>
        <sz val="12"/>
        <rFont val="Arial"/>
        <family val="2"/>
      </rPr>
      <t>*privately*</t>
    </r>
    <r>
      <rPr>
        <sz val="12"/>
        <rFont val="Arial"/>
        <family val="2"/>
      </rPr>
      <t xml:space="preserve"> with those specific people who </t>
    </r>
    <r>
      <rPr>
        <b/>
        <sz val="12"/>
        <rFont val="Arial"/>
        <family val="2"/>
      </rPr>
      <t>**require**</t>
    </r>
    <r>
      <rPr>
        <sz val="12"/>
        <rFont val="Arial"/>
        <family val="2"/>
      </rPr>
      <t xml:space="preserve"> access to it within your immediate family, organization, or company.</t>
    </r>
  </si>
  <si>
    <r>
      <t xml:space="preserve">* "Privately" means only accessible to those few people who you expressively give permission to view or edit your file. It is your responsibility to ensure that adequate security measures are used so that your file is </t>
    </r>
    <r>
      <rPr>
        <b/>
        <sz val="12"/>
        <rFont val="Arial"/>
        <family val="2"/>
      </rPr>
      <t>not available to the public</t>
    </r>
    <r>
      <rPr>
        <sz val="12"/>
        <rFont val="Arial"/>
        <family val="2"/>
      </rPr>
      <t>.</t>
    </r>
  </si>
  <si>
    <t xml:space="preserve"> B Slice the mozzarella</t>
  </si>
  <si>
    <t xml:space="preserve"> A Buy the mozzarella cheese</t>
  </si>
  <si>
    <r>
      <t xml:space="preserve"> </t>
    </r>
    <r>
      <rPr>
        <b/>
        <sz val="10"/>
        <rFont val="Arial"/>
        <family val="2"/>
        <charset val="238"/>
      </rPr>
      <t>C Beat 2 eggs</t>
    </r>
  </si>
  <si>
    <t xml:space="preserve"> D Mix eggs and ricotta cheese</t>
  </si>
  <si>
    <t xml:space="preserve"> E Cut up onions and mushrooms</t>
  </si>
  <si>
    <t xml:space="preserve"> F Cook the tomato sauce</t>
  </si>
  <si>
    <t xml:space="preserve"> G Boil large quantity of water</t>
  </si>
  <si>
    <t xml:space="preserve"> H Boil the lasagna noodles</t>
  </si>
  <si>
    <t xml:space="preserve"> I Drain the lasagna noodles</t>
  </si>
  <si>
    <t xml:space="preserve"> J Assemble all the ingredients</t>
  </si>
  <si>
    <t xml:space="preserve"> K Preheat the oven</t>
  </si>
  <si>
    <t xml:space="preserve"> L Bake the lasagna</t>
  </si>
</sst>
</file>

<file path=xl/styles.xml><?xml version="1.0" encoding="utf-8"?>
<styleSheet xmlns="http://schemas.openxmlformats.org/spreadsheetml/2006/main" xmlns:mc="http://schemas.openxmlformats.org/markup-compatibility/2006" xmlns:x14ac="http://schemas.microsoft.com/office/spreadsheetml/2009/9/ac" mc:Ignorable="x14ac">
  <fonts count="45" x14ac:knownFonts="1">
    <font>
      <sz val="10"/>
      <name val="Arial"/>
    </font>
    <font>
      <b/>
      <sz val="10"/>
      <name val="Arial"/>
      <family val="2"/>
    </font>
    <font>
      <sz val="10"/>
      <name val="Arial"/>
      <family val="2"/>
    </font>
    <font>
      <u/>
      <sz val="10"/>
      <color indexed="12"/>
      <name val="Arial"/>
      <family val="2"/>
      <charset val="238"/>
    </font>
    <font>
      <sz val="8"/>
      <name val="Arial"/>
      <family val="2"/>
      <charset val="238"/>
    </font>
    <font>
      <b/>
      <sz val="12"/>
      <name val="Arial"/>
      <family val="2"/>
    </font>
    <font>
      <b/>
      <sz val="10"/>
      <color indexed="9"/>
      <name val="Arial"/>
      <family val="2"/>
    </font>
    <font>
      <i/>
      <sz val="10"/>
      <name val="Arial"/>
      <family val="2"/>
    </font>
    <font>
      <sz val="8"/>
      <color indexed="9"/>
      <name val="Arial"/>
      <family val="2"/>
    </font>
    <font>
      <sz val="10"/>
      <color indexed="81"/>
      <name val="Tahoma"/>
      <family val="2"/>
      <charset val="238"/>
    </font>
    <font>
      <b/>
      <sz val="10"/>
      <color indexed="81"/>
      <name val="Tahoma"/>
      <family val="2"/>
      <charset val="238"/>
    </font>
    <font>
      <b/>
      <sz val="10"/>
      <color indexed="81"/>
      <name val="Tahoma"/>
      <family val="2"/>
    </font>
    <font>
      <i/>
      <sz val="8"/>
      <name val="Arial"/>
      <family val="2"/>
    </font>
    <font>
      <i/>
      <sz val="10"/>
      <color indexed="81"/>
      <name val="Tahoma"/>
      <family val="2"/>
    </font>
    <font>
      <b/>
      <sz val="18"/>
      <color indexed="60"/>
      <name val="Arial"/>
      <family val="2"/>
    </font>
    <font>
      <b/>
      <u/>
      <sz val="8"/>
      <color indexed="81"/>
      <name val="Tahoma"/>
      <family val="2"/>
    </font>
    <font>
      <sz val="8"/>
      <color indexed="81"/>
      <name val="Tahoma"/>
      <family val="2"/>
    </font>
    <font>
      <b/>
      <sz val="8"/>
      <color indexed="81"/>
      <name val="Tahoma"/>
      <family val="2"/>
    </font>
    <font>
      <sz val="6"/>
      <color indexed="9"/>
      <name val="Arial"/>
      <family val="2"/>
      <charset val="238"/>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u/>
      <sz val="10"/>
      <color indexed="12"/>
      <name val="Arial"/>
      <family val="2"/>
    </font>
    <font>
      <sz val="11"/>
      <color indexed="53"/>
      <name val="Calibri"/>
      <family val="2"/>
    </font>
    <font>
      <sz val="11"/>
      <color indexed="50"/>
      <name val="Calibri"/>
      <family val="2"/>
    </font>
    <font>
      <sz val="11"/>
      <color indexed="59"/>
      <name val="Calibri"/>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24"/>
      <name val="Arial"/>
      <family val="2"/>
    </font>
    <font>
      <sz val="12"/>
      <name val="Arial"/>
      <family val="2"/>
    </font>
    <font>
      <u/>
      <sz val="12"/>
      <name val="Arial"/>
      <family val="2"/>
    </font>
    <font>
      <sz val="14"/>
      <name val="Arial"/>
      <family val="2"/>
    </font>
    <font>
      <b/>
      <sz val="12"/>
      <color indexed="10"/>
      <name val="Arial"/>
      <family val="2"/>
    </font>
    <font>
      <u/>
      <sz val="12"/>
      <color indexed="12"/>
      <name val="Arial"/>
      <family val="2"/>
    </font>
    <font>
      <sz val="10"/>
      <name val="Arial"/>
      <family val="2"/>
      <charset val="238"/>
    </font>
    <font>
      <b/>
      <sz val="10"/>
      <name val="Arial"/>
      <family val="2"/>
      <charset val="238"/>
    </font>
  </fonts>
  <fills count="24">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42"/>
      </patternFill>
    </fill>
    <fill>
      <patternFill patternType="solid">
        <fgColor indexed="55"/>
      </patternFill>
    </fill>
    <fill>
      <patternFill patternType="solid">
        <fgColor indexed="22"/>
        <bgColor indexed="64"/>
      </patternFill>
    </fill>
    <fill>
      <patternFill patternType="solid">
        <fgColor indexed="43"/>
        <bgColor indexed="64"/>
      </patternFill>
    </fill>
    <fill>
      <patternFill patternType="solid">
        <fgColor indexed="53"/>
        <bgColor indexed="64"/>
      </patternFill>
    </fill>
    <fill>
      <patternFill patternType="solid">
        <fgColor indexed="52"/>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right/>
      <top style="thin">
        <color indexed="40"/>
      </top>
      <bottom style="double">
        <color indexed="40"/>
      </bottom>
      <diagonal/>
    </border>
    <border>
      <left/>
      <right/>
      <top/>
      <bottom style="thick">
        <color indexed="40"/>
      </bottom>
      <diagonal/>
    </border>
    <border>
      <left/>
      <right/>
      <top/>
      <bottom style="thick">
        <color indexed="51"/>
      </bottom>
      <diagonal/>
    </border>
    <border>
      <left/>
      <right/>
      <top/>
      <bottom style="medium">
        <color indexed="52"/>
      </bottom>
      <diagonal/>
    </border>
    <border>
      <left style="double">
        <color indexed="63"/>
      </left>
      <right style="double">
        <color indexed="63"/>
      </right>
      <top style="double">
        <color indexed="63"/>
      </top>
      <bottom style="double">
        <color indexed="63"/>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top/>
      <bottom/>
      <diagonal/>
    </border>
    <border>
      <left/>
      <right/>
      <top/>
      <bottom style="thin">
        <color indexed="23"/>
      </bottom>
      <diagonal/>
    </border>
    <border>
      <left style="thin">
        <color indexed="64"/>
      </left>
      <right style="thin">
        <color indexed="55"/>
      </right>
      <top style="thin">
        <color indexed="55"/>
      </top>
      <bottom style="thin">
        <color indexed="55"/>
      </bottom>
      <diagonal/>
    </border>
    <border>
      <left style="thin">
        <color indexed="55"/>
      </left>
      <right style="thin">
        <color indexed="64"/>
      </right>
      <top style="thin">
        <color indexed="23"/>
      </top>
      <bottom style="thin">
        <color indexed="55"/>
      </bottom>
      <diagonal/>
    </border>
    <border>
      <left style="thin">
        <color indexed="55"/>
      </left>
      <right style="thin">
        <color indexed="64"/>
      </right>
      <top style="thin">
        <color indexed="55"/>
      </top>
      <bottom style="thin">
        <color indexed="55"/>
      </bottom>
      <diagonal/>
    </border>
    <border>
      <left/>
      <right/>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55"/>
      </top>
      <bottom style="thin">
        <color indexed="55"/>
      </bottom>
      <diagonal/>
    </border>
  </borders>
  <cellStyleXfs count="45">
    <xf numFmtId="0" fontId="0" fillId="0" borderId="0"/>
    <xf numFmtId="0" fontId="19" fillId="2"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2"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6"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8"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0"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1" fillId="16" borderId="0" applyNumberFormat="0" applyBorder="0" applyAlignment="0" applyProtection="0"/>
    <xf numFmtId="0" fontId="22" fillId="17" borderId="1" applyNumberFormat="0" applyAlignment="0" applyProtection="0"/>
    <xf numFmtId="0" fontId="24" fillId="0" borderId="0" applyNumberFormat="0" applyFill="0" applyBorder="0" applyAlignment="0" applyProtection="0"/>
    <xf numFmtId="0" fontId="25" fillId="18"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29"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23" fillId="19" borderId="6" applyNumberFormat="0" applyAlignment="0" applyProtection="0"/>
    <xf numFmtId="0" fontId="30" fillId="11" borderId="1" applyNumberFormat="0" applyAlignment="0" applyProtection="0"/>
    <xf numFmtId="0" fontId="31" fillId="0" borderId="7" applyNumberFormat="0" applyFill="0" applyAlignment="0" applyProtection="0"/>
    <xf numFmtId="0" fontId="32" fillId="5" borderId="0" applyNumberFormat="0" applyBorder="0" applyAlignment="0" applyProtection="0"/>
    <xf numFmtId="0" fontId="2" fillId="0" borderId="0"/>
    <xf numFmtId="0" fontId="2" fillId="5" borderId="8" applyNumberFormat="0" applyFont="0" applyAlignment="0" applyProtection="0"/>
    <xf numFmtId="0" fontId="33" fillId="17" borderId="9" applyNumberFormat="0" applyAlignment="0" applyProtection="0"/>
    <xf numFmtId="0" fontId="34" fillId="0" borderId="0" applyNumberFormat="0" applyFill="0" applyBorder="0" applyAlignment="0" applyProtection="0"/>
    <xf numFmtId="0" fontId="35" fillId="0" borderId="2" applyNumberFormat="0" applyFill="0" applyAlignment="0" applyProtection="0"/>
    <xf numFmtId="0" fontId="36" fillId="0" borderId="0" applyNumberFormat="0" applyFill="0" applyBorder="0" applyAlignment="0" applyProtection="0"/>
  </cellStyleXfs>
  <cellXfs count="64">
    <xf numFmtId="0" fontId="0" fillId="0" borderId="0" xfId="0"/>
    <xf numFmtId="0" fontId="1" fillId="0" borderId="0" xfId="0" applyFont="1"/>
    <xf numFmtId="0" fontId="2" fillId="0" borderId="0" xfId="0" applyFont="1"/>
    <xf numFmtId="0" fontId="3" fillId="0" borderId="0" xfId="34" applyAlignment="1" applyProtection="1"/>
    <xf numFmtId="0" fontId="0" fillId="20" borderId="0" xfId="0" applyFill="1" applyBorder="1" applyAlignment="1">
      <alignment horizontal="center"/>
    </xf>
    <xf numFmtId="14" fontId="0" fillId="0" borderId="0" xfId="0" applyNumberFormat="1"/>
    <xf numFmtId="0" fontId="4" fillId="0" borderId="0" xfId="0" applyNumberFormat="1" applyFont="1"/>
    <xf numFmtId="2" fontId="4" fillId="0" borderId="0" xfId="0" applyNumberFormat="1" applyFont="1"/>
    <xf numFmtId="0" fontId="2" fillId="0" borderId="0" xfId="0" quotePrefix="1" applyFont="1" applyBorder="1" applyAlignment="1">
      <alignment horizontal="right"/>
    </xf>
    <xf numFmtId="0" fontId="0" fillId="0" borderId="0" xfId="0" applyBorder="1"/>
    <xf numFmtId="0" fontId="5" fillId="0" borderId="0" xfId="0" applyFont="1"/>
    <xf numFmtId="0" fontId="4" fillId="0" borderId="0" xfId="0" applyFont="1"/>
    <xf numFmtId="0" fontId="2" fillId="20" borderId="0" xfId="0" applyFont="1" applyFill="1" applyAlignment="1">
      <alignment horizontal="center"/>
    </xf>
    <xf numFmtId="0" fontId="0" fillId="21" borderId="0" xfId="0" applyFill="1"/>
    <xf numFmtId="2" fontId="0" fillId="20" borderId="0" xfId="0" applyNumberFormat="1" applyFill="1" applyBorder="1"/>
    <xf numFmtId="0" fontId="0" fillId="20" borderId="10" xfId="0" applyFill="1" applyBorder="1"/>
    <xf numFmtId="2" fontId="7" fillId="20" borderId="0" xfId="0" applyNumberFormat="1" applyFont="1" applyFill="1" applyBorder="1"/>
    <xf numFmtId="0" fontId="0" fillId="20" borderId="11" xfId="0" applyFill="1" applyBorder="1" applyAlignment="1">
      <alignment horizontal="center"/>
    </xf>
    <xf numFmtId="0" fontId="6" fillId="22" borderId="12" xfId="0" applyFont="1" applyFill="1" applyBorder="1" applyAlignment="1">
      <alignment horizontal="center" vertical="center"/>
    </xf>
    <xf numFmtId="0" fontId="6" fillId="22" borderId="12" xfId="0" applyFont="1" applyFill="1" applyBorder="1" applyAlignment="1">
      <alignment vertical="center"/>
    </xf>
    <xf numFmtId="0" fontId="6" fillId="22" borderId="12" xfId="0" applyFont="1" applyFill="1" applyBorder="1"/>
    <xf numFmtId="0" fontId="6" fillId="22" borderId="12" xfId="0" applyFont="1" applyFill="1" applyBorder="1" applyAlignment="1">
      <alignment horizontal="center" wrapText="1"/>
    </xf>
    <xf numFmtId="0" fontId="6" fillId="22" borderId="12" xfId="0" applyFont="1" applyFill="1" applyBorder="1" applyAlignment="1">
      <alignment horizontal="right" vertical="center"/>
    </xf>
    <xf numFmtId="0" fontId="6" fillId="22" borderId="12" xfId="0" applyFont="1" applyFill="1" applyBorder="1" applyAlignment="1">
      <alignment horizontal="right" vertical="center" wrapText="1"/>
    </xf>
    <xf numFmtId="0" fontId="4" fillId="0" borderId="0" xfId="0" applyFont="1" applyBorder="1" applyAlignment="1">
      <alignment horizontal="center"/>
    </xf>
    <xf numFmtId="0" fontId="12" fillId="0" borderId="0" xfId="0" applyFont="1" applyBorder="1" applyAlignment="1">
      <alignment horizontal="right"/>
    </xf>
    <xf numFmtId="0" fontId="0" fillId="20" borderId="0" xfId="0" applyFill="1"/>
    <xf numFmtId="0" fontId="1" fillId="20" borderId="0" xfId="0" applyFont="1" applyFill="1"/>
    <xf numFmtId="0" fontId="4" fillId="0" borderId="0" xfId="0" applyFont="1" applyAlignment="1">
      <alignment horizontal="right"/>
    </xf>
    <xf numFmtId="0" fontId="0" fillId="20" borderId="0" xfId="0" applyNumberFormat="1" applyFill="1" applyBorder="1" applyAlignment="1">
      <alignment horizontal="center"/>
    </xf>
    <xf numFmtId="0" fontId="0" fillId="0" borderId="0" xfId="0" applyNumberFormat="1" applyFill="1" applyBorder="1" applyAlignment="1">
      <alignment horizontal="center"/>
    </xf>
    <xf numFmtId="0" fontId="6" fillId="22" borderId="0" xfId="0" applyFont="1" applyFill="1" applyBorder="1"/>
    <xf numFmtId="0" fontId="6" fillId="23" borderId="0" xfId="0" applyFont="1" applyFill="1" applyBorder="1"/>
    <xf numFmtId="0" fontId="12" fillId="0" borderId="0" xfId="0" applyFont="1"/>
    <xf numFmtId="0" fontId="2" fillId="0" borderId="13" xfId="0" applyFont="1" applyFill="1" applyBorder="1" applyAlignment="1">
      <alignment horizontal="center"/>
    </xf>
    <xf numFmtId="0" fontId="0" fillId="0" borderId="13" xfId="0" applyNumberFormat="1" applyFill="1" applyBorder="1" applyAlignment="1">
      <alignment horizontal="center"/>
    </xf>
    <xf numFmtId="0" fontId="0" fillId="0" borderId="8" xfId="0" applyNumberFormat="1" applyFill="1" applyBorder="1" applyAlignment="1">
      <alignment horizontal="center"/>
    </xf>
    <xf numFmtId="14" fontId="0" fillId="0" borderId="8" xfId="0" applyNumberFormat="1" applyBorder="1" applyAlignment="1">
      <alignment horizontal="center"/>
    </xf>
    <xf numFmtId="2" fontId="0" fillId="20" borderId="0" xfId="0" applyNumberFormat="1" applyFill="1" applyAlignment="1">
      <alignment horizontal="center"/>
    </xf>
    <xf numFmtId="0" fontId="2" fillId="0" borderId="0" xfId="0" applyFont="1" applyAlignment="1">
      <alignment horizontal="center"/>
    </xf>
    <xf numFmtId="14" fontId="0" fillId="20" borderId="0" xfId="0" applyNumberFormat="1" applyFill="1" applyBorder="1" applyAlignment="1">
      <alignment horizontal="center"/>
    </xf>
    <xf numFmtId="14" fontId="2" fillId="0" borderId="0" xfId="0" applyNumberFormat="1" applyFont="1" applyAlignment="1">
      <alignment horizontal="center"/>
    </xf>
    <xf numFmtId="0" fontId="0" fillId="0" borderId="14" xfId="0" applyNumberFormat="1" applyFill="1" applyBorder="1" applyAlignment="1">
      <alignment horizontal="center"/>
    </xf>
    <xf numFmtId="0" fontId="0" fillId="0" borderId="15" xfId="0" applyNumberFormat="1" applyFill="1" applyBorder="1" applyAlignment="1">
      <alignment horizontal="center"/>
    </xf>
    <xf numFmtId="0" fontId="14" fillId="20" borderId="0" xfId="0" applyFont="1" applyFill="1"/>
    <xf numFmtId="0" fontId="18" fillId="0" borderId="0" xfId="0" applyFont="1" applyBorder="1" applyAlignment="1">
      <alignment horizontal="right"/>
    </xf>
    <xf numFmtId="0" fontId="37" fillId="0" borderId="16" xfId="0" applyNumberFormat="1" applyFont="1" applyFill="1" applyBorder="1" applyAlignment="1">
      <alignment vertical="top"/>
    </xf>
    <xf numFmtId="0" fontId="37" fillId="0" borderId="0" xfId="0" applyFont="1" applyFill="1" applyBorder="1"/>
    <xf numFmtId="0" fontId="38" fillId="0" borderId="0" xfId="0" applyNumberFormat="1" applyFont="1" applyFill="1" applyBorder="1" applyAlignment="1">
      <alignment vertical="top"/>
    </xf>
    <xf numFmtId="0" fontId="38" fillId="0" borderId="0" xfId="0" applyFont="1" applyFill="1" applyBorder="1"/>
    <xf numFmtId="0" fontId="38" fillId="0" borderId="0" xfId="39" applyFont="1" applyFill="1" applyBorder="1"/>
    <xf numFmtId="0" fontId="38" fillId="0" borderId="0" xfId="39" applyNumberFormat="1" applyFont="1" applyFill="1" applyBorder="1" applyAlignment="1">
      <alignment vertical="top"/>
    </xf>
    <xf numFmtId="0" fontId="38" fillId="0" borderId="0" xfId="0" applyNumberFormat="1" applyFont="1" applyFill="1" applyBorder="1" applyAlignment="1">
      <alignment vertical="top" wrapText="1"/>
    </xf>
    <xf numFmtId="0" fontId="39" fillId="0" borderId="0" xfId="0" applyNumberFormat="1" applyFont="1" applyFill="1" applyBorder="1" applyAlignment="1">
      <alignment vertical="top"/>
    </xf>
    <xf numFmtId="0" fontId="40" fillId="20" borderId="17" xfId="0" applyNumberFormat="1" applyFont="1" applyFill="1" applyBorder="1" applyAlignment="1">
      <alignment vertical="top"/>
    </xf>
    <xf numFmtId="0" fontId="5" fillId="0" borderId="0" xfId="0" applyNumberFormat="1" applyFont="1" applyFill="1" applyBorder="1" applyAlignment="1">
      <alignment vertical="top"/>
    </xf>
    <xf numFmtId="0" fontId="5" fillId="0" borderId="0" xfId="0" applyNumberFormat="1" applyFont="1" applyFill="1" applyBorder="1" applyAlignment="1">
      <alignment vertical="top" wrapText="1"/>
    </xf>
    <xf numFmtId="0" fontId="0" fillId="0" borderId="0" xfId="0" applyFill="1" applyBorder="1"/>
    <xf numFmtId="0" fontId="42" fillId="0" borderId="0" xfId="33" applyNumberFormat="1" applyFont="1" applyFill="1" applyBorder="1" applyAlignment="1" applyProtection="1">
      <alignment vertical="top" wrapText="1"/>
    </xf>
    <xf numFmtId="0" fontId="43" fillId="0" borderId="18" xfId="0" applyFont="1" applyFill="1" applyBorder="1"/>
    <xf numFmtId="0" fontId="44" fillId="0" borderId="18" xfId="0" applyFont="1" applyFill="1" applyBorder="1"/>
    <xf numFmtId="0" fontId="6" fillId="22" borderId="12" xfId="0" applyFont="1" applyFill="1" applyBorder="1" applyAlignment="1">
      <alignment horizontal="left" wrapText="1"/>
    </xf>
    <xf numFmtId="0" fontId="1" fillId="0" borderId="0" xfId="0" applyFont="1" applyBorder="1" applyAlignment="1">
      <alignment horizontal="center"/>
    </xf>
    <xf numFmtId="0" fontId="43" fillId="20" borderId="10" xfId="0" applyFont="1" applyFill="1" applyBorder="1"/>
  </cellXfs>
  <cellStyles count="4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Explanatory Text" xfId="27"/>
    <cellStyle name="Good" xfId="28"/>
    <cellStyle name="Heading 1" xfId="29"/>
    <cellStyle name="Heading 2" xfId="30"/>
    <cellStyle name="Heading 3" xfId="31"/>
    <cellStyle name="Heading 4" xfId="32"/>
    <cellStyle name="Hyperlink_blank" xfId="33"/>
    <cellStyle name="Hypertextový odkaz" xfId="34" builtinId="8"/>
    <cellStyle name="Check Cell" xfId="35"/>
    <cellStyle name="Input" xfId="36"/>
    <cellStyle name="Linked Cell" xfId="37"/>
    <cellStyle name="Neutral" xfId="38"/>
    <cellStyle name="Normal 2" xfId="39"/>
    <cellStyle name="Normální" xfId="0" builtinId="0"/>
    <cellStyle name="Note" xfId="40"/>
    <cellStyle name="Output" xfId="41"/>
    <cellStyle name="Title" xfId="42"/>
    <cellStyle name="Total" xfId="43"/>
    <cellStyle name="Warning Text" xfId="44"/>
  </cellStyles>
  <dxfs count="14">
    <dxf>
      <font>
        <b/>
        <i val="0"/>
        <condense val="0"/>
        <extend val="0"/>
        <color indexed="10"/>
      </font>
    </dxf>
    <dxf>
      <font>
        <b/>
        <i val="0"/>
        <condense val="0"/>
        <extend val="0"/>
      </font>
    </dxf>
    <dxf>
      <font>
        <b/>
        <i val="0"/>
        <condense val="0"/>
        <extend val="0"/>
        <color indexed="10"/>
      </font>
    </dxf>
    <dxf>
      <font>
        <b/>
        <i val="0"/>
        <condense val="0"/>
        <extend val="0"/>
      </font>
    </dxf>
    <dxf>
      <font>
        <b/>
        <i val="0"/>
        <condense val="0"/>
        <extend val="0"/>
        <color indexed="10"/>
      </font>
    </dxf>
    <dxf>
      <font>
        <b/>
        <i val="0"/>
        <condense val="0"/>
        <extend val="0"/>
      </font>
    </dxf>
    <dxf>
      <font>
        <b/>
        <i val="0"/>
        <condense val="0"/>
        <extend val="0"/>
        <color indexed="10"/>
      </font>
    </dxf>
    <dxf>
      <font>
        <b/>
        <i val="0"/>
        <condense val="0"/>
        <extend val="0"/>
      </font>
    </dxf>
    <dxf>
      <font>
        <b/>
        <i val="0"/>
        <condense val="0"/>
        <extend val="0"/>
        <color indexed="10"/>
      </font>
    </dxf>
    <dxf>
      <font>
        <b/>
        <i val="0"/>
        <condense val="0"/>
        <extend val="0"/>
      </font>
    </dxf>
    <dxf>
      <font>
        <b/>
        <i val="0"/>
        <condense val="0"/>
        <extend val="0"/>
        <color indexed="10"/>
      </font>
    </dxf>
    <dxf>
      <font>
        <b/>
        <i val="0"/>
        <condense val="0"/>
        <extend val="0"/>
      </font>
    </dxf>
    <dxf>
      <font>
        <b/>
        <i val="0"/>
        <condense val="0"/>
        <extend val="0"/>
        <color indexed="10"/>
      </font>
    </dxf>
    <dxf>
      <font>
        <b/>
        <i val="0"/>
        <condense val="0"/>
        <extend val="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140318948965882"/>
          <c:y val="7.7481840193704604E-2"/>
          <c:w val="0.85523431803438954"/>
          <c:h val="0.84745762711864403"/>
        </c:manualLayout>
      </c:layout>
      <c:barChart>
        <c:barDir val="bar"/>
        <c:grouping val="stacked"/>
        <c:varyColors val="0"/>
        <c:ser>
          <c:idx val="0"/>
          <c:order val="0"/>
          <c:tx>
            <c:strRef>
              <c:f>CPM!$EE$9</c:f>
              <c:strCache>
                <c:ptCount val="1"/>
                <c:pt idx="0">
                  <c:v>ES</c:v>
                </c:pt>
              </c:strCache>
            </c:strRef>
          </c:tx>
          <c:spPr>
            <a:noFill/>
            <a:ln w="25400">
              <a:noFill/>
            </a:ln>
          </c:spPr>
          <c:invertIfNegative val="0"/>
          <c:cat>
            <c:strRef>
              <c:f>CPM!$B$10:$B$23</c:f>
              <c:strCache>
                <c:ptCount val="14"/>
                <c:pt idx="0">
                  <c:v>Start</c:v>
                </c:pt>
                <c:pt idx="1">
                  <c:v> A Buy the mozzarella cheese</c:v>
                </c:pt>
                <c:pt idx="2">
                  <c:v> B Slice the mozzarella</c:v>
                </c:pt>
                <c:pt idx="3">
                  <c:v> C Beat 2 eggs</c:v>
                </c:pt>
                <c:pt idx="4">
                  <c:v> D Mix eggs and ricotta cheese</c:v>
                </c:pt>
                <c:pt idx="5">
                  <c:v> E Cut up onions and mushrooms</c:v>
                </c:pt>
                <c:pt idx="6">
                  <c:v> F Cook the tomato sauce</c:v>
                </c:pt>
                <c:pt idx="7">
                  <c:v> G Boil large quantity of water</c:v>
                </c:pt>
                <c:pt idx="8">
                  <c:v> H Boil the lasagna noodles</c:v>
                </c:pt>
                <c:pt idx="9">
                  <c:v> I Drain the lasagna noodles</c:v>
                </c:pt>
                <c:pt idx="10">
                  <c:v> J Assemble all the ingredients</c:v>
                </c:pt>
                <c:pt idx="11">
                  <c:v> K Preheat the oven</c:v>
                </c:pt>
                <c:pt idx="12">
                  <c:v> L Bake the lasagna</c:v>
                </c:pt>
                <c:pt idx="13">
                  <c:v>Finish</c:v>
                </c:pt>
              </c:strCache>
            </c:strRef>
          </c:cat>
          <c:val>
            <c:numRef>
              <c:f>CPM!$EE$10:$EE$23</c:f>
              <c:numCache>
                <c:formatCode>General</c:formatCode>
                <c:ptCount val="14"/>
                <c:pt idx="0">
                  <c:v>#N/A</c:v>
                </c:pt>
                <c:pt idx="1">
                  <c:v>0</c:v>
                </c:pt>
                <c:pt idx="2">
                  <c:v>30</c:v>
                </c:pt>
                <c:pt idx="3">
                  <c:v>0</c:v>
                </c:pt>
                <c:pt idx="4">
                  <c:v>2</c:v>
                </c:pt>
                <c:pt idx="5">
                  <c:v>0</c:v>
                </c:pt>
                <c:pt idx="6">
                  <c:v>7</c:v>
                </c:pt>
                <c:pt idx="7">
                  <c:v>0</c:v>
                </c:pt>
                <c:pt idx="8">
                  <c:v>15</c:v>
                </c:pt>
                <c:pt idx="9">
                  <c:v>25</c:v>
                </c:pt>
                <c:pt idx="10">
                  <c:v>35</c:v>
                </c:pt>
                <c:pt idx="11">
                  <c:v>0</c:v>
                </c:pt>
                <c:pt idx="12">
                  <c:v>45</c:v>
                </c:pt>
                <c:pt idx="13">
                  <c:v>#N/A</c:v>
                </c:pt>
              </c:numCache>
            </c:numRef>
          </c:val>
        </c:ser>
        <c:ser>
          <c:idx val="1"/>
          <c:order val="1"/>
          <c:tx>
            <c:v>Critical</c:v>
          </c:tx>
          <c:spPr>
            <a:pattFill prst="pct50">
              <a:fgClr>
                <a:srgbClr xmlns:mc="http://schemas.openxmlformats.org/markup-compatibility/2006" xmlns:a14="http://schemas.microsoft.com/office/drawing/2010/main" val="FF0000" mc:Ignorable="a14" a14:legacySpreadsheetColorIndex="10"/>
              </a:fgClr>
              <a:bgClr>
                <a:srgbClr xmlns:mc="http://schemas.openxmlformats.org/markup-compatibility/2006" xmlns:a14="http://schemas.microsoft.com/office/drawing/2010/main" val="FFFFFF" mc:Ignorable="a14" a14:legacySpreadsheetColorIndex="9"/>
              </a:bgClr>
            </a:pattFill>
            <a:ln w="12700">
              <a:solidFill>
                <a:srgbClr val="6B0C00"/>
              </a:solidFill>
              <a:prstDash val="solid"/>
            </a:ln>
          </c:spPr>
          <c:invertIfNegative val="0"/>
          <c:cat>
            <c:strRef>
              <c:f>CPM!$B$10:$B$23</c:f>
              <c:strCache>
                <c:ptCount val="14"/>
                <c:pt idx="0">
                  <c:v>Start</c:v>
                </c:pt>
                <c:pt idx="1">
                  <c:v> A Buy the mozzarella cheese</c:v>
                </c:pt>
                <c:pt idx="2">
                  <c:v> B Slice the mozzarella</c:v>
                </c:pt>
                <c:pt idx="3">
                  <c:v> C Beat 2 eggs</c:v>
                </c:pt>
                <c:pt idx="4">
                  <c:v> D Mix eggs and ricotta cheese</c:v>
                </c:pt>
                <c:pt idx="5">
                  <c:v> E Cut up onions and mushrooms</c:v>
                </c:pt>
                <c:pt idx="6">
                  <c:v> F Cook the tomato sauce</c:v>
                </c:pt>
                <c:pt idx="7">
                  <c:v> G Boil large quantity of water</c:v>
                </c:pt>
                <c:pt idx="8">
                  <c:v> H Boil the lasagna noodles</c:v>
                </c:pt>
                <c:pt idx="9">
                  <c:v> I Drain the lasagna noodles</c:v>
                </c:pt>
                <c:pt idx="10">
                  <c:v> J Assemble all the ingredients</c:v>
                </c:pt>
                <c:pt idx="11">
                  <c:v> K Preheat the oven</c:v>
                </c:pt>
                <c:pt idx="12">
                  <c:v> L Bake the lasagna</c:v>
                </c:pt>
                <c:pt idx="13">
                  <c:v>Finish</c:v>
                </c:pt>
              </c:strCache>
            </c:strRef>
          </c:cat>
          <c:val>
            <c:numRef>
              <c:f>CPM!$EF$10:$EF$23</c:f>
              <c:numCache>
                <c:formatCode>0.00</c:formatCode>
                <c:ptCount val="14"/>
                <c:pt idx="0">
                  <c:v>#N/A</c:v>
                </c:pt>
                <c:pt idx="1">
                  <c:v>30</c:v>
                </c:pt>
                <c:pt idx="2">
                  <c:v>5</c:v>
                </c:pt>
                <c:pt idx="3">
                  <c:v>#N/A</c:v>
                </c:pt>
                <c:pt idx="4">
                  <c:v>#N/A</c:v>
                </c:pt>
                <c:pt idx="5">
                  <c:v>#N/A</c:v>
                </c:pt>
                <c:pt idx="6">
                  <c:v>#N/A</c:v>
                </c:pt>
                <c:pt idx="7">
                  <c:v>#N/A</c:v>
                </c:pt>
                <c:pt idx="8">
                  <c:v>#N/A</c:v>
                </c:pt>
                <c:pt idx="9">
                  <c:v>#N/A</c:v>
                </c:pt>
                <c:pt idx="10">
                  <c:v>10</c:v>
                </c:pt>
                <c:pt idx="11">
                  <c:v>#N/A</c:v>
                </c:pt>
                <c:pt idx="12">
                  <c:v>30</c:v>
                </c:pt>
                <c:pt idx="13">
                  <c:v>#N/A</c:v>
                </c:pt>
              </c:numCache>
            </c:numRef>
          </c:val>
        </c:ser>
        <c:ser>
          <c:idx val="4"/>
          <c:order val="2"/>
          <c:tx>
            <c:v>Flexible</c:v>
          </c:tx>
          <c:spPr>
            <a:pattFill prst="pct50">
              <a:fgClr>
                <a:srgbClr xmlns:mc="http://schemas.openxmlformats.org/markup-compatibility/2006" xmlns:a14="http://schemas.microsoft.com/office/drawing/2010/main" val="0000FF" mc:Ignorable="a14" a14:legacySpreadsheetColorIndex="12"/>
              </a:fgClr>
              <a:bgClr>
                <a:srgbClr xmlns:mc="http://schemas.openxmlformats.org/markup-compatibility/2006" xmlns:a14="http://schemas.microsoft.com/office/drawing/2010/main" val="FFFFFF" mc:Ignorable="a14" a14:legacySpreadsheetColorIndex="9"/>
              </a:bgClr>
            </a:pattFill>
            <a:ln w="12700">
              <a:solidFill>
                <a:srgbClr val="182C63"/>
              </a:solidFill>
              <a:prstDash val="solid"/>
            </a:ln>
          </c:spPr>
          <c:invertIfNegative val="1"/>
          <c:val>
            <c:numRef>
              <c:f>CPM!$EI$10:$EI$23</c:f>
              <c:numCache>
                <c:formatCode>0.00</c:formatCode>
                <c:ptCount val="14"/>
                <c:pt idx="0">
                  <c:v>#N/A</c:v>
                </c:pt>
                <c:pt idx="1">
                  <c:v>#N/A</c:v>
                </c:pt>
                <c:pt idx="2">
                  <c:v>#N/A</c:v>
                </c:pt>
                <c:pt idx="3">
                  <c:v>2</c:v>
                </c:pt>
                <c:pt idx="4">
                  <c:v>3</c:v>
                </c:pt>
                <c:pt idx="5">
                  <c:v>7</c:v>
                </c:pt>
                <c:pt idx="6">
                  <c:v>25</c:v>
                </c:pt>
                <c:pt idx="7">
                  <c:v>15</c:v>
                </c:pt>
                <c:pt idx="8">
                  <c:v>10</c:v>
                </c:pt>
                <c:pt idx="9">
                  <c:v>2</c:v>
                </c:pt>
                <c:pt idx="10">
                  <c:v>#N/A</c:v>
                </c:pt>
                <c:pt idx="11">
                  <c:v>15</c:v>
                </c:pt>
                <c:pt idx="12">
                  <c:v>#N/A</c:v>
                </c:pt>
                <c:pt idx="13">
                  <c:v>#N/A</c:v>
                </c:pt>
              </c:numCache>
            </c:numRef>
          </c:val>
        </c:ser>
        <c:ser>
          <c:idx val="2"/>
          <c:order val="3"/>
          <c:tx>
            <c:strRef>
              <c:f>CPM!$EL$9</c:f>
              <c:strCache>
                <c:ptCount val="1"/>
                <c:pt idx="0">
                  <c:v>Slack</c:v>
                </c:pt>
              </c:strCache>
            </c:strRef>
          </c:tx>
          <c:spPr>
            <a:solidFill>
              <a:srgbClr val="C0C0C0"/>
            </a:solidFill>
            <a:ln w="25400">
              <a:noFill/>
            </a:ln>
          </c:spPr>
          <c:invertIfNegative val="0"/>
          <c:cat>
            <c:strRef>
              <c:f>CPM!$B$10:$B$23</c:f>
              <c:strCache>
                <c:ptCount val="14"/>
                <c:pt idx="0">
                  <c:v>Start</c:v>
                </c:pt>
                <c:pt idx="1">
                  <c:v> A Buy the mozzarella cheese</c:v>
                </c:pt>
                <c:pt idx="2">
                  <c:v> B Slice the mozzarella</c:v>
                </c:pt>
                <c:pt idx="3">
                  <c:v> C Beat 2 eggs</c:v>
                </c:pt>
                <c:pt idx="4">
                  <c:v> D Mix eggs and ricotta cheese</c:v>
                </c:pt>
                <c:pt idx="5">
                  <c:v> E Cut up onions and mushrooms</c:v>
                </c:pt>
                <c:pt idx="6">
                  <c:v> F Cook the tomato sauce</c:v>
                </c:pt>
                <c:pt idx="7">
                  <c:v> G Boil large quantity of water</c:v>
                </c:pt>
                <c:pt idx="8">
                  <c:v> H Boil the lasagna noodles</c:v>
                </c:pt>
                <c:pt idx="9">
                  <c:v> I Drain the lasagna noodles</c:v>
                </c:pt>
                <c:pt idx="10">
                  <c:v> J Assemble all the ingredients</c:v>
                </c:pt>
                <c:pt idx="11">
                  <c:v> K Preheat the oven</c:v>
                </c:pt>
                <c:pt idx="12">
                  <c:v> L Bake the lasagna</c:v>
                </c:pt>
                <c:pt idx="13">
                  <c:v>Finish</c:v>
                </c:pt>
              </c:strCache>
            </c:strRef>
          </c:cat>
          <c:val>
            <c:numRef>
              <c:f>CPM!$EL$10:$EL$23</c:f>
              <c:numCache>
                <c:formatCode>General</c:formatCode>
                <c:ptCount val="14"/>
                <c:pt idx="0">
                  <c:v>#N/A</c:v>
                </c:pt>
                <c:pt idx="1">
                  <c:v>0</c:v>
                </c:pt>
                <c:pt idx="2">
                  <c:v>0</c:v>
                </c:pt>
                <c:pt idx="3">
                  <c:v>30</c:v>
                </c:pt>
                <c:pt idx="4">
                  <c:v>30</c:v>
                </c:pt>
                <c:pt idx="5">
                  <c:v>3</c:v>
                </c:pt>
                <c:pt idx="6">
                  <c:v>3</c:v>
                </c:pt>
                <c:pt idx="7">
                  <c:v>8</c:v>
                </c:pt>
                <c:pt idx="8">
                  <c:v>8</c:v>
                </c:pt>
                <c:pt idx="9">
                  <c:v>8</c:v>
                </c:pt>
                <c:pt idx="10">
                  <c:v>0</c:v>
                </c:pt>
                <c:pt idx="11">
                  <c:v>30</c:v>
                </c:pt>
                <c:pt idx="12">
                  <c:v>0</c:v>
                </c:pt>
                <c:pt idx="13">
                  <c:v>#N/A</c:v>
                </c:pt>
              </c:numCache>
            </c:numRef>
          </c:val>
        </c:ser>
        <c:dLbls>
          <c:showLegendKey val="0"/>
          <c:showVal val="0"/>
          <c:showCatName val="0"/>
          <c:showSerName val="0"/>
          <c:showPercent val="0"/>
          <c:showBubbleSize val="0"/>
        </c:dLbls>
        <c:gapWidth val="50"/>
        <c:overlap val="100"/>
        <c:axId val="238155264"/>
        <c:axId val="238157184"/>
      </c:barChart>
      <c:scatterChart>
        <c:scatterStyle val="lineMarker"/>
        <c:varyColors val="0"/>
        <c:ser>
          <c:idx val="3"/>
          <c:order val="4"/>
          <c:tx>
            <c:v>Events</c:v>
          </c:tx>
          <c:spPr>
            <a:ln w="28575">
              <a:noFill/>
            </a:ln>
          </c:spPr>
          <c:marker>
            <c:symbol val="diamond"/>
            <c:size val="10"/>
            <c:spPr>
              <a:solidFill>
                <a:srgbClr val="000000"/>
              </a:solidFill>
              <a:ln>
                <a:solidFill>
                  <a:srgbClr val="000000"/>
                </a:solidFill>
                <a:prstDash val="solid"/>
              </a:ln>
            </c:spPr>
          </c:marker>
          <c:xVal>
            <c:numRef>
              <c:f>CPM!$EM$10:$EM$23</c:f>
              <c:numCache>
                <c:formatCode>General</c:formatCode>
                <c:ptCount val="14"/>
                <c:pt idx="0">
                  <c:v>0</c:v>
                </c:pt>
                <c:pt idx="1">
                  <c:v>#N/A</c:v>
                </c:pt>
                <c:pt idx="2">
                  <c:v>#N/A</c:v>
                </c:pt>
                <c:pt idx="3">
                  <c:v>#N/A</c:v>
                </c:pt>
                <c:pt idx="4">
                  <c:v>#N/A</c:v>
                </c:pt>
                <c:pt idx="5">
                  <c:v>#N/A</c:v>
                </c:pt>
                <c:pt idx="6">
                  <c:v>#N/A</c:v>
                </c:pt>
                <c:pt idx="7">
                  <c:v>#N/A</c:v>
                </c:pt>
                <c:pt idx="8">
                  <c:v>#N/A</c:v>
                </c:pt>
                <c:pt idx="9">
                  <c:v>#N/A</c:v>
                </c:pt>
                <c:pt idx="10">
                  <c:v>#N/A</c:v>
                </c:pt>
                <c:pt idx="11">
                  <c:v>#N/A</c:v>
                </c:pt>
                <c:pt idx="12">
                  <c:v>#N/A</c:v>
                </c:pt>
                <c:pt idx="13">
                  <c:v>15</c:v>
                </c:pt>
              </c:numCache>
            </c:numRef>
          </c:xVal>
          <c:yVal>
            <c:numRef>
              <c:f>CPM!$EO$10:$EO$23</c:f>
              <c:numCache>
                <c:formatCode>General</c:formatCode>
                <c:ptCount val="14"/>
                <c:pt idx="0">
                  <c:v>-0.5</c:v>
                </c:pt>
                <c:pt idx="1">
                  <c:v>0.5</c:v>
                </c:pt>
                <c:pt idx="2">
                  <c:v>1.5</c:v>
                </c:pt>
                <c:pt idx="3">
                  <c:v>2.5</c:v>
                </c:pt>
                <c:pt idx="4">
                  <c:v>3.5</c:v>
                </c:pt>
                <c:pt idx="5">
                  <c:v>4.5</c:v>
                </c:pt>
                <c:pt idx="6">
                  <c:v>5.5</c:v>
                </c:pt>
                <c:pt idx="7">
                  <c:v>6.5</c:v>
                </c:pt>
                <c:pt idx="8">
                  <c:v>7.5</c:v>
                </c:pt>
                <c:pt idx="9">
                  <c:v>8.5</c:v>
                </c:pt>
                <c:pt idx="10">
                  <c:v>9.5</c:v>
                </c:pt>
                <c:pt idx="11">
                  <c:v>10.5</c:v>
                </c:pt>
                <c:pt idx="12">
                  <c:v>11.5</c:v>
                </c:pt>
                <c:pt idx="13">
                  <c:v>12.5</c:v>
                </c:pt>
              </c:numCache>
            </c:numRef>
          </c:yVal>
          <c:smooth val="0"/>
        </c:ser>
        <c:dLbls>
          <c:showLegendKey val="0"/>
          <c:showVal val="0"/>
          <c:showCatName val="0"/>
          <c:showSerName val="0"/>
          <c:showPercent val="0"/>
          <c:showBubbleSize val="0"/>
        </c:dLbls>
        <c:axId val="238814720"/>
        <c:axId val="238816640"/>
      </c:scatterChart>
      <c:catAx>
        <c:axId val="238155264"/>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s-CZ"/>
          </a:p>
        </c:txPr>
        <c:crossAx val="238157184"/>
        <c:crosses val="autoZero"/>
        <c:auto val="1"/>
        <c:lblAlgn val="ctr"/>
        <c:lblOffset val="100"/>
        <c:tickLblSkip val="1"/>
        <c:tickMarkSkip val="1"/>
        <c:noMultiLvlLbl val="0"/>
      </c:catAx>
      <c:valAx>
        <c:axId val="238157184"/>
        <c:scaling>
          <c:orientation val="minMax"/>
        </c:scaling>
        <c:delete val="0"/>
        <c:axPos val="t"/>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cs-CZ"/>
                  <a:t>Days:</a:t>
                </a:r>
              </a:p>
            </c:rich>
          </c:tx>
          <c:layout>
            <c:manualLayout>
              <c:xMode val="edge"/>
              <c:yMode val="edge"/>
              <c:x val="7.1269501312335962E-2"/>
              <c:y val="1.2106537530266344E-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s-CZ"/>
          </a:p>
        </c:txPr>
        <c:crossAx val="238155264"/>
        <c:crosses val="autoZero"/>
        <c:crossBetween val="between"/>
        <c:majorUnit val="5"/>
      </c:valAx>
      <c:valAx>
        <c:axId val="23881472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cs-CZ"/>
                  <a:t>Weeks:</a:t>
                </a:r>
              </a:p>
            </c:rich>
          </c:tx>
          <c:layout>
            <c:manualLayout>
              <c:xMode val="edge"/>
              <c:yMode val="edge"/>
              <c:x val="6.5701627296587933E-2"/>
              <c:y val="0.92978208232445525"/>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s-CZ"/>
          </a:p>
        </c:txPr>
        <c:crossAx val="238816640"/>
        <c:crosses val="max"/>
        <c:crossBetween val="midCat"/>
        <c:majorUnit val="1"/>
      </c:valAx>
      <c:valAx>
        <c:axId val="238816640"/>
        <c:scaling>
          <c:orientation val="maxMin"/>
        </c:scaling>
        <c:delete val="1"/>
        <c:axPos val="r"/>
        <c:numFmt formatCode="General" sourceLinked="1"/>
        <c:majorTickMark val="out"/>
        <c:minorTickMark val="none"/>
        <c:tickLblPos val="nextTo"/>
        <c:crossAx val="238814720"/>
        <c:crosses val="max"/>
        <c:crossBetween val="midCat"/>
      </c:valAx>
      <c:spPr>
        <a:noFill/>
        <a:ln w="25400">
          <a:noFill/>
        </a:ln>
      </c:spPr>
    </c:plotArea>
    <c:legend>
      <c:legendPos val="r"/>
      <c:legendEntry>
        <c:idx val="3"/>
        <c:delete val="1"/>
      </c:legendEntry>
      <c:layout>
        <c:manualLayout>
          <c:xMode val="edge"/>
          <c:yMode val="edge"/>
          <c:x val="0.68374204724409449"/>
          <c:y val="9.9273607748184015E-2"/>
          <c:w val="0.28507811023622043"/>
          <c:h val="5.32687651331719E-2"/>
        </c:manualLayout>
      </c:layout>
      <c:overlay val="0"/>
      <c:spPr>
        <a:solidFill>
          <a:srgbClr val="FFFFFF"/>
        </a:solidFill>
        <a:ln w="3175">
          <a:solidFill>
            <a:srgbClr val="C0C0C0"/>
          </a:solidFill>
          <a:prstDash val="solid"/>
        </a:ln>
      </c:spPr>
      <c:txPr>
        <a:bodyPr/>
        <a:lstStyle/>
        <a:p>
          <a:pPr>
            <a:defRPr sz="675" b="0" i="0" u="none" strike="noStrike" baseline="0">
              <a:solidFill>
                <a:srgbClr val="000000"/>
              </a:solidFill>
              <a:latin typeface="Arial"/>
              <a:ea typeface="Arial"/>
              <a:cs typeface="Arial"/>
            </a:defRPr>
          </a:pPr>
          <a:endParaRPr lang="cs-CZ"/>
        </a:p>
      </c:txPr>
    </c:legend>
    <c:plotVisOnly val="0"/>
    <c:dispBlanksAs val="gap"/>
    <c:showDLblsOverMax val="0"/>
  </c:chart>
  <c:spPr>
    <a:solidFill>
      <a:srgbClr val="FFFFFF"/>
    </a:solidFill>
    <a:ln w="12700">
      <a:solidFill>
        <a:srgbClr val="C0C0C0"/>
      </a:solidFill>
      <a:prstDash val="solid"/>
    </a:ln>
  </c:spPr>
  <c:txPr>
    <a:bodyPr/>
    <a:lstStyle/>
    <a:p>
      <a:pPr>
        <a:defRPr sz="800" b="0" i="0" u="none" strike="noStrike" baseline="0">
          <a:solidFill>
            <a:srgbClr val="000000"/>
          </a:solidFill>
          <a:latin typeface="Arial"/>
          <a:ea typeface="Arial"/>
          <a:cs typeface="Arial"/>
        </a:defRPr>
      </a:pPr>
      <a:endParaRPr lang="cs-CZ"/>
    </a:p>
  </c:txPr>
  <c:printSettings>
    <c:headerFooter alignWithMargins="0"/>
    <c:pageMargins b="0.984251969" l="0.78740157499999996" r="0.78740157499999996" t="0.984251969"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www.vertex42.com/"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200025</xdr:colOff>
      <xdr:row>0</xdr:row>
      <xdr:rowOff>0</xdr:rowOff>
    </xdr:from>
    <xdr:to>
      <xdr:col>21</xdr:col>
      <xdr:colOff>0</xdr:colOff>
      <xdr:row>1</xdr:row>
      <xdr:rowOff>0</xdr:rowOff>
    </xdr:to>
    <xdr:pic>
      <xdr:nvPicPr>
        <xdr:cNvPr id="1072" name="Picture 26" descr="vertex42_logo_40px">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81975" y="0"/>
          <a:ext cx="13430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23</xdr:row>
      <xdr:rowOff>114300</xdr:rowOff>
    </xdr:from>
    <xdr:to>
      <xdr:col>21</xdr:col>
      <xdr:colOff>0</xdr:colOff>
      <xdr:row>48</xdr:row>
      <xdr:rowOff>0</xdr:rowOff>
    </xdr:to>
    <xdr:graphicFrame macro="">
      <xdr:nvGraphicFramePr>
        <xdr:cNvPr id="1073" name="graf 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2</xdr:row>
      <xdr:rowOff>133350</xdr:rowOff>
    </xdr:from>
    <xdr:to>
      <xdr:col>6</xdr:col>
      <xdr:colOff>47625</xdr:colOff>
      <xdr:row>8</xdr:row>
      <xdr:rowOff>9525</xdr:rowOff>
    </xdr:to>
    <xdr:sp macro="" textlink="">
      <xdr:nvSpPr>
        <xdr:cNvPr id="3073" name="AutoShape 1"/>
        <xdr:cNvSpPr>
          <a:spLocks noChangeArrowheads="1"/>
        </xdr:cNvSpPr>
      </xdr:nvSpPr>
      <xdr:spPr bwMode="auto">
        <a:xfrm>
          <a:off x="95250" y="495300"/>
          <a:ext cx="4657725" cy="8477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0" bIns="0" anchor="t" upright="1"/>
        <a:lstStyle/>
        <a:p>
          <a:pPr algn="l" rtl="0">
            <a:defRPr sz="1000"/>
          </a:pPr>
          <a:r>
            <a:rPr lang="cs-CZ" sz="800" b="0" i="0" u="none" strike="noStrike" baseline="0">
              <a:solidFill>
                <a:srgbClr val="000000"/>
              </a:solidFill>
              <a:latin typeface="Arial"/>
              <a:cs typeface="Arial"/>
            </a:rPr>
            <a:t>This worksheet lets you create a list of dates to be excluded from the number of Working Days. The WORKDAY() function already excludes weekends, so you only need to list dates for holidays and other non-working days. If your project spans more than one year, make sure you add dates for each year. The named range, </a:t>
          </a:r>
          <a:r>
            <a:rPr lang="cs-CZ" sz="800" b="1" i="0" u="none" strike="noStrike" baseline="0">
              <a:solidFill>
                <a:srgbClr val="000000"/>
              </a:solidFill>
              <a:latin typeface="Arial"/>
              <a:cs typeface="Arial"/>
            </a:rPr>
            <a:t>holidays</a:t>
          </a:r>
          <a:r>
            <a:rPr lang="cs-CZ" sz="800" b="0" i="0" u="none" strike="noStrike" baseline="0">
              <a:solidFill>
                <a:srgbClr val="000000"/>
              </a:solidFill>
              <a:latin typeface="Arial"/>
              <a:cs typeface="Arial"/>
            </a:rPr>
            <a:t>, is a dynamic named range ending at the last blank cell in column A. The comments column is just for your reference.</a:t>
          </a:r>
          <a:endParaRPr lang="cs-CZ"/>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4781550</xdr:colOff>
      <xdr:row>0</xdr:row>
      <xdr:rowOff>0</xdr:rowOff>
    </xdr:from>
    <xdr:to>
      <xdr:col>1</xdr:col>
      <xdr:colOff>0</xdr:colOff>
      <xdr:row>0</xdr:row>
      <xdr:rowOff>342900</xdr:rowOff>
    </xdr:to>
    <xdr:pic>
      <xdr:nvPicPr>
        <xdr:cNvPr id="6152" name="Picture 1" descr="vertex42_logo_40px"/>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1550" y="0"/>
          <a:ext cx="16002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vertex42.com/ExcelTemplates/critical-path-method.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www.vertex42.com/licensing/EULA_privateuse.html"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EO24"/>
  <sheetViews>
    <sheetView showGridLines="0" tabSelected="1" topLeftCell="A7" workbookViewId="0">
      <selection activeCell="B18" sqref="B18"/>
    </sheetView>
  </sheetViews>
  <sheetFormatPr defaultRowHeight="12.75" x14ac:dyDescent="0.2"/>
  <cols>
    <col min="1" max="1" width="6.5703125" customWidth="1"/>
    <col min="2" max="2" width="33.28515625" customWidth="1"/>
    <col min="3" max="8" width="4.7109375" customWidth="1"/>
    <col min="9" max="12" width="4" hidden="1" customWidth="1"/>
    <col min="13" max="13" width="9.140625" style="2"/>
    <col min="16" max="16" width="8.7109375" customWidth="1"/>
    <col min="17" max="21" width="7.7109375" customWidth="1"/>
    <col min="22" max="22" width="3.28515625" customWidth="1"/>
    <col min="23" max="32" width="4.85546875" hidden="1" customWidth="1"/>
    <col min="33" max="33" width="3.28515625" hidden="1" customWidth="1"/>
    <col min="34" max="133" width="4.140625" hidden="1" customWidth="1"/>
    <col min="134" max="134" width="4.140625" customWidth="1"/>
    <col min="135" max="135" width="8.140625" hidden="1" customWidth="1"/>
    <col min="136" max="136" width="6.7109375" hidden="1" customWidth="1"/>
    <col min="137" max="138" width="4.42578125" hidden="1" customWidth="1"/>
    <col min="139" max="139" width="9.140625" hidden="1" customWidth="1"/>
    <col min="140" max="141" width="4.42578125" hidden="1" customWidth="1"/>
    <col min="142" max="142" width="7" hidden="1" customWidth="1"/>
    <col min="143" max="143" width="6.5703125" hidden="1" customWidth="1"/>
    <col min="144" max="144" width="7.42578125" hidden="1" customWidth="1"/>
    <col min="145" max="145" width="4.7109375" hidden="1" customWidth="1"/>
  </cols>
  <sheetData>
    <row r="1" spans="1:145" ht="23.25" x14ac:dyDescent="0.35">
      <c r="A1" s="44" t="s">
        <v>41</v>
      </c>
      <c r="B1" s="26"/>
      <c r="C1" s="26"/>
      <c r="D1" s="26"/>
      <c r="E1" s="26"/>
      <c r="F1" s="26"/>
      <c r="G1" s="26"/>
      <c r="H1" s="26"/>
      <c r="I1" s="26"/>
      <c r="J1" s="26"/>
      <c r="K1" s="26"/>
      <c r="L1" s="26"/>
      <c r="M1" s="27"/>
      <c r="N1" s="26"/>
      <c r="O1" s="26"/>
      <c r="P1" s="26"/>
      <c r="Q1" s="26"/>
      <c r="R1" s="26"/>
      <c r="S1" s="26"/>
      <c r="T1" s="26"/>
      <c r="U1" s="26"/>
    </row>
    <row r="2" spans="1:145" x14ac:dyDescent="0.2">
      <c r="A2" s="3" t="s">
        <v>39</v>
      </c>
      <c r="M2" s="1"/>
      <c r="U2" s="28" t="s">
        <v>35</v>
      </c>
    </row>
    <row r="3" spans="1:145" x14ac:dyDescent="0.2">
      <c r="B3" s="39" t="s">
        <v>12</v>
      </c>
      <c r="N3" s="41" t="s">
        <v>27</v>
      </c>
    </row>
    <row r="4" spans="1:145" x14ac:dyDescent="0.2">
      <c r="B4" s="37">
        <v>40189.333333333336</v>
      </c>
      <c r="N4" s="38">
        <f>T23</f>
        <v>75</v>
      </c>
    </row>
    <row r="5" spans="1:145" x14ac:dyDescent="0.2">
      <c r="B5" s="39" t="s">
        <v>16</v>
      </c>
    </row>
    <row r="6" spans="1:145" x14ac:dyDescent="0.2">
      <c r="B6" s="40">
        <f ca="1">WORKDAY(B4,N4,holidays)</f>
        <v>40294</v>
      </c>
      <c r="M6" s="1"/>
    </row>
    <row r="7" spans="1:145" x14ac:dyDescent="0.2">
      <c r="A7" s="9"/>
      <c r="B7" s="9"/>
      <c r="C7" s="9"/>
      <c r="D7" s="9"/>
      <c r="E7" s="9"/>
      <c r="F7" s="9"/>
      <c r="G7" s="9"/>
      <c r="H7" s="9"/>
      <c r="I7" s="9"/>
      <c r="J7" s="9"/>
      <c r="K7" s="9"/>
      <c r="L7" s="9"/>
      <c r="M7" s="62" t="s">
        <v>38</v>
      </c>
      <c r="N7" s="62"/>
      <c r="O7" s="62"/>
      <c r="P7" s="9"/>
      <c r="Q7" s="9"/>
      <c r="R7" s="9"/>
      <c r="S7" s="9"/>
      <c r="T7" s="9"/>
      <c r="U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row>
    <row r="8" spans="1:145" x14ac:dyDescent="0.2">
      <c r="A8" s="9"/>
      <c r="B8" s="9"/>
      <c r="C8" s="9"/>
      <c r="D8" s="9"/>
      <c r="E8" s="9"/>
      <c r="F8" s="9"/>
      <c r="G8" s="9"/>
      <c r="H8" s="9"/>
      <c r="I8" s="9"/>
      <c r="J8" s="9"/>
      <c r="K8" s="9"/>
      <c r="L8" s="9"/>
      <c r="N8" s="25" t="s">
        <v>34</v>
      </c>
      <c r="O8" s="24" t="s">
        <v>33</v>
      </c>
      <c r="Q8" s="9"/>
      <c r="R8" s="9"/>
      <c r="S8" s="9"/>
      <c r="T8" s="9"/>
      <c r="U8" s="45" t="s">
        <v>42</v>
      </c>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EE8" s="1" t="s">
        <v>36</v>
      </c>
      <c r="EM8" s="33" t="s">
        <v>25</v>
      </c>
      <c r="EN8" s="33" t="s">
        <v>26</v>
      </c>
    </row>
    <row r="9" spans="1:145" ht="24" x14ac:dyDescent="0.2">
      <c r="A9" s="18" t="s">
        <v>0</v>
      </c>
      <c r="B9" s="19" t="s">
        <v>1</v>
      </c>
      <c r="C9" s="61" t="s">
        <v>28</v>
      </c>
      <c r="D9" s="61"/>
      <c r="E9" s="61"/>
      <c r="F9" s="61"/>
      <c r="G9" s="61"/>
      <c r="H9" s="61"/>
      <c r="I9" s="20"/>
      <c r="J9" s="20"/>
      <c r="K9" s="20"/>
      <c r="L9" s="20"/>
      <c r="M9" s="21" t="s">
        <v>30</v>
      </c>
      <c r="N9" s="21" t="s">
        <v>29</v>
      </c>
      <c r="O9" s="21" t="s">
        <v>31</v>
      </c>
      <c r="P9" s="23" t="s">
        <v>32</v>
      </c>
      <c r="Q9" s="22" t="s">
        <v>4</v>
      </c>
      <c r="R9" s="22" t="s">
        <v>5</v>
      </c>
      <c r="S9" s="22" t="s">
        <v>6</v>
      </c>
      <c r="T9" s="22" t="s">
        <v>8</v>
      </c>
      <c r="U9" s="22" t="s">
        <v>7</v>
      </c>
      <c r="W9" s="31" t="s">
        <v>9</v>
      </c>
      <c r="X9" s="31"/>
      <c r="Y9" s="31"/>
      <c r="Z9" s="31"/>
      <c r="AA9" s="31"/>
      <c r="AB9" s="31"/>
      <c r="AC9" s="31"/>
      <c r="AD9" s="31"/>
      <c r="AE9" s="31"/>
      <c r="AF9" s="31"/>
      <c r="AH9" s="31" t="s">
        <v>10</v>
      </c>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2" t="s">
        <v>11</v>
      </c>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E9" t="s">
        <v>4</v>
      </c>
      <c r="EF9" t="s">
        <v>17</v>
      </c>
      <c r="EG9" s="8" t="s">
        <v>18</v>
      </c>
      <c r="EH9" s="8" t="s">
        <v>19</v>
      </c>
      <c r="EI9" t="s">
        <v>13</v>
      </c>
      <c r="EJ9" s="8" t="s">
        <v>18</v>
      </c>
      <c r="EK9" s="8" t="s">
        <v>19</v>
      </c>
      <c r="EL9" t="s">
        <v>7</v>
      </c>
      <c r="EM9" t="s">
        <v>14</v>
      </c>
      <c r="EN9" t="s">
        <v>14</v>
      </c>
      <c r="EO9" t="s">
        <v>15</v>
      </c>
    </row>
    <row r="10" spans="1:145" x14ac:dyDescent="0.2">
      <c r="A10" s="42">
        <v>10</v>
      </c>
      <c r="B10" s="15" t="s">
        <v>2</v>
      </c>
      <c r="C10" s="29"/>
      <c r="D10" s="29"/>
      <c r="E10" s="29"/>
      <c r="F10" s="29"/>
      <c r="G10" s="29"/>
      <c r="H10" s="29"/>
      <c r="I10" s="29"/>
      <c r="J10" s="29"/>
      <c r="K10" s="29"/>
      <c r="L10" s="29"/>
      <c r="M10" s="17"/>
      <c r="N10" s="4"/>
      <c r="O10" s="4"/>
      <c r="P10" s="14">
        <f t="shared" ref="P10:P23" si="0">IF($O$8="Beta",(M10+4*N10+O10)/6,(M10+N10+O10)/3)</f>
        <v>0</v>
      </c>
      <c r="Q10" s="16">
        <v>0</v>
      </c>
      <c r="R10" s="14">
        <f t="shared" ref="R10:R23" si="1">Q10+P10</f>
        <v>0</v>
      </c>
      <c r="S10" s="14">
        <f ca="1">IF(T10-P10&lt;0,0,T10-P10)</f>
        <v>0</v>
      </c>
      <c r="T10" s="14">
        <f t="shared" ref="T10:T15" ca="1" si="2">MIN(CF10:EC10)</f>
        <v>0</v>
      </c>
      <c r="U10" s="14">
        <f ca="1">IF(ROUND(T10-R10,5)&lt;0,0,ROUND(T10-R10,5))</f>
        <v>0</v>
      </c>
      <c r="W10" s="4">
        <f t="shared" ref="W10:W23" si="3">IF(C10="",0,INDEX($R$10:$R$23,MATCH(C10,$A$10:$A$23,0)))</f>
        <v>0</v>
      </c>
      <c r="X10" s="4">
        <f t="shared" ref="X10:X23" si="4">IF(D10="",0,INDEX($R$10:$R$23,MATCH(D10,$A$10:$A$23,0)))</f>
        <v>0</v>
      </c>
      <c r="Y10" s="4">
        <f t="shared" ref="Y10:Y23" si="5">IF(E10="",0,INDEX($R$10:$R$23,MATCH(E10,$A$10:$A$23,0)))</f>
        <v>0</v>
      </c>
      <c r="Z10" s="4">
        <f t="shared" ref="Z10:Z23" si="6">IF(F10="",0,INDEX($R$10:$R$23,MATCH(F10,$A$10:$A$23,0)))</f>
        <v>0</v>
      </c>
      <c r="AA10" s="4">
        <f t="shared" ref="AA10:AA23" si="7">IF(G10="",0,INDEX($R$10:$R$23,MATCH(G10,$A$10:$A$23,0)))</f>
        <v>0</v>
      </c>
      <c r="AB10" s="4">
        <f t="shared" ref="AB10:AB23" si="8">IF(H10="",0,INDEX($R$10:$R$23,MATCH(H10,$A$10:$A$23,0)))</f>
        <v>0</v>
      </c>
      <c r="AC10" s="4">
        <f t="shared" ref="AC10:AC23" si="9">IF(I10="",0,INDEX($R$10:$R$23,MATCH(I10,$A$10:$A$23,0)))</f>
        <v>0</v>
      </c>
      <c r="AD10" s="4">
        <f t="shared" ref="AD10:AD23" si="10">IF(J10="",0,INDEX($R$10:$R$23,MATCH(J10,$A$10:$A$23,0)))</f>
        <v>0</v>
      </c>
      <c r="AE10" s="4">
        <f t="shared" ref="AE10:AE23" si="11">IF(K10="",0,INDEX($R$10:$R$23,MATCH(K10,$A$10:$A$23,0)))</f>
        <v>0</v>
      </c>
      <c r="AF10" s="4">
        <f t="shared" ref="AF10:AF23" si="12">IF(L10="",0,INDEX($R$10:$R$23,MATCH(L10,$A$10:$A$23,0)))</f>
        <v>0</v>
      </c>
      <c r="AH10" s="29" t="str">
        <f t="shared" ref="AH10:AQ23" ca="1" si="13">IF(ISERROR(MATCH($A10,OFFSET($C$9,COLUMN(AH$9)-COLUMN($AH$9)+1,0,1,COLUMNS($C$9:$L$9)),0)),"",INDEX($A$10:$A$23,COLUMN(AH$9)-COLUMN($AH$9)+1))</f>
        <v/>
      </c>
      <c r="AI10" s="29">
        <f t="shared" ca="1" si="13"/>
        <v>20</v>
      </c>
      <c r="AJ10" s="29" t="str">
        <f t="shared" ca="1" si="13"/>
        <v/>
      </c>
      <c r="AK10" s="29">
        <f t="shared" ca="1" si="13"/>
        <v>40</v>
      </c>
      <c r="AL10" s="29" t="str">
        <f t="shared" ca="1" si="13"/>
        <v/>
      </c>
      <c r="AM10" s="29">
        <f t="shared" ca="1" si="13"/>
        <v>60</v>
      </c>
      <c r="AN10" s="29" t="str">
        <f t="shared" ca="1" si="13"/>
        <v/>
      </c>
      <c r="AO10" s="29">
        <f t="shared" ca="1" si="13"/>
        <v>80</v>
      </c>
      <c r="AP10" s="29" t="str">
        <f t="shared" ca="1" si="13"/>
        <v/>
      </c>
      <c r="AQ10" s="29" t="str">
        <f t="shared" ca="1" si="13"/>
        <v/>
      </c>
      <c r="AR10" s="29" t="str">
        <f t="shared" ref="AR10:BA23" ca="1" si="14">IF(ISERROR(MATCH($A10,OFFSET($C$9,COLUMN(AR$9)-COLUMN($AH$9)+1,0,1,COLUMNS($C$9:$L$9)),0)),"",INDEX($A$10:$A$23,COLUMN(AR$9)-COLUMN($AH$9)+1))</f>
        <v/>
      </c>
      <c r="AS10" s="29">
        <f t="shared" ca="1" si="14"/>
        <v>120</v>
      </c>
      <c r="AT10" s="29" t="str">
        <f t="shared" ca="1" si="14"/>
        <v/>
      </c>
      <c r="AU10" s="29" t="str">
        <f t="shared" ca="1" si="14"/>
        <v/>
      </c>
      <c r="AV10" s="29" t="str">
        <f t="shared" ca="1" si="14"/>
        <v/>
      </c>
      <c r="AW10" s="29" t="str">
        <f t="shared" ca="1" si="14"/>
        <v/>
      </c>
      <c r="AX10" s="29" t="str">
        <f t="shared" ca="1" si="14"/>
        <v/>
      </c>
      <c r="AY10" s="29" t="str">
        <f t="shared" ca="1" si="14"/>
        <v/>
      </c>
      <c r="AZ10" s="29" t="str">
        <f t="shared" ca="1" si="14"/>
        <v/>
      </c>
      <c r="BA10" s="29" t="str">
        <f t="shared" ca="1" si="14"/>
        <v/>
      </c>
      <c r="BB10" s="29" t="str">
        <f t="shared" ref="BB10:BK23" ca="1" si="15">IF(ISERROR(MATCH($A10,OFFSET($C$9,COLUMN(BB$9)-COLUMN($AH$9)+1,0,1,COLUMNS($C$9:$L$9)),0)),"",INDEX($A$10:$A$23,COLUMN(BB$9)-COLUMN($AH$9)+1))</f>
        <v/>
      </c>
      <c r="BC10" s="29" t="str">
        <f t="shared" ca="1" si="15"/>
        <v/>
      </c>
      <c r="BD10" s="29" t="str">
        <f t="shared" ca="1" si="15"/>
        <v/>
      </c>
      <c r="BE10" s="29" t="str">
        <f t="shared" ca="1" si="15"/>
        <v/>
      </c>
      <c r="BF10" s="29" t="str">
        <f t="shared" ca="1" si="15"/>
        <v/>
      </c>
      <c r="BG10" s="29" t="str">
        <f t="shared" ca="1" si="15"/>
        <v/>
      </c>
      <c r="BH10" s="29" t="str">
        <f t="shared" ca="1" si="15"/>
        <v/>
      </c>
      <c r="BI10" s="29" t="str">
        <f t="shared" ca="1" si="15"/>
        <v/>
      </c>
      <c r="BJ10" s="29" t="str">
        <f t="shared" ca="1" si="15"/>
        <v/>
      </c>
      <c r="BK10" s="29" t="str">
        <f t="shared" ca="1" si="15"/>
        <v/>
      </c>
      <c r="BL10" s="29" t="str">
        <f t="shared" ref="BL10:BU23" ca="1" si="16">IF(ISERROR(MATCH($A10,OFFSET($C$9,COLUMN(BL$9)-COLUMN($AH$9)+1,0,1,COLUMNS($C$9:$L$9)),0)),"",INDEX($A$10:$A$23,COLUMN(BL$9)-COLUMN($AH$9)+1))</f>
        <v/>
      </c>
      <c r="BM10" s="29" t="str">
        <f t="shared" ca="1" si="16"/>
        <v/>
      </c>
      <c r="BN10" s="29" t="str">
        <f t="shared" ca="1" si="16"/>
        <v/>
      </c>
      <c r="BO10" s="29" t="str">
        <f t="shared" ca="1" si="16"/>
        <v/>
      </c>
      <c r="BP10" s="29" t="str">
        <f t="shared" ca="1" si="16"/>
        <v/>
      </c>
      <c r="BQ10" s="29" t="str">
        <f t="shared" ca="1" si="16"/>
        <v/>
      </c>
      <c r="BR10" s="29" t="str">
        <f t="shared" ca="1" si="16"/>
        <v/>
      </c>
      <c r="BS10" s="29" t="str">
        <f t="shared" ca="1" si="16"/>
        <v/>
      </c>
      <c r="BT10" s="29" t="str">
        <f t="shared" ca="1" si="16"/>
        <v/>
      </c>
      <c r="BU10" s="29" t="str">
        <f t="shared" ca="1" si="16"/>
        <v/>
      </c>
      <c r="BV10" s="29" t="str">
        <f t="shared" ref="BV10:CE23" ca="1" si="17">IF(ISERROR(MATCH($A10,OFFSET($C$9,COLUMN(BV$9)-COLUMN($AH$9)+1,0,1,COLUMNS($C$9:$L$9)),0)),"",INDEX($A$10:$A$23,COLUMN(BV$9)-COLUMN($AH$9)+1))</f>
        <v/>
      </c>
      <c r="BW10" s="29" t="str">
        <f t="shared" ca="1" si="17"/>
        <v/>
      </c>
      <c r="BX10" s="29" t="str">
        <f t="shared" ca="1" si="17"/>
        <v/>
      </c>
      <c r="BY10" s="29" t="str">
        <f t="shared" ca="1" si="17"/>
        <v/>
      </c>
      <c r="BZ10" s="29" t="str">
        <f t="shared" ca="1" si="17"/>
        <v/>
      </c>
      <c r="CA10" s="29" t="str">
        <f t="shared" ca="1" si="17"/>
        <v/>
      </c>
      <c r="CB10" s="29" t="str">
        <f t="shared" ca="1" si="17"/>
        <v/>
      </c>
      <c r="CC10" s="29" t="str">
        <f t="shared" ca="1" si="17"/>
        <v/>
      </c>
      <c r="CD10" s="29" t="str">
        <f t="shared" ca="1" si="17"/>
        <v/>
      </c>
      <c r="CE10" s="29" t="str">
        <f t="shared" ca="1" si="17"/>
        <v/>
      </c>
      <c r="CF10" s="4" t="str">
        <f t="shared" ref="CF10:CF23" ca="1" si="18">IF(AH10="","",INDEX($S$10:$S$23,MATCH(AH10,$A$10:$A$23,0)))</f>
        <v/>
      </c>
      <c r="CG10" s="4">
        <f t="shared" ref="CG10:CG23" ca="1" si="19">IF(AI10="","",INDEX($S$10:$S$23,MATCH(AI10,$A$10:$A$23,0)))</f>
        <v>0</v>
      </c>
      <c r="CH10" s="4" t="str">
        <f t="shared" ref="CH10:CH23" ca="1" si="20">IF(AJ10="","",INDEX($S$10:$S$23,MATCH(AJ10,$A$10:$A$23,0)))</f>
        <v/>
      </c>
      <c r="CI10" s="4">
        <f t="shared" ref="CI10:CI23" ca="1" si="21">IF(AK10="","",INDEX($S$10:$S$23,MATCH(AK10,$A$10:$A$23,0)))</f>
        <v>30</v>
      </c>
      <c r="CJ10" s="4" t="str">
        <f t="shared" ref="CJ10:CJ23" ca="1" si="22">IF(AL10="","",INDEX($S$10:$S$23,MATCH(AL10,$A$10:$A$23,0)))</f>
        <v/>
      </c>
      <c r="CK10" s="4">
        <f t="shared" ref="CK10:CK23" ca="1" si="23">IF(AM10="","",INDEX($S$10:$S$23,MATCH(AM10,$A$10:$A$23,0)))</f>
        <v>3</v>
      </c>
      <c r="CL10" s="4" t="str">
        <f t="shared" ref="CL10:CL23" ca="1" si="24">IF(AN10="","",INDEX($S$10:$S$23,MATCH(AN10,$A$10:$A$23,0)))</f>
        <v/>
      </c>
      <c r="CM10" s="4">
        <f t="shared" ref="CM10:CM23" ca="1" si="25">IF(AO10="","",INDEX($S$10:$S$23,MATCH(AO10,$A$10:$A$23,0)))</f>
        <v>8</v>
      </c>
      <c r="CN10" s="4" t="str">
        <f t="shared" ref="CN10:CN23" ca="1" si="26">IF(AP10="","",INDEX($S$10:$S$23,MATCH(AP10,$A$10:$A$23,0)))</f>
        <v/>
      </c>
      <c r="CO10" s="4" t="str">
        <f t="shared" ref="CO10:CO23" ca="1" si="27">IF(AQ10="","",INDEX($S$10:$S$23,MATCH(AQ10,$A$10:$A$23,0)))</f>
        <v/>
      </c>
      <c r="CP10" s="4" t="str">
        <f t="shared" ref="CP10:CP23" ca="1" si="28">IF(AR10="","",INDEX($S$10:$S$23,MATCH(AR10,$A$10:$A$23,0)))</f>
        <v/>
      </c>
      <c r="CQ10" s="4">
        <f t="shared" ref="CQ10:CQ23" ca="1" si="29">IF(AS10="","",INDEX($S$10:$S$23,MATCH(AS10,$A$10:$A$23,0)))</f>
        <v>30</v>
      </c>
      <c r="CR10" s="4" t="str">
        <f t="shared" ref="CR10:CR23" ca="1" si="30">IF(AT10="","",INDEX($S$10:$S$23,MATCH(AT10,$A$10:$A$23,0)))</f>
        <v/>
      </c>
      <c r="CS10" s="4" t="str">
        <f t="shared" ref="CS10:CS23" ca="1" si="31">IF(AU10="","",INDEX($S$10:$S$23,MATCH(AU10,$A$10:$A$23,0)))</f>
        <v/>
      </c>
      <c r="CT10" s="4" t="str">
        <f t="shared" ref="CT10:CT23" ca="1" si="32">IF(AV10="","",INDEX($S$10:$S$23,MATCH(AV10,$A$10:$A$23,0)))</f>
        <v/>
      </c>
      <c r="CU10" s="4" t="str">
        <f t="shared" ref="CU10:CU23" ca="1" si="33">IF(AW10="","",INDEX($S$10:$S$23,MATCH(AW10,$A$10:$A$23,0)))</f>
        <v/>
      </c>
      <c r="CV10" s="4" t="str">
        <f t="shared" ref="CV10:CV23" ca="1" si="34">IF(AX10="","",INDEX($S$10:$S$23,MATCH(AX10,$A$10:$A$23,0)))</f>
        <v/>
      </c>
      <c r="CW10" s="4" t="str">
        <f t="shared" ref="CW10:CW23" ca="1" si="35">IF(AY10="","",INDEX($S$10:$S$23,MATCH(AY10,$A$10:$A$23,0)))</f>
        <v/>
      </c>
      <c r="CX10" s="4" t="str">
        <f t="shared" ref="CX10:CX23" ca="1" si="36">IF(AZ10="","",INDEX($S$10:$S$23,MATCH(AZ10,$A$10:$A$23,0)))</f>
        <v/>
      </c>
      <c r="CY10" s="4" t="str">
        <f t="shared" ref="CY10:CY23" ca="1" si="37">IF(BA10="","",INDEX($S$10:$S$23,MATCH(BA10,$A$10:$A$23,0)))</f>
        <v/>
      </c>
      <c r="CZ10" s="4" t="str">
        <f t="shared" ref="CZ10:CZ23" ca="1" si="38">IF(BB10="","",INDEX($S$10:$S$23,MATCH(BB10,$A$10:$A$23,0)))</f>
        <v/>
      </c>
      <c r="DA10" s="4" t="str">
        <f t="shared" ref="DA10:DA23" ca="1" si="39">IF(BC10="","",INDEX($S$10:$S$23,MATCH(BC10,$A$10:$A$23,0)))</f>
        <v/>
      </c>
      <c r="DB10" s="4" t="str">
        <f t="shared" ref="DB10:DB23" ca="1" si="40">IF(BD10="","",INDEX($S$10:$S$23,MATCH(BD10,$A$10:$A$23,0)))</f>
        <v/>
      </c>
      <c r="DC10" s="4" t="str">
        <f t="shared" ref="DC10:DC23" ca="1" si="41">IF(BE10="","",INDEX($S$10:$S$23,MATCH(BE10,$A$10:$A$23,0)))</f>
        <v/>
      </c>
      <c r="DD10" s="4" t="str">
        <f t="shared" ref="DD10:DD23" ca="1" si="42">IF(BF10="","",INDEX($S$10:$S$23,MATCH(BF10,$A$10:$A$23,0)))</f>
        <v/>
      </c>
      <c r="DE10" s="4" t="str">
        <f t="shared" ref="DE10:DE23" ca="1" si="43">IF(BG10="","",INDEX($S$10:$S$23,MATCH(BG10,$A$10:$A$23,0)))</f>
        <v/>
      </c>
      <c r="DF10" s="4" t="str">
        <f t="shared" ref="DF10:DF23" ca="1" si="44">IF(BH10="","",INDEX($S$10:$S$23,MATCH(BH10,$A$10:$A$23,0)))</f>
        <v/>
      </c>
      <c r="DG10" s="4" t="str">
        <f t="shared" ref="DG10:DG23" ca="1" si="45">IF(BI10="","",INDEX($S$10:$S$23,MATCH(BI10,$A$10:$A$23,0)))</f>
        <v/>
      </c>
      <c r="DH10" s="4" t="str">
        <f t="shared" ref="DH10:DH23" ca="1" si="46">IF(BJ10="","",INDEX($S$10:$S$23,MATCH(BJ10,$A$10:$A$23,0)))</f>
        <v/>
      </c>
      <c r="DI10" s="4" t="str">
        <f t="shared" ref="DI10:DI23" ca="1" si="47">IF(BK10="","",INDEX($S$10:$S$23,MATCH(BK10,$A$10:$A$23,0)))</f>
        <v/>
      </c>
      <c r="DJ10" s="4" t="str">
        <f t="shared" ref="DJ10:DJ23" ca="1" si="48">IF(BL10="","",INDEX($S$10:$S$23,MATCH(BL10,$A$10:$A$23,0)))</f>
        <v/>
      </c>
      <c r="DK10" s="4" t="str">
        <f t="shared" ref="DK10:DK23" ca="1" si="49">IF(BM10="","",INDEX($S$10:$S$23,MATCH(BM10,$A$10:$A$23,0)))</f>
        <v/>
      </c>
      <c r="DL10" s="4" t="str">
        <f t="shared" ref="DL10:DL23" ca="1" si="50">IF(BN10="","",INDEX($S$10:$S$23,MATCH(BN10,$A$10:$A$23,0)))</f>
        <v/>
      </c>
      <c r="DM10" s="4" t="str">
        <f t="shared" ref="DM10:DM23" ca="1" si="51">IF(BO10="","",INDEX($S$10:$S$23,MATCH(BO10,$A$10:$A$23,0)))</f>
        <v/>
      </c>
      <c r="DN10" s="4" t="str">
        <f t="shared" ref="DN10:DN23" ca="1" si="52">IF(BP10="","",INDEX($S$10:$S$23,MATCH(BP10,$A$10:$A$23,0)))</f>
        <v/>
      </c>
      <c r="DO10" s="4" t="str">
        <f t="shared" ref="DO10:DO23" ca="1" si="53">IF(BQ10="","",INDEX($S$10:$S$23,MATCH(BQ10,$A$10:$A$23,0)))</f>
        <v/>
      </c>
      <c r="DP10" s="4" t="str">
        <f t="shared" ref="DP10:DP23" ca="1" si="54">IF(BR10="","",INDEX($S$10:$S$23,MATCH(BR10,$A$10:$A$23,0)))</f>
        <v/>
      </c>
      <c r="DQ10" s="4" t="str">
        <f t="shared" ref="DQ10:DQ23" ca="1" si="55">IF(BS10="","",INDEX($S$10:$S$23,MATCH(BS10,$A$10:$A$23,0)))</f>
        <v/>
      </c>
      <c r="DR10" s="4" t="str">
        <f t="shared" ref="DR10:DR23" ca="1" si="56">IF(BT10="","",INDEX($S$10:$S$23,MATCH(BT10,$A$10:$A$23,0)))</f>
        <v/>
      </c>
      <c r="DS10" s="4" t="str">
        <f t="shared" ref="DS10:DS23" ca="1" si="57">IF(BU10="","",INDEX($S$10:$S$23,MATCH(BU10,$A$10:$A$23,0)))</f>
        <v/>
      </c>
      <c r="DT10" s="4" t="str">
        <f t="shared" ref="DT10:DT23" ca="1" si="58">IF(BV10="","",INDEX($S$10:$S$23,MATCH(BV10,$A$10:$A$23,0)))</f>
        <v/>
      </c>
      <c r="DU10" s="4" t="str">
        <f t="shared" ref="DU10:DU23" ca="1" si="59">IF(BW10="","",INDEX($S$10:$S$23,MATCH(BW10,$A$10:$A$23,0)))</f>
        <v/>
      </c>
      <c r="DV10" s="4" t="str">
        <f t="shared" ref="DV10:DV23" ca="1" si="60">IF(BX10="","",INDEX($S$10:$S$23,MATCH(BX10,$A$10:$A$23,0)))</f>
        <v/>
      </c>
      <c r="DW10" s="4" t="str">
        <f t="shared" ref="DW10:DW23" ca="1" si="61">IF(BY10="","",INDEX($S$10:$S$23,MATCH(BY10,$A$10:$A$23,0)))</f>
        <v/>
      </c>
      <c r="DX10" s="4" t="str">
        <f t="shared" ref="DX10:DX23" ca="1" si="62">IF(BZ10="","",INDEX($S$10:$S$23,MATCH(BZ10,$A$10:$A$23,0)))</f>
        <v/>
      </c>
      <c r="DY10" s="4" t="str">
        <f t="shared" ref="DY10:DY23" ca="1" si="63">IF(CA10="","",INDEX($S$10:$S$23,MATCH(CA10,$A$10:$A$23,0)))</f>
        <v/>
      </c>
      <c r="DZ10" s="4" t="str">
        <f t="shared" ref="DZ10:DZ23" ca="1" si="64">IF(CB10="","",INDEX($S$10:$S$23,MATCH(CB10,$A$10:$A$23,0)))</f>
        <v/>
      </c>
      <c r="EA10" s="4" t="str">
        <f t="shared" ref="EA10:EA23" ca="1" si="65">IF(CC10="","",INDEX($S$10:$S$23,MATCH(CC10,$A$10:$A$23,0)))</f>
        <v/>
      </c>
      <c r="EB10" s="4" t="str">
        <f t="shared" ref="EB10:EB23" ca="1" si="66">IF(CD10="","",INDEX($S$10:$S$23,MATCH(CD10,$A$10:$A$23,0)))</f>
        <v/>
      </c>
      <c r="EC10" s="4" t="str">
        <f t="shared" ref="EC10:EC23" ca="1" si="67">IF(CE10="","",INDEX($S$10:$S$23,MATCH(CE10,$A$10:$A$23,0)))</f>
        <v/>
      </c>
      <c r="EE10" s="6" t="e">
        <f>IF(B10="",NA(),IF(P10=0,NA(),Q10))</f>
        <v>#N/A</v>
      </c>
      <c r="EF10" s="7" t="e">
        <f>IF(B10="",NA(),IF(P10=0,NA(),IF(U10&lt;=0.01,P10,NA())))</f>
        <v>#N/A</v>
      </c>
      <c r="EG10" s="7" t="e">
        <f t="shared" ref="EG10:EG23" si="68">IF(B10="",NA(),IF(ISERROR(EF10),NA(),O10-P10))</f>
        <v>#N/A</v>
      </c>
      <c r="EH10" s="7" t="e">
        <f t="shared" ref="EH10:EH23" si="69">IF(B10="",NA(),IF(ISERROR(EF10),NA(),P10-M10))</f>
        <v>#N/A</v>
      </c>
      <c r="EI10" s="7" t="e">
        <f>IF(B10="",NA(),IF(P10=0,NA(),IF(U10&gt;0,P10,NA())))</f>
        <v>#N/A</v>
      </c>
      <c r="EJ10" s="7" t="e">
        <f t="shared" ref="EJ10:EJ23" si="70">IF(B10="",NA(),IF(ISERROR(EI10),NA(),O10-P10))</f>
        <v>#N/A</v>
      </c>
      <c r="EK10" s="7" t="e">
        <f t="shared" ref="EK10:EK23" si="71">IF(B10="",NA(),IF(ISERROR(EI10),NA(),P10-M10))</f>
        <v>#N/A</v>
      </c>
      <c r="EL10" s="6" t="e">
        <f>IF(B10="",NA(),IF(P10=0,NA(),U10))</f>
        <v>#N/A</v>
      </c>
      <c r="EM10" s="6">
        <f ca="1">IF(B10="",NA(),IF(P10=0,T10/5,NA()))</f>
        <v>0</v>
      </c>
      <c r="EN10" s="6">
        <f ca="1">IF(B10="",NA(),IF(P10=0,T10,NA()))</f>
        <v>0</v>
      </c>
      <c r="EO10" s="13">
        <v>-0.5</v>
      </c>
    </row>
    <row r="11" spans="1:145" x14ac:dyDescent="0.2">
      <c r="A11" s="43">
        <v>20</v>
      </c>
      <c r="B11" s="59" t="s">
        <v>60</v>
      </c>
      <c r="C11" s="35">
        <v>10</v>
      </c>
      <c r="D11" s="36"/>
      <c r="E11" s="36"/>
      <c r="F11" s="36"/>
      <c r="G11" s="36"/>
      <c r="H11" s="36"/>
      <c r="I11" s="30"/>
      <c r="J11" s="30"/>
      <c r="K11" s="30"/>
      <c r="L11" s="30"/>
      <c r="M11" s="34">
        <v>30</v>
      </c>
      <c r="N11" s="34">
        <v>30</v>
      </c>
      <c r="O11" s="34">
        <v>30</v>
      </c>
      <c r="P11" s="14">
        <f t="shared" si="0"/>
        <v>30</v>
      </c>
      <c r="Q11" s="14">
        <f t="shared" ref="Q11:Q23" si="72">MAX(W11:AF11)</f>
        <v>0</v>
      </c>
      <c r="R11" s="14">
        <f t="shared" si="1"/>
        <v>30</v>
      </c>
      <c r="S11" s="14">
        <f t="shared" ref="S11:S23" ca="1" si="73">IF(T11-P11&lt;0,0,T11-P11)</f>
        <v>0</v>
      </c>
      <c r="T11" s="14">
        <f ca="1">MIN(CF11:EC11)</f>
        <v>30</v>
      </c>
      <c r="U11" s="14">
        <f t="shared" ref="U11:U23" ca="1" si="74">IF(ROUND(T11-R11,5)&lt;0,0,ROUND(T11-R11,5))</f>
        <v>0</v>
      </c>
      <c r="W11" s="4">
        <f t="shared" si="3"/>
        <v>0</v>
      </c>
      <c r="X11" s="4">
        <f t="shared" si="4"/>
        <v>0</v>
      </c>
      <c r="Y11" s="4">
        <f t="shared" si="5"/>
        <v>0</v>
      </c>
      <c r="Z11" s="4">
        <f t="shared" si="6"/>
        <v>0</v>
      </c>
      <c r="AA11" s="4">
        <f t="shared" si="7"/>
        <v>0</v>
      </c>
      <c r="AB11" s="4">
        <f t="shared" si="8"/>
        <v>0</v>
      </c>
      <c r="AC11" s="4">
        <f t="shared" si="9"/>
        <v>0</v>
      </c>
      <c r="AD11" s="4">
        <f t="shared" si="10"/>
        <v>0</v>
      </c>
      <c r="AE11" s="4">
        <f t="shared" si="11"/>
        <v>0</v>
      </c>
      <c r="AF11" s="4">
        <f t="shared" si="12"/>
        <v>0</v>
      </c>
      <c r="AH11" s="29" t="str">
        <f t="shared" ca="1" si="13"/>
        <v/>
      </c>
      <c r="AI11" s="29" t="str">
        <f t="shared" ca="1" si="13"/>
        <v/>
      </c>
      <c r="AJ11" s="29">
        <f t="shared" ca="1" si="13"/>
        <v>30</v>
      </c>
      <c r="AK11" s="29" t="str">
        <f t="shared" ca="1" si="13"/>
        <v/>
      </c>
      <c r="AL11" s="29" t="str">
        <f t="shared" ca="1" si="13"/>
        <v/>
      </c>
      <c r="AM11" s="29" t="str">
        <f t="shared" ca="1" si="13"/>
        <v/>
      </c>
      <c r="AN11" s="29" t="str">
        <f t="shared" ca="1" si="13"/>
        <v/>
      </c>
      <c r="AO11" s="29" t="str">
        <f t="shared" ca="1" si="13"/>
        <v/>
      </c>
      <c r="AP11" s="29" t="str">
        <f t="shared" ca="1" si="13"/>
        <v/>
      </c>
      <c r="AQ11" s="29" t="str">
        <f t="shared" ca="1" si="13"/>
        <v/>
      </c>
      <c r="AR11" s="29" t="str">
        <f t="shared" ca="1" si="14"/>
        <v/>
      </c>
      <c r="AS11" s="29" t="str">
        <f t="shared" ca="1" si="14"/>
        <v/>
      </c>
      <c r="AT11" s="29" t="str">
        <f t="shared" ca="1" si="14"/>
        <v/>
      </c>
      <c r="AU11" s="29" t="str">
        <f t="shared" ca="1" si="14"/>
        <v/>
      </c>
      <c r="AV11" s="29" t="str">
        <f t="shared" ca="1" si="14"/>
        <v/>
      </c>
      <c r="AW11" s="29" t="str">
        <f t="shared" ca="1" si="14"/>
        <v/>
      </c>
      <c r="AX11" s="29" t="str">
        <f t="shared" ca="1" si="14"/>
        <v/>
      </c>
      <c r="AY11" s="29" t="str">
        <f t="shared" ca="1" si="14"/>
        <v/>
      </c>
      <c r="AZ11" s="29" t="str">
        <f t="shared" ca="1" si="14"/>
        <v/>
      </c>
      <c r="BA11" s="29" t="str">
        <f t="shared" ca="1" si="14"/>
        <v/>
      </c>
      <c r="BB11" s="29" t="str">
        <f t="shared" ca="1" si="15"/>
        <v/>
      </c>
      <c r="BC11" s="29" t="str">
        <f t="shared" ca="1" si="15"/>
        <v/>
      </c>
      <c r="BD11" s="29" t="str">
        <f t="shared" ca="1" si="15"/>
        <v/>
      </c>
      <c r="BE11" s="29" t="str">
        <f t="shared" ca="1" si="15"/>
        <v/>
      </c>
      <c r="BF11" s="29" t="str">
        <f t="shared" ca="1" si="15"/>
        <v/>
      </c>
      <c r="BG11" s="29" t="str">
        <f t="shared" ca="1" si="15"/>
        <v/>
      </c>
      <c r="BH11" s="29" t="str">
        <f t="shared" ca="1" si="15"/>
        <v/>
      </c>
      <c r="BI11" s="29" t="str">
        <f t="shared" ca="1" si="15"/>
        <v/>
      </c>
      <c r="BJ11" s="29" t="str">
        <f t="shared" ca="1" si="15"/>
        <v/>
      </c>
      <c r="BK11" s="29" t="str">
        <f t="shared" ca="1" si="15"/>
        <v/>
      </c>
      <c r="BL11" s="29" t="str">
        <f t="shared" ca="1" si="16"/>
        <v/>
      </c>
      <c r="BM11" s="29" t="str">
        <f t="shared" ca="1" si="16"/>
        <v/>
      </c>
      <c r="BN11" s="29" t="str">
        <f t="shared" ca="1" si="16"/>
        <v/>
      </c>
      <c r="BO11" s="29" t="str">
        <f t="shared" ca="1" si="16"/>
        <v/>
      </c>
      <c r="BP11" s="29" t="str">
        <f t="shared" ca="1" si="16"/>
        <v/>
      </c>
      <c r="BQ11" s="29" t="str">
        <f t="shared" ca="1" si="16"/>
        <v/>
      </c>
      <c r="BR11" s="29" t="str">
        <f t="shared" ca="1" si="16"/>
        <v/>
      </c>
      <c r="BS11" s="29" t="str">
        <f t="shared" ca="1" si="16"/>
        <v/>
      </c>
      <c r="BT11" s="29" t="str">
        <f t="shared" ca="1" si="16"/>
        <v/>
      </c>
      <c r="BU11" s="29" t="str">
        <f t="shared" ca="1" si="16"/>
        <v/>
      </c>
      <c r="BV11" s="29" t="str">
        <f t="shared" ca="1" si="17"/>
        <v/>
      </c>
      <c r="BW11" s="29" t="str">
        <f t="shared" ca="1" si="17"/>
        <v/>
      </c>
      <c r="BX11" s="29" t="str">
        <f t="shared" ca="1" si="17"/>
        <v/>
      </c>
      <c r="BY11" s="29" t="str">
        <f t="shared" ca="1" si="17"/>
        <v/>
      </c>
      <c r="BZ11" s="29" t="str">
        <f t="shared" ca="1" si="17"/>
        <v/>
      </c>
      <c r="CA11" s="29" t="str">
        <f t="shared" ca="1" si="17"/>
        <v/>
      </c>
      <c r="CB11" s="29" t="str">
        <f t="shared" ca="1" si="17"/>
        <v/>
      </c>
      <c r="CC11" s="29" t="str">
        <f t="shared" ca="1" si="17"/>
        <v/>
      </c>
      <c r="CD11" s="29" t="str">
        <f t="shared" ca="1" si="17"/>
        <v/>
      </c>
      <c r="CE11" s="29" t="str">
        <f t="shared" ca="1" si="17"/>
        <v/>
      </c>
      <c r="CF11" s="4" t="str">
        <f t="shared" ca="1" si="18"/>
        <v/>
      </c>
      <c r="CG11" s="4" t="str">
        <f t="shared" ca="1" si="19"/>
        <v/>
      </c>
      <c r="CH11" s="4">
        <f t="shared" ca="1" si="20"/>
        <v>30</v>
      </c>
      <c r="CI11" s="4" t="str">
        <f t="shared" ca="1" si="21"/>
        <v/>
      </c>
      <c r="CJ11" s="4" t="str">
        <f t="shared" ca="1" si="22"/>
        <v/>
      </c>
      <c r="CK11" s="4" t="str">
        <f t="shared" ca="1" si="23"/>
        <v/>
      </c>
      <c r="CL11" s="4" t="str">
        <f t="shared" ca="1" si="24"/>
        <v/>
      </c>
      <c r="CM11" s="4" t="str">
        <f t="shared" ca="1" si="25"/>
        <v/>
      </c>
      <c r="CN11" s="4" t="str">
        <f t="shared" ca="1" si="26"/>
        <v/>
      </c>
      <c r="CO11" s="4" t="str">
        <f t="shared" ca="1" si="27"/>
        <v/>
      </c>
      <c r="CP11" s="4" t="str">
        <f t="shared" ca="1" si="28"/>
        <v/>
      </c>
      <c r="CQ11" s="4" t="str">
        <f t="shared" ca="1" si="29"/>
        <v/>
      </c>
      <c r="CR11" s="4" t="str">
        <f t="shared" ca="1" si="30"/>
        <v/>
      </c>
      <c r="CS11" s="4" t="str">
        <f t="shared" ca="1" si="31"/>
        <v/>
      </c>
      <c r="CT11" s="4" t="str">
        <f t="shared" ca="1" si="32"/>
        <v/>
      </c>
      <c r="CU11" s="4" t="str">
        <f t="shared" ca="1" si="33"/>
        <v/>
      </c>
      <c r="CV11" s="4" t="str">
        <f t="shared" ca="1" si="34"/>
        <v/>
      </c>
      <c r="CW11" s="4" t="str">
        <f t="shared" ca="1" si="35"/>
        <v/>
      </c>
      <c r="CX11" s="4" t="str">
        <f t="shared" ca="1" si="36"/>
        <v/>
      </c>
      <c r="CY11" s="4" t="str">
        <f t="shared" ca="1" si="37"/>
        <v/>
      </c>
      <c r="CZ11" s="4" t="str">
        <f t="shared" ca="1" si="38"/>
        <v/>
      </c>
      <c r="DA11" s="4" t="str">
        <f t="shared" ca="1" si="39"/>
        <v/>
      </c>
      <c r="DB11" s="4" t="str">
        <f t="shared" ca="1" si="40"/>
        <v/>
      </c>
      <c r="DC11" s="4" t="str">
        <f t="shared" ca="1" si="41"/>
        <v/>
      </c>
      <c r="DD11" s="4" t="str">
        <f t="shared" ca="1" si="42"/>
        <v/>
      </c>
      <c r="DE11" s="4" t="str">
        <f t="shared" ca="1" si="43"/>
        <v/>
      </c>
      <c r="DF11" s="4" t="str">
        <f t="shared" ca="1" si="44"/>
        <v/>
      </c>
      <c r="DG11" s="4" t="str">
        <f t="shared" ca="1" si="45"/>
        <v/>
      </c>
      <c r="DH11" s="4" t="str">
        <f t="shared" ca="1" si="46"/>
        <v/>
      </c>
      <c r="DI11" s="4" t="str">
        <f t="shared" ca="1" si="47"/>
        <v/>
      </c>
      <c r="DJ11" s="4" t="str">
        <f t="shared" ca="1" si="48"/>
        <v/>
      </c>
      <c r="DK11" s="4" t="str">
        <f t="shared" ca="1" si="49"/>
        <v/>
      </c>
      <c r="DL11" s="4" t="str">
        <f t="shared" ca="1" si="50"/>
        <v/>
      </c>
      <c r="DM11" s="4" t="str">
        <f t="shared" ca="1" si="51"/>
        <v/>
      </c>
      <c r="DN11" s="4" t="str">
        <f t="shared" ca="1" si="52"/>
        <v/>
      </c>
      <c r="DO11" s="4" t="str">
        <f t="shared" ca="1" si="53"/>
        <v/>
      </c>
      <c r="DP11" s="4" t="str">
        <f t="shared" ca="1" si="54"/>
        <v/>
      </c>
      <c r="DQ11" s="4" t="str">
        <f t="shared" ca="1" si="55"/>
        <v/>
      </c>
      <c r="DR11" s="4" t="str">
        <f t="shared" ca="1" si="56"/>
        <v/>
      </c>
      <c r="DS11" s="4" t="str">
        <f t="shared" ca="1" si="57"/>
        <v/>
      </c>
      <c r="DT11" s="4" t="str">
        <f t="shared" ca="1" si="58"/>
        <v/>
      </c>
      <c r="DU11" s="4" t="str">
        <f t="shared" ca="1" si="59"/>
        <v/>
      </c>
      <c r="DV11" s="4" t="str">
        <f t="shared" ca="1" si="60"/>
        <v/>
      </c>
      <c r="DW11" s="4" t="str">
        <f t="shared" ca="1" si="61"/>
        <v/>
      </c>
      <c r="DX11" s="4" t="str">
        <f t="shared" ca="1" si="62"/>
        <v/>
      </c>
      <c r="DY11" s="4" t="str">
        <f t="shared" ca="1" si="63"/>
        <v/>
      </c>
      <c r="DZ11" s="4" t="str">
        <f t="shared" ca="1" si="64"/>
        <v/>
      </c>
      <c r="EA11" s="4" t="str">
        <f t="shared" ca="1" si="65"/>
        <v/>
      </c>
      <c r="EB11" s="4" t="str">
        <f t="shared" ca="1" si="66"/>
        <v/>
      </c>
      <c r="EC11" s="4" t="str">
        <f t="shared" ca="1" si="67"/>
        <v/>
      </c>
      <c r="EE11" s="6">
        <f t="shared" ref="EE11:EE23" si="75">IF(B11="",NA(),IF(P11=0,NA(),Q11))</f>
        <v>0</v>
      </c>
      <c r="EF11" s="7">
        <f t="shared" ref="EF11:EF23" ca="1" si="76">IF(B11="",NA(),IF(P11=0,NA(),IF(U11&lt;=0.01,P11,NA())))</f>
        <v>30</v>
      </c>
      <c r="EG11" s="7">
        <f t="shared" ca="1" si="68"/>
        <v>0</v>
      </c>
      <c r="EH11" s="7">
        <f t="shared" ca="1" si="69"/>
        <v>0</v>
      </c>
      <c r="EI11" s="7" t="e">
        <f t="shared" ref="EI11:EI23" ca="1" si="77">IF(B11="",NA(),IF(P11=0,NA(),IF(U11&gt;0,P11,NA())))</f>
        <v>#N/A</v>
      </c>
      <c r="EJ11" s="7" t="e">
        <f t="shared" ca="1" si="70"/>
        <v>#N/A</v>
      </c>
      <c r="EK11" s="7" t="e">
        <f t="shared" ca="1" si="71"/>
        <v>#N/A</v>
      </c>
      <c r="EL11" s="6">
        <f t="shared" ref="EL11:EL23" ca="1" si="78">IF(B11="",NA(),IF(P11=0,NA(),U11))</f>
        <v>0</v>
      </c>
      <c r="EM11" s="6" t="e">
        <f t="shared" ref="EM11:EM23" si="79">IF(B11="",NA(),IF(P11=0,T11/5,NA()))</f>
        <v>#N/A</v>
      </c>
      <c r="EN11" s="6" t="e">
        <f t="shared" ref="EN11:EN23" si="80">IF(B11="",NA(),IF(P11=0,T11,NA()))</f>
        <v>#N/A</v>
      </c>
      <c r="EO11">
        <f ca="1">OFFSET(EO11,-1,0,1,1)+1</f>
        <v>0.5</v>
      </c>
    </row>
    <row r="12" spans="1:145" x14ac:dyDescent="0.2">
      <c r="A12" s="43">
        <v>30</v>
      </c>
      <c r="B12" s="59" t="s">
        <v>59</v>
      </c>
      <c r="C12" s="35">
        <v>20</v>
      </c>
      <c r="D12" s="36"/>
      <c r="E12" s="36"/>
      <c r="F12" s="36"/>
      <c r="G12" s="36"/>
      <c r="H12" s="36"/>
      <c r="I12" s="30"/>
      <c r="J12" s="30"/>
      <c r="K12" s="30"/>
      <c r="L12" s="30"/>
      <c r="M12" s="34">
        <v>5</v>
      </c>
      <c r="N12" s="34">
        <v>5</v>
      </c>
      <c r="O12" s="34">
        <v>5</v>
      </c>
      <c r="P12" s="14">
        <f t="shared" si="0"/>
        <v>5</v>
      </c>
      <c r="Q12" s="14">
        <f t="shared" si="72"/>
        <v>30</v>
      </c>
      <c r="R12" s="14">
        <f t="shared" si="1"/>
        <v>35</v>
      </c>
      <c r="S12" s="14">
        <f t="shared" ca="1" si="73"/>
        <v>30</v>
      </c>
      <c r="T12" s="14">
        <f t="shared" ca="1" si="2"/>
        <v>35</v>
      </c>
      <c r="U12" s="14">
        <f t="shared" ca="1" si="74"/>
        <v>0</v>
      </c>
      <c r="W12" s="4">
        <f t="shared" si="3"/>
        <v>30</v>
      </c>
      <c r="X12" s="4">
        <f t="shared" si="4"/>
        <v>0</v>
      </c>
      <c r="Y12" s="4">
        <f t="shared" si="5"/>
        <v>0</v>
      </c>
      <c r="Z12" s="4">
        <f t="shared" si="6"/>
        <v>0</v>
      </c>
      <c r="AA12" s="4">
        <f t="shared" si="7"/>
        <v>0</v>
      </c>
      <c r="AB12" s="4">
        <f t="shared" si="8"/>
        <v>0</v>
      </c>
      <c r="AC12" s="4">
        <f t="shared" si="9"/>
        <v>0</v>
      </c>
      <c r="AD12" s="4">
        <f t="shared" si="10"/>
        <v>0</v>
      </c>
      <c r="AE12" s="4">
        <f t="shared" si="11"/>
        <v>0</v>
      </c>
      <c r="AF12" s="4">
        <f t="shared" si="12"/>
        <v>0</v>
      </c>
      <c r="AH12" s="29" t="str">
        <f t="shared" ca="1" si="13"/>
        <v/>
      </c>
      <c r="AI12" s="29" t="str">
        <f t="shared" ca="1" si="13"/>
        <v/>
      </c>
      <c r="AJ12" s="29" t="str">
        <f t="shared" ca="1" si="13"/>
        <v/>
      </c>
      <c r="AK12" s="29" t="str">
        <f t="shared" ca="1" si="13"/>
        <v/>
      </c>
      <c r="AL12" s="29" t="str">
        <f t="shared" ca="1" si="13"/>
        <v/>
      </c>
      <c r="AM12" s="29" t="str">
        <f t="shared" ca="1" si="13"/>
        <v/>
      </c>
      <c r="AN12" s="29" t="str">
        <f t="shared" ca="1" si="13"/>
        <v/>
      </c>
      <c r="AO12" s="29" t="str">
        <f t="shared" ca="1" si="13"/>
        <v/>
      </c>
      <c r="AP12" s="29" t="str">
        <f t="shared" ca="1" si="13"/>
        <v/>
      </c>
      <c r="AQ12" s="29" t="str">
        <f t="shared" ca="1" si="13"/>
        <v/>
      </c>
      <c r="AR12" s="29">
        <f t="shared" ca="1" si="14"/>
        <v>110</v>
      </c>
      <c r="AS12" s="29" t="str">
        <f t="shared" ca="1" si="14"/>
        <v/>
      </c>
      <c r="AT12" s="29" t="str">
        <f t="shared" ca="1" si="14"/>
        <v/>
      </c>
      <c r="AU12" s="29" t="str">
        <f t="shared" ca="1" si="14"/>
        <v/>
      </c>
      <c r="AV12" s="29" t="str">
        <f t="shared" ca="1" si="14"/>
        <v/>
      </c>
      <c r="AW12" s="29" t="str">
        <f t="shared" ca="1" si="14"/>
        <v/>
      </c>
      <c r="AX12" s="29" t="str">
        <f t="shared" ca="1" si="14"/>
        <v/>
      </c>
      <c r="AY12" s="29" t="str">
        <f t="shared" ca="1" si="14"/>
        <v/>
      </c>
      <c r="AZ12" s="29" t="str">
        <f t="shared" ca="1" si="14"/>
        <v/>
      </c>
      <c r="BA12" s="29" t="str">
        <f t="shared" ca="1" si="14"/>
        <v/>
      </c>
      <c r="BB12" s="29" t="str">
        <f t="shared" ca="1" si="15"/>
        <v/>
      </c>
      <c r="BC12" s="29" t="str">
        <f t="shared" ca="1" si="15"/>
        <v/>
      </c>
      <c r="BD12" s="29" t="str">
        <f t="shared" ca="1" si="15"/>
        <v/>
      </c>
      <c r="BE12" s="29" t="str">
        <f t="shared" ca="1" si="15"/>
        <v/>
      </c>
      <c r="BF12" s="29" t="str">
        <f t="shared" ca="1" si="15"/>
        <v/>
      </c>
      <c r="BG12" s="29" t="str">
        <f t="shared" ca="1" si="15"/>
        <v/>
      </c>
      <c r="BH12" s="29" t="str">
        <f t="shared" ca="1" si="15"/>
        <v/>
      </c>
      <c r="BI12" s="29" t="str">
        <f t="shared" ca="1" si="15"/>
        <v/>
      </c>
      <c r="BJ12" s="29" t="str">
        <f t="shared" ca="1" si="15"/>
        <v/>
      </c>
      <c r="BK12" s="29" t="str">
        <f t="shared" ca="1" si="15"/>
        <v/>
      </c>
      <c r="BL12" s="29" t="str">
        <f t="shared" ca="1" si="16"/>
        <v/>
      </c>
      <c r="BM12" s="29" t="str">
        <f t="shared" ca="1" si="16"/>
        <v/>
      </c>
      <c r="BN12" s="29" t="str">
        <f t="shared" ca="1" si="16"/>
        <v/>
      </c>
      <c r="BO12" s="29" t="str">
        <f t="shared" ca="1" si="16"/>
        <v/>
      </c>
      <c r="BP12" s="29" t="str">
        <f t="shared" ca="1" si="16"/>
        <v/>
      </c>
      <c r="BQ12" s="29" t="str">
        <f t="shared" ca="1" si="16"/>
        <v/>
      </c>
      <c r="BR12" s="29" t="str">
        <f t="shared" ca="1" si="16"/>
        <v/>
      </c>
      <c r="BS12" s="29" t="str">
        <f t="shared" ca="1" si="16"/>
        <v/>
      </c>
      <c r="BT12" s="29" t="str">
        <f t="shared" ca="1" si="16"/>
        <v/>
      </c>
      <c r="BU12" s="29" t="str">
        <f t="shared" ca="1" si="16"/>
        <v/>
      </c>
      <c r="BV12" s="29" t="str">
        <f t="shared" ca="1" si="17"/>
        <v/>
      </c>
      <c r="BW12" s="29" t="str">
        <f t="shared" ca="1" si="17"/>
        <v/>
      </c>
      <c r="BX12" s="29" t="str">
        <f t="shared" ca="1" si="17"/>
        <v/>
      </c>
      <c r="BY12" s="29" t="str">
        <f t="shared" ca="1" si="17"/>
        <v/>
      </c>
      <c r="BZ12" s="29" t="str">
        <f t="shared" ca="1" si="17"/>
        <v/>
      </c>
      <c r="CA12" s="29" t="str">
        <f t="shared" ca="1" si="17"/>
        <v/>
      </c>
      <c r="CB12" s="29" t="str">
        <f t="shared" ca="1" si="17"/>
        <v/>
      </c>
      <c r="CC12" s="29" t="str">
        <f t="shared" ca="1" si="17"/>
        <v/>
      </c>
      <c r="CD12" s="29" t="str">
        <f t="shared" ca="1" si="17"/>
        <v/>
      </c>
      <c r="CE12" s="29" t="str">
        <f t="shared" ca="1" si="17"/>
        <v/>
      </c>
      <c r="CF12" s="4" t="str">
        <f t="shared" ca="1" si="18"/>
        <v/>
      </c>
      <c r="CG12" s="4" t="str">
        <f t="shared" ca="1" si="19"/>
        <v/>
      </c>
      <c r="CH12" s="4" t="str">
        <f t="shared" ca="1" si="20"/>
        <v/>
      </c>
      <c r="CI12" s="4" t="str">
        <f t="shared" ca="1" si="21"/>
        <v/>
      </c>
      <c r="CJ12" s="4" t="str">
        <f t="shared" ca="1" si="22"/>
        <v/>
      </c>
      <c r="CK12" s="4" t="str">
        <f t="shared" ca="1" si="23"/>
        <v/>
      </c>
      <c r="CL12" s="4" t="str">
        <f t="shared" ca="1" si="24"/>
        <v/>
      </c>
      <c r="CM12" s="4" t="str">
        <f t="shared" ca="1" si="25"/>
        <v/>
      </c>
      <c r="CN12" s="4" t="str">
        <f t="shared" ca="1" si="26"/>
        <v/>
      </c>
      <c r="CO12" s="4" t="str">
        <f t="shared" ca="1" si="27"/>
        <v/>
      </c>
      <c r="CP12" s="4">
        <f t="shared" ca="1" si="28"/>
        <v>35</v>
      </c>
      <c r="CQ12" s="4" t="str">
        <f t="shared" ca="1" si="29"/>
        <v/>
      </c>
      <c r="CR12" s="4" t="str">
        <f t="shared" ca="1" si="30"/>
        <v/>
      </c>
      <c r="CS12" s="4" t="str">
        <f t="shared" ca="1" si="31"/>
        <v/>
      </c>
      <c r="CT12" s="4" t="str">
        <f t="shared" ca="1" si="32"/>
        <v/>
      </c>
      <c r="CU12" s="4" t="str">
        <f t="shared" ca="1" si="33"/>
        <v/>
      </c>
      <c r="CV12" s="4" t="str">
        <f t="shared" ca="1" si="34"/>
        <v/>
      </c>
      <c r="CW12" s="4" t="str">
        <f t="shared" ca="1" si="35"/>
        <v/>
      </c>
      <c r="CX12" s="4" t="str">
        <f t="shared" ca="1" si="36"/>
        <v/>
      </c>
      <c r="CY12" s="4" t="str">
        <f t="shared" ca="1" si="37"/>
        <v/>
      </c>
      <c r="CZ12" s="4" t="str">
        <f t="shared" ca="1" si="38"/>
        <v/>
      </c>
      <c r="DA12" s="4" t="str">
        <f t="shared" ca="1" si="39"/>
        <v/>
      </c>
      <c r="DB12" s="4" t="str">
        <f t="shared" ca="1" si="40"/>
        <v/>
      </c>
      <c r="DC12" s="4" t="str">
        <f t="shared" ca="1" si="41"/>
        <v/>
      </c>
      <c r="DD12" s="4" t="str">
        <f t="shared" ca="1" si="42"/>
        <v/>
      </c>
      <c r="DE12" s="4" t="str">
        <f t="shared" ca="1" si="43"/>
        <v/>
      </c>
      <c r="DF12" s="4" t="str">
        <f t="shared" ca="1" si="44"/>
        <v/>
      </c>
      <c r="DG12" s="4" t="str">
        <f t="shared" ca="1" si="45"/>
        <v/>
      </c>
      <c r="DH12" s="4" t="str">
        <f t="shared" ca="1" si="46"/>
        <v/>
      </c>
      <c r="DI12" s="4" t="str">
        <f t="shared" ca="1" si="47"/>
        <v/>
      </c>
      <c r="DJ12" s="4" t="str">
        <f t="shared" ca="1" si="48"/>
        <v/>
      </c>
      <c r="DK12" s="4" t="str">
        <f t="shared" ca="1" si="49"/>
        <v/>
      </c>
      <c r="DL12" s="4" t="str">
        <f t="shared" ca="1" si="50"/>
        <v/>
      </c>
      <c r="DM12" s="4" t="str">
        <f t="shared" ca="1" si="51"/>
        <v/>
      </c>
      <c r="DN12" s="4" t="str">
        <f t="shared" ca="1" si="52"/>
        <v/>
      </c>
      <c r="DO12" s="4" t="str">
        <f t="shared" ca="1" si="53"/>
        <v/>
      </c>
      <c r="DP12" s="4" t="str">
        <f t="shared" ca="1" si="54"/>
        <v/>
      </c>
      <c r="DQ12" s="4" t="str">
        <f t="shared" ca="1" si="55"/>
        <v/>
      </c>
      <c r="DR12" s="4" t="str">
        <f t="shared" ca="1" si="56"/>
        <v/>
      </c>
      <c r="DS12" s="4" t="str">
        <f t="shared" ca="1" si="57"/>
        <v/>
      </c>
      <c r="DT12" s="4" t="str">
        <f t="shared" ca="1" si="58"/>
        <v/>
      </c>
      <c r="DU12" s="4" t="str">
        <f t="shared" ca="1" si="59"/>
        <v/>
      </c>
      <c r="DV12" s="4" t="str">
        <f t="shared" ca="1" si="60"/>
        <v/>
      </c>
      <c r="DW12" s="4" t="str">
        <f t="shared" ca="1" si="61"/>
        <v/>
      </c>
      <c r="DX12" s="4" t="str">
        <f t="shared" ca="1" si="62"/>
        <v/>
      </c>
      <c r="DY12" s="4" t="str">
        <f t="shared" ca="1" si="63"/>
        <v/>
      </c>
      <c r="DZ12" s="4" t="str">
        <f t="shared" ca="1" si="64"/>
        <v/>
      </c>
      <c r="EA12" s="4" t="str">
        <f t="shared" ca="1" si="65"/>
        <v/>
      </c>
      <c r="EB12" s="4" t="str">
        <f t="shared" ca="1" si="66"/>
        <v/>
      </c>
      <c r="EC12" s="4" t="str">
        <f t="shared" ca="1" si="67"/>
        <v/>
      </c>
      <c r="EE12" s="6">
        <f t="shared" si="75"/>
        <v>30</v>
      </c>
      <c r="EF12" s="7">
        <f t="shared" ca="1" si="76"/>
        <v>5</v>
      </c>
      <c r="EG12" s="7">
        <f t="shared" ca="1" si="68"/>
        <v>0</v>
      </c>
      <c r="EH12" s="7">
        <f t="shared" ca="1" si="69"/>
        <v>0</v>
      </c>
      <c r="EI12" s="7" t="e">
        <f t="shared" ca="1" si="77"/>
        <v>#N/A</v>
      </c>
      <c r="EJ12" s="7" t="e">
        <f t="shared" ca="1" si="70"/>
        <v>#N/A</v>
      </c>
      <c r="EK12" s="7" t="e">
        <f t="shared" ca="1" si="71"/>
        <v>#N/A</v>
      </c>
      <c r="EL12" s="6">
        <f t="shared" ca="1" si="78"/>
        <v>0</v>
      </c>
      <c r="EM12" s="6" t="e">
        <f t="shared" si="79"/>
        <v>#N/A</v>
      </c>
      <c r="EN12" s="6" t="e">
        <f t="shared" si="80"/>
        <v>#N/A</v>
      </c>
      <c r="EO12">
        <f t="shared" ref="EO12:EO23" ca="1" si="81">OFFSET(EO12,-1,0,1,1)+1</f>
        <v>1.5</v>
      </c>
    </row>
    <row r="13" spans="1:145" x14ac:dyDescent="0.2">
      <c r="A13" s="43">
        <v>40</v>
      </c>
      <c r="B13" s="59" t="s">
        <v>61</v>
      </c>
      <c r="C13" s="35">
        <v>10</v>
      </c>
      <c r="D13" s="36"/>
      <c r="E13" s="36"/>
      <c r="F13" s="36"/>
      <c r="G13" s="36"/>
      <c r="H13" s="36"/>
      <c r="I13" s="30"/>
      <c r="J13" s="30"/>
      <c r="K13" s="30"/>
      <c r="L13" s="30"/>
      <c r="M13" s="34">
        <v>2</v>
      </c>
      <c r="N13" s="34">
        <v>2</v>
      </c>
      <c r="O13" s="34">
        <v>2</v>
      </c>
      <c r="P13" s="14">
        <f t="shared" si="0"/>
        <v>2</v>
      </c>
      <c r="Q13" s="14">
        <f t="shared" si="72"/>
        <v>0</v>
      </c>
      <c r="R13" s="14">
        <f t="shared" si="1"/>
        <v>2</v>
      </c>
      <c r="S13" s="14">
        <f t="shared" ca="1" si="73"/>
        <v>30</v>
      </c>
      <c r="T13" s="14">
        <f t="shared" ca="1" si="2"/>
        <v>32</v>
      </c>
      <c r="U13" s="14">
        <f t="shared" ca="1" si="74"/>
        <v>30</v>
      </c>
      <c r="W13" s="4">
        <f t="shared" si="3"/>
        <v>0</v>
      </c>
      <c r="X13" s="4">
        <f t="shared" si="4"/>
        <v>0</v>
      </c>
      <c r="Y13" s="4">
        <f t="shared" si="5"/>
        <v>0</v>
      </c>
      <c r="Z13" s="4">
        <f t="shared" si="6"/>
        <v>0</v>
      </c>
      <c r="AA13" s="4">
        <f t="shared" si="7"/>
        <v>0</v>
      </c>
      <c r="AB13" s="4">
        <f t="shared" si="8"/>
        <v>0</v>
      </c>
      <c r="AC13" s="4">
        <f t="shared" si="9"/>
        <v>0</v>
      </c>
      <c r="AD13" s="4">
        <f t="shared" si="10"/>
        <v>0</v>
      </c>
      <c r="AE13" s="4">
        <f t="shared" si="11"/>
        <v>0</v>
      </c>
      <c r="AF13" s="4">
        <f t="shared" si="12"/>
        <v>0</v>
      </c>
      <c r="AH13" s="29" t="str">
        <f t="shared" ca="1" si="13"/>
        <v/>
      </c>
      <c r="AI13" s="29" t="str">
        <f t="shared" ca="1" si="13"/>
        <v/>
      </c>
      <c r="AJ13" s="29" t="str">
        <f t="shared" ca="1" si="13"/>
        <v/>
      </c>
      <c r="AK13" s="29" t="str">
        <f t="shared" ca="1" si="13"/>
        <v/>
      </c>
      <c r="AL13" s="29">
        <f t="shared" ca="1" si="13"/>
        <v>50</v>
      </c>
      <c r="AM13" s="29" t="str">
        <f t="shared" ca="1" si="13"/>
        <v/>
      </c>
      <c r="AN13" s="29" t="str">
        <f t="shared" ca="1" si="13"/>
        <v/>
      </c>
      <c r="AO13" s="29" t="str">
        <f t="shared" ca="1" si="13"/>
        <v/>
      </c>
      <c r="AP13" s="29" t="str">
        <f t="shared" ca="1" si="13"/>
        <v/>
      </c>
      <c r="AQ13" s="29" t="str">
        <f t="shared" ca="1" si="13"/>
        <v/>
      </c>
      <c r="AR13" s="29" t="str">
        <f t="shared" ca="1" si="14"/>
        <v/>
      </c>
      <c r="AS13" s="29" t="str">
        <f t="shared" ca="1" si="14"/>
        <v/>
      </c>
      <c r="AT13" s="29" t="str">
        <f t="shared" ca="1" si="14"/>
        <v/>
      </c>
      <c r="AU13" s="29" t="str">
        <f t="shared" ca="1" si="14"/>
        <v/>
      </c>
      <c r="AV13" s="29" t="str">
        <f t="shared" ca="1" si="14"/>
        <v/>
      </c>
      <c r="AW13" s="29" t="str">
        <f t="shared" ca="1" si="14"/>
        <v/>
      </c>
      <c r="AX13" s="29" t="str">
        <f t="shared" ca="1" si="14"/>
        <v/>
      </c>
      <c r="AY13" s="29" t="str">
        <f t="shared" ca="1" si="14"/>
        <v/>
      </c>
      <c r="AZ13" s="29" t="str">
        <f t="shared" ca="1" si="14"/>
        <v/>
      </c>
      <c r="BA13" s="29" t="str">
        <f t="shared" ca="1" si="14"/>
        <v/>
      </c>
      <c r="BB13" s="29" t="str">
        <f t="shared" ca="1" si="15"/>
        <v/>
      </c>
      <c r="BC13" s="29" t="str">
        <f t="shared" ca="1" si="15"/>
        <v/>
      </c>
      <c r="BD13" s="29" t="str">
        <f t="shared" ca="1" si="15"/>
        <v/>
      </c>
      <c r="BE13" s="29" t="str">
        <f t="shared" ca="1" si="15"/>
        <v/>
      </c>
      <c r="BF13" s="29" t="str">
        <f t="shared" ca="1" si="15"/>
        <v/>
      </c>
      <c r="BG13" s="29" t="str">
        <f t="shared" ca="1" si="15"/>
        <v/>
      </c>
      <c r="BH13" s="29" t="str">
        <f t="shared" ca="1" si="15"/>
        <v/>
      </c>
      <c r="BI13" s="29" t="str">
        <f t="shared" ca="1" si="15"/>
        <v/>
      </c>
      <c r="BJ13" s="29" t="str">
        <f t="shared" ca="1" si="15"/>
        <v/>
      </c>
      <c r="BK13" s="29" t="str">
        <f t="shared" ca="1" si="15"/>
        <v/>
      </c>
      <c r="BL13" s="29" t="str">
        <f t="shared" ca="1" si="16"/>
        <v/>
      </c>
      <c r="BM13" s="29" t="str">
        <f t="shared" ca="1" si="16"/>
        <v/>
      </c>
      <c r="BN13" s="29" t="str">
        <f t="shared" ca="1" si="16"/>
        <v/>
      </c>
      <c r="BO13" s="29" t="str">
        <f t="shared" ca="1" si="16"/>
        <v/>
      </c>
      <c r="BP13" s="29" t="str">
        <f t="shared" ca="1" si="16"/>
        <v/>
      </c>
      <c r="BQ13" s="29" t="str">
        <f t="shared" ca="1" si="16"/>
        <v/>
      </c>
      <c r="BR13" s="29" t="str">
        <f t="shared" ca="1" si="16"/>
        <v/>
      </c>
      <c r="BS13" s="29" t="str">
        <f t="shared" ca="1" si="16"/>
        <v/>
      </c>
      <c r="BT13" s="29" t="str">
        <f t="shared" ca="1" si="16"/>
        <v/>
      </c>
      <c r="BU13" s="29" t="str">
        <f t="shared" ca="1" si="16"/>
        <v/>
      </c>
      <c r="BV13" s="29" t="str">
        <f t="shared" ca="1" si="17"/>
        <v/>
      </c>
      <c r="BW13" s="29" t="str">
        <f t="shared" ca="1" si="17"/>
        <v/>
      </c>
      <c r="BX13" s="29" t="str">
        <f t="shared" ca="1" si="17"/>
        <v/>
      </c>
      <c r="BY13" s="29" t="str">
        <f t="shared" ca="1" si="17"/>
        <v/>
      </c>
      <c r="BZ13" s="29" t="str">
        <f t="shared" ca="1" si="17"/>
        <v/>
      </c>
      <c r="CA13" s="29" t="str">
        <f t="shared" ca="1" si="17"/>
        <v/>
      </c>
      <c r="CB13" s="29" t="str">
        <f t="shared" ca="1" si="17"/>
        <v/>
      </c>
      <c r="CC13" s="29" t="str">
        <f t="shared" ca="1" si="17"/>
        <v/>
      </c>
      <c r="CD13" s="29" t="str">
        <f t="shared" ca="1" si="17"/>
        <v/>
      </c>
      <c r="CE13" s="29" t="str">
        <f t="shared" ca="1" si="17"/>
        <v/>
      </c>
      <c r="CF13" s="4" t="str">
        <f t="shared" ca="1" si="18"/>
        <v/>
      </c>
      <c r="CG13" s="4" t="str">
        <f t="shared" ca="1" si="19"/>
        <v/>
      </c>
      <c r="CH13" s="4" t="str">
        <f t="shared" ca="1" si="20"/>
        <v/>
      </c>
      <c r="CI13" s="4" t="str">
        <f t="shared" ca="1" si="21"/>
        <v/>
      </c>
      <c r="CJ13" s="4">
        <f t="shared" ca="1" si="22"/>
        <v>32</v>
      </c>
      <c r="CK13" s="4" t="str">
        <f t="shared" ca="1" si="23"/>
        <v/>
      </c>
      <c r="CL13" s="4" t="str">
        <f t="shared" ca="1" si="24"/>
        <v/>
      </c>
      <c r="CM13" s="4" t="str">
        <f t="shared" ca="1" si="25"/>
        <v/>
      </c>
      <c r="CN13" s="4" t="str">
        <f t="shared" ca="1" si="26"/>
        <v/>
      </c>
      <c r="CO13" s="4" t="str">
        <f t="shared" ca="1" si="27"/>
        <v/>
      </c>
      <c r="CP13" s="4" t="str">
        <f t="shared" ca="1" si="28"/>
        <v/>
      </c>
      <c r="CQ13" s="4" t="str">
        <f t="shared" ca="1" si="29"/>
        <v/>
      </c>
      <c r="CR13" s="4" t="str">
        <f t="shared" ca="1" si="30"/>
        <v/>
      </c>
      <c r="CS13" s="4" t="str">
        <f t="shared" ca="1" si="31"/>
        <v/>
      </c>
      <c r="CT13" s="4" t="str">
        <f t="shared" ca="1" si="32"/>
        <v/>
      </c>
      <c r="CU13" s="4" t="str">
        <f t="shared" ca="1" si="33"/>
        <v/>
      </c>
      <c r="CV13" s="4" t="str">
        <f t="shared" ca="1" si="34"/>
        <v/>
      </c>
      <c r="CW13" s="4" t="str">
        <f t="shared" ca="1" si="35"/>
        <v/>
      </c>
      <c r="CX13" s="4" t="str">
        <f t="shared" ca="1" si="36"/>
        <v/>
      </c>
      <c r="CY13" s="4" t="str">
        <f t="shared" ca="1" si="37"/>
        <v/>
      </c>
      <c r="CZ13" s="4" t="str">
        <f t="shared" ca="1" si="38"/>
        <v/>
      </c>
      <c r="DA13" s="4" t="str">
        <f t="shared" ca="1" si="39"/>
        <v/>
      </c>
      <c r="DB13" s="4" t="str">
        <f t="shared" ca="1" si="40"/>
        <v/>
      </c>
      <c r="DC13" s="4" t="str">
        <f t="shared" ca="1" si="41"/>
        <v/>
      </c>
      <c r="DD13" s="4" t="str">
        <f t="shared" ca="1" si="42"/>
        <v/>
      </c>
      <c r="DE13" s="4" t="str">
        <f t="shared" ca="1" si="43"/>
        <v/>
      </c>
      <c r="DF13" s="4" t="str">
        <f t="shared" ca="1" si="44"/>
        <v/>
      </c>
      <c r="DG13" s="4" t="str">
        <f t="shared" ca="1" si="45"/>
        <v/>
      </c>
      <c r="DH13" s="4" t="str">
        <f t="shared" ca="1" si="46"/>
        <v/>
      </c>
      <c r="DI13" s="4" t="str">
        <f t="shared" ca="1" si="47"/>
        <v/>
      </c>
      <c r="DJ13" s="4" t="str">
        <f t="shared" ca="1" si="48"/>
        <v/>
      </c>
      <c r="DK13" s="4" t="str">
        <f t="shared" ca="1" si="49"/>
        <v/>
      </c>
      <c r="DL13" s="4" t="str">
        <f t="shared" ca="1" si="50"/>
        <v/>
      </c>
      <c r="DM13" s="4" t="str">
        <f t="shared" ca="1" si="51"/>
        <v/>
      </c>
      <c r="DN13" s="4" t="str">
        <f t="shared" ca="1" si="52"/>
        <v/>
      </c>
      <c r="DO13" s="4" t="str">
        <f t="shared" ca="1" si="53"/>
        <v/>
      </c>
      <c r="DP13" s="4" t="str">
        <f t="shared" ca="1" si="54"/>
        <v/>
      </c>
      <c r="DQ13" s="4" t="str">
        <f t="shared" ca="1" si="55"/>
        <v/>
      </c>
      <c r="DR13" s="4" t="str">
        <f t="shared" ca="1" si="56"/>
        <v/>
      </c>
      <c r="DS13" s="4" t="str">
        <f t="shared" ca="1" si="57"/>
        <v/>
      </c>
      <c r="DT13" s="4" t="str">
        <f t="shared" ca="1" si="58"/>
        <v/>
      </c>
      <c r="DU13" s="4" t="str">
        <f t="shared" ca="1" si="59"/>
        <v/>
      </c>
      <c r="DV13" s="4" t="str">
        <f t="shared" ca="1" si="60"/>
        <v/>
      </c>
      <c r="DW13" s="4" t="str">
        <f t="shared" ca="1" si="61"/>
        <v/>
      </c>
      <c r="DX13" s="4" t="str">
        <f t="shared" ca="1" si="62"/>
        <v/>
      </c>
      <c r="DY13" s="4" t="str">
        <f t="shared" ca="1" si="63"/>
        <v/>
      </c>
      <c r="DZ13" s="4" t="str">
        <f t="shared" ca="1" si="64"/>
        <v/>
      </c>
      <c r="EA13" s="4" t="str">
        <f t="shared" ca="1" si="65"/>
        <v/>
      </c>
      <c r="EB13" s="4" t="str">
        <f t="shared" ca="1" si="66"/>
        <v/>
      </c>
      <c r="EC13" s="4" t="str">
        <f t="shared" ca="1" si="67"/>
        <v/>
      </c>
      <c r="EE13" s="6">
        <f t="shared" si="75"/>
        <v>0</v>
      </c>
      <c r="EF13" s="7" t="e">
        <f t="shared" ca="1" si="76"/>
        <v>#N/A</v>
      </c>
      <c r="EG13" s="7" t="e">
        <f t="shared" ca="1" si="68"/>
        <v>#N/A</v>
      </c>
      <c r="EH13" s="7" t="e">
        <f t="shared" ca="1" si="69"/>
        <v>#N/A</v>
      </c>
      <c r="EI13" s="7">
        <f t="shared" ca="1" si="77"/>
        <v>2</v>
      </c>
      <c r="EJ13" s="7">
        <f t="shared" ca="1" si="70"/>
        <v>0</v>
      </c>
      <c r="EK13" s="7">
        <f t="shared" ca="1" si="71"/>
        <v>0</v>
      </c>
      <c r="EL13" s="6">
        <f t="shared" ca="1" si="78"/>
        <v>30</v>
      </c>
      <c r="EM13" s="6" t="e">
        <f t="shared" si="79"/>
        <v>#N/A</v>
      </c>
      <c r="EN13" s="6" t="e">
        <f t="shared" si="80"/>
        <v>#N/A</v>
      </c>
      <c r="EO13">
        <f ca="1">OFFSET(EO13,-1,0,1,1)+1</f>
        <v>2.5</v>
      </c>
    </row>
    <row r="14" spans="1:145" x14ac:dyDescent="0.2">
      <c r="A14" s="43">
        <v>50</v>
      </c>
      <c r="B14" s="60" t="s">
        <v>62</v>
      </c>
      <c r="C14" s="35">
        <v>40</v>
      </c>
      <c r="D14" s="36"/>
      <c r="E14" s="36"/>
      <c r="F14" s="36"/>
      <c r="G14" s="36"/>
      <c r="H14" s="36"/>
      <c r="I14" s="30"/>
      <c r="J14" s="30"/>
      <c r="K14" s="30"/>
      <c r="L14" s="30"/>
      <c r="M14" s="34">
        <v>3</v>
      </c>
      <c r="N14" s="34">
        <v>3</v>
      </c>
      <c r="O14" s="34">
        <v>3</v>
      </c>
      <c r="P14" s="14">
        <f t="shared" si="0"/>
        <v>3</v>
      </c>
      <c r="Q14" s="14">
        <f t="shared" si="72"/>
        <v>2</v>
      </c>
      <c r="R14" s="14">
        <f t="shared" si="1"/>
        <v>5</v>
      </c>
      <c r="S14" s="14">
        <f t="shared" ca="1" si="73"/>
        <v>32</v>
      </c>
      <c r="T14" s="14">
        <f ca="1">MIN(CF14:EC14)</f>
        <v>35</v>
      </c>
      <c r="U14" s="14">
        <f t="shared" ca="1" si="74"/>
        <v>30</v>
      </c>
      <c r="W14" s="4">
        <f t="shared" si="3"/>
        <v>2</v>
      </c>
      <c r="X14" s="4">
        <f t="shared" si="4"/>
        <v>0</v>
      </c>
      <c r="Y14" s="4">
        <f t="shared" si="5"/>
        <v>0</v>
      </c>
      <c r="Z14" s="4">
        <f t="shared" si="6"/>
        <v>0</v>
      </c>
      <c r="AA14" s="4">
        <f t="shared" si="7"/>
        <v>0</v>
      </c>
      <c r="AB14" s="4">
        <f t="shared" si="8"/>
        <v>0</v>
      </c>
      <c r="AC14" s="4">
        <f t="shared" si="9"/>
        <v>0</v>
      </c>
      <c r="AD14" s="4">
        <f t="shared" si="10"/>
        <v>0</v>
      </c>
      <c r="AE14" s="4">
        <f t="shared" si="11"/>
        <v>0</v>
      </c>
      <c r="AF14" s="4">
        <f t="shared" si="12"/>
        <v>0</v>
      </c>
      <c r="AH14" s="29" t="str">
        <f t="shared" ca="1" si="13"/>
        <v/>
      </c>
      <c r="AI14" s="29" t="str">
        <f t="shared" ca="1" si="13"/>
        <v/>
      </c>
      <c r="AJ14" s="29" t="str">
        <f t="shared" ca="1" si="13"/>
        <v/>
      </c>
      <c r="AK14" s="29" t="str">
        <f t="shared" ca="1" si="13"/>
        <v/>
      </c>
      <c r="AL14" s="29" t="str">
        <f t="shared" ca="1" si="13"/>
        <v/>
      </c>
      <c r="AM14" s="29" t="str">
        <f t="shared" ca="1" si="13"/>
        <v/>
      </c>
      <c r="AN14" s="29" t="str">
        <f t="shared" ca="1" si="13"/>
        <v/>
      </c>
      <c r="AO14" s="29" t="str">
        <f t="shared" ca="1" si="13"/>
        <v/>
      </c>
      <c r="AP14" s="29" t="str">
        <f t="shared" ca="1" si="13"/>
        <v/>
      </c>
      <c r="AQ14" s="29" t="str">
        <f t="shared" ca="1" si="13"/>
        <v/>
      </c>
      <c r="AR14" s="29">
        <f t="shared" ca="1" si="14"/>
        <v>110</v>
      </c>
      <c r="AS14" s="29" t="str">
        <f t="shared" ca="1" si="14"/>
        <v/>
      </c>
      <c r="AT14" s="29" t="str">
        <f t="shared" ca="1" si="14"/>
        <v/>
      </c>
      <c r="AU14" s="29" t="str">
        <f t="shared" ca="1" si="14"/>
        <v/>
      </c>
      <c r="AV14" s="29" t="str">
        <f t="shared" ca="1" si="14"/>
        <v/>
      </c>
      <c r="AW14" s="29" t="str">
        <f t="shared" ca="1" si="14"/>
        <v/>
      </c>
      <c r="AX14" s="29" t="str">
        <f t="shared" ca="1" si="14"/>
        <v/>
      </c>
      <c r="AY14" s="29" t="str">
        <f t="shared" ca="1" si="14"/>
        <v/>
      </c>
      <c r="AZ14" s="29" t="str">
        <f t="shared" ca="1" si="14"/>
        <v/>
      </c>
      <c r="BA14" s="29" t="str">
        <f t="shared" ca="1" si="14"/>
        <v/>
      </c>
      <c r="BB14" s="29" t="str">
        <f t="shared" ca="1" si="15"/>
        <v/>
      </c>
      <c r="BC14" s="29" t="str">
        <f t="shared" ca="1" si="15"/>
        <v/>
      </c>
      <c r="BD14" s="29" t="str">
        <f t="shared" ca="1" si="15"/>
        <v/>
      </c>
      <c r="BE14" s="29" t="str">
        <f t="shared" ca="1" si="15"/>
        <v/>
      </c>
      <c r="BF14" s="29" t="str">
        <f t="shared" ca="1" si="15"/>
        <v/>
      </c>
      <c r="BG14" s="29" t="str">
        <f t="shared" ca="1" si="15"/>
        <v/>
      </c>
      <c r="BH14" s="29" t="str">
        <f t="shared" ca="1" si="15"/>
        <v/>
      </c>
      <c r="BI14" s="29" t="str">
        <f t="shared" ca="1" si="15"/>
        <v/>
      </c>
      <c r="BJ14" s="29" t="str">
        <f t="shared" ca="1" si="15"/>
        <v/>
      </c>
      <c r="BK14" s="29" t="str">
        <f t="shared" ca="1" si="15"/>
        <v/>
      </c>
      <c r="BL14" s="29" t="str">
        <f t="shared" ca="1" si="16"/>
        <v/>
      </c>
      <c r="BM14" s="29" t="str">
        <f t="shared" ca="1" si="16"/>
        <v/>
      </c>
      <c r="BN14" s="29" t="str">
        <f t="shared" ca="1" si="16"/>
        <v/>
      </c>
      <c r="BO14" s="29" t="str">
        <f t="shared" ca="1" si="16"/>
        <v/>
      </c>
      <c r="BP14" s="29" t="str">
        <f t="shared" ca="1" si="16"/>
        <v/>
      </c>
      <c r="BQ14" s="29" t="str">
        <f t="shared" ca="1" si="16"/>
        <v/>
      </c>
      <c r="BR14" s="29" t="str">
        <f t="shared" ca="1" si="16"/>
        <v/>
      </c>
      <c r="BS14" s="29" t="str">
        <f t="shared" ca="1" si="16"/>
        <v/>
      </c>
      <c r="BT14" s="29" t="str">
        <f t="shared" ca="1" si="16"/>
        <v/>
      </c>
      <c r="BU14" s="29" t="str">
        <f t="shared" ca="1" si="16"/>
        <v/>
      </c>
      <c r="BV14" s="29" t="str">
        <f t="shared" ca="1" si="17"/>
        <v/>
      </c>
      <c r="BW14" s="29" t="str">
        <f t="shared" ca="1" si="17"/>
        <v/>
      </c>
      <c r="BX14" s="29" t="str">
        <f t="shared" ca="1" si="17"/>
        <v/>
      </c>
      <c r="BY14" s="29" t="str">
        <f t="shared" ca="1" si="17"/>
        <v/>
      </c>
      <c r="BZ14" s="29" t="str">
        <f t="shared" ca="1" si="17"/>
        <v/>
      </c>
      <c r="CA14" s="29" t="str">
        <f t="shared" ca="1" si="17"/>
        <v/>
      </c>
      <c r="CB14" s="29" t="str">
        <f t="shared" ca="1" si="17"/>
        <v/>
      </c>
      <c r="CC14" s="29" t="str">
        <f t="shared" ca="1" si="17"/>
        <v/>
      </c>
      <c r="CD14" s="29" t="str">
        <f t="shared" ca="1" si="17"/>
        <v/>
      </c>
      <c r="CE14" s="29" t="str">
        <f t="shared" ca="1" si="17"/>
        <v/>
      </c>
      <c r="CF14" s="4" t="str">
        <f t="shared" ca="1" si="18"/>
        <v/>
      </c>
      <c r="CG14" s="4" t="str">
        <f t="shared" ca="1" si="19"/>
        <v/>
      </c>
      <c r="CH14" s="4" t="str">
        <f t="shared" ca="1" si="20"/>
        <v/>
      </c>
      <c r="CI14" s="4" t="str">
        <f t="shared" ca="1" si="21"/>
        <v/>
      </c>
      <c r="CJ14" s="4" t="str">
        <f t="shared" ca="1" si="22"/>
        <v/>
      </c>
      <c r="CK14" s="4" t="str">
        <f t="shared" ca="1" si="23"/>
        <v/>
      </c>
      <c r="CL14" s="4" t="str">
        <f t="shared" ca="1" si="24"/>
        <v/>
      </c>
      <c r="CM14" s="4" t="str">
        <f t="shared" ca="1" si="25"/>
        <v/>
      </c>
      <c r="CN14" s="4" t="str">
        <f t="shared" ca="1" si="26"/>
        <v/>
      </c>
      <c r="CO14" s="4" t="str">
        <f t="shared" ca="1" si="27"/>
        <v/>
      </c>
      <c r="CP14" s="4">
        <f t="shared" ca="1" si="28"/>
        <v>35</v>
      </c>
      <c r="CQ14" s="4" t="str">
        <f t="shared" ca="1" si="29"/>
        <v/>
      </c>
      <c r="CR14" s="4" t="str">
        <f t="shared" ca="1" si="30"/>
        <v/>
      </c>
      <c r="CS14" s="4" t="str">
        <f t="shared" ca="1" si="31"/>
        <v/>
      </c>
      <c r="CT14" s="4" t="str">
        <f t="shared" ca="1" si="32"/>
        <v/>
      </c>
      <c r="CU14" s="4" t="str">
        <f t="shared" ca="1" si="33"/>
        <v/>
      </c>
      <c r="CV14" s="4" t="str">
        <f t="shared" ca="1" si="34"/>
        <v/>
      </c>
      <c r="CW14" s="4" t="str">
        <f t="shared" ca="1" si="35"/>
        <v/>
      </c>
      <c r="CX14" s="4" t="str">
        <f t="shared" ca="1" si="36"/>
        <v/>
      </c>
      <c r="CY14" s="4" t="str">
        <f t="shared" ca="1" si="37"/>
        <v/>
      </c>
      <c r="CZ14" s="4" t="str">
        <f t="shared" ca="1" si="38"/>
        <v/>
      </c>
      <c r="DA14" s="4" t="str">
        <f t="shared" ca="1" si="39"/>
        <v/>
      </c>
      <c r="DB14" s="4" t="str">
        <f t="shared" ca="1" si="40"/>
        <v/>
      </c>
      <c r="DC14" s="4" t="str">
        <f t="shared" ca="1" si="41"/>
        <v/>
      </c>
      <c r="DD14" s="4" t="str">
        <f t="shared" ca="1" si="42"/>
        <v/>
      </c>
      <c r="DE14" s="4" t="str">
        <f t="shared" ca="1" si="43"/>
        <v/>
      </c>
      <c r="DF14" s="4" t="str">
        <f t="shared" ca="1" si="44"/>
        <v/>
      </c>
      <c r="DG14" s="4" t="str">
        <f t="shared" ca="1" si="45"/>
        <v/>
      </c>
      <c r="DH14" s="4" t="str">
        <f t="shared" ca="1" si="46"/>
        <v/>
      </c>
      <c r="DI14" s="4" t="str">
        <f t="shared" ca="1" si="47"/>
        <v/>
      </c>
      <c r="DJ14" s="4" t="str">
        <f t="shared" ca="1" si="48"/>
        <v/>
      </c>
      <c r="DK14" s="4" t="str">
        <f t="shared" ca="1" si="49"/>
        <v/>
      </c>
      <c r="DL14" s="4" t="str">
        <f t="shared" ca="1" si="50"/>
        <v/>
      </c>
      <c r="DM14" s="4" t="str">
        <f t="shared" ca="1" si="51"/>
        <v/>
      </c>
      <c r="DN14" s="4" t="str">
        <f t="shared" ca="1" si="52"/>
        <v/>
      </c>
      <c r="DO14" s="4" t="str">
        <f t="shared" ca="1" si="53"/>
        <v/>
      </c>
      <c r="DP14" s="4" t="str">
        <f t="shared" ca="1" si="54"/>
        <v/>
      </c>
      <c r="DQ14" s="4" t="str">
        <f t="shared" ca="1" si="55"/>
        <v/>
      </c>
      <c r="DR14" s="4" t="str">
        <f t="shared" ca="1" si="56"/>
        <v/>
      </c>
      <c r="DS14" s="4" t="str">
        <f t="shared" ca="1" si="57"/>
        <v/>
      </c>
      <c r="DT14" s="4" t="str">
        <f t="shared" ca="1" si="58"/>
        <v/>
      </c>
      <c r="DU14" s="4" t="str">
        <f t="shared" ca="1" si="59"/>
        <v/>
      </c>
      <c r="DV14" s="4" t="str">
        <f t="shared" ca="1" si="60"/>
        <v/>
      </c>
      <c r="DW14" s="4" t="str">
        <f t="shared" ca="1" si="61"/>
        <v/>
      </c>
      <c r="DX14" s="4" t="str">
        <f t="shared" ca="1" si="62"/>
        <v/>
      </c>
      <c r="DY14" s="4" t="str">
        <f t="shared" ca="1" si="63"/>
        <v/>
      </c>
      <c r="DZ14" s="4" t="str">
        <f t="shared" ca="1" si="64"/>
        <v/>
      </c>
      <c r="EA14" s="4" t="str">
        <f t="shared" ca="1" si="65"/>
        <v/>
      </c>
      <c r="EB14" s="4" t="str">
        <f t="shared" ca="1" si="66"/>
        <v/>
      </c>
      <c r="EC14" s="4" t="str">
        <f t="shared" ca="1" si="67"/>
        <v/>
      </c>
      <c r="EE14" s="6">
        <f t="shared" si="75"/>
        <v>2</v>
      </c>
      <c r="EF14" s="7" t="e">
        <f t="shared" ca="1" si="76"/>
        <v>#N/A</v>
      </c>
      <c r="EG14" s="7" t="e">
        <f t="shared" ca="1" si="68"/>
        <v>#N/A</v>
      </c>
      <c r="EH14" s="7" t="e">
        <f t="shared" ca="1" si="69"/>
        <v>#N/A</v>
      </c>
      <c r="EI14" s="7">
        <f t="shared" ca="1" si="77"/>
        <v>3</v>
      </c>
      <c r="EJ14" s="7">
        <f t="shared" ca="1" si="70"/>
        <v>0</v>
      </c>
      <c r="EK14" s="7">
        <f t="shared" ca="1" si="71"/>
        <v>0</v>
      </c>
      <c r="EL14" s="6">
        <f t="shared" ca="1" si="78"/>
        <v>30</v>
      </c>
      <c r="EM14" s="6" t="e">
        <f t="shared" si="79"/>
        <v>#N/A</v>
      </c>
      <c r="EN14" s="6" t="e">
        <f t="shared" si="80"/>
        <v>#N/A</v>
      </c>
      <c r="EO14">
        <f ca="1">OFFSET(EO14,-1,0,1,1)+1</f>
        <v>3.5</v>
      </c>
    </row>
    <row r="15" spans="1:145" x14ac:dyDescent="0.2">
      <c r="A15" s="43">
        <v>60</v>
      </c>
      <c r="B15" s="60" t="s">
        <v>63</v>
      </c>
      <c r="C15" s="35">
        <v>10</v>
      </c>
      <c r="D15" s="36"/>
      <c r="E15" s="36"/>
      <c r="F15" s="36"/>
      <c r="G15" s="36"/>
      <c r="H15" s="36"/>
      <c r="I15" s="30"/>
      <c r="J15" s="30"/>
      <c r="K15" s="30"/>
      <c r="L15" s="30"/>
      <c r="M15" s="34">
        <v>7</v>
      </c>
      <c r="N15" s="34">
        <v>7</v>
      </c>
      <c r="O15" s="34">
        <v>7</v>
      </c>
      <c r="P15" s="14">
        <f t="shared" si="0"/>
        <v>7</v>
      </c>
      <c r="Q15" s="14">
        <f t="shared" si="72"/>
        <v>0</v>
      </c>
      <c r="R15" s="14">
        <f t="shared" si="1"/>
        <v>7</v>
      </c>
      <c r="S15" s="14">
        <f t="shared" ca="1" si="73"/>
        <v>3</v>
      </c>
      <c r="T15" s="14">
        <f t="shared" ca="1" si="2"/>
        <v>10</v>
      </c>
      <c r="U15" s="14">
        <f t="shared" ca="1" si="74"/>
        <v>3</v>
      </c>
      <c r="W15" s="4">
        <f t="shared" si="3"/>
        <v>0</v>
      </c>
      <c r="X15" s="4">
        <f t="shared" si="4"/>
        <v>0</v>
      </c>
      <c r="Y15" s="4">
        <f t="shared" si="5"/>
        <v>0</v>
      </c>
      <c r="Z15" s="4">
        <f t="shared" si="6"/>
        <v>0</v>
      </c>
      <c r="AA15" s="4">
        <f t="shared" si="7"/>
        <v>0</v>
      </c>
      <c r="AB15" s="4">
        <f t="shared" si="8"/>
        <v>0</v>
      </c>
      <c r="AC15" s="4">
        <f t="shared" si="9"/>
        <v>0</v>
      </c>
      <c r="AD15" s="4">
        <f t="shared" si="10"/>
        <v>0</v>
      </c>
      <c r="AE15" s="4">
        <f t="shared" si="11"/>
        <v>0</v>
      </c>
      <c r="AF15" s="4">
        <f t="shared" si="12"/>
        <v>0</v>
      </c>
      <c r="AH15" s="29" t="str">
        <f t="shared" ca="1" si="13"/>
        <v/>
      </c>
      <c r="AI15" s="29" t="str">
        <f t="shared" ca="1" si="13"/>
        <v/>
      </c>
      <c r="AJ15" s="29" t="str">
        <f t="shared" ca="1" si="13"/>
        <v/>
      </c>
      <c r="AK15" s="29" t="str">
        <f t="shared" ca="1" si="13"/>
        <v/>
      </c>
      <c r="AL15" s="29" t="str">
        <f t="shared" ca="1" si="13"/>
        <v/>
      </c>
      <c r="AM15" s="29" t="str">
        <f t="shared" ca="1" si="13"/>
        <v/>
      </c>
      <c r="AN15" s="29">
        <f t="shared" ca="1" si="13"/>
        <v>70</v>
      </c>
      <c r="AO15" s="29" t="str">
        <f t="shared" ca="1" si="13"/>
        <v/>
      </c>
      <c r="AP15" s="29" t="str">
        <f t="shared" ca="1" si="13"/>
        <v/>
      </c>
      <c r="AQ15" s="29" t="str">
        <f t="shared" ca="1" si="13"/>
        <v/>
      </c>
      <c r="AR15" s="29" t="str">
        <f t="shared" ca="1" si="14"/>
        <v/>
      </c>
      <c r="AS15" s="29" t="str">
        <f t="shared" ca="1" si="14"/>
        <v/>
      </c>
      <c r="AT15" s="29" t="str">
        <f t="shared" ca="1" si="14"/>
        <v/>
      </c>
      <c r="AU15" s="29" t="str">
        <f t="shared" ca="1" si="14"/>
        <v/>
      </c>
      <c r="AV15" s="29" t="str">
        <f t="shared" ca="1" si="14"/>
        <v/>
      </c>
      <c r="AW15" s="29" t="str">
        <f t="shared" ca="1" si="14"/>
        <v/>
      </c>
      <c r="AX15" s="29" t="str">
        <f t="shared" ca="1" si="14"/>
        <v/>
      </c>
      <c r="AY15" s="29" t="str">
        <f t="shared" ca="1" si="14"/>
        <v/>
      </c>
      <c r="AZ15" s="29" t="str">
        <f t="shared" ca="1" si="14"/>
        <v/>
      </c>
      <c r="BA15" s="29" t="str">
        <f t="shared" ca="1" si="14"/>
        <v/>
      </c>
      <c r="BB15" s="29" t="str">
        <f t="shared" ca="1" si="15"/>
        <v/>
      </c>
      <c r="BC15" s="29" t="str">
        <f t="shared" ca="1" si="15"/>
        <v/>
      </c>
      <c r="BD15" s="29" t="str">
        <f t="shared" ca="1" si="15"/>
        <v/>
      </c>
      <c r="BE15" s="29" t="str">
        <f t="shared" ca="1" si="15"/>
        <v/>
      </c>
      <c r="BF15" s="29" t="str">
        <f t="shared" ca="1" si="15"/>
        <v/>
      </c>
      <c r="BG15" s="29" t="str">
        <f t="shared" ca="1" si="15"/>
        <v/>
      </c>
      <c r="BH15" s="29" t="str">
        <f t="shared" ca="1" si="15"/>
        <v/>
      </c>
      <c r="BI15" s="29" t="str">
        <f t="shared" ca="1" si="15"/>
        <v/>
      </c>
      <c r="BJ15" s="29" t="str">
        <f t="shared" ca="1" si="15"/>
        <v/>
      </c>
      <c r="BK15" s="29" t="str">
        <f t="shared" ca="1" si="15"/>
        <v/>
      </c>
      <c r="BL15" s="29" t="str">
        <f t="shared" ca="1" si="16"/>
        <v/>
      </c>
      <c r="BM15" s="29" t="str">
        <f t="shared" ca="1" si="16"/>
        <v/>
      </c>
      <c r="BN15" s="29" t="str">
        <f t="shared" ca="1" si="16"/>
        <v/>
      </c>
      <c r="BO15" s="29" t="str">
        <f t="shared" ca="1" si="16"/>
        <v/>
      </c>
      <c r="BP15" s="29" t="str">
        <f t="shared" ca="1" si="16"/>
        <v/>
      </c>
      <c r="BQ15" s="29" t="str">
        <f t="shared" ca="1" si="16"/>
        <v/>
      </c>
      <c r="BR15" s="29" t="str">
        <f t="shared" ca="1" si="16"/>
        <v/>
      </c>
      <c r="BS15" s="29" t="str">
        <f t="shared" ca="1" si="16"/>
        <v/>
      </c>
      <c r="BT15" s="29" t="str">
        <f t="shared" ca="1" si="16"/>
        <v/>
      </c>
      <c r="BU15" s="29" t="str">
        <f t="shared" ca="1" si="16"/>
        <v/>
      </c>
      <c r="BV15" s="29" t="str">
        <f t="shared" ca="1" si="17"/>
        <v/>
      </c>
      <c r="BW15" s="29" t="str">
        <f t="shared" ca="1" si="17"/>
        <v/>
      </c>
      <c r="BX15" s="29" t="str">
        <f t="shared" ca="1" si="17"/>
        <v/>
      </c>
      <c r="BY15" s="29" t="str">
        <f t="shared" ca="1" si="17"/>
        <v/>
      </c>
      <c r="BZ15" s="29" t="str">
        <f t="shared" ca="1" si="17"/>
        <v/>
      </c>
      <c r="CA15" s="29" t="str">
        <f t="shared" ca="1" si="17"/>
        <v/>
      </c>
      <c r="CB15" s="29" t="str">
        <f t="shared" ca="1" si="17"/>
        <v/>
      </c>
      <c r="CC15" s="29" t="str">
        <f t="shared" ca="1" si="17"/>
        <v/>
      </c>
      <c r="CD15" s="29" t="str">
        <f t="shared" ca="1" si="17"/>
        <v/>
      </c>
      <c r="CE15" s="29" t="str">
        <f t="shared" ca="1" si="17"/>
        <v/>
      </c>
      <c r="CF15" s="4" t="str">
        <f t="shared" ca="1" si="18"/>
        <v/>
      </c>
      <c r="CG15" s="4" t="str">
        <f t="shared" ca="1" si="19"/>
        <v/>
      </c>
      <c r="CH15" s="4" t="str">
        <f t="shared" ca="1" si="20"/>
        <v/>
      </c>
      <c r="CI15" s="4" t="str">
        <f t="shared" ca="1" si="21"/>
        <v/>
      </c>
      <c r="CJ15" s="4" t="str">
        <f t="shared" ca="1" si="22"/>
        <v/>
      </c>
      <c r="CK15" s="4" t="str">
        <f t="shared" ca="1" si="23"/>
        <v/>
      </c>
      <c r="CL15" s="4">
        <f t="shared" ca="1" si="24"/>
        <v>10</v>
      </c>
      <c r="CM15" s="4" t="str">
        <f t="shared" ca="1" si="25"/>
        <v/>
      </c>
      <c r="CN15" s="4" t="str">
        <f t="shared" ca="1" si="26"/>
        <v/>
      </c>
      <c r="CO15" s="4" t="str">
        <f t="shared" ca="1" si="27"/>
        <v/>
      </c>
      <c r="CP15" s="4" t="str">
        <f t="shared" ca="1" si="28"/>
        <v/>
      </c>
      <c r="CQ15" s="4" t="str">
        <f t="shared" ca="1" si="29"/>
        <v/>
      </c>
      <c r="CR15" s="4" t="str">
        <f t="shared" ca="1" si="30"/>
        <v/>
      </c>
      <c r="CS15" s="4" t="str">
        <f t="shared" ca="1" si="31"/>
        <v/>
      </c>
      <c r="CT15" s="4" t="str">
        <f t="shared" ca="1" si="32"/>
        <v/>
      </c>
      <c r="CU15" s="4" t="str">
        <f t="shared" ca="1" si="33"/>
        <v/>
      </c>
      <c r="CV15" s="4" t="str">
        <f t="shared" ca="1" si="34"/>
        <v/>
      </c>
      <c r="CW15" s="4" t="str">
        <f t="shared" ca="1" si="35"/>
        <v/>
      </c>
      <c r="CX15" s="4" t="str">
        <f t="shared" ca="1" si="36"/>
        <v/>
      </c>
      <c r="CY15" s="4" t="str">
        <f t="shared" ca="1" si="37"/>
        <v/>
      </c>
      <c r="CZ15" s="4" t="str">
        <f t="shared" ca="1" si="38"/>
        <v/>
      </c>
      <c r="DA15" s="4" t="str">
        <f t="shared" ca="1" si="39"/>
        <v/>
      </c>
      <c r="DB15" s="4" t="str">
        <f t="shared" ca="1" si="40"/>
        <v/>
      </c>
      <c r="DC15" s="4" t="str">
        <f t="shared" ca="1" si="41"/>
        <v/>
      </c>
      <c r="DD15" s="4" t="str">
        <f t="shared" ca="1" si="42"/>
        <v/>
      </c>
      <c r="DE15" s="4" t="str">
        <f t="shared" ca="1" si="43"/>
        <v/>
      </c>
      <c r="DF15" s="4" t="str">
        <f t="shared" ca="1" si="44"/>
        <v/>
      </c>
      <c r="DG15" s="4" t="str">
        <f t="shared" ca="1" si="45"/>
        <v/>
      </c>
      <c r="DH15" s="4" t="str">
        <f t="shared" ca="1" si="46"/>
        <v/>
      </c>
      <c r="DI15" s="4" t="str">
        <f t="shared" ca="1" si="47"/>
        <v/>
      </c>
      <c r="DJ15" s="4" t="str">
        <f t="shared" ca="1" si="48"/>
        <v/>
      </c>
      <c r="DK15" s="4" t="str">
        <f t="shared" ca="1" si="49"/>
        <v/>
      </c>
      <c r="DL15" s="4" t="str">
        <f t="shared" ca="1" si="50"/>
        <v/>
      </c>
      <c r="DM15" s="4" t="str">
        <f t="shared" ca="1" si="51"/>
        <v/>
      </c>
      <c r="DN15" s="4" t="str">
        <f t="shared" ca="1" si="52"/>
        <v/>
      </c>
      <c r="DO15" s="4" t="str">
        <f t="shared" ca="1" si="53"/>
        <v/>
      </c>
      <c r="DP15" s="4" t="str">
        <f t="shared" ca="1" si="54"/>
        <v/>
      </c>
      <c r="DQ15" s="4" t="str">
        <f t="shared" ca="1" si="55"/>
        <v/>
      </c>
      <c r="DR15" s="4" t="str">
        <f t="shared" ca="1" si="56"/>
        <v/>
      </c>
      <c r="DS15" s="4" t="str">
        <f t="shared" ca="1" si="57"/>
        <v/>
      </c>
      <c r="DT15" s="4" t="str">
        <f t="shared" ca="1" si="58"/>
        <v/>
      </c>
      <c r="DU15" s="4" t="str">
        <f t="shared" ca="1" si="59"/>
        <v/>
      </c>
      <c r="DV15" s="4" t="str">
        <f t="shared" ca="1" si="60"/>
        <v/>
      </c>
      <c r="DW15" s="4" t="str">
        <f t="shared" ca="1" si="61"/>
        <v/>
      </c>
      <c r="DX15" s="4" t="str">
        <f t="shared" ca="1" si="62"/>
        <v/>
      </c>
      <c r="DY15" s="4" t="str">
        <f t="shared" ca="1" si="63"/>
        <v/>
      </c>
      <c r="DZ15" s="4" t="str">
        <f t="shared" ca="1" si="64"/>
        <v/>
      </c>
      <c r="EA15" s="4" t="str">
        <f t="shared" ca="1" si="65"/>
        <v/>
      </c>
      <c r="EB15" s="4" t="str">
        <f t="shared" ca="1" si="66"/>
        <v/>
      </c>
      <c r="EC15" s="4" t="str">
        <f t="shared" ca="1" si="67"/>
        <v/>
      </c>
      <c r="EE15" s="6">
        <f t="shared" si="75"/>
        <v>0</v>
      </c>
      <c r="EF15" s="7" t="e">
        <f t="shared" ca="1" si="76"/>
        <v>#N/A</v>
      </c>
      <c r="EG15" s="7" t="e">
        <f t="shared" ca="1" si="68"/>
        <v>#N/A</v>
      </c>
      <c r="EH15" s="7" t="e">
        <f t="shared" ca="1" si="69"/>
        <v>#N/A</v>
      </c>
      <c r="EI15" s="7">
        <f t="shared" ca="1" si="77"/>
        <v>7</v>
      </c>
      <c r="EJ15" s="7">
        <f t="shared" ca="1" si="70"/>
        <v>0</v>
      </c>
      <c r="EK15" s="7">
        <f t="shared" ca="1" si="71"/>
        <v>0</v>
      </c>
      <c r="EL15" s="6">
        <f t="shared" ca="1" si="78"/>
        <v>3</v>
      </c>
      <c r="EM15" s="6" t="e">
        <f t="shared" si="79"/>
        <v>#N/A</v>
      </c>
      <c r="EN15" s="6" t="e">
        <f t="shared" si="80"/>
        <v>#N/A</v>
      </c>
      <c r="EO15">
        <f t="shared" ca="1" si="81"/>
        <v>4.5</v>
      </c>
    </row>
    <row r="16" spans="1:145" x14ac:dyDescent="0.2">
      <c r="A16" s="43">
        <v>70</v>
      </c>
      <c r="B16" s="60" t="s">
        <v>64</v>
      </c>
      <c r="C16" s="35">
        <v>60</v>
      </c>
      <c r="D16" s="36"/>
      <c r="E16" s="36"/>
      <c r="F16" s="36"/>
      <c r="G16" s="36"/>
      <c r="H16" s="36"/>
      <c r="I16" s="30"/>
      <c r="J16" s="30"/>
      <c r="K16" s="30"/>
      <c r="L16" s="30"/>
      <c r="M16" s="34">
        <v>25</v>
      </c>
      <c r="N16" s="34">
        <v>25</v>
      </c>
      <c r="O16" s="34">
        <v>25</v>
      </c>
      <c r="P16" s="14">
        <f>IF($O$8="Beta",(M16+4*N16+O16)/6,(M16+N16+O16)/3)</f>
        <v>25</v>
      </c>
      <c r="Q16" s="14">
        <f>MAX(W16:AF16)</f>
        <v>7</v>
      </c>
      <c r="R16" s="14">
        <f t="shared" si="1"/>
        <v>32</v>
      </c>
      <c r="S16" s="14">
        <f ca="1">IF(T16-P16&lt;0,0,T16-P16)</f>
        <v>10</v>
      </c>
      <c r="T16" s="14">
        <f ca="1">MIN(CF16:EC16)</f>
        <v>35</v>
      </c>
      <c r="U16" s="14">
        <f ca="1">IF(ROUND(T16-R16,5)&lt;0,0,ROUND(T16-R16,5))</f>
        <v>3</v>
      </c>
      <c r="W16" s="4">
        <f t="shared" si="3"/>
        <v>7</v>
      </c>
      <c r="X16" s="4">
        <f t="shared" si="4"/>
        <v>0</v>
      </c>
      <c r="Y16" s="4">
        <f t="shared" si="5"/>
        <v>0</v>
      </c>
      <c r="Z16" s="4">
        <f t="shared" si="6"/>
        <v>0</v>
      </c>
      <c r="AA16" s="4">
        <f t="shared" si="7"/>
        <v>0</v>
      </c>
      <c r="AB16" s="4">
        <f t="shared" si="8"/>
        <v>0</v>
      </c>
      <c r="AC16" s="4">
        <f t="shared" si="9"/>
        <v>0</v>
      </c>
      <c r="AD16" s="4">
        <f t="shared" si="10"/>
        <v>0</v>
      </c>
      <c r="AE16" s="4">
        <f t="shared" si="11"/>
        <v>0</v>
      </c>
      <c r="AF16" s="4">
        <f t="shared" si="12"/>
        <v>0</v>
      </c>
      <c r="AH16" s="29" t="str">
        <f t="shared" ca="1" si="13"/>
        <v/>
      </c>
      <c r="AI16" s="29" t="str">
        <f t="shared" ca="1" si="13"/>
        <v/>
      </c>
      <c r="AJ16" s="29" t="str">
        <f t="shared" ca="1" si="13"/>
        <v/>
      </c>
      <c r="AK16" s="29" t="str">
        <f t="shared" ca="1" si="13"/>
        <v/>
      </c>
      <c r="AL16" s="29" t="str">
        <f t="shared" ca="1" si="13"/>
        <v/>
      </c>
      <c r="AM16" s="29" t="str">
        <f t="shared" ca="1" si="13"/>
        <v/>
      </c>
      <c r="AN16" s="29" t="str">
        <f t="shared" ca="1" si="13"/>
        <v/>
      </c>
      <c r="AO16" s="29" t="str">
        <f t="shared" ca="1" si="13"/>
        <v/>
      </c>
      <c r="AP16" s="29" t="str">
        <f t="shared" ca="1" si="13"/>
        <v/>
      </c>
      <c r="AQ16" s="29" t="str">
        <f t="shared" ca="1" si="13"/>
        <v/>
      </c>
      <c r="AR16" s="29">
        <f t="shared" ca="1" si="14"/>
        <v>110</v>
      </c>
      <c r="AS16" s="29" t="str">
        <f t="shared" ca="1" si="14"/>
        <v/>
      </c>
      <c r="AT16" s="29" t="str">
        <f t="shared" ca="1" si="14"/>
        <v/>
      </c>
      <c r="AU16" s="29" t="str">
        <f t="shared" ca="1" si="14"/>
        <v/>
      </c>
      <c r="AV16" s="29" t="str">
        <f t="shared" ca="1" si="14"/>
        <v/>
      </c>
      <c r="AW16" s="29" t="str">
        <f t="shared" ca="1" si="14"/>
        <v/>
      </c>
      <c r="AX16" s="29" t="str">
        <f t="shared" ca="1" si="14"/>
        <v/>
      </c>
      <c r="AY16" s="29" t="str">
        <f t="shared" ca="1" si="14"/>
        <v/>
      </c>
      <c r="AZ16" s="29" t="str">
        <f t="shared" ca="1" si="14"/>
        <v/>
      </c>
      <c r="BA16" s="29" t="str">
        <f t="shared" ca="1" si="14"/>
        <v/>
      </c>
      <c r="BB16" s="29" t="str">
        <f t="shared" ca="1" si="15"/>
        <v/>
      </c>
      <c r="BC16" s="29" t="str">
        <f t="shared" ca="1" si="15"/>
        <v/>
      </c>
      <c r="BD16" s="29" t="str">
        <f t="shared" ca="1" si="15"/>
        <v/>
      </c>
      <c r="BE16" s="29" t="str">
        <f t="shared" ca="1" si="15"/>
        <v/>
      </c>
      <c r="BF16" s="29" t="str">
        <f t="shared" ca="1" si="15"/>
        <v/>
      </c>
      <c r="BG16" s="29" t="str">
        <f t="shared" ca="1" si="15"/>
        <v/>
      </c>
      <c r="BH16" s="29" t="str">
        <f t="shared" ca="1" si="15"/>
        <v/>
      </c>
      <c r="BI16" s="29" t="str">
        <f t="shared" ca="1" si="15"/>
        <v/>
      </c>
      <c r="BJ16" s="29" t="str">
        <f t="shared" ca="1" si="15"/>
        <v/>
      </c>
      <c r="BK16" s="29" t="str">
        <f t="shared" ca="1" si="15"/>
        <v/>
      </c>
      <c r="BL16" s="29" t="str">
        <f t="shared" ca="1" si="16"/>
        <v/>
      </c>
      <c r="BM16" s="29" t="str">
        <f t="shared" ca="1" si="16"/>
        <v/>
      </c>
      <c r="BN16" s="29" t="str">
        <f t="shared" ca="1" si="16"/>
        <v/>
      </c>
      <c r="BO16" s="29" t="str">
        <f t="shared" ca="1" si="16"/>
        <v/>
      </c>
      <c r="BP16" s="29" t="str">
        <f t="shared" ca="1" si="16"/>
        <v/>
      </c>
      <c r="BQ16" s="29" t="str">
        <f t="shared" ca="1" si="16"/>
        <v/>
      </c>
      <c r="BR16" s="29" t="str">
        <f t="shared" ca="1" si="16"/>
        <v/>
      </c>
      <c r="BS16" s="29" t="str">
        <f t="shared" ca="1" si="16"/>
        <v/>
      </c>
      <c r="BT16" s="29" t="str">
        <f t="shared" ca="1" si="16"/>
        <v/>
      </c>
      <c r="BU16" s="29" t="str">
        <f t="shared" ca="1" si="16"/>
        <v/>
      </c>
      <c r="BV16" s="29" t="str">
        <f t="shared" ca="1" si="17"/>
        <v/>
      </c>
      <c r="BW16" s="29" t="str">
        <f t="shared" ca="1" si="17"/>
        <v/>
      </c>
      <c r="BX16" s="29" t="str">
        <f t="shared" ca="1" si="17"/>
        <v/>
      </c>
      <c r="BY16" s="29" t="str">
        <f t="shared" ca="1" si="17"/>
        <v/>
      </c>
      <c r="BZ16" s="29" t="str">
        <f t="shared" ca="1" si="17"/>
        <v/>
      </c>
      <c r="CA16" s="29" t="str">
        <f t="shared" ca="1" si="17"/>
        <v/>
      </c>
      <c r="CB16" s="29" t="str">
        <f t="shared" ca="1" si="17"/>
        <v/>
      </c>
      <c r="CC16" s="29" t="str">
        <f t="shared" ca="1" si="17"/>
        <v/>
      </c>
      <c r="CD16" s="29" t="str">
        <f t="shared" ca="1" si="17"/>
        <v/>
      </c>
      <c r="CE16" s="29" t="str">
        <f t="shared" ca="1" si="17"/>
        <v/>
      </c>
      <c r="CF16" s="4" t="str">
        <f t="shared" ca="1" si="18"/>
        <v/>
      </c>
      <c r="CG16" s="4" t="str">
        <f t="shared" ca="1" si="19"/>
        <v/>
      </c>
      <c r="CH16" s="4" t="str">
        <f t="shared" ca="1" si="20"/>
        <v/>
      </c>
      <c r="CI16" s="4" t="str">
        <f t="shared" ca="1" si="21"/>
        <v/>
      </c>
      <c r="CJ16" s="4" t="str">
        <f t="shared" ca="1" si="22"/>
        <v/>
      </c>
      <c r="CK16" s="4" t="str">
        <f t="shared" ca="1" si="23"/>
        <v/>
      </c>
      <c r="CL16" s="4" t="str">
        <f t="shared" ca="1" si="24"/>
        <v/>
      </c>
      <c r="CM16" s="4" t="str">
        <f t="shared" ca="1" si="25"/>
        <v/>
      </c>
      <c r="CN16" s="4" t="str">
        <f t="shared" ca="1" si="26"/>
        <v/>
      </c>
      <c r="CO16" s="4" t="str">
        <f t="shared" ca="1" si="27"/>
        <v/>
      </c>
      <c r="CP16" s="4">
        <f t="shared" ca="1" si="28"/>
        <v>35</v>
      </c>
      <c r="CQ16" s="4" t="str">
        <f t="shared" ca="1" si="29"/>
        <v/>
      </c>
      <c r="CR16" s="4" t="str">
        <f t="shared" ca="1" si="30"/>
        <v/>
      </c>
      <c r="CS16" s="4" t="str">
        <f t="shared" ca="1" si="31"/>
        <v/>
      </c>
      <c r="CT16" s="4" t="str">
        <f t="shared" ca="1" si="32"/>
        <v/>
      </c>
      <c r="CU16" s="4" t="str">
        <f t="shared" ca="1" si="33"/>
        <v/>
      </c>
      <c r="CV16" s="4" t="str">
        <f t="shared" ca="1" si="34"/>
        <v/>
      </c>
      <c r="CW16" s="4" t="str">
        <f t="shared" ca="1" si="35"/>
        <v/>
      </c>
      <c r="CX16" s="4" t="str">
        <f t="shared" ca="1" si="36"/>
        <v/>
      </c>
      <c r="CY16" s="4" t="str">
        <f t="shared" ca="1" si="37"/>
        <v/>
      </c>
      <c r="CZ16" s="4" t="str">
        <f t="shared" ca="1" si="38"/>
        <v/>
      </c>
      <c r="DA16" s="4" t="str">
        <f t="shared" ca="1" si="39"/>
        <v/>
      </c>
      <c r="DB16" s="4" t="str">
        <f t="shared" ca="1" si="40"/>
        <v/>
      </c>
      <c r="DC16" s="4" t="str">
        <f t="shared" ca="1" si="41"/>
        <v/>
      </c>
      <c r="DD16" s="4" t="str">
        <f t="shared" ca="1" si="42"/>
        <v/>
      </c>
      <c r="DE16" s="4" t="str">
        <f t="shared" ca="1" si="43"/>
        <v/>
      </c>
      <c r="DF16" s="4" t="str">
        <f t="shared" ca="1" si="44"/>
        <v/>
      </c>
      <c r="DG16" s="4" t="str">
        <f t="shared" ca="1" si="45"/>
        <v/>
      </c>
      <c r="DH16" s="4" t="str">
        <f t="shared" ca="1" si="46"/>
        <v/>
      </c>
      <c r="DI16" s="4" t="str">
        <f t="shared" ca="1" si="47"/>
        <v/>
      </c>
      <c r="DJ16" s="4" t="str">
        <f t="shared" ca="1" si="48"/>
        <v/>
      </c>
      <c r="DK16" s="4" t="str">
        <f t="shared" ca="1" si="49"/>
        <v/>
      </c>
      <c r="DL16" s="4" t="str">
        <f t="shared" ca="1" si="50"/>
        <v/>
      </c>
      <c r="DM16" s="4" t="str">
        <f t="shared" ca="1" si="51"/>
        <v/>
      </c>
      <c r="DN16" s="4" t="str">
        <f t="shared" ca="1" si="52"/>
        <v/>
      </c>
      <c r="DO16" s="4" t="str">
        <f t="shared" ca="1" si="53"/>
        <v/>
      </c>
      <c r="DP16" s="4" t="str">
        <f t="shared" ca="1" si="54"/>
        <v/>
      </c>
      <c r="DQ16" s="4" t="str">
        <f t="shared" ca="1" si="55"/>
        <v/>
      </c>
      <c r="DR16" s="4" t="str">
        <f t="shared" ca="1" si="56"/>
        <v/>
      </c>
      <c r="DS16" s="4" t="str">
        <f t="shared" ca="1" si="57"/>
        <v/>
      </c>
      <c r="DT16" s="4" t="str">
        <f t="shared" ca="1" si="58"/>
        <v/>
      </c>
      <c r="DU16" s="4" t="str">
        <f t="shared" ca="1" si="59"/>
        <v/>
      </c>
      <c r="DV16" s="4" t="str">
        <f t="shared" ca="1" si="60"/>
        <v/>
      </c>
      <c r="DW16" s="4" t="str">
        <f t="shared" ca="1" si="61"/>
        <v/>
      </c>
      <c r="DX16" s="4" t="str">
        <f t="shared" ca="1" si="62"/>
        <v/>
      </c>
      <c r="DY16" s="4" t="str">
        <f t="shared" ca="1" si="63"/>
        <v/>
      </c>
      <c r="DZ16" s="4" t="str">
        <f t="shared" ca="1" si="64"/>
        <v/>
      </c>
      <c r="EA16" s="4" t="str">
        <f t="shared" ca="1" si="65"/>
        <v/>
      </c>
      <c r="EB16" s="4" t="str">
        <f t="shared" ca="1" si="66"/>
        <v/>
      </c>
      <c r="EC16" s="4" t="str">
        <f t="shared" ca="1" si="67"/>
        <v/>
      </c>
      <c r="EE16" s="6">
        <f>IF(B16="",NA(),IF(P16=0,NA(),Q16))</f>
        <v>7</v>
      </c>
      <c r="EF16" s="7" t="e">
        <f ca="1">IF(B16="",NA(),IF(P16=0,NA(),IF(U16&lt;=0.01,P16,NA())))</f>
        <v>#N/A</v>
      </c>
      <c r="EG16" s="7" t="e">
        <f ca="1">IF(B16="",NA(),IF(ISERROR(EF16),NA(),O16-P16))</f>
        <v>#N/A</v>
      </c>
      <c r="EH16" s="7" t="e">
        <f ca="1">IF(B16="",NA(),IF(ISERROR(EF16),NA(),P16-M16))</f>
        <v>#N/A</v>
      </c>
      <c r="EI16" s="7">
        <f ca="1">IF(B16="",NA(),IF(P16=0,NA(),IF(U16&gt;0,P16,NA())))</f>
        <v>25</v>
      </c>
      <c r="EJ16" s="7">
        <f ca="1">IF(B16="",NA(),IF(ISERROR(EI16),NA(),O16-P16))</f>
        <v>0</v>
      </c>
      <c r="EK16" s="7">
        <f ca="1">IF(B16="",NA(),IF(ISERROR(EI16),NA(),P16-M16))</f>
        <v>0</v>
      </c>
      <c r="EL16" s="6">
        <f ca="1">IF(B16="",NA(),IF(P16=0,NA(),U16))</f>
        <v>3</v>
      </c>
      <c r="EM16" s="6" t="e">
        <f>IF(B16="",NA(),IF(P16=0,T16/5,NA()))</f>
        <v>#N/A</v>
      </c>
      <c r="EN16" s="6" t="e">
        <f>IF(B16="",NA(),IF(P16=0,T16,NA()))</f>
        <v>#N/A</v>
      </c>
      <c r="EO16">
        <f t="shared" ca="1" si="81"/>
        <v>5.5</v>
      </c>
    </row>
    <row r="17" spans="1:145" x14ac:dyDescent="0.2">
      <c r="A17" s="43">
        <v>80</v>
      </c>
      <c r="B17" s="60" t="s">
        <v>65</v>
      </c>
      <c r="C17" s="35">
        <v>10</v>
      </c>
      <c r="D17" s="36"/>
      <c r="E17" s="36"/>
      <c r="F17" s="36"/>
      <c r="G17" s="36"/>
      <c r="H17" s="36"/>
      <c r="I17" s="30"/>
      <c r="J17" s="30"/>
      <c r="K17" s="30"/>
      <c r="L17" s="30"/>
      <c r="M17" s="34">
        <v>15</v>
      </c>
      <c r="N17" s="34">
        <v>15</v>
      </c>
      <c r="O17" s="34">
        <v>15</v>
      </c>
      <c r="P17" s="14">
        <f>IF($O$8="Beta",(M17+4*N17+O17)/6,(M17+N17+O17)/3)</f>
        <v>15</v>
      </c>
      <c r="Q17" s="14">
        <f>MAX(W17:AF17)</f>
        <v>0</v>
      </c>
      <c r="R17" s="14">
        <f t="shared" si="1"/>
        <v>15</v>
      </c>
      <c r="S17" s="14">
        <f ca="1">IF(T17-P17&lt;0,0,T17-P17)</f>
        <v>8</v>
      </c>
      <c r="T17" s="14">
        <f ca="1">MIN(CF17:EC17)</f>
        <v>23</v>
      </c>
      <c r="U17" s="14">
        <f ca="1">IF(ROUND(T17-R17,5)&lt;0,0,ROUND(T17-R17,5))</f>
        <v>8</v>
      </c>
      <c r="W17" s="4">
        <f t="shared" si="3"/>
        <v>0</v>
      </c>
      <c r="X17" s="4">
        <f t="shared" si="4"/>
        <v>0</v>
      </c>
      <c r="Y17" s="4">
        <f t="shared" si="5"/>
        <v>0</v>
      </c>
      <c r="Z17" s="4">
        <f t="shared" si="6"/>
        <v>0</v>
      </c>
      <c r="AA17" s="4">
        <f t="shared" si="7"/>
        <v>0</v>
      </c>
      <c r="AB17" s="4">
        <f t="shared" si="8"/>
        <v>0</v>
      </c>
      <c r="AC17" s="4">
        <f t="shared" si="9"/>
        <v>0</v>
      </c>
      <c r="AD17" s="4">
        <f t="shared" si="10"/>
        <v>0</v>
      </c>
      <c r="AE17" s="4">
        <f t="shared" si="11"/>
        <v>0</v>
      </c>
      <c r="AF17" s="4">
        <f t="shared" si="12"/>
        <v>0</v>
      </c>
      <c r="AH17" s="29" t="str">
        <f t="shared" ca="1" si="13"/>
        <v/>
      </c>
      <c r="AI17" s="29" t="str">
        <f t="shared" ca="1" si="13"/>
        <v/>
      </c>
      <c r="AJ17" s="29" t="str">
        <f t="shared" ca="1" si="13"/>
        <v/>
      </c>
      <c r="AK17" s="29" t="str">
        <f t="shared" ca="1" si="13"/>
        <v/>
      </c>
      <c r="AL17" s="29" t="str">
        <f t="shared" ca="1" si="13"/>
        <v/>
      </c>
      <c r="AM17" s="29" t="str">
        <f t="shared" ca="1" si="13"/>
        <v/>
      </c>
      <c r="AN17" s="29" t="str">
        <f t="shared" ca="1" si="13"/>
        <v/>
      </c>
      <c r="AO17" s="29" t="str">
        <f t="shared" ca="1" si="13"/>
        <v/>
      </c>
      <c r="AP17" s="29">
        <f t="shared" ca="1" si="13"/>
        <v>90</v>
      </c>
      <c r="AQ17" s="29" t="str">
        <f t="shared" ca="1" si="13"/>
        <v/>
      </c>
      <c r="AR17" s="29" t="str">
        <f t="shared" ca="1" si="14"/>
        <v/>
      </c>
      <c r="AS17" s="29" t="str">
        <f t="shared" ca="1" si="14"/>
        <v/>
      </c>
      <c r="AT17" s="29" t="str">
        <f t="shared" ca="1" si="14"/>
        <v/>
      </c>
      <c r="AU17" s="29" t="str">
        <f t="shared" ca="1" si="14"/>
        <v/>
      </c>
      <c r="AV17" s="29" t="str">
        <f t="shared" ca="1" si="14"/>
        <v/>
      </c>
      <c r="AW17" s="29" t="str">
        <f t="shared" ca="1" si="14"/>
        <v/>
      </c>
      <c r="AX17" s="29" t="str">
        <f t="shared" ca="1" si="14"/>
        <v/>
      </c>
      <c r="AY17" s="29" t="str">
        <f t="shared" ca="1" si="14"/>
        <v/>
      </c>
      <c r="AZ17" s="29" t="str">
        <f t="shared" ca="1" si="14"/>
        <v/>
      </c>
      <c r="BA17" s="29" t="str">
        <f t="shared" ca="1" si="14"/>
        <v/>
      </c>
      <c r="BB17" s="29" t="str">
        <f t="shared" ca="1" si="15"/>
        <v/>
      </c>
      <c r="BC17" s="29" t="str">
        <f t="shared" ca="1" si="15"/>
        <v/>
      </c>
      <c r="BD17" s="29" t="str">
        <f t="shared" ca="1" si="15"/>
        <v/>
      </c>
      <c r="BE17" s="29" t="str">
        <f t="shared" ca="1" si="15"/>
        <v/>
      </c>
      <c r="BF17" s="29" t="str">
        <f t="shared" ca="1" si="15"/>
        <v/>
      </c>
      <c r="BG17" s="29" t="str">
        <f t="shared" ca="1" si="15"/>
        <v/>
      </c>
      <c r="BH17" s="29" t="str">
        <f t="shared" ca="1" si="15"/>
        <v/>
      </c>
      <c r="BI17" s="29" t="str">
        <f t="shared" ca="1" si="15"/>
        <v/>
      </c>
      <c r="BJ17" s="29" t="str">
        <f t="shared" ca="1" si="15"/>
        <v/>
      </c>
      <c r="BK17" s="29" t="str">
        <f t="shared" ca="1" si="15"/>
        <v/>
      </c>
      <c r="BL17" s="29" t="str">
        <f t="shared" ca="1" si="16"/>
        <v/>
      </c>
      <c r="BM17" s="29" t="str">
        <f t="shared" ca="1" si="16"/>
        <v/>
      </c>
      <c r="BN17" s="29" t="str">
        <f t="shared" ca="1" si="16"/>
        <v/>
      </c>
      <c r="BO17" s="29" t="str">
        <f t="shared" ca="1" si="16"/>
        <v/>
      </c>
      <c r="BP17" s="29" t="str">
        <f t="shared" ca="1" si="16"/>
        <v/>
      </c>
      <c r="BQ17" s="29" t="str">
        <f t="shared" ca="1" si="16"/>
        <v/>
      </c>
      <c r="BR17" s="29" t="str">
        <f t="shared" ca="1" si="16"/>
        <v/>
      </c>
      <c r="BS17" s="29" t="str">
        <f t="shared" ca="1" si="16"/>
        <v/>
      </c>
      <c r="BT17" s="29" t="str">
        <f t="shared" ca="1" si="16"/>
        <v/>
      </c>
      <c r="BU17" s="29" t="str">
        <f t="shared" ca="1" si="16"/>
        <v/>
      </c>
      <c r="BV17" s="29" t="str">
        <f t="shared" ca="1" si="17"/>
        <v/>
      </c>
      <c r="BW17" s="29" t="str">
        <f t="shared" ca="1" si="17"/>
        <v/>
      </c>
      <c r="BX17" s="29" t="str">
        <f t="shared" ca="1" si="17"/>
        <v/>
      </c>
      <c r="BY17" s="29" t="str">
        <f t="shared" ca="1" si="17"/>
        <v/>
      </c>
      <c r="BZ17" s="29" t="str">
        <f t="shared" ca="1" si="17"/>
        <v/>
      </c>
      <c r="CA17" s="29" t="str">
        <f t="shared" ca="1" si="17"/>
        <v/>
      </c>
      <c r="CB17" s="29" t="str">
        <f t="shared" ca="1" si="17"/>
        <v/>
      </c>
      <c r="CC17" s="29" t="str">
        <f t="shared" ca="1" si="17"/>
        <v/>
      </c>
      <c r="CD17" s="29" t="str">
        <f t="shared" ca="1" si="17"/>
        <v/>
      </c>
      <c r="CE17" s="29" t="str">
        <f t="shared" ca="1" si="17"/>
        <v/>
      </c>
      <c r="CF17" s="4" t="str">
        <f t="shared" ca="1" si="18"/>
        <v/>
      </c>
      <c r="CG17" s="4" t="str">
        <f t="shared" ca="1" si="19"/>
        <v/>
      </c>
      <c r="CH17" s="4" t="str">
        <f t="shared" ca="1" si="20"/>
        <v/>
      </c>
      <c r="CI17" s="4" t="str">
        <f t="shared" ca="1" si="21"/>
        <v/>
      </c>
      <c r="CJ17" s="4" t="str">
        <f t="shared" ca="1" si="22"/>
        <v/>
      </c>
      <c r="CK17" s="4" t="str">
        <f t="shared" ca="1" si="23"/>
        <v/>
      </c>
      <c r="CL17" s="4" t="str">
        <f t="shared" ca="1" si="24"/>
        <v/>
      </c>
      <c r="CM17" s="4" t="str">
        <f t="shared" ca="1" si="25"/>
        <v/>
      </c>
      <c r="CN17" s="4">
        <f t="shared" ca="1" si="26"/>
        <v>23</v>
      </c>
      <c r="CO17" s="4" t="str">
        <f t="shared" ca="1" si="27"/>
        <v/>
      </c>
      <c r="CP17" s="4" t="str">
        <f t="shared" ca="1" si="28"/>
        <v/>
      </c>
      <c r="CQ17" s="4" t="str">
        <f t="shared" ca="1" si="29"/>
        <v/>
      </c>
      <c r="CR17" s="4" t="str">
        <f t="shared" ca="1" si="30"/>
        <v/>
      </c>
      <c r="CS17" s="4" t="str">
        <f t="shared" ca="1" si="31"/>
        <v/>
      </c>
      <c r="CT17" s="4" t="str">
        <f t="shared" ca="1" si="32"/>
        <v/>
      </c>
      <c r="CU17" s="4" t="str">
        <f t="shared" ca="1" si="33"/>
        <v/>
      </c>
      <c r="CV17" s="4" t="str">
        <f t="shared" ca="1" si="34"/>
        <v/>
      </c>
      <c r="CW17" s="4" t="str">
        <f t="shared" ca="1" si="35"/>
        <v/>
      </c>
      <c r="CX17" s="4" t="str">
        <f t="shared" ca="1" si="36"/>
        <v/>
      </c>
      <c r="CY17" s="4" t="str">
        <f t="shared" ca="1" si="37"/>
        <v/>
      </c>
      <c r="CZ17" s="4" t="str">
        <f t="shared" ca="1" si="38"/>
        <v/>
      </c>
      <c r="DA17" s="4" t="str">
        <f t="shared" ca="1" si="39"/>
        <v/>
      </c>
      <c r="DB17" s="4" t="str">
        <f t="shared" ca="1" si="40"/>
        <v/>
      </c>
      <c r="DC17" s="4" t="str">
        <f t="shared" ca="1" si="41"/>
        <v/>
      </c>
      <c r="DD17" s="4" t="str">
        <f t="shared" ca="1" si="42"/>
        <v/>
      </c>
      <c r="DE17" s="4" t="str">
        <f t="shared" ca="1" si="43"/>
        <v/>
      </c>
      <c r="DF17" s="4" t="str">
        <f t="shared" ca="1" si="44"/>
        <v/>
      </c>
      <c r="DG17" s="4" t="str">
        <f t="shared" ca="1" si="45"/>
        <v/>
      </c>
      <c r="DH17" s="4" t="str">
        <f t="shared" ca="1" si="46"/>
        <v/>
      </c>
      <c r="DI17" s="4" t="str">
        <f t="shared" ca="1" si="47"/>
        <v/>
      </c>
      <c r="DJ17" s="4" t="str">
        <f t="shared" ca="1" si="48"/>
        <v/>
      </c>
      <c r="DK17" s="4" t="str">
        <f t="shared" ca="1" si="49"/>
        <v/>
      </c>
      <c r="DL17" s="4" t="str">
        <f t="shared" ca="1" si="50"/>
        <v/>
      </c>
      <c r="DM17" s="4" t="str">
        <f t="shared" ca="1" si="51"/>
        <v/>
      </c>
      <c r="DN17" s="4" t="str">
        <f t="shared" ca="1" si="52"/>
        <v/>
      </c>
      <c r="DO17" s="4" t="str">
        <f t="shared" ca="1" si="53"/>
        <v/>
      </c>
      <c r="DP17" s="4" t="str">
        <f t="shared" ca="1" si="54"/>
        <v/>
      </c>
      <c r="DQ17" s="4" t="str">
        <f t="shared" ca="1" si="55"/>
        <v/>
      </c>
      <c r="DR17" s="4" t="str">
        <f t="shared" ca="1" si="56"/>
        <v/>
      </c>
      <c r="DS17" s="4" t="str">
        <f t="shared" ca="1" si="57"/>
        <v/>
      </c>
      <c r="DT17" s="4" t="str">
        <f t="shared" ca="1" si="58"/>
        <v/>
      </c>
      <c r="DU17" s="4" t="str">
        <f t="shared" ca="1" si="59"/>
        <v/>
      </c>
      <c r="DV17" s="4" t="str">
        <f t="shared" ca="1" si="60"/>
        <v/>
      </c>
      <c r="DW17" s="4" t="str">
        <f t="shared" ca="1" si="61"/>
        <v/>
      </c>
      <c r="DX17" s="4" t="str">
        <f t="shared" ca="1" si="62"/>
        <v/>
      </c>
      <c r="DY17" s="4" t="str">
        <f t="shared" ca="1" si="63"/>
        <v/>
      </c>
      <c r="DZ17" s="4" t="str">
        <f t="shared" ca="1" si="64"/>
        <v/>
      </c>
      <c r="EA17" s="4" t="str">
        <f t="shared" ca="1" si="65"/>
        <v/>
      </c>
      <c r="EB17" s="4" t="str">
        <f t="shared" ca="1" si="66"/>
        <v/>
      </c>
      <c r="EC17" s="4" t="str">
        <f t="shared" ca="1" si="67"/>
        <v/>
      </c>
      <c r="EE17" s="6">
        <f>IF(B17="",NA(),IF(P17=0,NA(),Q17))</f>
        <v>0</v>
      </c>
      <c r="EF17" s="7" t="e">
        <f ca="1">IF(B17="",NA(),IF(P17=0,NA(),IF(U17&lt;=0.01,P17,NA())))</f>
        <v>#N/A</v>
      </c>
      <c r="EG17" s="7" t="e">
        <f ca="1">IF(B17="",NA(),IF(ISERROR(EF17),NA(),O17-P17))</f>
        <v>#N/A</v>
      </c>
      <c r="EH17" s="7" t="e">
        <f ca="1">IF(B17="",NA(),IF(ISERROR(EF17),NA(),P17-M17))</f>
        <v>#N/A</v>
      </c>
      <c r="EI17" s="7">
        <f ca="1">IF(B17="",NA(),IF(P17=0,NA(),IF(U17&gt;0,P17,NA())))</f>
        <v>15</v>
      </c>
      <c r="EJ17" s="7">
        <f ca="1">IF(B17="",NA(),IF(ISERROR(EI17),NA(),O17-P17))</f>
        <v>0</v>
      </c>
      <c r="EK17" s="7">
        <f ca="1">IF(B17="",NA(),IF(ISERROR(EI17),NA(),P17-M17))</f>
        <v>0</v>
      </c>
      <c r="EL17" s="6">
        <f ca="1">IF(B17="",NA(),IF(P17=0,NA(),U17))</f>
        <v>8</v>
      </c>
      <c r="EM17" s="6" t="e">
        <f>IF(B17="",NA(),IF(P17=0,T17/5,NA()))</f>
        <v>#N/A</v>
      </c>
      <c r="EN17" s="6" t="e">
        <f>IF(B17="",NA(),IF(P17=0,T17,NA()))</f>
        <v>#N/A</v>
      </c>
      <c r="EO17">
        <f ca="1">OFFSET(EO17,-1,0,1,1)+1</f>
        <v>6.5</v>
      </c>
    </row>
    <row r="18" spans="1:145" x14ac:dyDescent="0.2">
      <c r="A18" s="43">
        <v>90</v>
      </c>
      <c r="B18" s="60" t="s">
        <v>66</v>
      </c>
      <c r="C18" s="35">
        <v>80</v>
      </c>
      <c r="D18" s="36"/>
      <c r="E18" s="36"/>
      <c r="F18" s="36"/>
      <c r="G18" s="36"/>
      <c r="H18" s="36"/>
      <c r="I18" s="30"/>
      <c r="J18" s="30"/>
      <c r="K18" s="30"/>
      <c r="L18" s="30"/>
      <c r="M18" s="34">
        <v>10</v>
      </c>
      <c r="N18" s="34">
        <v>10</v>
      </c>
      <c r="O18" s="34">
        <v>10</v>
      </c>
      <c r="P18" s="14">
        <f>IF($O$8="Beta",(M18+4*N18+O18)/6,(M18+N18+O18)/3)</f>
        <v>10</v>
      </c>
      <c r="Q18" s="14">
        <f>MAX(W18:AF18)</f>
        <v>15</v>
      </c>
      <c r="R18" s="14">
        <f t="shared" si="1"/>
        <v>25</v>
      </c>
      <c r="S18" s="14">
        <f ca="1">IF(T18-P18&lt;0,0,T18-P18)</f>
        <v>23</v>
      </c>
      <c r="T18" s="14">
        <f ca="1">MIN(CF18:EC18)</f>
        <v>33</v>
      </c>
      <c r="U18" s="14">
        <f ca="1">IF(ROUND(T18-R18,5)&lt;0,0,ROUND(T18-R18,5))</f>
        <v>8</v>
      </c>
      <c r="W18" s="4">
        <f t="shared" si="3"/>
        <v>15</v>
      </c>
      <c r="X18" s="4">
        <f t="shared" si="4"/>
        <v>0</v>
      </c>
      <c r="Y18" s="4">
        <f t="shared" si="5"/>
        <v>0</v>
      </c>
      <c r="Z18" s="4">
        <f t="shared" si="6"/>
        <v>0</v>
      </c>
      <c r="AA18" s="4">
        <f t="shared" si="7"/>
        <v>0</v>
      </c>
      <c r="AB18" s="4">
        <f t="shared" si="8"/>
        <v>0</v>
      </c>
      <c r="AC18" s="4">
        <f t="shared" si="9"/>
        <v>0</v>
      </c>
      <c r="AD18" s="4">
        <f t="shared" si="10"/>
        <v>0</v>
      </c>
      <c r="AE18" s="4">
        <f t="shared" si="11"/>
        <v>0</v>
      </c>
      <c r="AF18" s="4">
        <f t="shared" si="12"/>
        <v>0</v>
      </c>
      <c r="AH18" s="29" t="str">
        <f t="shared" ca="1" si="13"/>
        <v/>
      </c>
      <c r="AI18" s="29" t="str">
        <f t="shared" ca="1" si="13"/>
        <v/>
      </c>
      <c r="AJ18" s="29" t="str">
        <f t="shared" ca="1" si="13"/>
        <v/>
      </c>
      <c r="AK18" s="29" t="str">
        <f t="shared" ca="1" si="13"/>
        <v/>
      </c>
      <c r="AL18" s="29" t="str">
        <f t="shared" ca="1" si="13"/>
        <v/>
      </c>
      <c r="AM18" s="29" t="str">
        <f t="shared" ca="1" si="13"/>
        <v/>
      </c>
      <c r="AN18" s="29" t="str">
        <f t="shared" ca="1" si="13"/>
        <v/>
      </c>
      <c r="AO18" s="29" t="str">
        <f t="shared" ca="1" si="13"/>
        <v/>
      </c>
      <c r="AP18" s="29" t="str">
        <f t="shared" ca="1" si="13"/>
        <v/>
      </c>
      <c r="AQ18" s="29">
        <f t="shared" ca="1" si="13"/>
        <v>100</v>
      </c>
      <c r="AR18" s="29" t="str">
        <f t="shared" ca="1" si="14"/>
        <v/>
      </c>
      <c r="AS18" s="29" t="str">
        <f t="shared" ca="1" si="14"/>
        <v/>
      </c>
      <c r="AT18" s="29" t="str">
        <f t="shared" ca="1" si="14"/>
        <v/>
      </c>
      <c r="AU18" s="29" t="str">
        <f t="shared" ca="1" si="14"/>
        <v/>
      </c>
      <c r="AV18" s="29" t="str">
        <f t="shared" ca="1" si="14"/>
        <v/>
      </c>
      <c r="AW18" s="29" t="str">
        <f t="shared" ca="1" si="14"/>
        <v/>
      </c>
      <c r="AX18" s="29" t="str">
        <f t="shared" ca="1" si="14"/>
        <v/>
      </c>
      <c r="AY18" s="29" t="str">
        <f t="shared" ca="1" si="14"/>
        <v/>
      </c>
      <c r="AZ18" s="29" t="str">
        <f t="shared" ca="1" si="14"/>
        <v/>
      </c>
      <c r="BA18" s="29" t="str">
        <f t="shared" ca="1" si="14"/>
        <v/>
      </c>
      <c r="BB18" s="29" t="str">
        <f t="shared" ca="1" si="15"/>
        <v/>
      </c>
      <c r="BC18" s="29" t="str">
        <f t="shared" ca="1" si="15"/>
        <v/>
      </c>
      <c r="BD18" s="29" t="str">
        <f t="shared" ca="1" si="15"/>
        <v/>
      </c>
      <c r="BE18" s="29" t="str">
        <f t="shared" ca="1" si="15"/>
        <v/>
      </c>
      <c r="BF18" s="29" t="str">
        <f t="shared" ca="1" si="15"/>
        <v/>
      </c>
      <c r="BG18" s="29" t="str">
        <f t="shared" ca="1" si="15"/>
        <v/>
      </c>
      <c r="BH18" s="29" t="str">
        <f t="shared" ca="1" si="15"/>
        <v/>
      </c>
      <c r="BI18" s="29" t="str">
        <f t="shared" ca="1" si="15"/>
        <v/>
      </c>
      <c r="BJ18" s="29" t="str">
        <f t="shared" ca="1" si="15"/>
        <v/>
      </c>
      <c r="BK18" s="29" t="str">
        <f t="shared" ca="1" si="15"/>
        <v/>
      </c>
      <c r="BL18" s="29" t="str">
        <f t="shared" ca="1" si="16"/>
        <v/>
      </c>
      <c r="BM18" s="29" t="str">
        <f t="shared" ca="1" si="16"/>
        <v/>
      </c>
      <c r="BN18" s="29" t="str">
        <f t="shared" ca="1" si="16"/>
        <v/>
      </c>
      <c r="BO18" s="29" t="str">
        <f t="shared" ca="1" si="16"/>
        <v/>
      </c>
      <c r="BP18" s="29" t="str">
        <f t="shared" ca="1" si="16"/>
        <v/>
      </c>
      <c r="BQ18" s="29" t="str">
        <f t="shared" ca="1" si="16"/>
        <v/>
      </c>
      <c r="BR18" s="29" t="str">
        <f t="shared" ca="1" si="16"/>
        <v/>
      </c>
      <c r="BS18" s="29" t="str">
        <f t="shared" ca="1" si="16"/>
        <v/>
      </c>
      <c r="BT18" s="29" t="str">
        <f t="shared" ca="1" si="16"/>
        <v/>
      </c>
      <c r="BU18" s="29" t="str">
        <f t="shared" ca="1" si="16"/>
        <v/>
      </c>
      <c r="BV18" s="29" t="str">
        <f t="shared" ca="1" si="17"/>
        <v/>
      </c>
      <c r="BW18" s="29" t="str">
        <f t="shared" ca="1" si="17"/>
        <v/>
      </c>
      <c r="BX18" s="29" t="str">
        <f t="shared" ca="1" si="17"/>
        <v/>
      </c>
      <c r="BY18" s="29" t="str">
        <f t="shared" ca="1" si="17"/>
        <v/>
      </c>
      <c r="BZ18" s="29" t="str">
        <f t="shared" ca="1" si="17"/>
        <v/>
      </c>
      <c r="CA18" s="29" t="str">
        <f t="shared" ca="1" si="17"/>
        <v/>
      </c>
      <c r="CB18" s="29" t="str">
        <f t="shared" ca="1" si="17"/>
        <v/>
      </c>
      <c r="CC18" s="29" t="str">
        <f t="shared" ca="1" si="17"/>
        <v/>
      </c>
      <c r="CD18" s="29" t="str">
        <f t="shared" ca="1" si="17"/>
        <v/>
      </c>
      <c r="CE18" s="29" t="str">
        <f t="shared" ca="1" si="17"/>
        <v/>
      </c>
      <c r="CF18" s="4" t="str">
        <f t="shared" ca="1" si="18"/>
        <v/>
      </c>
      <c r="CG18" s="4" t="str">
        <f t="shared" ca="1" si="19"/>
        <v/>
      </c>
      <c r="CH18" s="4" t="str">
        <f t="shared" ca="1" si="20"/>
        <v/>
      </c>
      <c r="CI18" s="4" t="str">
        <f t="shared" ca="1" si="21"/>
        <v/>
      </c>
      <c r="CJ18" s="4" t="str">
        <f t="shared" ca="1" si="22"/>
        <v/>
      </c>
      <c r="CK18" s="4" t="str">
        <f t="shared" ca="1" si="23"/>
        <v/>
      </c>
      <c r="CL18" s="4" t="str">
        <f t="shared" ca="1" si="24"/>
        <v/>
      </c>
      <c r="CM18" s="4" t="str">
        <f t="shared" ca="1" si="25"/>
        <v/>
      </c>
      <c r="CN18" s="4" t="str">
        <f t="shared" ca="1" si="26"/>
        <v/>
      </c>
      <c r="CO18" s="4">
        <f t="shared" ca="1" si="27"/>
        <v>33</v>
      </c>
      <c r="CP18" s="4" t="str">
        <f t="shared" ca="1" si="28"/>
        <v/>
      </c>
      <c r="CQ18" s="4" t="str">
        <f t="shared" ca="1" si="29"/>
        <v/>
      </c>
      <c r="CR18" s="4" t="str">
        <f t="shared" ca="1" si="30"/>
        <v/>
      </c>
      <c r="CS18" s="4" t="str">
        <f t="shared" ca="1" si="31"/>
        <v/>
      </c>
      <c r="CT18" s="4" t="str">
        <f t="shared" ca="1" si="32"/>
        <v/>
      </c>
      <c r="CU18" s="4" t="str">
        <f t="shared" ca="1" si="33"/>
        <v/>
      </c>
      <c r="CV18" s="4" t="str">
        <f t="shared" ca="1" si="34"/>
        <v/>
      </c>
      <c r="CW18" s="4" t="str">
        <f t="shared" ca="1" si="35"/>
        <v/>
      </c>
      <c r="CX18" s="4" t="str">
        <f t="shared" ca="1" si="36"/>
        <v/>
      </c>
      <c r="CY18" s="4" t="str">
        <f t="shared" ca="1" si="37"/>
        <v/>
      </c>
      <c r="CZ18" s="4" t="str">
        <f t="shared" ca="1" si="38"/>
        <v/>
      </c>
      <c r="DA18" s="4" t="str">
        <f t="shared" ca="1" si="39"/>
        <v/>
      </c>
      <c r="DB18" s="4" t="str">
        <f t="shared" ca="1" si="40"/>
        <v/>
      </c>
      <c r="DC18" s="4" t="str">
        <f t="shared" ca="1" si="41"/>
        <v/>
      </c>
      <c r="DD18" s="4" t="str">
        <f t="shared" ca="1" si="42"/>
        <v/>
      </c>
      <c r="DE18" s="4" t="str">
        <f t="shared" ca="1" si="43"/>
        <v/>
      </c>
      <c r="DF18" s="4" t="str">
        <f t="shared" ca="1" si="44"/>
        <v/>
      </c>
      <c r="DG18" s="4" t="str">
        <f t="shared" ca="1" si="45"/>
        <v/>
      </c>
      <c r="DH18" s="4" t="str">
        <f t="shared" ca="1" si="46"/>
        <v/>
      </c>
      <c r="DI18" s="4" t="str">
        <f t="shared" ca="1" si="47"/>
        <v/>
      </c>
      <c r="DJ18" s="4" t="str">
        <f t="shared" ca="1" si="48"/>
        <v/>
      </c>
      <c r="DK18" s="4" t="str">
        <f t="shared" ca="1" si="49"/>
        <v/>
      </c>
      <c r="DL18" s="4" t="str">
        <f t="shared" ca="1" si="50"/>
        <v/>
      </c>
      <c r="DM18" s="4" t="str">
        <f t="shared" ca="1" si="51"/>
        <v/>
      </c>
      <c r="DN18" s="4" t="str">
        <f t="shared" ca="1" si="52"/>
        <v/>
      </c>
      <c r="DO18" s="4" t="str">
        <f t="shared" ca="1" si="53"/>
        <v/>
      </c>
      <c r="DP18" s="4" t="str">
        <f t="shared" ca="1" si="54"/>
        <v/>
      </c>
      <c r="DQ18" s="4" t="str">
        <f t="shared" ca="1" si="55"/>
        <v/>
      </c>
      <c r="DR18" s="4" t="str">
        <f t="shared" ca="1" si="56"/>
        <v/>
      </c>
      <c r="DS18" s="4" t="str">
        <f t="shared" ca="1" si="57"/>
        <v/>
      </c>
      <c r="DT18" s="4" t="str">
        <f t="shared" ca="1" si="58"/>
        <v/>
      </c>
      <c r="DU18" s="4" t="str">
        <f t="shared" ca="1" si="59"/>
        <v/>
      </c>
      <c r="DV18" s="4" t="str">
        <f t="shared" ca="1" si="60"/>
        <v/>
      </c>
      <c r="DW18" s="4" t="str">
        <f t="shared" ca="1" si="61"/>
        <v/>
      </c>
      <c r="DX18" s="4" t="str">
        <f t="shared" ca="1" si="62"/>
        <v/>
      </c>
      <c r="DY18" s="4" t="str">
        <f t="shared" ca="1" si="63"/>
        <v/>
      </c>
      <c r="DZ18" s="4" t="str">
        <f t="shared" ca="1" si="64"/>
        <v/>
      </c>
      <c r="EA18" s="4" t="str">
        <f t="shared" ca="1" si="65"/>
        <v/>
      </c>
      <c r="EB18" s="4" t="str">
        <f t="shared" ca="1" si="66"/>
        <v/>
      </c>
      <c r="EC18" s="4" t="str">
        <f t="shared" ca="1" si="67"/>
        <v/>
      </c>
      <c r="EE18" s="6">
        <f>IF(B18="",NA(),IF(P18=0,NA(),Q18))</f>
        <v>15</v>
      </c>
      <c r="EF18" s="7" t="e">
        <f ca="1">IF(B18="",NA(),IF(P18=0,NA(),IF(U18&lt;=0.01,P18,NA())))</f>
        <v>#N/A</v>
      </c>
      <c r="EG18" s="7" t="e">
        <f ca="1">IF(B18="",NA(),IF(ISERROR(EF18),NA(),O18-P18))</f>
        <v>#N/A</v>
      </c>
      <c r="EH18" s="7" t="e">
        <f ca="1">IF(B18="",NA(),IF(ISERROR(EF18),NA(),P18-M18))</f>
        <v>#N/A</v>
      </c>
      <c r="EI18" s="7">
        <f ca="1">IF(B18="",NA(),IF(P18=0,NA(),IF(U18&gt;0,P18,NA())))</f>
        <v>10</v>
      </c>
      <c r="EJ18" s="7">
        <f ca="1">IF(B18="",NA(),IF(ISERROR(EI18),NA(),O18-P18))</f>
        <v>0</v>
      </c>
      <c r="EK18" s="7">
        <f ca="1">IF(B18="",NA(),IF(ISERROR(EI18),NA(),P18-M18))</f>
        <v>0</v>
      </c>
      <c r="EL18" s="6">
        <f ca="1">IF(B18="",NA(),IF(P18=0,NA(),U18))</f>
        <v>8</v>
      </c>
      <c r="EM18" s="6" t="e">
        <f>IF(B18="",NA(),IF(P18=0,T18/5,NA()))</f>
        <v>#N/A</v>
      </c>
      <c r="EN18" s="6" t="e">
        <f>IF(B18="",NA(),IF(P18=0,T18,NA()))</f>
        <v>#N/A</v>
      </c>
      <c r="EO18">
        <f ca="1">OFFSET(EO18,-1,0,1,1)+1</f>
        <v>7.5</v>
      </c>
    </row>
    <row r="19" spans="1:145" x14ac:dyDescent="0.2">
      <c r="A19" s="43">
        <v>100</v>
      </c>
      <c r="B19" s="59" t="s">
        <v>67</v>
      </c>
      <c r="C19" s="35">
        <v>90</v>
      </c>
      <c r="D19" s="36"/>
      <c r="E19" s="36"/>
      <c r="F19" s="36"/>
      <c r="G19" s="36"/>
      <c r="H19" s="36"/>
      <c r="I19" s="30"/>
      <c r="J19" s="30"/>
      <c r="K19" s="30"/>
      <c r="L19" s="30"/>
      <c r="M19" s="34">
        <v>2</v>
      </c>
      <c r="N19" s="34">
        <v>2</v>
      </c>
      <c r="O19" s="34">
        <v>2</v>
      </c>
      <c r="P19" s="14">
        <f>IF($O$8="Beta",(M19+4*N19+O19)/6,(M19+N19+O19)/3)</f>
        <v>2</v>
      </c>
      <c r="Q19" s="14">
        <f>MAX(W19:AF19)</f>
        <v>25</v>
      </c>
      <c r="R19" s="14">
        <f t="shared" si="1"/>
        <v>27</v>
      </c>
      <c r="S19" s="14">
        <f ca="1">IF(T19-P19&lt;0,0,T19-P19)</f>
        <v>33</v>
      </c>
      <c r="T19" s="14">
        <f ca="1">MIN(CF19:EC19)</f>
        <v>35</v>
      </c>
      <c r="U19" s="14">
        <f ca="1">IF(ROUND(T19-R19,5)&lt;0,0,ROUND(T19-R19,5))</f>
        <v>8</v>
      </c>
      <c r="W19" s="4">
        <f t="shared" si="3"/>
        <v>25</v>
      </c>
      <c r="X19" s="4">
        <f t="shared" si="4"/>
        <v>0</v>
      </c>
      <c r="Y19" s="4">
        <f t="shared" si="5"/>
        <v>0</v>
      </c>
      <c r="Z19" s="4">
        <f t="shared" si="6"/>
        <v>0</v>
      </c>
      <c r="AA19" s="4">
        <f t="shared" si="7"/>
        <v>0</v>
      </c>
      <c r="AB19" s="4">
        <f t="shared" si="8"/>
        <v>0</v>
      </c>
      <c r="AC19" s="4">
        <f t="shared" si="9"/>
        <v>0</v>
      </c>
      <c r="AD19" s="4">
        <f t="shared" si="10"/>
        <v>0</v>
      </c>
      <c r="AE19" s="4">
        <f t="shared" si="11"/>
        <v>0</v>
      </c>
      <c r="AF19" s="4">
        <f t="shared" si="12"/>
        <v>0</v>
      </c>
      <c r="AH19" s="29" t="str">
        <f t="shared" ca="1" si="13"/>
        <v/>
      </c>
      <c r="AI19" s="29" t="str">
        <f t="shared" ca="1" si="13"/>
        <v/>
      </c>
      <c r="AJ19" s="29" t="str">
        <f t="shared" ca="1" si="13"/>
        <v/>
      </c>
      <c r="AK19" s="29" t="str">
        <f t="shared" ca="1" si="13"/>
        <v/>
      </c>
      <c r="AL19" s="29" t="str">
        <f t="shared" ca="1" si="13"/>
        <v/>
      </c>
      <c r="AM19" s="29" t="str">
        <f t="shared" ca="1" si="13"/>
        <v/>
      </c>
      <c r="AN19" s="29" t="str">
        <f t="shared" ca="1" si="13"/>
        <v/>
      </c>
      <c r="AO19" s="29" t="str">
        <f t="shared" ca="1" si="13"/>
        <v/>
      </c>
      <c r="AP19" s="29" t="str">
        <f t="shared" ca="1" si="13"/>
        <v/>
      </c>
      <c r="AQ19" s="29" t="str">
        <f t="shared" ca="1" si="13"/>
        <v/>
      </c>
      <c r="AR19" s="29">
        <f t="shared" ca="1" si="14"/>
        <v>110</v>
      </c>
      <c r="AS19" s="29" t="str">
        <f t="shared" ca="1" si="14"/>
        <v/>
      </c>
      <c r="AT19" s="29" t="str">
        <f t="shared" ca="1" si="14"/>
        <v/>
      </c>
      <c r="AU19" s="29" t="str">
        <f t="shared" ca="1" si="14"/>
        <v/>
      </c>
      <c r="AV19" s="29" t="str">
        <f t="shared" ca="1" si="14"/>
        <v/>
      </c>
      <c r="AW19" s="29" t="str">
        <f t="shared" ca="1" si="14"/>
        <v/>
      </c>
      <c r="AX19" s="29" t="str">
        <f t="shared" ca="1" si="14"/>
        <v/>
      </c>
      <c r="AY19" s="29" t="str">
        <f t="shared" ca="1" si="14"/>
        <v/>
      </c>
      <c r="AZ19" s="29" t="str">
        <f t="shared" ca="1" si="14"/>
        <v/>
      </c>
      <c r="BA19" s="29" t="str">
        <f t="shared" ca="1" si="14"/>
        <v/>
      </c>
      <c r="BB19" s="29" t="str">
        <f t="shared" ca="1" si="15"/>
        <v/>
      </c>
      <c r="BC19" s="29" t="str">
        <f t="shared" ca="1" si="15"/>
        <v/>
      </c>
      <c r="BD19" s="29" t="str">
        <f t="shared" ca="1" si="15"/>
        <v/>
      </c>
      <c r="BE19" s="29" t="str">
        <f t="shared" ca="1" si="15"/>
        <v/>
      </c>
      <c r="BF19" s="29" t="str">
        <f t="shared" ca="1" si="15"/>
        <v/>
      </c>
      <c r="BG19" s="29" t="str">
        <f t="shared" ca="1" si="15"/>
        <v/>
      </c>
      <c r="BH19" s="29" t="str">
        <f t="shared" ca="1" si="15"/>
        <v/>
      </c>
      <c r="BI19" s="29" t="str">
        <f t="shared" ca="1" si="15"/>
        <v/>
      </c>
      <c r="BJ19" s="29" t="str">
        <f t="shared" ca="1" si="15"/>
        <v/>
      </c>
      <c r="BK19" s="29" t="str">
        <f t="shared" ca="1" si="15"/>
        <v/>
      </c>
      <c r="BL19" s="29" t="str">
        <f t="shared" ca="1" si="16"/>
        <v/>
      </c>
      <c r="BM19" s="29" t="str">
        <f t="shared" ca="1" si="16"/>
        <v/>
      </c>
      <c r="BN19" s="29" t="str">
        <f t="shared" ca="1" si="16"/>
        <v/>
      </c>
      <c r="BO19" s="29" t="str">
        <f t="shared" ca="1" si="16"/>
        <v/>
      </c>
      <c r="BP19" s="29" t="str">
        <f t="shared" ca="1" si="16"/>
        <v/>
      </c>
      <c r="BQ19" s="29" t="str">
        <f t="shared" ca="1" si="16"/>
        <v/>
      </c>
      <c r="BR19" s="29" t="str">
        <f t="shared" ca="1" si="16"/>
        <v/>
      </c>
      <c r="BS19" s="29" t="str">
        <f t="shared" ca="1" si="16"/>
        <v/>
      </c>
      <c r="BT19" s="29" t="str">
        <f t="shared" ca="1" si="16"/>
        <v/>
      </c>
      <c r="BU19" s="29" t="str">
        <f t="shared" ca="1" si="16"/>
        <v/>
      </c>
      <c r="BV19" s="29" t="str">
        <f t="shared" ca="1" si="17"/>
        <v/>
      </c>
      <c r="BW19" s="29" t="str">
        <f t="shared" ca="1" si="17"/>
        <v/>
      </c>
      <c r="BX19" s="29" t="str">
        <f t="shared" ca="1" si="17"/>
        <v/>
      </c>
      <c r="BY19" s="29" t="str">
        <f t="shared" ca="1" si="17"/>
        <v/>
      </c>
      <c r="BZ19" s="29" t="str">
        <f t="shared" ca="1" si="17"/>
        <v/>
      </c>
      <c r="CA19" s="29" t="str">
        <f t="shared" ca="1" si="17"/>
        <v/>
      </c>
      <c r="CB19" s="29" t="str">
        <f t="shared" ca="1" si="17"/>
        <v/>
      </c>
      <c r="CC19" s="29" t="str">
        <f t="shared" ca="1" si="17"/>
        <v/>
      </c>
      <c r="CD19" s="29" t="str">
        <f t="shared" ca="1" si="17"/>
        <v/>
      </c>
      <c r="CE19" s="29" t="str">
        <f t="shared" ca="1" si="17"/>
        <v/>
      </c>
      <c r="CF19" s="4" t="str">
        <f t="shared" ca="1" si="18"/>
        <v/>
      </c>
      <c r="CG19" s="4" t="str">
        <f t="shared" ca="1" si="19"/>
        <v/>
      </c>
      <c r="CH19" s="4" t="str">
        <f t="shared" ca="1" si="20"/>
        <v/>
      </c>
      <c r="CI19" s="4" t="str">
        <f t="shared" ca="1" si="21"/>
        <v/>
      </c>
      <c r="CJ19" s="4" t="str">
        <f t="shared" ca="1" si="22"/>
        <v/>
      </c>
      <c r="CK19" s="4" t="str">
        <f t="shared" ca="1" si="23"/>
        <v/>
      </c>
      <c r="CL19" s="4" t="str">
        <f t="shared" ca="1" si="24"/>
        <v/>
      </c>
      <c r="CM19" s="4" t="str">
        <f t="shared" ca="1" si="25"/>
        <v/>
      </c>
      <c r="CN19" s="4" t="str">
        <f t="shared" ca="1" si="26"/>
        <v/>
      </c>
      <c r="CO19" s="4" t="str">
        <f t="shared" ca="1" si="27"/>
        <v/>
      </c>
      <c r="CP19" s="4">
        <f t="shared" ca="1" si="28"/>
        <v>35</v>
      </c>
      <c r="CQ19" s="4" t="str">
        <f t="shared" ca="1" si="29"/>
        <v/>
      </c>
      <c r="CR19" s="4" t="str">
        <f t="shared" ca="1" si="30"/>
        <v/>
      </c>
      <c r="CS19" s="4" t="str">
        <f t="shared" ca="1" si="31"/>
        <v/>
      </c>
      <c r="CT19" s="4" t="str">
        <f t="shared" ca="1" si="32"/>
        <v/>
      </c>
      <c r="CU19" s="4" t="str">
        <f t="shared" ca="1" si="33"/>
        <v/>
      </c>
      <c r="CV19" s="4" t="str">
        <f t="shared" ca="1" si="34"/>
        <v/>
      </c>
      <c r="CW19" s="4" t="str">
        <f t="shared" ca="1" si="35"/>
        <v/>
      </c>
      <c r="CX19" s="4" t="str">
        <f t="shared" ca="1" si="36"/>
        <v/>
      </c>
      <c r="CY19" s="4" t="str">
        <f t="shared" ca="1" si="37"/>
        <v/>
      </c>
      <c r="CZ19" s="4" t="str">
        <f t="shared" ca="1" si="38"/>
        <v/>
      </c>
      <c r="DA19" s="4" t="str">
        <f t="shared" ca="1" si="39"/>
        <v/>
      </c>
      <c r="DB19" s="4" t="str">
        <f t="shared" ca="1" si="40"/>
        <v/>
      </c>
      <c r="DC19" s="4" t="str">
        <f t="shared" ca="1" si="41"/>
        <v/>
      </c>
      <c r="DD19" s="4" t="str">
        <f t="shared" ca="1" si="42"/>
        <v/>
      </c>
      <c r="DE19" s="4" t="str">
        <f t="shared" ca="1" si="43"/>
        <v/>
      </c>
      <c r="DF19" s="4" t="str">
        <f t="shared" ca="1" si="44"/>
        <v/>
      </c>
      <c r="DG19" s="4" t="str">
        <f t="shared" ca="1" si="45"/>
        <v/>
      </c>
      <c r="DH19" s="4" t="str">
        <f t="shared" ca="1" si="46"/>
        <v/>
      </c>
      <c r="DI19" s="4" t="str">
        <f t="shared" ca="1" si="47"/>
        <v/>
      </c>
      <c r="DJ19" s="4" t="str">
        <f t="shared" ca="1" si="48"/>
        <v/>
      </c>
      <c r="DK19" s="4" t="str">
        <f t="shared" ca="1" si="49"/>
        <v/>
      </c>
      <c r="DL19" s="4" t="str">
        <f t="shared" ca="1" si="50"/>
        <v/>
      </c>
      <c r="DM19" s="4" t="str">
        <f t="shared" ca="1" si="51"/>
        <v/>
      </c>
      <c r="DN19" s="4" t="str">
        <f t="shared" ca="1" si="52"/>
        <v/>
      </c>
      <c r="DO19" s="4" t="str">
        <f t="shared" ca="1" si="53"/>
        <v/>
      </c>
      <c r="DP19" s="4" t="str">
        <f t="shared" ca="1" si="54"/>
        <v/>
      </c>
      <c r="DQ19" s="4" t="str">
        <f t="shared" ca="1" si="55"/>
        <v/>
      </c>
      <c r="DR19" s="4" t="str">
        <f t="shared" ca="1" si="56"/>
        <v/>
      </c>
      <c r="DS19" s="4" t="str">
        <f t="shared" ca="1" si="57"/>
        <v/>
      </c>
      <c r="DT19" s="4" t="str">
        <f t="shared" ca="1" si="58"/>
        <v/>
      </c>
      <c r="DU19" s="4" t="str">
        <f t="shared" ca="1" si="59"/>
        <v/>
      </c>
      <c r="DV19" s="4" t="str">
        <f t="shared" ca="1" si="60"/>
        <v/>
      </c>
      <c r="DW19" s="4" t="str">
        <f t="shared" ca="1" si="61"/>
        <v/>
      </c>
      <c r="DX19" s="4" t="str">
        <f t="shared" ca="1" si="62"/>
        <v/>
      </c>
      <c r="DY19" s="4" t="str">
        <f t="shared" ca="1" si="63"/>
        <v/>
      </c>
      <c r="DZ19" s="4" t="str">
        <f t="shared" ca="1" si="64"/>
        <v/>
      </c>
      <c r="EA19" s="4" t="str">
        <f t="shared" ca="1" si="65"/>
        <v/>
      </c>
      <c r="EB19" s="4" t="str">
        <f t="shared" ca="1" si="66"/>
        <v/>
      </c>
      <c r="EC19" s="4" t="str">
        <f t="shared" ca="1" si="67"/>
        <v/>
      </c>
      <c r="EE19" s="6">
        <f>IF(B19="",NA(),IF(P19=0,NA(),Q19))</f>
        <v>25</v>
      </c>
      <c r="EF19" s="7" t="e">
        <f ca="1">IF(B19="",NA(),IF(P19=0,NA(),IF(U19&lt;=0.01,P19,NA())))</f>
        <v>#N/A</v>
      </c>
      <c r="EG19" s="7" t="e">
        <f ca="1">IF(B19="",NA(),IF(ISERROR(EF19),NA(),O19-P19))</f>
        <v>#N/A</v>
      </c>
      <c r="EH19" s="7" t="e">
        <f ca="1">IF(B19="",NA(),IF(ISERROR(EF19),NA(),P19-M19))</f>
        <v>#N/A</v>
      </c>
      <c r="EI19" s="7">
        <f ca="1">IF(B19="",NA(),IF(P19=0,NA(),IF(U19&gt;0,P19,NA())))</f>
        <v>2</v>
      </c>
      <c r="EJ19" s="7">
        <f ca="1">IF(B19="",NA(),IF(ISERROR(EI19),NA(),O19-P19))</f>
        <v>0</v>
      </c>
      <c r="EK19" s="7">
        <f ca="1">IF(B19="",NA(),IF(ISERROR(EI19),NA(),P19-M19))</f>
        <v>0</v>
      </c>
      <c r="EL19" s="6">
        <f ca="1">IF(B19="",NA(),IF(P19=0,NA(),U19))</f>
        <v>8</v>
      </c>
      <c r="EM19" s="6" t="e">
        <f>IF(B19="",NA(),IF(P19=0,T19/5,NA()))</f>
        <v>#N/A</v>
      </c>
      <c r="EN19" s="6" t="e">
        <f>IF(B19="",NA(),IF(P19=0,T19,NA()))</f>
        <v>#N/A</v>
      </c>
      <c r="EO19">
        <f ca="1">OFFSET(EO19,-1,0,1,1)+1</f>
        <v>8.5</v>
      </c>
    </row>
    <row r="20" spans="1:145" x14ac:dyDescent="0.2">
      <c r="A20" s="43">
        <v>110</v>
      </c>
      <c r="B20" s="60" t="s">
        <v>68</v>
      </c>
      <c r="C20" s="35">
        <v>30</v>
      </c>
      <c r="D20" s="36">
        <v>50</v>
      </c>
      <c r="E20" s="36">
        <v>70</v>
      </c>
      <c r="F20" s="36">
        <v>100</v>
      </c>
      <c r="G20" s="36"/>
      <c r="H20" s="36"/>
      <c r="I20" s="30"/>
      <c r="J20" s="30"/>
      <c r="K20" s="30"/>
      <c r="L20" s="30"/>
      <c r="M20" s="34">
        <v>10</v>
      </c>
      <c r="N20" s="34">
        <v>10</v>
      </c>
      <c r="O20" s="34">
        <v>10</v>
      </c>
      <c r="P20" s="14">
        <f>IF($O$8="Beta",(M20+4*N20+O20)/6,(M20+N20+O20)/3)</f>
        <v>10</v>
      </c>
      <c r="Q20" s="14">
        <f>MAX(W20:AF20)</f>
        <v>35</v>
      </c>
      <c r="R20" s="14">
        <f t="shared" si="1"/>
        <v>45</v>
      </c>
      <c r="S20" s="14">
        <f ca="1">IF(T20-P20&lt;0,0,T20-P20)</f>
        <v>35</v>
      </c>
      <c r="T20" s="14">
        <f ca="1">MIN(CF20:EC20)</f>
        <v>45</v>
      </c>
      <c r="U20" s="14">
        <f ca="1">IF(ROUND(T20-R20,5)&lt;0,0,ROUND(T20-R20,5))</f>
        <v>0</v>
      </c>
      <c r="W20" s="4">
        <f t="shared" si="3"/>
        <v>35</v>
      </c>
      <c r="X20" s="4">
        <f t="shared" si="4"/>
        <v>5</v>
      </c>
      <c r="Y20" s="4">
        <f t="shared" si="5"/>
        <v>32</v>
      </c>
      <c r="Z20" s="4">
        <f t="shared" si="6"/>
        <v>27</v>
      </c>
      <c r="AA20" s="4">
        <f t="shared" si="7"/>
        <v>0</v>
      </c>
      <c r="AB20" s="4">
        <f t="shared" si="8"/>
        <v>0</v>
      </c>
      <c r="AC20" s="4">
        <f t="shared" si="9"/>
        <v>0</v>
      </c>
      <c r="AD20" s="4">
        <f t="shared" si="10"/>
        <v>0</v>
      </c>
      <c r="AE20" s="4">
        <f t="shared" si="11"/>
        <v>0</v>
      </c>
      <c r="AF20" s="4">
        <f t="shared" si="12"/>
        <v>0</v>
      </c>
      <c r="AH20" s="29" t="str">
        <f t="shared" ca="1" si="13"/>
        <v/>
      </c>
      <c r="AI20" s="29" t="str">
        <f t="shared" ca="1" si="13"/>
        <v/>
      </c>
      <c r="AJ20" s="29" t="str">
        <f t="shared" ca="1" si="13"/>
        <v/>
      </c>
      <c r="AK20" s="29" t="str">
        <f t="shared" ca="1" si="13"/>
        <v/>
      </c>
      <c r="AL20" s="29" t="str">
        <f t="shared" ca="1" si="13"/>
        <v/>
      </c>
      <c r="AM20" s="29" t="str">
        <f t="shared" ca="1" si="13"/>
        <v/>
      </c>
      <c r="AN20" s="29" t="str">
        <f t="shared" ca="1" si="13"/>
        <v/>
      </c>
      <c r="AO20" s="29" t="str">
        <f t="shared" ca="1" si="13"/>
        <v/>
      </c>
      <c r="AP20" s="29" t="str">
        <f t="shared" ca="1" si="13"/>
        <v/>
      </c>
      <c r="AQ20" s="29" t="str">
        <f t="shared" ca="1" si="13"/>
        <v/>
      </c>
      <c r="AR20" s="29" t="str">
        <f t="shared" ca="1" si="14"/>
        <v/>
      </c>
      <c r="AS20" s="29" t="str">
        <f t="shared" ca="1" si="14"/>
        <v/>
      </c>
      <c r="AT20" s="29">
        <f t="shared" ca="1" si="14"/>
        <v>130</v>
      </c>
      <c r="AU20" s="29" t="str">
        <f t="shared" ca="1" si="14"/>
        <v/>
      </c>
      <c r="AV20" s="29" t="str">
        <f t="shared" ca="1" si="14"/>
        <v/>
      </c>
      <c r="AW20" s="29" t="str">
        <f t="shared" ca="1" si="14"/>
        <v/>
      </c>
      <c r="AX20" s="29" t="str">
        <f t="shared" ca="1" si="14"/>
        <v/>
      </c>
      <c r="AY20" s="29" t="str">
        <f t="shared" ca="1" si="14"/>
        <v/>
      </c>
      <c r="AZ20" s="29" t="str">
        <f t="shared" ca="1" si="14"/>
        <v/>
      </c>
      <c r="BA20" s="29" t="str">
        <f t="shared" ca="1" si="14"/>
        <v/>
      </c>
      <c r="BB20" s="29" t="str">
        <f t="shared" ca="1" si="15"/>
        <v/>
      </c>
      <c r="BC20" s="29" t="str">
        <f t="shared" ca="1" si="15"/>
        <v/>
      </c>
      <c r="BD20" s="29" t="str">
        <f t="shared" ca="1" si="15"/>
        <v/>
      </c>
      <c r="BE20" s="29" t="str">
        <f t="shared" ca="1" si="15"/>
        <v/>
      </c>
      <c r="BF20" s="29" t="str">
        <f t="shared" ca="1" si="15"/>
        <v/>
      </c>
      <c r="BG20" s="29" t="str">
        <f t="shared" ca="1" si="15"/>
        <v/>
      </c>
      <c r="BH20" s="29" t="str">
        <f t="shared" ca="1" si="15"/>
        <v/>
      </c>
      <c r="BI20" s="29" t="str">
        <f t="shared" ca="1" si="15"/>
        <v/>
      </c>
      <c r="BJ20" s="29" t="str">
        <f t="shared" ca="1" si="15"/>
        <v/>
      </c>
      <c r="BK20" s="29" t="str">
        <f t="shared" ca="1" si="15"/>
        <v/>
      </c>
      <c r="BL20" s="29" t="str">
        <f t="shared" ca="1" si="16"/>
        <v/>
      </c>
      <c r="BM20" s="29" t="str">
        <f t="shared" ca="1" si="16"/>
        <v/>
      </c>
      <c r="BN20" s="29" t="str">
        <f t="shared" ca="1" si="16"/>
        <v/>
      </c>
      <c r="BO20" s="29" t="str">
        <f t="shared" ca="1" si="16"/>
        <v/>
      </c>
      <c r="BP20" s="29" t="str">
        <f t="shared" ca="1" si="16"/>
        <v/>
      </c>
      <c r="BQ20" s="29" t="str">
        <f t="shared" ca="1" si="16"/>
        <v/>
      </c>
      <c r="BR20" s="29" t="str">
        <f t="shared" ca="1" si="16"/>
        <v/>
      </c>
      <c r="BS20" s="29" t="str">
        <f t="shared" ca="1" si="16"/>
        <v/>
      </c>
      <c r="BT20" s="29" t="str">
        <f t="shared" ca="1" si="16"/>
        <v/>
      </c>
      <c r="BU20" s="29" t="str">
        <f t="shared" ca="1" si="16"/>
        <v/>
      </c>
      <c r="BV20" s="29" t="str">
        <f t="shared" ca="1" si="17"/>
        <v/>
      </c>
      <c r="BW20" s="29" t="str">
        <f t="shared" ca="1" si="17"/>
        <v/>
      </c>
      <c r="BX20" s="29" t="str">
        <f t="shared" ca="1" si="17"/>
        <v/>
      </c>
      <c r="BY20" s="29" t="str">
        <f t="shared" ca="1" si="17"/>
        <v/>
      </c>
      <c r="BZ20" s="29" t="str">
        <f t="shared" ca="1" si="17"/>
        <v/>
      </c>
      <c r="CA20" s="29" t="str">
        <f t="shared" ca="1" si="17"/>
        <v/>
      </c>
      <c r="CB20" s="29" t="str">
        <f t="shared" ca="1" si="17"/>
        <v/>
      </c>
      <c r="CC20" s="29" t="str">
        <f t="shared" ca="1" si="17"/>
        <v/>
      </c>
      <c r="CD20" s="29" t="str">
        <f t="shared" ca="1" si="17"/>
        <v/>
      </c>
      <c r="CE20" s="29" t="str">
        <f t="shared" ca="1" si="17"/>
        <v/>
      </c>
      <c r="CF20" s="4" t="str">
        <f t="shared" ca="1" si="18"/>
        <v/>
      </c>
      <c r="CG20" s="4" t="str">
        <f t="shared" ca="1" si="19"/>
        <v/>
      </c>
      <c r="CH20" s="4" t="str">
        <f t="shared" ca="1" si="20"/>
        <v/>
      </c>
      <c r="CI20" s="4" t="str">
        <f t="shared" ca="1" si="21"/>
        <v/>
      </c>
      <c r="CJ20" s="4" t="str">
        <f t="shared" ca="1" si="22"/>
        <v/>
      </c>
      <c r="CK20" s="4" t="str">
        <f t="shared" ca="1" si="23"/>
        <v/>
      </c>
      <c r="CL20" s="4" t="str">
        <f t="shared" ca="1" si="24"/>
        <v/>
      </c>
      <c r="CM20" s="4" t="str">
        <f t="shared" ca="1" si="25"/>
        <v/>
      </c>
      <c r="CN20" s="4" t="str">
        <f t="shared" ca="1" si="26"/>
        <v/>
      </c>
      <c r="CO20" s="4" t="str">
        <f t="shared" ca="1" si="27"/>
        <v/>
      </c>
      <c r="CP20" s="4" t="str">
        <f t="shared" ca="1" si="28"/>
        <v/>
      </c>
      <c r="CQ20" s="4" t="str">
        <f t="shared" ca="1" si="29"/>
        <v/>
      </c>
      <c r="CR20" s="4">
        <f t="shared" ca="1" si="30"/>
        <v>45</v>
      </c>
      <c r="CS20" s="4" t="str">
        <f t="shared" ca="1" si="31"/>
        <v/>
      </c>
      <c r="CT20" s="4" t="str">
        <f t="shared" ca="1" si="32"/>
        <v/>
      </c>
      <c r="CU20" s="4" t="str">
        <f t="shared" ca="1" si="33"/>
        <v/>
      </c>
      <c r="CV20" s="4" t="str">
        <f t="shared" ca="1" si="34"/>
        <v/>
      </c>
      <c r="CW20" s="4" t="str">
        <f t="shared" ca="1" si="35"/>
        <v/>
      </c>
      <c r="CX20" s="4" t="str">
        <f t="shared" ca="1" si="36"/>
        <v/>
      </c>
      <c r="CY20" s="4" t="str">
        <f t="shared" ca="1" si="37"/>
        <v/>
      </c>
      <c r="CZ20" s="4" t="str">
        <f t="shared" ca="1" si="38"/>
        <v/>
      </c>
      <c r="DA20" s="4" t="str">
        <f t="shared" ca="1" si="39"/>
        <v/>
      </c>
      <c r="DB20" s="4" t="str">
        <f t="shared" ca="1" si="40"/>
        <v/>
      </c>
      <c r="DC20" s="4" t="str">
        <f t="shared" ca="1" si="41"/>
        <v/>
      </c>
      <c r="DD20" s="4" t="str">
        <f t="shared" ca="1" si="42"/>
        <v/>
      </c>
      <c r="DE20" s="4" t="str">
        <f t="shared" ca="1" si="43"/>
        <v/>
      </c>
      <c r="DF20" s="4" t="str">
        <f t="shared" ca="1" si="44"/>
        <v/>
      </c>
      <c r="DG20" s="4" t="str">
        <f t="shared" ca="1" si="45"/>
        <v/>
      </c>
      <c r="DH20" s="4" t="str">
        <f t="shared" ca="1" si="46"/>
        <v/>
      </c>
      <c r="DI20" s="4" t="str">
        <f t="shared" ca="1" si="47"/>
        <v/>
      </c>
      <c r="DJ20" s="4" t="str">
        <f t="shared" ca="1" si="48"/>
        <v/>
      </c>
      <c r="DK20" s="4" t="str">
        <f t="shared" ca="1" si="49"/>
        <v/>
      </c>
      <c r="DL20" s="4" t="str">
        <f t="shared" ca="1" si="50"/>
        <v/>
      </c>
      <c r="DM20" s="4" t="str">
        <f t="shared" ca="1" si="51"/>
        <v/>
      </c>
      <c r="DN20" s="4" t="str">
        <f t="shared" ca="1" si="52"/>
        <v/>
      </c>
      <c r="DO20" s="4" t="str">
        <f t="shared" ca="1" si="53"/>
        <v/>
      </c>
      <c r="DP20" s="4" t="str">
        <f t="shared" ca="1" si="54"/>
        <v/>
      </c>
      <c r="DQ20" s="4" t="str">
        <f t="shared" ca="1" si="55"/>
        <v/>
      </c>
      <c r="DR20" s="4" t="str">
        <f t="shared" ca="1" si="56"/>
        <v/>
      </c>
      <c r="DS20" s="4" t="str">
        <f t="shared" ca="1" si="57"/>
        <v/>
      </c>
      <c r="DT20" s="4" t="str">
        <f t="shared" ca="1" si="58"/>
        <v/>
      </c>
      <c r="DU20" s="4" t="str">
        <f t="shared" ca="1" si="59"/>
        <v/>
      </c>
      <c r="DV20" s="4" t="str">
        <f t="shared" ca="1" si="60"/>
        <v/>
      </c>
      <c r="DW20" s="4" t="str">
        <f t="shared" ca="1" si="61"/>
        <v/>
      </c>
      <c r="DX20" s="4" t="str">
        <f t="shared" ca="1" si="62"/>
        <v/>
      </c>
      <c r="DY20" s="4" t="str">
        <f t="shared" ca="1" si="63"/>
        <v/>
      </c>
      <c r="DZ20" s="4" t="str">
        <f t="shared" ca="1" si="64"/>
        <v/>
      </c>
      <c r="EA20" s="4" t="str">
        <f t="shared" ca="1" si="65"/>
        <v/>
      </c>
      <c r="EB20" s="4" t="str">
        <f t="shared" ca="1" si="66"/>
        <v/>
      </c>
      <c r="EC20" s="4" t="str">
        <f t="shared" ca="1" si="67"/>
        <v/>
      </c>
      <c r="EE20" s="6">
        <f>IF(B20="",NA(),IF(P20=0,NA(),Q20))</f>
        <v>35</v>
      </c>
      <c r="EF20" s="7">
        <f ca="1">IF(B20="",NA(),IF(P20=0,NA(),IF(U20&lt;=0.01,P20,NA())))</f>
        <v>10</v>
      </c>
      <c r="EG20" s="7">
        <f ca="1">IF(B20="",NA(),IF(ISERROR(EF20),NA(),O20-P20))</f>
        <v>0</v>
      </c>
      <c r="EH20" s="7">
        <f ca="1">IF(B20="",NA(),IF(ISERROR(EF20),NA(),P20-M20))</f>
        <v>0</v>
      </c>
      <c r="EI20" s="7" t="e">
        <f ca="1">IF(B20="",NA(),IF(P20=0,NA(),IF(U20&gt;0,P20,NA())))</f>
        <v>#N/A</v>
      </c>
      <c r="EJ20" s="7" t="e">
        <f ca="1">IF(B20="",NA(),IF(ISERROR(EI20),NA(),O20-P20))</f>
        <v>#N/A</v>
      </c>
      <c r="EK20" s="7" t="e">
        <f ca="1">IF(B20="",NA(),IF(ISERROR(EI20),NA(),P20-M20))</f>
        <v>#N/A</v>
      </c>
      <c r="EL20" s="6">
        <f ca="1">IF(B20="",NA(),IF(P20=0,NA(),U20))</f>
        <v>0</v>
      </c>
      <c r="EM20" s="6" t="e">
        <f>IF(B20="",NA(),IF(P20=0,T20/5,NA()))</f>
        <v>#N/A</v>
      </c>
      <c r="EN20" s="6" t="e">
        <f>IF(B20="",NA(),IF(P20=0,T20,NA()))</f>
        <v>#N/A</v>
      </c>
      <c r="EO20">
        <f t="shared" ca="1" si="81"/>
        <v>9.5</v>
      </c>
    </row>
    <row r="21" spans="1:145" x14ac:dyDescent="0.2">
      <c r="A21" s="43">
        <v>120</v>
      </c>
      <c r="B21" s="59" t="s">
        <v>69</v>
      </c>
      <c r="C21" s="35">
        <v>10</v>
      </c>
      <c r="D21" s="36"/>
      <c r="E21" s="36"/>
      <c r="F21" s="36"/>
      <c r="G21" s="36"/>
      <c r="H21" s="36"/>
      <c r="I21" s="30"/>
      <c r="J21" s="30"/>
      <c r="K21" s="30"/>
      <c r="L21" s="30"/>
      <c r="M21" s="34">
        <v>15</v>
      </c>
      <c r="N21" s="34">
        <v>15</v>
      </c>
      <c r="O21" s="34">
        <v>15</v>
      </c>
      <c r="P21" s="14">
        <f>IF($O$8="Beta",(M21+4*N21+O21)/6,(M21+N21+O21)/3)</f>
        <v>15</v>
      </c>
      <c r="Q21" s="14">
        <f>MAX(W21:AF21)</f>
        <v>0</v>
      </c>
      <c r="R21" s="14">
        <f t="shared" ref="R21:R22" si="82">Q21+P21</f>
        <v>15</v>
      </c>
      <c r="S21" s="14">
        <f ca="1">IF(T21-P21&lt;0,0,T21-P21)</f>
        <v>30</v>
      </c>
      <c r="T21" s="14">
        <f ca="1">MIN(CF21:EC21)</f>
        <v>45</v>
      </c>
      <c r="U21" s="14">
        <f ca="1">IF(ROUND(T21-R21,5)&lt;0,0,ROUND(T21-R21,5))</f>
        <v>30</v>
      </c>
      <c r="W21" s="4">
        <f t="shared" ref="W21:W22" si="83">IF(C21="",0,INDEX($R$10:$R$23,MATCH(C21,$A$10:$A$23,0)))</f>
        <v>0</v>
      </c>
      <c r="X21" s="4">
        <f t="shared" ref="X21:X22" si="84">IF(D21="",0,INDEX($R$10:$R$23,MATCH(D21,$A$10:$A$23,0)))</f>
        <v>0</v>
      </c>
      <c r="Y21" s="4">
        <f t="shared" ref="Y21:Y22" si="85">IF(E21="",0,INDEX($R$10:$R$23,MATCH(E21,$A$10:$A$23,0)))</f>
        <v>0</v>
      </c>
      <c r="Z21" s="4">
        <f t="shared" ref="Z21:Z22" si="86">IF(F21="",0,INDEX($R$10:$R$23,MATCH(F21,$A$10:$A$23,0)))</f>
        <v>0</v>
      </c>
      <c r="AA21" s="4">
        <f t="shared" ref="AA21:AA22" si="87">IF(G21="",0,INDEX($R$10:$R$23,MATCH(G21,$A$10:$A$23,0)))</f>
        <v>0</v>
      </c>
      <c r="AB21" s="4">
        <f t="shared" ref="AB21:AB22" si="88">IF(H21="",0,INDEX($R$10:$R$23,MATCH(H21,$A$10:$A$23,0)))</f>
        <v>0</v>
      </c>
      <c r="AC21" s="4">
        <f t="shared" ref="AC21:AC22" si="89">IF(I21="",0,INDEX($R$10:$R$23,MATCH(I21,$A$10:$A$23,0)))</f>
        <v>0</v>
      </c>
      <c r="AD21" s="4">
        <f t="shared" ref="AD21:AD22" si="90">IF(J21="",0,INDEX($R$10:$R$23,MATCH(J21,$A$10:$A$23,0)))</f>
        <v>0</v>
      </c>
      <c r="AE21" s="4">
        <f t="shared" ref="AE21:AE22" si="91">IF(K21="",0,INDEX($R$10:$R$23,MATCH(K21,$A$10:$A$23,0)))</f>
        <v>0</v>
      </c>
      <c r="AF21" s="4">
        <f t="shared" ref="AF21:AF22" si="92">IF(L21="",0,INDEX($R$10:$R$23,MATCH(L21,$A$10:$A$23,0)))</f>
        <v>0</v>
      </c>
      <c r="AH21" s="29" t="str">
        <f t="shared" ca="1" si="13"/>
        <v/>
      </c>
      <c r="AI21" s="29" t="str">
        <f t="shared" ca="1" si="13"/>
        <v/>
      </c>
      <c r="AJ21" s="29" t="str">
        <f t="shared" ca="1" si="13"/>
        <v/>
      </c>
      <c r="AK21" s="29" t="str">
        <f t="shared" ca="1" si="13"/>
        <v/>
      </c>
      <c r="AL21" s="29" t="str">
        <f t="shared" ca="1" si="13"/>
        <v/>
      </c>
      <c r="AM21" s="29" t="str">
        <f t="shared" ca="1" si="13"/>
        <v/>
      </c>
      <c r="AN21" s="29" t="str">
        <f t="shared" ca="1" si="13"/>
        <v/>
      </c>
      <c r="AO21" s="29" t="str">
        <f t="shared" ca="1" si="13"/>
        <v/>
      </c>
      <c r="AP21" s="29" t="str">
        <f t="shared" ca="1" si="13"/>
        <v/>
      </c>
      <c r="AQ21" s="29" t="str">
        <f t="shared" ca="1" si="13"/>
        <v/>
      </c>
      <c r="AR21" s="29" t="str">
        <f t="shared" ca="1" si="14"/>
        <v/>
      </c>
      <c r="AS21" s="29" t="str">
        <f t="shared" ca="1" si="14"/>
        <v/>
      </c>
      <c r="AT21" s="29">
        <f t="shared" ca="1" si="14"/>
        <v>130</v>
      </c>
      <c r="AU21" s="29" t="str">
        <f t="shared" ca="1" si="14"/>
        <v/>
      </c>
      <c r="AV21" s="29" t="str">
        <f t="shared" ca="1" si="14"/>
        <v/>
      </c>
      <c r="AW21" s="29" t="str">
        <f t="shared" ca="1" si="14"/>
        <v/>
      </c>
      <c r="AX21" s="29" t="str">
        <f t="shared" ca="1" si="14"/>
        <v/>
      </c>
      <c r="AY21" s="29" t="str">
        <f t="shared" ca="1" si="14"/>
        <v/>
      </c>
      <c r="AZ21" s="29" t="str">
        <f t="shared" ca="1" si="14"/>
        <v/>
      </c>
      <c r="BA21" s="29" t="str">
        <f t="shared" ca="1" si="14"/>
        <v/>
      </c>
      <c r="BB21" s="29" t="str">
        <f t="shared" ca="1" si="15"/>
        <v/>
      </c>
      <c r="BC21" s="29" t="str">
        <f t="shared" ca="1" si="15"/>
        <v/>
      </c>
      <c r="BD21" s="29" t="str">
        <f t="shared" ca="1" si="15"/>
        <v/>
      </c>
      <c r="BE21" s="29" t="str">
        <f t="shared" ca="1" si="15"/>
        <v/>
      </c>
      <c r="BF21" s="29" t="str">
        <f t="shared" ca="1" si="15"/>
        <v/>
      </c>
      <c r="BG21" s="29" t="str">
        <f t="shared" ca="1" si="15"/>
        <v/>
      </c>
      <c r="BH21" s="29" t="str">
        <f t="shared" ca="1" si="15"/>
        <v/>
      </c>
      <c r="BI21" s="29" t="str">
        <f t="shared" ca="1" si="15"/>
        <v/>
      </c>
      <c r="BJ21" s="29" t="str">
        <f t="shared" ca="1" si="15"/>
        <v/>
      </c>
      <c r="BK21" s="29" t="str">
        <f t="shared" ca="1" si="15"/>
        <v/>
      </c>
      <c r="BL21" s="29" t="str">
        <f t="shared" ca="1" si="16"/>
        <v/>
      </c>
      <c r="BM21" s="29" t="str">
        <f t="shared" ca="1" si="16"/>
        <v/>
      </c>
      <c r="BN21" s="29" t="str">
        <f t="shared" ca="1" si="16"/>
        <v/>
      </c>
      <c r="BO21" s="29" t="str">
        <f t="shared" ca="1" si="16"/>
        <v/>
      </c>
      <c r="BP21" s="29" t="str">
        <f t="shared" ca="1" si="16"/>
        <v/>
      </c>
      <c r="BQ21" s="29" t="str">
        <f t="shared" ca="1" si="16"/>
        <v/>
      </c>
      <c r="BR21" s="29" t="str">
        <f t="shared" ca="1" si="16"/>
        <v/>
      </c>
      <c r="BS21" s="29" t="str">
        <f t="shared" ca="1" si="16"/>
        <v/>
      </c>
      <c r="BT21" s="29" t="str">
        <f t="shared" ca="1" si="16"/>
        <v/>
      </c>
      <c r="BU21" s="29" t="str">
        <f t="shared" ca="1" si="16"/>
        <v/>
      </c>
      <c r="BV21" s="29" t="str">
        <f t="shared" ca="1" si="17"/>
        <v/>
      </c>
      <c r="BW21" s="29" t="str">
        <f t="shared" ca="1" si="17"/>
        <v/>
      </c>
      <c r="BX21" s="29" t="str">
        <f t="shared" ca="1" si="17"/>
        <v/>
      </c>
      <c r="BY21" s="29" t="str">
        <f t="shared" ca="1" si="17"/>
        <v/>
      </c>
      <c r="BZ21" s="29" t="str">
        <f t="shared" ca="1" si="17"/>
        <v/>
      </c>
      <c r="CA21" s="29" t="str">
        <f t="shared" ca="1" si="17"/>
        <v/>
      </c>
      <c r="CB21" s="29" t="str">
        <f t="shared" ca="1" si="17"/>
        <v/>
      </c>
      <c r="CC21" s="29" t="str">
        <f t="shared" ca="1" si="17"/>
        <v/>
      </c>
      <c r="CD21" s="29" t="str">
        <f t="shared" ca="1" si="17"/>
        <v/>
      </c>
      <c r="CE21" s="29" t="str">
        <f t="shared" ca="1" si="17"/>
        <v/>
      </c>
      <c r="CF21" s="4" t="str">
        <f t="shared" ref="CF21:CF22" ca="1" si="93">IF(AH21="","",INDEX($S$10:$S$23,MATCH(AH21,$A$10:$A$23,0)))</f>
        <v/>
      </c>
      <c r="CG21" s="4" t="str">
        <f t="shared" ref="CG21:CG22" ca="1" si="94">IF(AI21="","",INDEX($S$10:$S$23,MATCH(AI21,$A$10:$A$23,0)))</f>
        <v/>
      </c>
      <c r="CH21" s="4" t="str">
        <f t="shared" ref="CH21:CH22" ca="1" si="95">IF(AJ21="","",INDEX($S$10:$S$23,MATCH(AJ21,$A$10:$A$23,0)))</f>
        <v/>
      </c>
      <c r="CI21" s="4" t="str">
        <f t="shared" ref="CI21:CI22" ca="1" si="96">IF(AK21="","",INDEX($S$10:$S$23,MATCH(AK21,$A$10:$A$23,0)))</f>
        <v/>
      </c>
      <c r="CJ21" s="4" t="str">
        <f t="shared" ref="CJ21:CJ22" ca="1" si="97">IF(AL21="","",INDEX($S$10:$S$23,MATCH(AL21,$A$10:$A$23,0)))</f>
        <v/>
      </c>
      <c r="CK21" s="4" t="str">
        <f t="shared" ref="CK21:CK22" ca="1" si="98">IF(AM21="","",INDEX($S$10:$S$23,MATCH(AM21,$A$10:$A$23,0)))</f>
        <v/>
      </c>
      <c r="CL21" s="4" t="str">
        <f t="shared" ref="CL21:CL22" ca="1" si="99">IF(AN21="","",INDEX($S$10:$S$23,MATCH(AN21,$A$10:$A$23,0)))</f>
        <v/>
      </c>
      <c r="CM21" s="4" t="str">
        <f t="shared" ref="CM21:CM22" ca="1" si="100">IF(AO21="","",INDEX($S$10:$S$23,MATCH(AO21,$A$10:$A$23,0)))</f>
        <v/>
      </c>
      <c r="CN21" s="4" t="str">
        <f t="shared" ref="CN21:CN22" ca="1" si="101">IF(AP21="","",INDEX($S$10:$S$23,MATCH(AP21,$A$10:$A$23,0)))</f>
        <v/>
      </c>
      <c r="CO21" s="4" t="str">
        <f t="shared" ref="CO21:CO22" ca="1" si="102">IF(AQ21="","",INDEX($S$10:$S$23,MATCH(AQ21,$A$10:$A$23,0)))</f>
        <v/>
      </c>
      <c r="CP21" s="4" t="str">
        <f t="shared" ref="CP21:CP22" ca="1" si="103">IF(AR21="","",INDEX($S$10:$S$23,MATCH(AR21,$A$10:$A$23,0)))</f>
        <v/>
      </c>
      <c r="CQ21" s="4" t="str">
        <f t="shared" ref="CQ21:CQ22" ca="1" si="104">IF(AS21="","",INDEX($S$10:$S$23,MATCH(AS21,$A$10:$A$23,0)))</f>
        <v/>
      </c>
      <c r="CR21" s="4">
        <f t="shared" ref="CR21:CR22" ca="1" si="105">IF(AT21="","",INDEX($S$10:$S$23,MATCH(AT21,$A$10:$A$23,0)))</f>
        <v>45</v>
      </c>
      <c r="CS21" s="4" t="str">
        <f t="shared" ref="CS21:CS22" ca="1" si="106">IF(AU21="","",INDEX($S$10:$S$23,MATCH(AU21,$A$10:$A$23,0)))</f>
        <v/>
      </c>
      <c r="CT21" s="4" t="str">
        <f t="shared" ref="CT21:CT22" ca="1" si="107">IF(AV21="","",INDEX($S$10:$S$23,MATCH(AV21,$A$10:$A$23,0)))</f>
        <v/>
      </c>
      <c r="CU21" s="4" t="str">
        <f t="shared" ref="CU21:CU22" ca="1" si="108">IF(AW21="","",INDEX($S$10:$S$23,MATCH(AW21,$A$10:$A$23,0)))</f>
        <v/>
      </c>
      <c r="CV21" s="4" t="str">
        <f t="shared" ref="CV21:CV22" ca="1" si="109">IF(AX21="","",INDEX($S$10:$S$23,MATCH(AX21,$A$10:$A$23,0)))</f>
        <v/>
      </c>
      <c r="CW21" s="4" t="str">
        <f t="shared" ref="CW21:CW22" ca="1" si="110">IF(AY21="","",INDEX($S$10:$S$23,MATCH(AY21,$A$10:$A$23,0)))</f>
        <v/>
      </c>
      <c r="CX21" s="4" t="str">
        <f t="shared" ref="CX21:CX22" ca="1" si="111">IF(AZ21="","",INDEX($S$10:$S$23,MATCH(AZ21,$A$10:$A$23,0)))</f>
        <v/>
      </c>
      <c r="CY21" s="4" t="str">
        <f t="shared" ref="CY21:CY22" ca="1" si="112">IF(BA21="","",INDEX($S$10:$S$23,MATCH(BA21,$A$10:$A$23,0)))</f>
        <v/>
      </c>
      <c r="CZ21" s="4" t="str">
        <f t="shared" ref="CZ21:CZ22" ca="1" si="113">IF(BB21="","",INDEX($S$10:$S$23,MATCH(BB21,$A$10:$A$23,0)))</f>
        <v/>
      </c>
      <c r="DA21" s="4" t="str">
        <f t="shared" ref="DA21:DA22" ca="1" si="114">IF(BC21="","",INDEX($S$10:$S$23,MATCH(BC21,$A$10:$A$23,0)))</f>
        <v/>
      </c>
      <c r="DB21" s="4" t="str">
        <f t="shared" ref="DB21:DB22" ca="1" si="115">IF(BD21="","",INDEX($S$10:$S$23,MATCH(BD21,$A$10:$A$23,0)))</f>
        <v/>
      </c>
      <c r="DC21" s="4" t="str">
        <f t="shared" ref="DC21:DC22" ca="1" si="116">IF(BE21="","",INDEX($S$10:$S$23,MATCH(BE21,$A$10:$A$23,0)))</f>
        <v/>
      </c>
      <c r="DD21" s="4" t="str">
        <f t="shared" ref="DD21:DD22" ca="1" si="117">IF(BF21="","",INDEX($S$10:$S$23,MATCH(BF21,$A$10:$A$23,0)))</f>
        <v/>
      </c>
      <c r="DE21" s="4" t="str">
        <f t="shared" ref="DE21:DE22" ca="1" si="118">IF(BG21="","",INDEX($S$10:$S$23,MATCH(BG21,$A$10:$A$23,0)))</f>
        <v/>
      </c>
      <c r="DF21" s="4" t="str">
        <f t="shared" ref="DF21:DF22" ca="1" si="119">IF(BH21="","",INDEX($S$10:$S$23,MATCH(BH21,$A$10:$A$23,0)))</f>
        <v/>
      </c>
      <c r="DG21" s="4" t="str">
        <f t="shared" ref="DG21:DG22" ca="1" si="120">IF(BI21="","",INDEX($S$10:$S$23,MATCH(BI21,$A$10:$A$23,0)))</f>
        <v/>
      </c>
      <c r="DH21" s="4" t="str">
        <f t="shared" ref="DH21:DH22" ca="1" si="121">IF(BJ21="","",INDEX($S$10:$S$23,MATCH(BJ21,$A$10:$A$23,0)))</f>
        <v/>
      </c>
      <c r="DI21" s="4" t="str">
        <f t="shared" ref="DI21:DI22" ca="1" si="122">IF(BK21="","",INDEX($S$10:$S$23,MATCH(BK21,$A$10:$A$23,0)))</f>
        <v/>
      </c>
      <c r="DJ21" s="4" t="str">
        <f t="shared" ref="DJ21:DJ22" ca="1" si="123">IF(BL21="","",INDEX($S$10:$S$23,MATCH(BL21,$A$10:$A$23,0)))</f>
        <v/>
      </c>
      <c r="DK21" s="4" t="str">
        <f t="shared" ref="DK21:DK22" ca="1" si="124">IF(BM21="","",INDEX($S$10:$S$23,MATCH(BM21,$A$10:$A$23,0)))</f>
        <v/>
      </c>
      <c r="DL21" s="4" t="str">
        <f t="shared" ref="DL21:DL22" ca="1" si="125">IF(BN21="","",INDEX($S$10:$S$23,MATCH(BN21,$A$10:$A$23,0)))</f>
        <v/>
      </c>
      <c r="DM21" s="4" t="str">
        <f t="shared" ref="DM21:DM22" ca="1" si="126">IF(BO21="","",INDEX($S$10:$S$23,MATCH(BO21,$A$10:$A$23,0)))</f>
        <v/>
      </c>
      <c r="DN21" s="4" t="str">
        <f t="shared" ref="DN21:DN22" ca="1" si="127">IF(BP21="","",INDEX($S$10:$S$23,MATCH(BP21,$A$10:$A$23,0)))</f>
        <v/>
      </c>
      <c r="DO21" s="4" t="str">
        <f t="shared" ref="DO21:DO22" ca="1" si="128">IF(BQ21="","",INDEX($S$10:$S$23,MATCH(BQ21,$A$10:$A$23,0)))</f>
        <v/>
      </c>
      <c r="DP21" s="4" t="str">
        <f t="shared" ref="DP21:DP22" ca="1" si="129">IF(BR21="","",INDEX($S$10:$S$23,MATCH(BR21,$A$10:$A$23,0)))</f>
        <v/>
      </c>
      <c r="DQ21" s="4" t="str">
        <f t="shared" ref="DQ21:DQ22" ca="1" si="130">IF(BS21="","",INDEX($S$10:$S$23,MATCH(BS21,$A$10:$A$23,0)))</f>
        <v/>
      </c>
      <c r="DR21" s="4" t="str">
        <f t="shared" ref="DR21:DR22" ca="1" si="131">IF(BT21="","",INDEX($S$10:$S$23,MATCH(BT21,$A$10:$A$23,0)))</f>
        <v/>
      </c>
      <c r="DS21" s="4" t="str">
        <f t="shared" ref="DS21:DS22" ca="1" si="132">IF(BU21="","",INDEX($S$10:$S$23,MATCH(BU21,$A$10:$A$23,0)))</f>
        <v/>
      </c>
      <c r="DT21" s="4" t="str">
        <f t="shared" ref="DT21:DT22" ca="1" si="133">IF(BV21="","",INDEX($S$10:$S$23,MATCH(BV21,$A$10:$A$23,0)))</f>
        <v/>
      </c>
      <c r="DU21" s="4" t="str">
        <f t="shared" ref="DU21:DU22" ca="1" si="134">IF(BW21="","",INDEX($S$10:$S$23,MATCH(BW21,$A$10:$A$23,0)))</f>
        <v/>
      </c>
      <c r="DV21" s="4" t="str">
        <f t="shared" ref="DV21:DV22" ca="1" si="135">IF(BX21="","",INDEX($S$10:$S$23,MATCH(BX21,$A$10:$A$23,0)))</f>
        <v/>
      </c>
      <c r="DW21" s="4" t="str">
        <f t="shared" ref="DW21:DW22" ca="1" si="136">IF(BY21="","",INDEX($S$10:$S$23,MATCH(BY21,$A$10:$A$23,0)))</f>
        <v/>
      </c>
      <c r="DX21" s="4" t="str">
        <f t="shared" ref="DX21:DX22" ca="1" si="137">IF(BZ21="","",INDEX($S$10:$S$23,MATCH(BZ21,$A$10:$A$23,0)))</f>
        <v/>
      </c>
      <c r="DY21" s="4" t="str">
        <f t="shared" ref="DY21:DY22" ca="1" si="138">IF(CA21="","",INDEX($S$10:$S$23,MATCH(CA21,$A$10:$A$23,0)))</f>
        <v/>
      </c>
      <c r="DZ21" s="4" t="str">
        <f t="shared" ref="DZ21:DZ22" ca="1" si="139">IF(CB21="","",INDEX($S$10:$S$23,MATCH(CB21,$A$10:$A$23,0)))</f>
        <v/>
      </c>
      <c r="EA21" s="4" t="str">
        <f t="shared" ref="EA21:EA22" ca="1" si="140">IF(CC21="","",INDEX($S$10:$S$23,MATCH(CC21,$A$10:$A$23,0)))</f>
        <v/>
      </c>
      <c r="EB21" s="4" t="str">
        <f t="shared" ref="EB21:EB22" ca="1" si="141">IF(CD21="","",INDEX($S$10:$S$23,MATCH(CD21,$A$10:$A$23,0)))</f>
        <v/>
      </c>
      <c r="EC21" s="4" t="str">
        <f t="shared" ref="EC21:EC22" ca="1" si="142">IF(CE21="","",INDEX($S$10:$S$23,MATCH(CE21,$A$10:$A$23,0)))</f>
        <v/>
      </c>
      <c r="EE21" s="6">
        <f>IF(B21="",NA(),IF(P21=0,NA(),Q21))</f>
        <v>0</v>
      </c>
      <c r="EF21" s="7" t="e">
        <f ca="1">IF(B21="",NA(),IF(P21=0,NA(),IF(U21&lt;=0.01,P21,NA())))</f>
        <v>#N/A</v>
      </c>
      <c r="EG21" s="7" t="e">
        <f ca="1">IF(B21="",NA(),IF(ISERROR(EF21),NA(),O21-P21))</f>
        <v>#N/A</v>
      </c>
      <c r="EH21" s="7" t="e">
        <f ca="1">IF(B21="",NA(),IF(ISERROR(EF21),NA(),P21-M21))</f>
        <v>#N/A</v>
      </c>
      <c r="EI21" s="7">
        <f ca="1">IF(B21="",NA(),IF(P21=0,NA(),IF(U21&gt;0,P21,NA())))</f>
        <v>15</v>
      </c>
      <c r="EJ21" s="7">
        <f ca="1">IF(B21="",NA(),IF(ISERROR(EI21),NA(),O21-P21))</f>
        <v>0</v>
      </c>
      <c r="EK21" s="7">
        <f ca="1">IF(B21="",NA(),IF(ISERROR(EI21),NA(),P21-M21))</f>
        <v>0</v>
      </c>
      <c r="EL21" s="6">
        <f ca="1">IF(B21="",NA(),IF(P21=0,NA(),U21))</f>
        <v>30</v>
      </c>
      <c r="EM21" s="6" t="e">
        <f>IF(B21="",NA(),IF(P21=0,T21/5,NA()))</f>
        <v>#N/A</v>
      </c>
      <c r="EN21" s="6" t="e">
        <f>IF(B21="",NA(),IF(P21=0,T21,NA()))</f>
        <v>#N/A</v>
      </c>
      <c r="EO21">
        <f ca="1">OFFSET(EO21,-1,0,1,1)+1</f>
        <v>10.5</v>
      </c>
    </row>
    <row r="22" spans="1:145" x14ac:dyDescent="0.2">
      <c r="A22" s="43">
        <v>130</v>
      </c>
      <c r="B22" s="60" t="s">
        <v>70</v>
      </c>
      <c r="C22" s="35">
        <v>110</v>
      </c>
      <c r="D22" s="36">
        <v>120</v>
      </c>
      <c r="E22" s="36"/>
      <c r="F22" s="36"/>
      <c r="G22" s="36"/>
      <c r="H22" s="36"/>
      <c r="I22" s="30"/>
      <c r="J22" s="30"/>
      <c r="K22" s="30"/>
      <c r="L22" s="30"/>
      <c r="M22" s="34">
        <v>30</v>
      </c>
      <c r="N22" s="34">
        <v>30</v>
      </c>
      <c r="O22" s="34">
        <v>30</v>
      </c>
      <c r="P22" s="14">
        <f>IF($O$8="Beta",(M22+4*N22+O22)/6,(M22+N22+O22)/3)</f>
        <v>30</v>
      </c>
      <c r="Q22" s="14">
        <f>MAX(W22:AF22)</f>
        <v>45</v>
      </c>
      <c r="R22" s="14">
        <f t="shared" si="82"/>
        <v>75</v>
      </c>
      <c r="S22" s="14">
        <f ca="1">IF(T22-P22&lt;0,0,T22-P22)</f>
        <v>45</v>
      </c>
      <c r="T22" s="14">
        <f ca="1">MIN(CF22:EC22)</f>
        <v>75</v>
      </c>
      <c r="U22" s="14">
        <f ca="1">IF(ROUND(T22-R22,5)&lt;0,0,ROUND(T22-R22,5))</f>
        <v>0</v>
      </c>
      <c r="W22" s="4">
        <f t="shared" si="83"/>
        <v>45</v>
      </c>
      <c r="X22" s="4">
        <f t="shared" si="84"/>
        <v>15</v>
      </c>
      <c r="Y22" s="4">
        <f t="shared" si="85"/>
        <v>0</v>
      </c>
      <c r="Z22" s="4">
        <f t="shared" si="86"/>
        <v>0</v>
      </c>
      <c r="AA22" s="4">
        <f t="shared" si="87"/>
        <v>0</v>
      </c>
      <c r="AB22" s="4">
        <f t="shared" si="88"/>
        <v>0</v>
      </c>
      <c r="AC22" s="4">
        <f t="shared" si="89"/>
        <v>0</v>
      </c>
      <c r="AD22" s="4">
        <f t="shared" si="90"/>
        <v>0</v>
      </c>
      <c r="AE22" s="4">
        <f t="shared" si="91"/>
        <v>0</v>
      </c>
      <c r="AF22" s="4">
        <f t="shared" si="92"/>
        <v>0</v>
      </c>
      <c r="AH22" s="29" t="str">
        <f t="shared" ca="1" si="13"/>
        <v/>
      </c>
      <c r="AI22" s="29" t="str">
        <f t="shared" ca="1" si="13"/>
        <v/>
      </c>
      <c r="AJ22" s="29" t="str">
        <f t="shared" ca="1" si="13"/>
        <v/>
      </c>
      <c r="AK22" s="29" t="str">
        <f t="shared" ca="1" si="13"/>
        <v/>
      </c>
      <c r="AL22" s="29" t="str">
        <f t="shared" ca="1" si="13"/>
        <v/>
      </c>
      <c r="AM22" s="29" t="str">
        <f t="shared" ca="1" si="13"/>
        <v/>
      </c>
      <c r="AN22" s="29" t="str">
        <f t="shared" ca="1" si="13"/>
        <v/>
      </c>
      <c r="AO22" s="29" t="str">
        <f t="shared" ca="1" si="13"/>
        <v/>
      </c>
      <c r="AP22" s="29" t="str">
        <f t="shared" ca="1" si="13"/>
        <v/>
      </c>
      <c r="AQ22" s="29" t="str">
        <f t="shared" ca="1" si="13"/>
        <v/>
      </c>
      <c r="AR22" s="29" t="str">
        <f t="shared" ca="1" si="14"/>
        <v/>
      </c>
      <c r="AS22" s="29" t="str">
        <f t="shared" ca="1" si="14"/>
        <v/>
      </c>
      <c r="AT22" s="29" t="str">
        <f t="shared" ca="1" si="14"/>
        <v/>
      </c>
      <c r="AU22" s="29">
        <f t="shared" ca="1" si="14"/>
        <v>140</v>
      </c>
      <c r="AV22" s="29" t="str">
        <f t="shared" ca="1" si="14"/>
        <v/>
      </c>
      <c r="AW22" s="29" t="str">
        <f t="shared" ca="1" si="14"/>
        <v/>
      </c>
      <c r="AX22" s="29" t="str">
        <f t="shared" ca="1" si="14"/>
        <v/>
      </c>
      <c r="AY22" s="29" t="str">
        <f t="shared" ca="1" si="14"/>
        <v/>
      </c>
      <c r="AZ22" s="29" t="str">
        <f t="shared" ca="1" si="14"/>
        <v/>
      </c>
      <c r="BA22" s="29" t="str">
        <f t="shared" ca="1" si="14"/>
        <v/>
      </c>
      <c r="BB22" s="29" t="str">
        <f t="shared" ca="1" si="15"/>
        <v/>
      </c>
      <c r="BC22" s="29" t="str">
        <f t="shared" ca="1" si="15"/>
        <v/>
      </c>
      <c r="BD22" s="29" t="str">
        <f t="shared" ca="1" si="15"/>
        <v/>
      </c>
      <c r="BE22" s="29" t="str">
        <f t="shared" ca="1" si="15"/>
        <v/>
      </c>
      <c r="BF22" s="29" t="str">
        <f t="shared" ca="1" si="15"/>
        <v/>
      </c>
      <c r="BG22" s="29" t="str">
        <f t="shared" ca="1" si="15"/>
        <v/>
      </c>
      <c r="BH22" s="29" t="str">
        <f t="shared" ca="1" si="15"/>
        <v/>
      </c>
      <c r="BI22" s="29" t="str">
        <f t="shared" ca="1" si="15"/>
        <v/>
      </c>
      <c r="BJ22" s="29" t="str">
        <f t="shared" ca="1" si="15"/>
        <v/>
      </c>
      <c r="BK22" s="29" t="str">
        <f t="shared" ca="1" si="15"/>
        <v/>
      </c>
      <c r="BL22" s="29" t="str">
        <f t="shared" ca="1" si="16"/>
        <v/>
      </c>
      <c r="BM22" s="29" t="str">
        <f t="shared" ca="1" si="16"/>
        <v/>
      </c>
      <c r="BN22" s="29" t="str">
        <f t="shared" ca="1" si="16"/>
        <v/>
      </c>
      <c r="BO22" s="29" t="str">
        <f t="shared" ca="1" si="16"/>
        <v/>
      </c>
      <c r="BP22" s="29" t="str">
        <f t="shared" ca="1" si="16"/>
        <v/>
      </c>
      <c r="BQ22" s="29" t="str">
        <f t="shared" ca="1" si="16"/>
        <v/>
      </c>
      <c r="BR22" s="29" t="str">
        <f t="shared" ca="1" si="16"/>
        <v/>
      </c>
      <c r="BS22" s="29" t="str">
        <f t="shared" ca="1" si="16"/>
        <v/>
      </c>
      <c r="BT22" s="29" t="str">
        <f t="shared" ca="1" si="16"/>
        <v/>
      </c>
      <c r="BU22" s="29" t="str">
        <f t="shared" ca="1" si="16"/>
        <v/>
      </c>
      <c r="BV22" s="29" t="str">
        <f t="shared" ca="1" si="17"/>
        <v/>
      </c>
      <c r="BW22" s="29" t="str">
        <f t="shared" ca="1" si="17"/>
        <v/>
      </c>
      <c r="BX22" s="29" t="str">
        <f t="shared" ca="1" si="17"/>
        <v/>
      </c>
      <c r="BY22" s="29" t="str">
        <f t="shared" ca="1" si="17"/>
        <v/>
      </c>
      <c r="BZ22" s="29" t="str">
        <f t="shared" ca="1" si="17"/>
        <v/>
      </c>
      <c r="CA22" s="29" t="str">
        <f t="shared" ca="1" si="17"/>
        <v/>
      </c>
      <c r="CB22" s="29" t="str">
        <f t="shared" ca="1" si="17"/>
        <v/>
      </c>
      <c r="CC22" s="29" t="str">
        <f t="shared" ca="1" si="17"/>
        <v/>
      </c>
      <c r="CD22" s="29" t="str">
        <f t="shared" ca="1" si="17"/>
        <v/>
      </c>
      <c r="CE22" s="29" t="str">
        <f t="shared" ca="1" si="17"/>
        <v/>
      </c>
      <c r="CF22" s="4" t="str">
        <f t="shared" ca="1" si="93"/>
        <v/>
      </c>
      <c r="CG22" s="4" t="str">
        <f t="shared" ca="1" si="94"/>
        <v/>
      </c>
      <c r="CH22" s="4" t="str">
        <f t="shared" ca="1" si="95"/>
        <v/>
      </c>
      <c r="CI22" s="4" t="str">
        <f t="shared" ca="1" si="96"/>
        <v/>
      </c>
      <c r="CJ22" s="4" t="str">
        <f t="shared" ca="1" si="97"/>
        <v/>
      </c>
      <c r="CK22" s="4" t="str">
        <f t="shared" ca="1" si="98"/>
        <v/>
      </c>
      <c r="CL22" s="4" t="str">
        <f t="shared" ca="1" si="99"/>
        <v/>
      </c>
      <c r="CM22" s="4" t="str">
        <f t="shared" ca="1" si="100"/>
        <v/>
      </c>
      <c r="CN22" s="4" t="str">
        <f t="shared" ca="1" si="101"/>
        <v/>
      </c>
      <c r="CO22" s="4" t="str">
        <f t="shared" ca="1" si="102"/>
        <v/>
      </c>
      <c r="CP22" s="4" t="str">
        <f t="shared" ca="1" si="103"/>
        <v/>
      </c>
      <c r="CQ22" s="4" t="str">
        <f t="shared" ca="1" si="104"/>
        <v/>
      </c>
      <c r="CR22" s="4" t="str">
        <f t="shared" ca="1" si="105"/>
        <v/>
      </c>
      <c r="CS22" s="4">
        <f t="shared" ca="1" si="106"/>
        <v>75</v>
      </c>
      <c r="CT22" s="4" t="str">
        <f t="shared" ca="1" si="107"/>
        <v/>
      </c>
      <c r="CU22" s="4" t="str">
        <f t="shared" ca="1" si="108"/>
        <v/>
      </c>
      <c r="CV22" s="4" t="str">
        <f t="shared" ca="1" si="109"/>
        <v/>
      </c>
      <c r="CW22" s="4" t="str">
        <f t="shared" ca="1" si="110"/>
        <v/>
      </c>
      <c r="CX22" s="4" t="str">
        <f t="shared" ca="1" si="111"/>
        <v/>
      </c>
      <c r="CY22" s="4" t="str">
        <f t="shared" ca="1" si="112"/>
        <v/>
      </c>
      <c r="CZ22" s="4" t="str">
        <f t="shared" ca="1" si="113"/>
        <v/>
      </c>
      <c r="DA22" s="4" t="str">
        <f t="shared" ca="1" si="114"/>
        <v/>
      </c>
      <c r="DB22" s="4" t="str">
        <f t="shared" ca="1" si="115"/>
        <v/>
      </c>
      <c r="DC22" s="4" t="str">
        <f t="shared" ca="1" si="116"/>
        <v/>
      </c>
      <c r="DD22" s="4" t="str">
        <f t="shared" ca="1" si="117"/>
        <v/>
      </c>
      <c r="DE22" s="4" t="str">
        <f t="shared" ca="1" si="118"/>
        <v/>
      </c>
      <c r="DF22" s="4" t="str">
        <f t="shared" ca="1" si="119"/>
        <v/>
      </c>
      <c r="DG22" s="4" t="str">
        <f t="shared" ca="1" si="120"/>
        <v/>
      </c>
      <c r="DH22" s="4" t="str">
        <f t="shared" ca="1" si="121"/>
        <v/>
      </c>
      <c r="DI22" s="4" t="str">
        <f t="shared" ca="1" si="122"/>
        <v/>
      </c>
      <c r="DJ22" s="4" t="str">
        <f t="shared" ca="1" si="123"/>
        <v/>
      </c>
      <c r="DK22" s="4" t="str">
        <f t="shared" ca="1" si="124"/>
        <v/>
      </c>
      <c r="DL22" s="4" t="str">
        <f t="shared" ca="1" si="125"/>
        <v/>
      </c>
      <c r="DM22" s="4" t="str">
        <f t="shared" ca="1" si="126"/>
        <v/>
      </c>
      <c r="DN22" s="4" t="str">
        <f t="shared" ca="1" si="127"/>
        <v/>
      </c>
      <c r="DO22" s="4" t="str">
        <f t="shared" ca="1" si="128"/>
        <v/>
      </c>
      <c r="DP22" s="4" t="str">
        <f t="shared" ca="1" si="129"/>
        <v/>
      </c>
      <c r="DQ22" s="4" t="str">
        <f t="shared" ca="1" si="130"/>
        <v/>
      </c>
      <c r="DR22" s="4" t="str">
        <f t="shared" ca="1" si="131"/>
        <v/>
      </c>
      <c r="DS22" s="4" t="str">
        <f t="shared" ca="1" si="132"/>
        <v/>
      </c>
      <c r="DT22" s="4" t="str">
        <f t="shared" ca="1" si="133"/>
        <v/>
      </c>
      <c r="DU22" s="4" t="str">
        <f t="shared" ca="1" si="134"/>
        <v/>
      </c>
      <c r="DV22" s="4" t="str">
        <f t="shared" ca="1" si="135"/>
        <v/>
      </c>
      <c r="DW22" s="4" t="str">
        <f t="shared" ca="1" si="136"/>
        <v/>
      </c>
      <c r="DX22" s="4" t="str">
        <f t="shared" ca="1" si="137"/>
        <v/>
      </c>
      <c r="DY22" s="4" t="str">
        <f t="shared" ca="1" si="138"/>
        <v/>
      </c>
      <c r="DZ22" s="4" t="str">
        <f t="shared" ca="1" si="139"/>
        <v/>
      </c>
      <c r="EA22" s="4" t="str">
        <f t="shared" ca="1" si="140"/>
        <v/>
      </c>
      <c r="EB22" s="4" t="str">
        <f t="shared" ca="1" si="141"/>
        <v/>
      </c>
      <c r="EC22" s="4" t="str">
        <f t="shared" ca="1" si="142"/>
        <v/>
      </c>
      <c r="EE22" s="6">
        <f>IF(B22="",NA(),IF(P22=0,NA(),Q22))</f>
        <v>45</v>
      </c>
      <c r="EF22" s="7">
        <f ca="1">IF(B22="",NA(),IF(P22=0,NA(),IF(U22&lt;=0.01,P22,NA())))</f>
        <v>30</v>
      </c>
      <c r="EG22" s="7">
        <f ca="1">IF(B22="",NA(),IF(ISERROR(EF22),NA(),O22-P22))</f>
        <v>0</v>
      </c>
      <c r="EH22" s="7">
        <f ca="1">IF(B22="",NA(),IF(ISERROR(EF22),NA(),P22-M22))</f>
        <v>0</v>
      </c>
      <c r="EI22" s="7" t="e">
        <f ca="1">IF(B22="",NA(),IF(P22=0,NA(),IF(U22&gt;0,P22,NA())))</f>
        <v>#N/A</v>
      </c>
      <c r="EJ22" s="7" t="e">
        <f ca="1">IF(B22="",NA(),IF(ISERROR(EI22),NA(),O22-P22))</f>
        <v>#N/A</v>
      </c>
      <c r="EK22" s="7" t="e">
        <f ca="1">IF(B22="",NA(),IF(ISERROR(EI22),NA(),P22-M22))</f>
        <v>#N/A</v>
      </c>
      <c r="EL22" s="6">
        <f ca="1">IF(B22="",NA(),IF(P22=0,NA(),U22))</f>
        <v>0</v>
      </c>
      <c r="EM22" s="6" t="e">
        <f>IF(B22="",NA(),IF(P22=0,T22/5,NA()))</f>
        <v>#N/A</v>
      </c>
      <c r="EN22" s="6" t="e">
        <f>IF(B22="",NA(),IF(P22=0,T22,NA()))</f>
        <v>#N/A</v>
      </c>
      <c r="EO22">
        <f t="shared" ca="1" si="81"/>
        <v>11.5</v>
      </c>
    </row>
    <row r="23" spans="1:145" x14ac:dyDescent="0.2">
      <c r="A23" s="43">
        <v>140</v>
      </c>
      <c r="B23" s="63" t="s">
        <v>3</v>
      </c>
      <c r="C23" s="35">
        <v>130</v>
      </c>
      <c r="D23" s="36"/>
      <c r="E23" s="36"/>
      <c r="F23" s="36"/>
      <c r="G23" s="36"/>
      <c r="H23" s="36"/>
      <c r="I23" s="29"/>
      <c r="J23" s="29"/>
      <c r="K23" s="29"/>
      <c r="L23" s="29"/>
      <c r="M23" s="17"/>
      <c r="N23" s="4"/>
      <c r="O23" s="4"/>
      <c r="P23" s="14">
        <f t="shared" si="0"/>
        <v>0</v>
      </c>
      <c r="Q23" s="14">
        <f t="shared" si="72"/>
        <v>75</v>
      </c>
      <c r="R23" s="14">
        <f t="shared" si="1"/>
        <v>75</v>
      </c>
      <c r="S23" s="14">
        <f t="shared" si="73"/>
        <v>75</v>
      </c>
      <c r="T23" s="16">
        <f>R23</f>
        <v>75</v>
      </c>
      <c r="U23" s="14">
        <f t="shared" si="74"/>
        <v>0</v>
      </c>
      <c r="W23" s="4">
        <f t="shared" si="3"/>
        <v>75</v>
      </c>
      <c r="X23" s="4">
        <f t="shared" si="4"/>
        <v>0</v>
      </c>
      <c r="Y23" s="4">
        <f t="shared" si="5"/>
        <v>0</v>
      </c>
      <c r="Z23" s="4">
        <f t="shared" si="6"/>
        <v>0</v>
      </c>
      <c r="AA23" s="4">
        <f t="shared" si="7"/>
        <v>0</v>
      </c>
      <c r="AB23" s="4">
        <f t="shared" si="8"/>
        <v>0</v>
      </c>
      <c r="AC23" s="4">
        <f t="shared" si="9"/>
        <v>0</v>
      </c>
      <c r="AD23" s="4">
        <f t="shared" si="10"/>
        <v>0</v>
      </c>
      <c r="AE23" s="4">
        <f t="shared" si="11"/>
        <v>0</v>
      </c>
      <c r="AF23" s="4">
        <f t="shared" si="12"/>
        <v>0</v>
      </c>
      <c r="AH23" s="29" t="str">
        <f t="shared" ca="1" si="13"/>
        <v/>
      </c>
      <c r="AI23" s="29" t="str">
        <f t="shared" ca="1" si="13"/>
        <v/>
      </c>
      <c r="AJ23" s="29" t="str">
        <f t="shared" ca="1" si="13"/>
        <v/>
      </c>
      <c r="AK23" s="29" t="str">
        <f t="shared" ca="1" si="13"/>
        <v/>
      </c>
      <c r="AL23" s="29" t="str">
        <f t="shared" ca="1" si="13"/>
        <v/>
      </c>
      <c r="AM23" s="29" t="str">
        <f t="shared" ca="1" si="13"/>
        <v/>
      </c>
      <c r="AN23" s="29" t="str">
        <f t="shared" ca="1" si="13"/>
        <v/>
      </c>
      <c r="AO23" s="29" t="str">
        <f t="shared" ca="1" si="13"/>
        <v/>
      </c>
      <c r="AP23" s="29" t="str">
        <f t="shared" ca="1" si="13"/>
        <v/>
      </c>
      <c r="AQ23" s="29" t="str">
        <f t="shared" ca="1" si="13"/>
        <v/>
      </c>
      <c r="AR23" s="29" t="str">
        <f t="shared" ca="1" si="14"/>
        <v/>
      </c>
      <c r="AS23" s="29" t="str">
        <f t="shared" ca="1" si="14"/>
        <v/>
      </c>
      <c r="AT23" s="29" t="str">
        <f t="shared" ca="1" si="14"/>
        <v/>
      </c>
      <c r="AU23" s="29" t="str">
        <f t="shared" ca="1" si="14"/>
        <v/>
      </c>
      <c r="AV23" s="29" t="str">
        <f t="shared" ca="1" si="14"/>
        <v/>
      </c>
      <c r="AW23" s="29" t="str">
        <f t="shared" ca="1" si="14"/>
        <v/>
      </c>
      <c r="AX23" s="29" t="str">
        <f t="shared" ca="1" si="14"/>
        <v/>
      </c>
      <c r="AY23" s="29" t="str">
        <f t="shared" ca="1" si="14"/>
        <v/>
      </c>
      <c r="AZ23" s="29" t="str">
        <f t="shared" ca="1" si="14"/>
        <v/>
      </c>
      <c r="BA23" s="29" t="str">
        <f t="shared" ca="1" si="14"/>
        <v/>
      </c>
      <c r="BB23" s="29" t="str">
        <f t="shared" ca="1" si="15"/>
        <v/>
      </c>
      <c r="BC23" s="29" t="str">
        <f t="shared" ca="1" si="15"/>
        <v/>
      </c>
      <c r="BD23" s="29" t="str">
        <f t="shared" ca="1" si="15"/>
        <v/>
      </c>
      <c r="BE23" s="29" t="str">
        <f t="shared" ca="1" si="15"/>
        <v/>
      </c>
      <c r="BF23" s="29" t="str">
        <f t="shared" ca="1" si="15"/>
        <v/>
      </c>
      <c r="BG23" s="29" t="str">
        <f t="shared" ca="1" si="15"/>
        <v/>
      </c>
      <c r="BH23" s="29" t="str">
        <f t="shared" ca="1" si="15"/>
        <v/>
      </c>
      <c r="BI23" s="29" t="str">
        <f t="shared" ca="1" si="15"/>
        <v/>
      </c>
      <c r="BJ23" s="29" t="str">
        <f t="shared" ca="1" si="15"/>
        <v/>
      </c>
      <c r="BK23" s="29" t="str">
        <f t="shared" ca="1" si="15"/>
        <v/>
      </c>
      <c r="BL23" s="29" t="str">
        <f t="shared" ca="1" si="16"/>
        <v/>
      </c>
      <c r="BM23" s="29" t="str">
        <f t="shared" ca="1" si="16"/>
        <v/>
      </c>
      <c r="BN23" s="29" t="str">
        <f t="shared" ca="1" si="16"/>
        <v/>
      </c>
      <c r="BO23" s="29" t="str">
        <f t="shared" ca="1" si="16"/>
        <v/>
      </c>
      <c r="BP23" s="29" t="str">
        <f t="shared" ca="1" si="16"/>
        <v/>
      </c>
      <c r="BQ23" s="29" t="str">
        <f t="shared" ca="1" si="16"/>
        <v/>
      </c>
      <c r="BR23" s="29" t="str">
        <f t="shared" ca="1" si="16"/>
        <v/>
      </c>
      <c r="BS23" s="29" t="str">
        <f t="shared" ca="1" si="16"/>
        <v/>
      </c>
      <c r="BT23" s="29" t="str">
        <f t="shared" ca="1" si="16"/>
        <v/>
      </c>
      <c r="BU23" s="29" t="str">
        <f t="shared" ca="1" si="16"/>
        <v/>
      </c>
      <c r="BV23" s="29" t="str">
        <f t="shared" ca="1" si="17"/>
        <v/>
      </c>
      <c r="BW23" s="29" t="str">
        <f t="shared" ca="1" si="17"/>
        <v/>
      </c>
      <c r="BX23" s="29" t="str">
        <f t="shared" ca="1" si="17"/>
        <v/>
      </c>
      <c r="BY23" s="29" t="str">
        <f t="shared" ca="1" si="17"/>
        <v/>
      </c>
      <c r="BZ23" s="29" t="str">
        <f t="shared" ca="1" si="17"/>
        <v/>
      </c>
      <c r="CA23" s="29" t="str">
        <f t="shared" ca="1" si="17"/>
        <v/>
      </c>
      <c r="CB23" s="29" t="str">
        <f t="shared" ca="1" si="17"/>
        <v/>
      </c>
      <c r="CC23" s="29" t="str">
        <f t="shared" ca="1" si="17"/>
        <v/>
      </c>
      <c r="CD23" s="29" t="str">
        <f t="shared" ca="1" si="17"/>
        <v/>
      </c>
      <c r="CE23" s="29" t="str">
        <f t="shared" ca="1" si="17"/>
        <v/>
      </c>
      <c r="CF23" s="4" t="str">
        <f t="shared" ca="1" si="18"/>
        <v/>
      </c>
      <c r="CG23" s="4" t="str">
        <f t="shared" ca="1" si="19"/>
        <v/>
      </c>
      <c r="CH23" s="4" t="str">
        <f t="shared" ca="1" si="20"/>
        <v/>
      </c>
      <c r="CI23" s="4" t="str">
        <f t="shared" ca="1" si="21"/>
        <v/>
      </c>
      <c r="CJ23" s="4" t="str">
        <f t="shared" ca="1" si="22"/>
        <v/>
      </c>
      <c r="CK23" s="4" t="str">
        <f t="shared" ca="1" si="23"/>
        <v/>
      </c>
      <c r="CL23" s="4" t="str">
        <f t="shared" ca="1" si="24"/>
        <v/>
      </c>
      <c r="CM23" s="4" t="str">
        <f t="shared" ca="1" si="25"/>
        <v/>
      </c>
      <c r="CN23" s="4" t="str">
        <f t="shared" ca="1" si="26"/>
        <v/>
      </c>
      <c r="CO23" s="4" t="str">
        <f t="shared" ca="1" si="27"/>
        <v/>
      </c>
      <c r="CP23" s="4" t="str">
        <f t="shared" ca="1" si="28"/>
        <v/>
      </c>
      <c r="CQ23" s="4" t="str">
        <f t="shared" ca="1" si="29"/>
        <v/>
      </c>
      <c r="CR23" s="4" t="str">
        <f t="shared" ca="1" si="30"/>
        <v/>
      </c>
      <c r="CS23" s="4" t="str">
        <f t="shared" ca="1" si="31"/>
        <v/>
      </c>
      <c r="CT23" s="4" t="str">
        <f t="shared" ca="1" si="32"/>
        <v/>
      </c>
      <c r="CU23" s="4" t="str">
        <f t="shared" ca="1" si="33"/>
        <v/>
      </c>
      <c r="CV23" s="4" t="str">
        <f t="shared" ca="1" si="34"/>
        <v/>
      </c>
      <c r="CW23" s="4" t="str">
        <f t="shared" ca="1" si="35"/>
        <v/>
      </c>
      <c r="CX23" s="4" t="str">
        <f t="shared" ca="1" si="36"/>
        <v/>
      </c>
      <c r="CY23" s="4" t="str">
        <f t="shared" ca="1" si="37"/>
        <v/>
      </c>
      <c r="CZ23" s="4" t="str">
        <f t="shared" ca="1" si="38"/>
        <v/>
      </c>
      <c r="DA23" s="4" t="str">
        <f t="shared" ca="1" si="39"/>
        <v/>
      </c>
      <c r="DB23" s="4" t="str">
        <f t="shared" ca="1" si="40"/>
        <v/>
      </c>
      <c r="DC23" s="4" t="str">
        <f t="shared" ca="1" si="41"/>
        <v/>
      </c>
      <c r="DD23" s="4" t="str">
        <f t="shared" ca="1" si="42"/>
        <v/>
      </c>
      <c r="DE23" s="4" t="str">
        <f t="shared" ca="1" si="43"/>
        <v/>
      </c>
      <c r="DF23" s="4" t="str">
        <f t="shared" ca="1" si="44"/>
        <v/>
      </c>
      <c r="DG23" s="4" t="str">
        <f t="shared" ca="1" si="45"/>
        <v/>
      </c>
      <c r="DH23" s="4" t="str">
        <f t="shared" ca="1" si="46"/>
        <v/>
      </c>
      <c r="DI23" s="4" t="str">
        <f t="shared" ca="1" si="47"/>
        <v/>
      </c>
      <c r="DJ23" s="4" t="str">
        <f t="shared" ca="1" si="48"/>
        <v/>
      </c>
      <c r="DK23" s="4" t="str">
        <f t="shared" ca="1" si="49"/>
        <v/>
      </c>
      <c r="DL23" s="4" t="str">
        <f t="shared" ca="1" si="50"/>
        <v/>
      </c>
      <c r="DM23" s="4" t="str">
        <f t="shared" ca="1" si="51"/>
        <v/>
      </c>
      <c r="DN23" s="4" t="str">
        <f t="shared" ca="1" si="52"/>
        <v/>
      </c>
      <c r="DO23" s="4" t="str">
        <f t="shared" ca="1" si="53"/>
        <v/>
      </c>
      <c r="DP23" s="4" t="str">
        <f t="shared" ca="1" si="54"/>
        <v/>
      </c>
      <c r="DQ23" s="4" t="str">
        <f t="shared" ca="1" si="55"/>
        <v/>
      </c>
      <c r="DR23" s="4" t="str">
        <f t="shared" ca="1" si="56"/>
        <v/>
      </c>
      <c r="DS23" s="4" t="str">
        <f t="shared" ca="1" si="57"/>
        <v/>
      </c>
      <c r="DT23" s="4" t="str">
        <f t="shared" ca="1" si="58"/>
        <v/>
      </c>
      <c r="DU23" s="4" t="str">
        <f t="shared" ca="1" si="59"/>
        <v/>
      </c>
      <c r="DV23" s="4" t="str">
        <f t="shared" ca="1" si="60"/>
        <v/>
      </c>
      <c r="DW23" s="4" t="str">
        <f t="shared" ca="1" si="61"/>
        <v/>
      </c>
      <c r="DX23" s="4" t="str">
        <f t="shared" ca="1" si="62"/>
        <v/>
      </c>
      <c r="DY23" s="4" t="str">
        <f t="shared" ca="1" si="63"/>
        <v/>
      </c>
      <c r="DZ23" s="4" t="str">
        <f t="shared" ca="1" si="64"/>
        <v/>
      </c>
      <c r="EA23" s="4" t="str">
        <f t="shared" ca="1" si="65"/>
        <v/>
      </c>
      <c r="EB23" s="4" t="str">
        <f t="shared" ca="1" si="66"/>
        <v/>
      </c>
      <c r="EC23" s="4" t="str">
        <f t="shared" ca="1" si="67"/>
        <v/>
      </c>
      <c r="EE23" s="6" t="e">
        <f t="shared" si="75"/>
        <v>#N/A</v>
      </c>
      <c r="EF23" s="7" t="e">
        <f t="shared" si="76"/>
        <v>#N/A</v>
      </c>
      <c r="EG23" s="7" t="e">
        <f t="shared" si="68"/>
        <v>#N/A</v>
      </c>
      <c r="EH23" s="7" t="e">
        <f t="shared" si="69"/>
        <v>#N/A</v>
      </c>
      <c r="EI23" s="7" t="e">
        <f t="shared" si="77"/>
        <v>#N/A</v>
      </c>
      <c r="EJ23" s="7" t="e">
        <f t="shared" si="70"/>
        <v>#N/A</v>
      </c>
      <c r="EK23" s="7" t="e">
        <f t="shared" si="71"/>
        <v>#N/A</v>
      </c>
      <c r="EL23" s="6" t="e">
        <f t="shared" si="78"/>
        <v>#N/A</v>
      </c>
      <c r="EM23" s="6">
        <f t="shared" si="79"/>
        <v>15</v>
      </c>
      <c r="EN23" s="6">
        <f t="shared" si="80"/>
        <v>75</v>
      </c>
      <c r="EO23">
        <f t="shared" ca="1" si="81"/>
        <v>12.5</v>
      </c>
    </row>
    <row r="24" spans="1:145" x14ac:dyDescent="0.2">
      <c r="A24" s="45" t="s">
        <v>42</v>
      </c>
      <c r="M24"/>
      <c r="EL24" s="6"/>
    </row>
  </sheetData>
  <mergeCells count="2">
    <mergeCell ref="C9:H9"/>
    <mergeCell ref="M7:O7"/>
  </mergeCells>
  <phoneticPr fontId="4" type="noConversion"/>
  <conditionalFormatting sqref="B10:B15 B23">
    <cfRule type="expression" dxfId="13" priority="11" stopIfTrue="1">
      <formula>U10=0</formula>
    </cfRule>
    <cfRule type="expression" dxfId="12" priority="12" stopIfTrue="1">
      <formula>U10=0</formula>
    </cfRule>
  </conditionalFormatting>
  <conditionalFormatting sqref="B16:B18 B20">
    <cfRule type="expression" dxfId="11" priority="7" stopIfTrue="1">
      <formula>U16=0</formula>
    </cfRule>
    <cfRule type="expression" dxfId="10" priority="8" stopIfTrue="1">
      <formula>U16=0</formula>
    </cfRule>
  </conditionalFormatting>
  <conditionalFormatting sqref="B19">
    <cfRule type="expression" dxfId="9" priority="5" stopIfTrue="1">
      <formula>U19=0</formula>
    </cfRule>
    <cfRule type="expression" dxfId="8" priority="6" stopIfTrue="1">
      <formula>U19=0</formula>
    </cfRule>
  </conditionalFormatting>
  <conditionalFormatting sqref="B22">
    <cfRule type="expression" dxfId="7" priority="3" stopIfTrue="1">
      <formula>U22=0</formula>
    </cfRule>
    <cfRule type="expression" dxfId="6" priority="4" stopIfTrue="1">
      <formula>U22=0</formula>
    </cfRule>
  </conditionalFormatting>
  <conditionalFormatting sqref="B21">
    <cfRule type="expression" dxfId="3" priority="1" stopIfTrue="1">
      <formula>U21=0</formula>
    </cfRule>
    <cfRule type="expression" dxfId="2" priority="2" stopIfTrue="1">
      <formula>U21=0</formula>
    </cfRule>
  </conditionalFormatting>
  <dataValidations disablePrompts="1" count="1">
    <dataValidation type="list" allowBlank="1" showInputMessage="1" showErrorMessage="1" sqref="O8">
      <formula1>"Beta, Triangular"</formula1>
    </dataValidation>
  </dataValidations>
  <hyperlinks>
    <hyperlink ref="A2" r:id="rId1"/>
  </hyperlinks>
  <pageMargins left="0.5" right="0.5" top="0.25" bottom="0.25" header="0.5" footer="0.25"/>
  <pageSetup orientation="landscape"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15"/>
  <sheetViews>
    <sheetView showGridLines="0" workbookViewId="0"/>
  </sheetViews>
  <sheetFormatPr defaultRowHeight="12.75" x14ac:dyDescent="0.2"/>
  <cols>
    <col min="1" max="1" width="12" customWidth="1"/>
    <col min="2" max="2" width="22" customWidth="1"/>
  </cols>
  <sheetData>
    <row r="1" spans="1:2" ht="15.75" x14ac:dyDescent="0.25">
      <c r="A1" s="10" t="s">
        <v>20</v>
      </c>
    </row>
    <row r="2" spans="1:2" x14ac:dyDescent="0.2">
      <c r="A2" s="11" t="s">
        <v>40</v>
      </c>
    </row>
    <row r="3" spans="1:2" x14ac:dyDescent="0.2">
      <c r="A3" s="11"/>
    </row>
    <row r="4" spans="1:2" x14ac:dyDescent="0.2">
      <c r="A4" s="11"/>
    </row>
    <row r="5" spans="1:2" x14ac:dyDescent="0.2">
      <c r="A5" s="11"/>
    </row>
    <row r="10" spans="1:2" x14ac:dyDescent="0.2">
      <c r="A10" s="12" t="s">
        <v>21</v>
      </c>
      <c r="B10" s="12" t="s">
        <v>22</v>
      </c>
    </row>
    <row r="11" spans="1:2" x14ac:dyDescent="0.2">
      <c r="A11" s="5">
        <v>39814</v>
      </c>
      <c r="B11" t="s">
        <v>23</v>
      </c>
    </row>
    <row r="12" spans="1:2" x14ac:dyDescent="0.2">
      <c r="A12" s="5">
        <v>40544</v>
      </c>
    </row>
    <row r="13" spans="1:2" x14ac:dyDescent="0.2">
      <c r="A13" s="5">
        <v>40172</v>
      </c>
      <c r="B13" t="s">
        <v>24</v>
      </c>
    </row>
    <row r="14" spans="1:2" x14ac:dyDescent="0.2">
      <c r="A14" s="5">
        <v>40537</v>
      </c>
    </row>
    <row r="15" spans="1:2" x14ac:dyDescent="0.2">
      <c r="A15" s="5"/>
    </row>
  </sheetData>
  <phoneticPr fontId="4" type="noConversion"/>
  <pageMargins left="0.78740157499999996" right="0.78740157499999996" top="0.984251969" bottom="0.984251969" header="0.5" footer="0.5"/>
  <headerFooter alignWithMargins="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35"/>
  <sheetViews>
    <sheetView showGridLines="0" workbookViewId="0">
      <selection activeCell="A8" sqref="A8"/>
    </sheetView>
  </sheetViews>
  <sheetFormatPr defaultRowHeight="12.75" x14ac:dyDescent="0.2"/>
  <cols>
    <col min="1" max="1" width="95.7109375" style="57" customWidth="1"/>
    <col min="2" max="16384" width="9.140625" style="57"/>
  </cols>
  <sheetData>
    <row r="1" spans="1:1" s="47" customFormat="1" ht="30" x14ac:dyDescent="0.4">
      <c r="A1" s="46" t="s">
        <v>37</v>
      </c>
    </row>
    <row r="2" spans="1:1" s="49" customFormat="1" ht="15" x14ac:dyDescent="0.2">
      <c r="A2" s="48"/>
    </row>
    <row r="3" spans="1:1" s="50" customFormat="1" ht="15" x14ac:dyDescent="0.2">
      <c r="A3" s="51" t="s">
        <v>43</v>
      </c>
    </row>
    <row r="4" spans="1:1" s="49" customFormat="1" ht="15" x14ac:dyDescent="0.2">
      <c r="A4" s="48"/>
    </row>
    <row r="5" spans="1:1" s="49" customFormat="1" ht="45" x14ac:dyDescent="0.2">
      <c r="A5" s="52" t="s">
        <v>44</v>
      </c>
    </row>
    <row r="6" spans="1:1" s="49" customFormat="1" ht="15" x14ac:dyDescent="0.2">
      <c r="A6" s="52"/>
    </row>
    <row r="7" spans="1:1" s="49" customFormat="1" ht="15" x14ac:dyDescent="0.2">
      <c r="A7" s="53"/>
    </row>
    <row r="8" spans="1:1" s="49" customFormat="1" ht="18" x14ac:dyDescent="0.2">
      <c r="A8" s="54" t="s">
        <v>45</v>
      </c>
    </row>
    <row r="9" spans="1:1" s="49" customFormat="1" ht="15.75" x14ac:dyDescent="0.2">
      <c r="A9" s="55"/>
    </row>
    <row r="10" spans="1:1" s="49" customFormat="1" ht="31.5" x14ac:dyDescent="0.2">
      <c r="A10" s="56" t="s">
        <v>55</v>
      </c>
    </row>
    <row r="11" spans="1:1" s="49" customFormat="1" ht="15.75" x14ac:dyDescent="0.2">
      <c r="A11" s="55"/>
    </row>
    <row r="12" spans="1:1" s="49" customFormat="1" ht="31.5" x14ac:dyDescent="0.2">
      <c r="A12" s="56" t="s">
        <v>46</v>
      </c>
    </row>
    <row r="13" spans="1:1" s="49" customFormat="1" ht="15" x14ac:dyDescent="0.2">
      <c r="A13" s="52"/>
    </row>
    <row r="14" spans="1:1" s="49" customFormat="1" ht="47.25" x14ac:dyDescent="0.2">
      <c r="A14" s="56" t="s">
        <v>56</v>
      </c>
    </row>
    <row r="15" spans="1:1" s="49" customFormat="1" ht="15" x14ac:dyDescent="0.2">
      <c r="A15" s="48"/>
    </row>
    <row r="16" spans="1:1" s="49" customFormat="1" ht="15" x14ac:dyDescent="0.2"/>
    <row r="17" spans="1:1" s="49" customFormat="1" ht="18" x14ac:dyDescent="0.2">
      <c r="A17" s="54" t="s">
        <v>47</v>
      </c>
    </row>
    <row r="18" spans="1:1" s="49" customFormat="1" ht="15" x14ac:dyDescent="0.2">
      <c r="A18" s="52"/>
    </row>
    <row r="19" spans="1:1" s="49" customFormat="1" ht="45.75" x14ac:dyDescent="0.2">
      <c r="A19" s="52" t="s">
        <v>57</v>
      </c>
    </row>
    <row r="20" spans="1:1" ht="15" x14ac:dyDescent="0.2">
      <c r="A20" s="52"/>
    </row>
    <row r="21" spans="1:1" ht="45.75" x14ac:dyDescent="0.2">
      <c r="A21" s="52" t="s">
        <v>58</v>
      </c>
    </row>
    <row r="22" spans="1:1" ht="15" x14ac:dyDescent="0.2">
      <c r="A22" s="52"/>
    </row>
    <row r="23" spans="1:1" ht="45" x14ac:dyDescent="0.2">
      <c r="A23" s="52" t="s">
        <v>48</v>
      </c>
    </row>
    <row r="24" spans="1:1" ht="15" x14ac:dyDescent="0.2">
      <c r="A24" s="52"/>
    </row>
    <row r="25" spans="1:1" ht="30" x14ac:dyDescent="0.2">
      <c r="A25" s="52" t="s">
        <v>49</v>
      </c>
    </row>
    <row r="26" spans="1:1" ht="15" x14ac:dyDescent="0.2">
      <c r="A26" s="58" t="s">
        <v>50</v>
      </c>
    </row>
    <row r="27" spans="1:1" ht="15" x14ac:dyDescent="0.2">
      <c r="A27" s="52"/>
    </row>
    <row r="28" spans="1:1" ht="15" x14ac:dyDescent="0.2">
      <c r="A28" s="52"/>
    </row>
    <row r="29" spans="1:1" s="49" customFormat="1" ht="18" x14ac:dyDescent="0.2">
      <c r="A29" s="54" t="s">
        <v>51</v>
      </c>
    </row>
    <row r="31" spans="1:1" ht="30" x14ac:dyDescent="0.2">
      <c r="A31" s="52" t="s">
        <v>52</v>
      </c>
    </row>
    <row r="33" spans="1:1" ht="30" x14ac:dyDescent="0.2">
      <c r="A33" s="52" t="s">
        <v>53</v>
      </c>
    </row>
    <row r="35" spans="1:1" ht="30" x14ac:dyDescent="0.2">
      <c r="A35" s="52" t="s">
        <v>54</v>
      </c>
    </row>
  </sheetData>
  <phoneticPr fontId="0" type="noConversion"/>
  <hyperlinks>
    <hyperlink ref="A26" r:id="rId1"/>
  </hyperlinks>
  <pageMargins left="0.78740157499999996" right="0.78740157499999996" top="0.984251969" bottom="0.984251969" header="0.5" footer="0.5"/>
  <pageSetup orientation="portrait"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CPM</vt:lpstr>
      <vt:lpstr>Holidays</vt:lpstr>
      <vt:lpstr>TermsOfUse</vt:lpstr>
      <vt:lpstr>CPM!Oblast_tisku</vt:lpstr>
    </vt:vector>
  </TitlesOfParts>
  <Company>Vertex42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Critical Path Method Spreadsheet</dc:title>
  <dc:creator>www.vertex42.com</dc:creator>
  <dc:description>(c) 2010 Vertex42 LLC. All Rights Reserved.</dc:description>
  <cp:lastModifiedBy>Matulova Marketa</cp:lastModifiedBy>
  <cp:lastPrinted>2011-11-16T15:26:14Z</cp:lastPrinted>
  <dcterms:created xsi:type="dcterms:W3CDTF">2010-01-09T00:01:03Z</dcterms:created>
  <dcterms:modified xsi:type="dcterms:W3CDTF">2018-04-25T07:01:27Z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2010 Vertex42 LLC</vt:lpwstr>
  </property>
  <property fmtid="{D5CDD505-2E9C-101B-9397-08002B2CF9AE}" pid="3" name="Version">
    <vt:lpwstr>1.0.1</vt:lpwstr>
  </property>
</Properties>
</file>