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Tuck\Documents\Business\Speaking\Strategic Management\Tools\Formulation\"/>
    </mc:Choice>
  </mc:AlternateContent>
  <bookViews>
    <workbookView xWindow="240" yWindow="15" windowWidth="10530" windowHeight="7305" activeTab="3"/>
  </bookViews>
  <sheets>
    <sheet name="INPUT DATA" sheetId="4" r:id="rId1"/>
    <sheet name="Data Input Sheet" sheetId="5" r:id="rId2"/>
    <sheet name="SPACE DATA" sheetId="1" r:id="rId3"/>
    <sheet name="Space Chart" sheetId="2" r:id="rId4"/>
    <sheet name="Generic Strategy" sheetId="3" r:id="rId5"/>
  </sheets>
  <calcPr calcId="171027"/>
</workbook>
</file>

<file path=xl/calcChain.xml><?xml version="1.0" encoding="utf-8"?>
<calcChain xmlns="http://schemas.openxmlformats.org/spreadsheetml/2006/main">
  <c r="B52" i="5" l="1"/>
  <c r="B14" i="4"/>
  <c r="B65" i="4"/>
  <c r="A2" i="1"/>
  <c r="B2" i="1"/>
  <c r="C2" i="1"/>
  <c r="D2" i="1"/>
  <c r="A3" i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C12" i="1"/>
  <c r="D12" i="1"/>
  <c r="C13" i="1"/>
  <c r="D13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D15" i="1" l="1"/>
  <c r="D16" i="1" s="1"/>
  <c r="E41" i="1" s="1"/>
  <c r="D14" i="1"/>
  <c r="B30" i="1"/>
  <c r="B31" i="1" s="1"/>
  <c r="D40" i="1" s="1"/>
  <c r="D31" i="1"/>
  <c r="E39" i="1" s="1"/>
  <c r="E43" i="1" s="1"/>
  <c r="D30" i="1"/>
  <c r="B14" i="1"/>
  <c r="B15" i="1"/>
  <c r="B16" i="1" s="1"/>
  <c r="D42" i="1" s="1"/>
  <c r="D45" i="1" l="1"/>
  <c r="E45" i="1"/>
  <c r="G47" i="1" l="1"/>
  <c r="H47" i="1" s="1"/>
  <c r="E49" i="1" s="1"/>
  <c r="E47" i="1"/>
  <c r="D49" i="1" l="1"/>
</calcChain>
</file>

<file path=xl/sharedStrings.xml><?xml version="1.0" encoding="utf-8"?>
<sst xmlns="http://schemas.openxmlformats.org/spreadsheetml/2006/main" count="155" uniqueCount="104">
  <si>
    <t>Factors determining competitive advantage:</t>
  </si>
  <si>
    <t>Factors determining financial strength:</t>
  </si>
  <si>
    <t>Average - 6 =</t>
  </si>
  <si>
    <t>Average:</t>
  </si>
  <si>
    <t>Factors determining environmental stability:</t>
  </si>
  <si>
    <t>Barriers to entry into market</t>
  </si>
  <si>
    <t>Price elasticity of demand</t>
  </si>
  <si>
    <t>Factors determining industry strength:</t>
  </si>
  <si>
    <t>Capital intensity</t>
  </si>
  <si>
    <t>Total:</t>
  </si>
  <si>
    <t>Ability to sustain effort in cyclic demand</t>
  </si>
  <si>
    <t>Stability of costs</t>
  </si>
  <si>
    <t>Ability to compete on prices</t>
  </si>
  <si>
    <t>Degree of leverage, financial stability</t>
  </si>
  <si>
    <t>Liquidity, available internal funds</t>
  </si>
  <si>
    <t>Profitability, return on investment</t>
  </si>
  <si>
    <t>Ease of exit from the market</t>
  </si>
  <si>
    <t>Access to capital when required</t>
  </si>
  <si>
    <t>Average</t>
  </si>
  <si>
    <t>X</t>
  </si>
  <si>
    <t>Y</t>
  </si>
  <si>
    <t>Final combined placement is at:</t>
  </si>
  <si>
    <t>Total</t>
  </si>
  <si>
    <t>External Analysis</t>
  </si>
  <si>
    <t>CEA</t>
  </si>
  <si>
    <t>Ease of entry of new firms</t>
  </si>
  <si>
    <t>Growth Potential</t>
  </si>
  <si>
    <t>Market Diversity</t>
  </si>
  <si>
    <t>Profitability</t>
  </si>
  <si>
    <t>Vulnerability</t>
  </si>
  <si>
    <t>Concentration</t>
  </si>
  <si>
    <t>Product Sales</t>
  </si>
  <si>
    <t>Specialization</t>
  </si>
  <si>
    <t>Brand Identification</t>
  </si>
  <si>
    <t>Distribution</t>
  </si>
  <si>
    <t>Price Policy</t>
  </si>
  <si>
    <t>Cost Position</t>
  </si>
  <si>
    <t>Service</t>
  </si>
  <si>
    <t>Technology</t>
  </si>
  <si>
    <t>Integration</t>
  </si>
  <si>
    <t>Score</t>
  </si>
  <si>
    <t>Ease of exit</t>
  </si>
  <si>
    <t>IAA</t>
  </si>
  <si>
    <t>Industry Growth Rate</t>
  </si>
  <si>
    <t>Intensity of competition</t>
  </si>
  <si>
    <t>Product substitutability</t>
  </si>
  <si>
    <t>Dependency on supporting products</t>
  </si>
  <si>
    <t>Customer bargaining power</t>
  </si>
  <si>
    <t>Vendor bargaining power</t>
  </si>
  <si>
    <t>Technological sophistication</t>
  </si>
  <si>
    <t>Rate of innovation in industry</t>
  </si>
  <si>
    <t>Industry management capabilities</t>
  </si>
  <si>
    <t>EFE (</t>
  </si>
  <si>
    <t>Final generic vector ends at:</t>
  </si>
  <si>
    <t>Demand variability</t>
  </si>
  <si>
    <t>Factors related to Environmental Stability</t>
  </si>
  <si>
    <t>Dependancy on supporting products</t>
  </si>
  <si>
    <t>Governmental regulations</t>
  </si>
  <si>
    <t>Capital market access</t>
  </si>
  <si>
    <t>Overall environmental vulnerability</t>
  </si>
  <si>
    <t>Score the following factors on a scale of 1 to 10</t>
  </si>
  <si>
    <t>Use CEA Score</t>
  </si>
  <si>
    <t>If elasticity is high score low</t>
  </si>
  <si>
    <t>If regulations have a negative impact score low, positive or no impact score high.</t>
  </si>
  <si>
    <t>High access = high score, low access = low score.</t>
  </si>
  <si>
    <t>Use 10 - CEA score</t>
  </si>
  <si>
    <t>If highly cyclical or variable then score low</t>
  </si>
  <si>
    <t>Social, political aspects of the environment (tabacco industry would score low)</t>
  </si>
  <si>
    <t>Use CEA score</t>
  </si>
  <si>
    <t>Factors related to Industry Strength</t>
  </si>
  <si>
    <t>Entry of new firms</t>
  </si>
  <si>
    <t>If many firms are entering or have entered then score high.</t>
  </si>
  <si>
    <t>High capital intensity then high score</t>
  </si>
  <si>
    <t>Life cycle affects</t>
  </si>
  <si>
    <t>Strong then score high, weak then score low</t>
  </si>
  <si>
    <t xml:space="preserve">Normalized cost structure/profitability in industry </t>
  </si>
  <si>
    <t>Unstable cost structure + poor profitability = low, Highly stable cost structure + profits = high</t>
  </si>
  <si>
    <t>High = high, low = low</t>
  </si>
  <si>
    <t>Industry productivity/capacity utilization</t>
  </si>
  <si>
    <t>Average industry resource utilization</t>
  </si>
  <si>
    <t>Factors determining financial strength</t>
  </si>
  <si>
    <t>Each factor must be considered with respect to the competition.</t>
  </si>
  <si>
    <t>Factors determining competitive advantage</t>
  </si>
  <si>
    <t>Ability to take advantage of Growth potential</t>
  </si>
  <si>
    <t>Product/brand recognition or identity</t>
  </si>
  <si>
    <t>Management capability</t>
  </si>
  <si>
    <t>Competitive capacity</t>
  </si>
  <si>
    <t>Technical capability</t>
  </si>
  <si>
    <t>Product life cycle effect</t>
  </si>
  <si>
    <t>IFE indicator</t>
  </si>
  <si>
    <t>Calculated and compared to industry</t>
  </si>
  <si>
    <t>Financial stability of top 20% of competitors</t>
  </si>
  <si>
    <t>Average collection period</t>
  </si>
  <si>
    <t>Interest coverage</t>
  </si>
  <si>
    <t>Corporate capital structure</t>
  </si>
  <si>
    <t xml:space="preserve">Intro = 1-4, growth = 3 - 10, maturity = 6-9, decline = 6-0 </t>
  </si>
  <si>
    <t>Determine from life cycle analysis by comparing with industry and competition</t>
  </si>
  <si>
    <t>IFE number X 2.5 compared to competition</t>
  </si>
  <si>
    <t>Use IAA score compared to competition</t>
  </si>
  <si>
    <t>Use vulnerability map to determine, compare to competition</t>
  </si>
  <si>
    <t>Use IAA score, compare with competition</t>
  </si>
  <si>
    <t>Brand loyalty</t>
  </si>
  <si>
    <t>Use CCP data / 10, compare to industry leaders</t>
  </si>
  <si>
    <t>Use CCP data if competition data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</si>
</sst>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1" xfId="0" applyFill="1" applyBorder="1" applyAlignment="1"/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91326637379359E-2"/>
          <c:y val="3.7325067224153158E-2"/>
          <c:w val="0.95729082095310558"/>
          <c:h val="0.92690583606647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'SPACE DATA'!$E$38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339966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'SPACE DATA'!$D$39:$D$43</c:f>
              <c:numCache>
                <c:formatCode>General</c:formatCode>
                <c:ptCount val="5"/>
                <c:pt idx="0">
                  <c:v>0</c:v>
                </c:pt>
                <c:pt idx="1">
                  <c:v>4.418181818181818</c:v>
                </c:pt>
                <c:pt idx="2">
                  <c:v>0</c:v>
                </c:pt>
                <c:pt idx="3" formatCode="0.0">
                  <c:v>-1.3049999999999997</c:v>
                </c:pt>
                <c:pt idx="4">
                  <c:v>0</c:v>
                </c:pt>
              </c:numCache>
            </c:numRef>
          </c:xVal>
          <c:yVal>
            <c:numRef>
              <c:f>'SPACE DATA'!$E$39:$E$43</c:f>
              <c:numCache>
                <c:formatCode>General</c:formatCode>
                <c:ptCount val="5"/>
                <c:pt idx="0" formatCode="0.0">
                  <c:v>2.0727272727272732</c:v>
                </c:pt>
                <c:pt idx="1">
                  <c:v>0</c:v>
                </c:pt>
                <c:pt idx="2">
                  <c:v>-3.25</c:v>
                </c:pt>
                <c:pt idx="3">
                  <c:v>0</c:v>
                </c:pt>
                <c:pt idx="4" formatCode="0.0">
                  <c:v>2.0727272727272732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39-42D6-9A20-9050BCECA23D}"/>
            </c:ext>
          </c:extLst>
        </c:ser>
        <c:ser>
          <c:idx val="1"/>
          <c:order val="1"/>
          <c:spPr>
            <a:ln w="38100">
              <a:solidFill>
                <a:srgbClr val="993366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00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539-42D6-9A20-9050BCECA23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39-42D6-9A20-9050BCECA23D}"/>
                </c:ext>
              </c:extLst>
            </c:dLbl>
            <c:dLbl>
              <c:idx val="1"/>
              <c:tx>
                <c:strRef>
                  <c:f>'SPACE DATA'!$E$47</c:f>
                  <c:strCache>
                    <c:ptCount val="1"/>
                    <c:pt idx="0">
                      <c:v>3.11,-1.18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{E3D58E26-2220-4CAE-ACFB-385E4DC7FAC7}</c15:txfldGUID>
                      <c15:f>'SPACE DATA'!$E$47</c15:f>
                      <c15:dlblFieldTableCache>
                        <c:ptCount val="1"/>
                        <c:pt idx="0">
                          <c:v>3.11,-1.18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539-42D6-9A20-9050BCECA2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'SPACE DATA'!$D$44:$D$45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3.11</c:v>
                </c:pt>
              </c:numCache>
            </c:numRef>
          </c:xVal>
          <c:yVal>
            <c:numRef>
              <c:f>'SPACE DATA'!$E$44:$E$45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-1.18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539-42D6-9A20-9050BCECA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158271"/>
        <c:axId val="1"/>
      </c:scatterChart>
      <c:valAx>
        <c:axId val="1006158271"/>
        <c:scaling>
          <c:orientation val="minMax"/>
          <c:max val="6"/>
          <c:min val="-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  <c:minorUnit val="0.2"/>
      </c:valAx>
      <c:valAx>
        <c:axId val="1"/>
        <c:scaling>
          <c:orientation val="minMax"/>
          <c:max val="6"/>
          <c:min val="-6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67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6158271"/>
        <c:crosses val="autoZero"/>
        <c:crossBetween val="midCat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6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41131518525484"/>
          <c:y val="0.12955465587044535"/>
          <c:w val="0.56634393700687857"/>
          <c:h val="0.77327935222672062"/>
        </c:manualLayout>
      </c:layout>
      <c:scatterChart>
        <c:scatterStyle val="lineMarker"/>
        <c:varyColors val="0"/>
        <c:ser>
          <c:idx val="1"/>
          <c:order val="0"/>
          <c:spPr>
            <a:ln w="38100">
              <a:solidFill>
                <a:srgbClr val="993366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800000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Pt>
            <c:idx val="0"/>
            <c:marker>
              <c:symbol val="dot"/>
              <c:size val="8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455-4FC4-AAC9-E17227146D17}"/>
              </c:ext>
            </c:extLst>
          </c:dPt>
          <c:xVal>
            <c:numRef>
              <c:f>'SPACE DATA'!$D$48:$D$49</c:f>
              <c:numCache>
                <c:formatCode>General</c:formatCode>
                <c:ptCount val="2"/>
                <c:pt idx="0">
                  <c:v>0</c:v>
                </c:pt>
                <c:pt idx="1">
                  <c:v>5.6097788772751827</c:v>
                </c:pt>
              </c:numCache>
            </c:numRef>
          </c:xVal>
          <c:yVal>
            <c:numRef>
              <c:f>'SPACE DATA'!$E$48:$E$49</c:f>
              <c:numCache>
                <c:formatCode>General</c:formatCode>
                <c:ptCount val="2"/>
                <c:pt idx="0">
                  <c:v>0</c:v>
                </c:pt>
                <c:pt idx="1">
                  <c:v>-2.1284691560079474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55-4FC4-AAC9-E1722714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167343"/>
        <c:axId val="1"/>
      </c:scatterChart>
      <c:valAx>
        <c:axId val="1006167343"/>
        <c:scaling>
          <c:orientation val="minMax"/>
          <c:max val="6"/>
          <c:min val="-6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8100">
            <a:solidFill>
              <a:srgbClr val="FF0000"/>
            </a:solidFill>
            <a:prstDash val="solid"/>
          </a:ln>
        </c:spPr>
        <c:crossAx val="1"/>
        <c:crossesAt val="0"/>
        <c:crossBetween val="midCat"/>
        <c:majorUnit val="6"/>
        <c:minorUnit val="1"/>
      </c:valAx>
      <c:valAx>
        <c:axId val="1"/>
        <c:scaling>
          <c:orientation val="minMax"/>
          <c:max val="6"/>
          <c:min val="-6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8100">
            <a:solidFill>
              <a:srgbClr val="FF0000"/>
            </a:solidFill>
            <a:prstDash val="solid"/>
          </a:ln>
        </c:spPr>
        <c:crossAx val="1006167343"/>
        <c:crosses val="autoZero"/>
        <c:crossBetween val="midCat"/>
        <c:majorUnit val="6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6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114300</xdr:rowOff>
    </xdr:from>
    <xdr:to>
      <xdr:col>8</xdr:col>
      <xdr:colOff>104775</xdr:colOff>
      <xdr:row>40</xdr:row>
      <xdr:rowOff>85725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3A91F2EF-8F23-403A-9472-5DA594EB3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0.50862</cdr:x>
      <cdr:y>0.03681</cdr:y>
    </cdr:from>
    <cdr:to>
      <cdr:x>0.59385</cdr:x>
      <cdr:y>0.10104</cdr:y>
    </cdr:to>
    <cdr:sp macro="" textlink="">
      <cdr:nvSpPr>
        <cdr:cNvPr id="3074" name="Text Box 2">
          <a:extLst xmlns:a="http://schemas.openxmlformats.org/drawingml/2006/main">
            <a:ext uri="{FF2B5EF4-FFF2-40B4-BE49-F238E27FC236}">
              <a16:creationId xmlns:a16="http://schemas.microsoft.com/office/drawing/2014/main" id="{C93DA338-2E6B-4505-8917-9D726BE1239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515" y="228946"/>
          <a:ext cx="552022" cy="394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none" strike="noStrike" baseline="0">
              <a:solidFill>
                <a:srgbClr val="800000"/>
              </a:solidFill>
              <a:latin typeface="Arial"/>
              <a:cs typeface="Arial"/>
            </a:rPr>
            <a:t>FS</a:t>
          </a:r>
        </a:p>
      </cdr:txBody>
    </cdr:sp>
  </cdr:relSizeAnchor>
  <cdr:relSizeAnchor xmlns:cdr="http://schemas.openxmlformats.org/drawingml/2006/chartDrawing">
    <cdr:from>
      <cdr:x>0.01376</cdr:x>
      <cdr:y>0.44069</cdr:y>
    </cdr:from>
    <cdr:to>
      <cdr:x>0.10342</cdr:x>
      <cdr:y>0.49262</cdr:y>
    </cdr:to>
    <cdr:sp macro="" textlink="">
      <cdr:nvSpPr>
        <cdr:cNvPr id="3075" name="Text Box 3">
          <a:extLst xmlns:a="http://schemas.openxmlformats.org/drawingml/2006/main">
            <a:ext uri="{FF2B5EF4-FFF2-40B4-BE49-F238E27FC236}">
              <a16:creationId xmlns:a16="http://schemas.microsoft.com/office/drawing/2014/main" id="{5414B4A6-C8B3-494F-A030-2D4D14DCECC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281" y="2706384"/>
          <a:ext cx="580740" cy="318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none" strike="noStrike" baseline="0">
              <a:solidFill>
                <a:srgbClr val="800000"/>
              </a:solidFill>
              <a:latin typeface="Arial"/>
              <a:cs typeface="Arial"/>
            </a:rPr>
            <a:t>CA</a:t>
          </a:r>
        </a:p>
      </cdr:txBody>
    </cdr:sp>
  </cdr:relSizeAnchor>
  <cdr:relSizeAnchor xmlns:cdr="http://schemas.openxmlformats.org/drawingml/2006/chartDrawing">
    <cdr:from>
      <cdr:x>0.8855</cdr:x>
      <cdr:y>0.44069</cdr:y>
    </cdr:from>
    <cdr:to>
      <cdr:x>0.96752</cdr:x>
      <cdr:y>0.49262</cdr:y>
    </cdr:to>
    <cdr:sp macro="" textlink="">
      <cdr:nvSpPr>
        <cdr:cNvPr id="3076" name="Text Box 4">
          <a:extLst xmlns:a="http://schemas.openxmlformats.org/drawingml/2006/main">
            <a:ext uri="{FF2B5EF4-FFF2-40B4-BE49-F238E27FC236}">
              <a16:creationId xmlns:a16="http://schemas.microsoft.com/office/drawing/2014/main" id="{8118893E-EB0E-4ECC-97BD-797EA405960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8535" y="2706384"/>
          <a:ext cx="531280" cy="318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none" strike="noStrike" baseline="0">
              <a:solidFill>
                <a:srgbClr val="800000"/>
              </a:solidFill>
              <a:latin typeface="Arial"/>
              <a:cs typeface="Arial"/>
            </a:rPr>
            <a:t>IS</a:t>
          </a:r>
        </a:p>
      </cdr:txBody>
    </cdr:sp>
  </cdr:relSizeAnchor>
  <cdr:relSizeAnchor xmlns:cdr="http://schemas.openxmlformats.org/drawingml/2006/chartDrawing">
    <cdr:from>
      <cdr:x>0.50862</cdr:x>
      <cdr:y>0.89896</cdr:y>
    </cdr:from>
    <cdr:to>
      <cdr:x>0.58424</cdr:x>
      <cdr:y>0.94966</cdr:y>
    </cdr:to>
    <cdr:sp macro="" textlink="">
      <cdr:nvSpPr>
        <cdr:cNvPr id="3077" name="Text Box 5">
          <a:extLst xmlns:a="http://schemas.openxmlformats.org/drawingml/2006/main">
            <a:ext uri="{FF2B5EF4-FFF2-40B4-BE49-F238E27FC236}">
              <a16:creationId xmlns:a16="http://schemas.microsoft.com/office/drawing/2014/main" id="{A735D66E-BAC3-4B80-A3CA-795449FD846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515" y="5517469"/>
          <a:ext cx="489800" cy="31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none" strike="noStrike" baseline="0">
              <a:solidFill>
                <a:srgbClr val="800000"/>
              </a:solidFill>
              <a:latin typeface="Arial"/>
              <a:cs typeface="Arial"/>
            </a:rPr>
            <a:t>ES</a:t>
          </a:r>
        </a:p>
      </cdr:txBody>
    </cdr:sp>
  </cdr:relSizeAnchor>
  <cdr:relSizeAnchor xmlns:cdr="http://schemas.openxmlformats.org/drawingml/2006/chartDrawing">
    <cdr:from>
      <cdr:x>0.72194</cdr:x>
      <cdr:y>0.92948</cdr:y>
    </cdr:from>
    <cdr:to>
      <cdr:x>0.99265</cdr:x>
      <cdr:y>0.98781</cdr:y>
    </cdr:to>
    <cdr:sp macro="" textlink="">
      <cdr:nvSpPr>
        <cdr:cNvPr id="3078" name="Text Box 6">
          <a:extLst xmlns:a="http://schemas.openxmlformats.org/drawingml/2006/main">
            <a:ext uri="{FF2B5EF4-FFF2-40B4-BE49-F238E27FC236}">
              <a16:creationId xmlns:a16="http://schemas.microsoft.com/office/drawing/2014/main" id="{CEB12363-91B7-4E25-ABF2-FBC4169CDB9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9164" y="5704673"/>
          <a:ext cx="1753386" cy="357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sng" strike="noStrike" baseline="0">
              <a:solidFill>
                <a:srgbClr val="FF0000"/>
              </a:solidFill>
              <a:latin typeface="Arial"/>
              <a:cs typeface="Arial"/>
            </a:rPr>
            <a:t>Competitive</a:t>
          </a:r>
        </a:p>
      </cdr:txBody>
    </cdr:sp>
  </cdr:relSizeAnchor>
  <cdr:relSizeAnchor xmlns:cdr="http://schemas.openxmlformats.org/drawingml/2006/chartDrawing">
    <cdr:from>
      <cdr:x>0.00735</cdr:x>
      <cdr:y>0.92948</cdr:y>
    </cdr:from>
    <cdr:to>
      <cdr:x>0.28126</cdr:x>
      <cdr:y>0.98781</cdr:y>
    </cdr:to>
    <cdr:sp macro="" textlink="">
      <cdr:nvSpPr>
        <cdr:cNvPr id="3079" name="Text Box 7">
          <a:extLst xmlns:a="http://schemas.openxmlformats.org/drawingml/2006/main">
            <a:ext uri="{FF2B5EF4-FFF2-40B4-BE49-F238E27FC236}">
              <a16:creationId xmlns:a16="http://schemas.microsoft.com/office/drawing/2014/main" id="{435CBD68-AF5F-44AE-97BE-B0ED3E4A49E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704673"/>
          <a:ext cx="1774127" cy="357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sng" strike="noStrike" baseline="0">
              <a:solidFill>
                <a:srgbClr val="FF0000"/>
              </a:solidFill>
              <a:latin typeface="Arial"/>
              <a:cs typeface="Arial"/>
            </a:rPr>
            <a:t>Defensive</a:t>
          </a:r>
        </a:p>
      </cdr:txBody>
    </cdr:sp>
  </cdr:relSizeAnchor>
  <cdr:relSizeAnchor xmlns:cdr="http://schemas.openxmlformats.org/drawingml/2006/chartDrawing">
    <cdr:from>
      <cdr:x>0.00735</cdr:x>
      <cdr:y>0.00776</cdr:y>
    </cdr:from>
    <cdr:to>
      <cdr:x>0.28126</cdr:x>
      <cdr:y>0.06683</cdr:y>
    </cdr:to>
    <cdr:sp macro="" textlink="">
      <cdr:nvSpPr>
        <cdr:cNvPr id="3080" name="Text Box 8">
          <a:extLst xmlns:a="http://schemas.openxmlformats.org/drawingml/2006/main">
            <a:ext uri="{FF2B5EF4-FFF2-40B4-BE49-F238E27FC236}">
              <a16:creationId xmlns:a16="http://schemas.microsoft.com/office/drawing/2014/main" id="{D9EAB6B6-6110-4730-A7AB-9D97E0FD07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774127" cy="362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sng" strike="noStrike" baseline="0">
              <a:solidFill>
                <a:srgbClr val="FF0000"/>
              </a:solidFill>
              <a:latin typeface="Arial"/>
              <a:cs typeface="Arial"/>
            </a:rPr>
            <a:t>Conservative</a:t>
          </a:r>
        </a:p>
      </cdr:txBody>
    </cdr:sp>
  </cdr:relSizeAnchor>
  <cdr:relSizeAnchor xmlns:cdr="http://schemas.openxmlformats.org/drawingml/2006/chartDrawing">
    <cdr:from>
      <cdr:x>0.72194</cdr:x>
      <cdr:y>0.00776</cdr:y>
    </cdr:from>
    <cdr:to>
      <cdr:x>0.99265</cdr:x>
      <cdr:y>0.06683</cdr:y>
    </cdr:to>
    <cdr:sp macro="" textlink="">
      <cdr:nvSpPr>
        <cdr:cNvPr id="3081" name="Text Box 9">
          <a:extLst xmlns:a="http://schemas.openxmlformats.org/drawingml/2006/main">
            <a:ext uri="{FF2B5EF4-FFF2-40B4-BE49-F238E27FC236}">
              <a16:creationId xmlns:a16="http://schemas.microsoft.com/office/drawing/2014/main" id="{5349DB6B-ABBE-4FDE-BFDD-B579CB0CE37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9164" y="50800"/>
          <a:ext cx="1753386" cy="362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CA" sz="1850" b="1" i="0" u="sng" strike="noStrike" baseline="0">
              <a:solidFill>
                <a:srgbClr val="FF0000"/>
              </a:solidFill>
              <a:latin typeface="Arial"/>
              <a:cs typeface="Arial"/>
            </a:rPr>
            <a:t>Aggressive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200025</xdr:colOff>
      <xdr:row>0</xdr:row>
      <xdr:rowOff>57150</xdr:rowOff>
    </xdr:from>
    <xdr:to>
      <xdr:col>10</xdr:col>
      <xdr:colOff>600075</xdr:colOff>
      <xdr:row>29</xdr:row>
      <xdr:rowOff>66675</xdr:rowOff>
    </xdr:to>
    <xdr:graphicFrame macro="">
      <xdr:nvGraphicFramePr>
        <xdr:cNvPr id="16388" name="Chart 3">
          <a:extLst>
            <a:ext uri="{FF2B5EF4-FFF2-40B4-BE49-F238E27FC236}">
              <a16:creationId xmlns:a16="http://schemas.microsoft.com/office/drawing/2014/main" id="{D8EE0BB6-5FF9-4050-BF99-C79BDBE5D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0.00808</cdr:x>
      <cdr:y>0.0586</cdr:y>
    </cdr:from>
    <cdr:to>
      <cdr:x>0.99192</cdr:x>
      <cdr:y>0.9534</cdr:y>
    </cdr:to>
    <cdr:grpSp>
      <cdr:nvGrpSpPr>
        <cdr:cNvPr id="29" name="Group 30">
          <a:extLst xmlns:a="http://schemas.openxmlformats.org/drawingml/2006/main">
            <a:ext uri="{FF2B5EF4-FFF2-40B4-BE49-F238E27FC236}">
              <a16:creationId xmlns:a16="http://schemas.microsoft.com/office/drawing/2014/main" id="{C6587413-A794-4195-BA61-2B5F5751DCA1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7563" y="275734"/>
          <a:ext cx="5791324" cy="4210347"/>
          <a:chOff x="0" y="344272"/>
          <a:chExt cx="4942254" cy="2677668"/>
        </a:xfrm>
      </cdr:grpSpPr>
      <cdr:sp macro="" textlink="">
        <cdr:nvSpPr>
          <cdr:cNvPr id="23561" name="Oval 9">
            <a:extLst xmlns:a="http://schemas.openxmlformats.org/drawingml/2006/main">
              <a:ext uri="{FF2B5EF4-FFF2-40B4-BE49-F238E27FC236}">
                <a16:creationId xmlns:a16="http://schemas.microsoft.com/office/drawing/2014/main" id="{821450BF-F2B1-40DB-8513-5DBFF0BF15BA}"/>
              </a:ext>
            </a:extLst>
          </cdr:cNvPr>
          <cdr:cNvSpPr>
            <a:spLocks xmlns:a="http://schemas.openxmlformats.org/drawingml/2006/main" noChangeAspect="1" noChangeArrowheads="1"/>
          </cdr:cNvSpPr>
        </cdr:nvSpPr>
        <cdr:spPr bwMode="auto">
          <a:xfrm xmlns:a="http://schemas.openxmlformats.org/drawingml/2006/main">
            <a:off x="939500" y="553863"/>
            <a:ext cx="2846545" cy="2302316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 w="285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CA"/>
          </a:p>
        </cdr:txBody>
      </cdr:sp>
      <cdr:sp macro="" textlink="">
        <cdr:nvSpPr>
          <cdr:cNvPr id="23553" name="Text Box 1">
            <a:extLst xmlns:a="http://schemas.openxmlformats.org/drawingml/2006/main">
              <a:ext uri="{FF2B5EF4-FFF2-40B4-BE49-F238E27FC236}">
                <a16:creationId xmlns:a16="http://schemas.microsoft.com/office/drawing/2014/main" id="{623E2527-A50A-4DAF-BF39-6F4EBDDC55A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207889" y="344272"/>
            <a:ext cx="262601" cy="20002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7432" rIns="36576" bIns="27432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1" i="0" u="none" strike="noStrike" baseline="0">
                <a:solidFill>
                  <a:srgbClr val="800000"/>
                </a:solidFill>
                <a:latin typeface="Arial"/>
                <a:cs typeface="Arial"/>
              </a:rPr>
              <a:t>FS</a:t>
            </a:r>
          </a:p>
        </cdr:txBody>
      </cdr:sp>
      <cdr:sp macro="" textlink="">
        <cdr:nvSpPr>
          <cdr:cNvPr id="23554" name="Text Box 2">
            <a:extLst xmlns:a="http://schemas.openxmlformats.org/drawingml/2006/main">
              <a:ext uri="{FF2B5EF4-FFF2-40B4-BE49-F238E27FC236}">
                <a16:creationId xmlns:a16="http://schemas.microsoft.com/office/drawing/2014/main" id="{C8412759-344E-4276-BB6C-9CFEC71488F8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58346" y="1581099"/>
            <a:ext cx="327614" cy="23589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7432" rIns="36576" bIns="27432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1" i="0" u="none" strike="noStrike" baseline="0">
                <a:solidFill>
                  <a:srgbClr val="800000"/>
                </a:solidFill>
                <a:latin typeface="Arial"/>
                <a:cs typeface="Arial"/>
              </a:rPr>
              <a:t>CA</a:t>
            </a:r>
          </a:p>
        </cdr:txBody>
      </cdr:sp>
      <cdr:sp macro="" textlink="">
        <cdr:nvSpPr>
          <cdr:cNvPr id="23555" name="Text Box 3">
            <a:extLst xmlns:a="http://schemas.openxmlformats.org/drawingml/2006/main">
              <a:ext uri="{FF2B5EF4-FFF2-40B4-BE49-F238E27FC236}">
                <a16:creationId xmlns:a16="http://schemas.microsoft.com/office/drawing/2014/main" id="{CD9B4334-0009-484A-9BB0-99035FBEE8D4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84770" y="1625727"/>
            <a:ext cx="242205" cy="18887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7432" rIns="36576" bIns="27432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1" i="0" u="none" strike="noStrike" baseline="0">
                <a:solidFill>
                  <a:srgbClr val="800000"/>
                </a:solidFill>
                <a:latin typeface="Arial"/>
                <a:cs typeface="Arial"/>
              </a:rPr>
              <a:t>IS</a:t>
            </a:r>
          </a:p>
        </cdr:txBody>
      </cdr:sp>
      <cdr:grpSp>
        <cdr:nvGrpSpPr>
          <cdr:cNvPr id="30" name="Group 28">
            <a:extLst xmlns:a="http://schemas.openxmlformats.org/drawingml/2006/main">
              <a:ext uri="{FF2B5EF4-FFF2-40B4-BE49-F238E27FC236}">
                <a16:creationId xmlns:a16="http://schemas.microsoft.com/office/drawing/2014/main" id="{A353AF99-D871-46D0-886D-A944F16815A7}"/>
              </a:ext>
            </a:extLst>
          </cdr:cNvPr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40912" y="1126852"/>
            <a:ext cx="2540602" cy="1319708"/>
            <a:chOff x="1360251" y="1339025"/>
            <a:chExt cx="2990740" cy="1549307"/>
          </a:xfrm>
        </cdr:grpSpPr>
      </cdr:grpSp>
      <cdr:grpSp>
        <cdr:nvGrpSpPr>
          <cdr:cNvPr id="49158" name="Group 28">
            <a:extLst xmlns:a="http://schemas.openxmlformats.org/drawingml/2006/main">
              <a:ext uri="{FF2B5EF4-FFF2-40B4-BE49-F238E27FC236}">
                <a16:creationId xmlns:a16="http://schemas.microsoft.com/office/drawing/2014/main" id="{BE043679-530F-47B0-8699-450837F2EAA1}"/>
              </a:ext>
            </a:extLst>
          </cdr:cNvPr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40912" y="1126852"/>
            <a:ext cx="2540602" cy="1319708"/>
            <a:chOff x="1360251" y="1339025"/>
            <a:chExt cx="2990740" cy="1549307"/>
          </a:xfrm>
        </cdr:grpSpPr>
        <cdr:sp macro="" textlink="">
          <cdr:nvSpPr>
            <cdr:cNvPr id="23557" name="Text Box 5">
              <a:extLst xmlns:a="http://schemas.openxmlformats.org/drawingml/2006/main">
                <a:ext uri="{FF2B5EF4-FFF2-40B4-BE49-F238E27FC236}">
                  <a16:creationId xmlns:a16="http://schemas.microsoft.com/office/drawing/2014/main" id="{455096B6-37AE-45AE-90E9-9B5933801C13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058678" y="2351780"/>
              <a:ext cx="1059818" cy="217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27432" tIns="27432" rIns="27432" bIns="27432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150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Competitiv</a:t>
              </a:r>
              <a:r>
                <a:rPr lang="en-CA" sz="1425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</a:t>
              </a:r>
            </a:p>
          </cdr:txBody>
        </cdr:sp>
        <cdr:sp macro="" textlink="">
          <cdr:nvSpPr>
            <cdr:cNvPr id="23558" name="Text Box 6">
              <a:extLst xmlns:a="http://schemas.openxmlformats.org/drawingml/2006/main">
                <a:ext uri="{FF2B5EF4-FFF2-40B4-BE49-F238E27FC236}">
                  <a16:creationId xmlns:a16="http://schemas.microsoft.com/office/drawing/2014/main" id="{3402D560-DD79-4CDE-A9EB-40DA47896A32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360251" y="2351780"/>
              <a:ext cx="1067367" cy="217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36576" tIns="27432" rIns="36576" bIns="27432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425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Defensive</a:t>
              </a:r>
            </a:p>
          </cdr:txBody>
        </cdr:sp>
        <cdr:sp macro="" textlink="">
          <cdr:nvSpPr>
            <cdr:cNvPr id="23559" name="Text Box 7">
              <a:extLst xmlns:a="http://schemas.openxmlformats.org/drawingml/2006/main">
                <a:ext uri="{FF2B5EF4-FFF2-40B4-BE49-F238E27FC236}">
                  <a16:creationId xmlns:a16="http://schemas.microsoft.com/office/drawing/2014/main" id="{BE0CD0EA-B660-4B2A-B017-68B72EE286B2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360251" y="1339025"/>
              <a:ext cx="1154930" cy="22254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27432" tIns="27432" rIns="27432" bIns="27432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150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Conservativ</a:t>
              </a:r>
              <a:r>
                <a:rPr lang="en-CA" sz="1425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</a:t>
              </a:r>
            </a:p>
          </cdr:txBody>
        </cdr:sp>
        <cdr:sp macro="" textlink="">
          <cdr:nvSpPr>
            <cdr:cNvPr id="23560" name="Text Box 8">
              <a:extLst xmlns:a="http://schemas.openxmlformats.org/drawingml/2006/main">
                <a:ext uri="{FF2B5EF4-FFF2-40B4-BE49-F238E27FC236}">
                  <a16:creationId xmlns:a16="http://schemas.microsoft.com/office/drawing/2014/main" id="{53CD8615-448B-4FE6-9AFD-32BD01375D31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105479" y="1339025"/>
              <a:ext cx="1059818" cy="22254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27432" tIns="27432" rIns="27432" bIns="27432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150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Aggressiv</a:t>
              </a:r>
              <a:r>
                <a:rPr lang="en-CA" sz="1425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</a:t>
              </a:r>
            </a:p>
          </cdr:txBody>
        </cdr:sp>
        <cdr:sp macro="" textlink="">
          <cdr:nvSpPr>
            <cdr:cNvPr id="23562" name="Text Box 10">
              <a:extLst xmlns:a="http://schemas.openxmlformats.org/drawingml/2006/main">
                <a:ext uri="{FF2B5EF4-FFF2-40B4-BE49-F238E27FC236}">
                  <a16:creationId xmlns:a16="http://schemas.microsoft.com/office/drawing/2014/main" id="{8989B601-F549-479F-B879-985BDD236F07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014896" y="1509703"/>
              <a:ext cx="1336095" cy="49883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27432" tIns="22860" rIns="27432" bIns="22860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15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</a:t>
              </a:r>
              <a:r>
                <a:rPr lang="en-CA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verall Cost</a:t>
              </a:r>
            </a:p>
            <a:p xmlns:a="http://schemas.openxmlformats.org/drawingml/2006/main">
              <a:pPr algn="ctr" rtl="0">
                <a:defRPr sz="1000"/>
              </a:pPr>
              <a:r>
                <a:rPr lang="en-CA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Leadership</a:t>
              </a:r>
            </a:p>
          </cdr:txBody>
        </cdr:sp>
        <cdr:sp macro="" textlink="">
          <cdr:nvSpPr>
            <cdr:cNvPr id="23563" name="Text Box 11">
              <a:extLst xmlns:a="http://schemas.openxmlformats.org/drawingml/2006/main">
                <a:ext uri="{FF2B5EF4-FFF2-40B4-BE49-F238E27FC236}">
                  <a16:creationId xmlns:a16="http://schemas.microsoft.com/office/drawing/2014/main" id="{CE6A63C0-2937-497D-B7A1-F3F3992CA663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431207" y="1509703"/>
              <a:ext cx="1000940" cy="36398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36576" tIns="22860" rIns="36576" bIns="22860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Focus</a:t>
              </a:r>
            </a:p>
          </cdr:txBody>
        </cdr:sp>
        <cdr:sp macro="" textlink="">
          <cdr:nvSpPr>
            <cdr:cNvPr id="23564" name="Text Box 12">
              <a:extLst xmlns:a="http://schemas.openxmlformats.org/drawingml/2006/main">
                <a:ext uri="{FF2B5EF4-FFF2-40B4-BE49-F238E27FC236}">
                  <a16:creationId xmlns:a16="http://schemas.microsoft.com/office/drawing/2014/main" id="{F7FC026A-85AA-4550-82B1-5A502C33877F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360251" y="2523401"/>
              <a:ext cx="1225887" cy="36493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36576" tIns="22860" rIns="36576" bIns="22860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Gamemanship</a:t>
              </a:r>
            </a:p>
          </cdr:txBody>
        </cdr:sp>
        <cdr:sp macro="" textlink="">
          <cdr:nvSpPr>
            <cdr:cNvPr id="23565" name="Text Box 13">
              <a:extLst xmlns:a="http://schemas.openxmlformats.org/drawingml/2006/main">
                <a:ext uri="{FF2B5EF4-FFF2-40B4-BE49-F238E27FC236}">
                  <a16:creationId xmlns:a16="http://schemas.microsoft.com/office/drawing/2014/main" id="{C4A045CD-3B3B-4DAA-B502-3A2C28F704B9}"/>
                </a:ext>
              </a:extLst>
            </cdr:cNvPr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014896" y="2523401"/>
              <a:ext cx="1218338" cy="36493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1">
                  <a:solidFill>
                    <a:srgbClr xmlns:mc="http://schemas.openxmlformats.org/markup-compatibility/2006"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cdr:spPr>
          <cdr:txBody>
            <a:bodyPr xmlns:a="http://schemas.openxmlformats.org/drawingml/2006/main" vertOverflow="clip" wrap="square" lIns="36576" tIns="22860" rIns="36576" bIns="22860" anchor="ctr" upright="1"/>
            <a:lstStyle xmlns:a="http://schemas.openxmlformats.org/drawingml/2006/main"/>
            <a:p xmlns:a="http://schemas.openxmlformats.org/drawingml/2006/main">
              <a:pPr algn="ctr" rtl="0">
                <a:defRPr sz="1000"/>
              </a:pPr>
              <a:r>
                <a:rPr lang="en-CA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Differentiation</a:t>
              </a:r>
            </a:p>
          </cdr:txBody>
        </cdr:sp>
      </cdr:grpSp>
      <cdr:sp macro="" textlink="">
        <cdr:nvSpPr>
          <cdr:cNvPr id="23566" name="Text Box 14">
            <a:extLst xmlns:a="http://schemas.openxmlformats.org/drawingml/2006/main">
              <a:ext uri="{FF2B5EF4-FFF2-40B4-BE49-F238E27FC236}">
                <a16:creationId xmlns:a16="http://schemas.microsoft.com/office/drawing/2014/main" id="{F31F05A4-1184-4A6E-AED7-2B6E4614678D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641996" y="1900666"/>
            <a:ext cx="1300258" cy="310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Concentric Merger</a:t>
            </a:r>
          </a:p>
        </cdr:txBody>
      </cdr:sp>
      <cdr:sp macro="" textlink="">
        <cdr:nvSpPr>
          <cdr:cNvPr id="23567" name="Text Box 15">
            <a:extLst xmlns:a="http://schemas.openxmlformats.org/drawingml/2006/main">
              <a:ext uri="{FF2B5EF4-FFF2-40B4-BE49-F238E27FC236}">
                <a16:creationId xmlns:a16="http://schemas.microsoft.com/office/drawing/2014/main" id="{7DA5AF8D-5D04-40B2-8AD7-E99DE525C083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0567" y="344272"/>
            <a:ext cx="1032558" cy="3602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Concentric</a:t>
            </a:r>
          </a:p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Diversification</a:t>
            </a:r>
          </a:p>
        </cdr:txBody>
      </cdr:sp>
      <cdr:sp macro="" textlink="">
        <cdr:nvSpPr>
          <cdr:cNvPr id="23568" name="Text Box 16">
            <a:extLst xmlns:a="http://schemas.openxmlformats.org/drawingml/2006/main">
              <a:ext uri="{FF2B5EF4-FFF2-40B4-BE49-F238E27FC236}">
                <a16:creationId xmlns:a16="http://schemas.microsoft.com/office/drawing/2014/main" id="{68480CFD-FE4D-46CE-A9FA-52FFD3D9C503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360274" y="746719"/>
            <a:ext cx="1017260" cy="30920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Concentration</a:t>
            </a:r>
          </a:p>
        </cdr:txBody>
      </cdr:sp>
      <cdr:sp macro="" textlink="">
        <cdr:nvSpPr>
          <cdr:cNvPr id="23569" name="Text Box 17">
            <a:extLst xmlns:a="http://schemas.openxmlformats.org/drawingml/2006/main">
              <a:ext uri="{FF2B5EF4-FFF2-40B4-BE49-F238E27FC236}">
                <a16:creationId xmlns:a16="http://schemas.microsoft.com/office/drawing/2014/main" id="{052DC2D8-EC11-4014-A38A-A925CBB06762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578258" y="1202560"/>
            <a:ext cx="1008337" cy="310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Integration</a:t>
            </a:r>
          </a:p>
        </cdr:txBody>
      </cdr:sp>
      <cdr:sp macro="" textlink="">
        <cdr:nvSpPr>
          <cdr:cNvPr id="23570" name="Text Box 18">
            <a:extLst xmlns:a="http://schemas.openxmlformats.org/drawingml/2006/main">
              <a:ext uri="{FF2B5EF4-FFF2-40B4-BE49-F238E27FC236}">
                <a16:creationId xmlns:a16="http://schemas.microsoft.com/office/drawing/2014/main" id="{AC58DD0A-663F-421C-8A4C-4C920BF510C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480102" y="2291956"/>
            <a:ext cx="1105219" cy="3753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Conglomerate</a:t>
            </a:r>
          </a:p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Merger</a:t>
            </a:r>
          </a:p>
        </cdr:txBody>
      </cdr:sp>
      <cdr:sp macro="" textlink="">
        <cdr:nvSpPr>
          <cdr:cNvPr id="23571" name="Text Box 19">
            <a:extLst xmlns:a="http://schemas.openxmlformats.org/drawingml/2006/main">
              <a:ext uri="{FF2B5EF4-FFF2-40B4-BE49-F238E27FC236}">
                <a16:creationId xmlns:a16="http://schemas.microsoft.com/office/drawing/2014/main" id="{10DDE6E0-06E2-4559-9754-56F7B0D8212D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53" y="427949"/>
            <a:ext cx="953522" cy="31239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Status Quo</a:t>
            </a:r>
          </a:p>
        </cdr:txBody>
      </cdr:sp>
      <cdr:sp macro="" textlink="">
        <cdr:nvSpPr>
          <cdr:cNvPr id="23572" name="Text Box 20">
            <a:extLst xmlns:a="http://schemas.openxmlformats.org/drawingml/2006/main">
              <a:ext uri="{FF2B5EF4-FFF2-40B4-BE49-F238E27FC236}">
                <a16:creationId xmlns:a16="http://schemas.microsoft.com/office/drawing/2014/main" id="{760E57CD-22C2-44C0-A83A-3A0F5979C2C8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3738" y="780987"/>
            <a:ext cx="1205925" cy="38172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Conglomerate</a:t>
            </a:r>
          </a:p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Diversification</a:t>
            </a:r>
          </a:p>
        </cdr:txBody>
      </cdr:sp>
      <cdr:sp macro="" textlink="">
        <cdr:nvSpPr>
          <cdr:cNvPr id="23575" name="Text Box 23">
            <a:extLst xmlns:a="http://schemas.openxmlformats.org/drawingml/2006/main">
              <a:ext uri="{FF2B5EF4-FFF2-40B4-BE49-F238E27FC236}">
                <a16:creationId xmlns:a16="http://schemas.microsoft.com/office/drawing/2014/main" id="{37915D4D-A5D4-4F21-BA12-751F82EB3E5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1202560"/>
            <a:ext cx="1014711" cy="285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Diversification</a:t>
            </a:r>
          </a:p>
        </cdr:txBody>
      </cdr:sp>
      <cdr:sp macro="" textlink="">
        <cdr:nvSpPr>
          <cdr:cNvPr id="23576" name="Text Box 24">
            <a:extLst xmlns:a="http://schemas.openxmlformats.org/drawingml/2006/main">
              <a:ext uri="{FF2B5EF4-FFF2-40B4-BE49-F238E27FC236}">
                <a16:creationId xmlns:a16="http://schemas.microsoft.com/office/drawing/2014/main" id="{A99E5A6B-B716-4C44-8692-B74D51E3CC2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1867992"/>
            <a:ext cx="1014711" cy="285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Divestment</a:t>
            </a:r>
          </a:p>
        </cdr:txBody>
      </cdr:sp>
      <cdr:sp macro="" textlink="">
        <cdr:nvSpPr>
          <cdr:cNvPr id="23577" name="Text Box 25">
            <a:extLst xmlns:a="http://schemas.openxmlformats.org/drawingml/2006/main">
              <a:ext uri="{FF2B5EF4-FFF2-40B4-BE49-F238E27FC236}">
                <a16:creationId xmlns:a16="http://schemas.microsoft.com/office/drawing/2014/main" id="{67B6F2DD-EF18-489A-B201-7B8EE38BAA9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7330" y="2294347"/>
            <a:ext cx="828595" cy="285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Liquidation</a:t>
            </a:r>
          </a:p>
        </cdr:txBody>
      </cdr:sp>
      <cdr:sp macro="" textlink="">
        <cdr:nvSpPr>
          <cdr:cNvPr id="23556" name="Text Box 4">
            <a:extLst xmlns:a="http://schemas.openxmlformats.org/drawingml/2006/main">
              <a:ext uri="{FF2B5EF4-FFF2-40B4-BE49-F238E27FC236}">
                <a16:creationId xmlns:a16="http://schemas.microsoft.com/office/drawing/2014/main" id="{46150D5C-E492-4E01-A308-7AEAA318597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207889" y="2877696"/>
            <a:ext cx="305943" cy="14424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7432" rIns="36576" bIns="27432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1" i="0" u="none" strike="noStrike" baseline="0">
                <a:solidFill>
                  <a:srgbClr val="800000"/>
                </a:solidFill>
                <a:latin typeface="Arial"/>
                <a:cs typeface="Arial"/>
              </a:rPr>
              <a:t>ES</a:t>
            </a:r>
          </a:p>
        </cdr:txBody>
      </cdr:sp>
      <cdr:sp macro="" textlink="">
        <cdr:nvSpPr>
          <cdr:cNvPr id="23574" name="Text Box 22">
            <a:extLst xmlns:a="http://schemas.openxmlformats.org/drawingml/2006/main">
              <a:ext uri="{FF2B5EF4-FFF2-40B4-BE49-F238E27FC236}">
                <a16:creationId xmlns:a16="http://schemas.microsoft.com/office/drawing/2014/main" id="{5E098CC0-C48B-4101-AA5B-CE5791E055C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730541" y="2692810"/>
            <a:ext cx="1014711" cy="285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Turnaround</a:t>
            </a:r>
          </a:p>
        </cdr:txBody>
      </cdr:sp>
      <cdr:sp macro="" textlink="">
        <cdr:nvSpPr>
          <cdr:cNvPr id="23578" name="Text Box 26">
            <a:extLst xmlns:a="http://schemas.openxmlformats.org/drawingml/2006/main">
              <a:ext uri="{FF2B5EF4-FFF2-40B4-BE49-F238E27FC236}">
                <a16:creationId xmlns:a16="http://schemas.microsoft.com/office/drawing/2014/main" id="{4F0C904D-1CC1-4CAB-979F-F938334CD8B9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64151" y="2667308"/>
            <a:ext cx="1014711" cy="285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CA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Retrenchment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A16" sqref="A16"/>
    </sheetView>
  </sheetViews>
  <sheetFormatPr defaultRowHeight="12.75" x14ac:dyDescent="0.2"/>
  <cols>
    <col min="1" max="1" width="25.28515625" customWidth="1"/>
  </cols>
  <sheetData>
    <row r="1" spans="1:2" x14ac:dyDescent="0.2">
      <c r="A1" t="s">
        <v>23</v>
      </c>
    </row>
    <row r="3" spans="1:2" x14ac:dyDescent="0.2">
      <c r="A3" t="s">
        <v>24</v>
      </c>
    </row>
    <row r="4" spans="1:2" x14ac:dyDescent="0.2">
      <c r="A4" s="19" t="s">
        <v>43</v>
      </c>
      <c r="B4" s="20">
        <v>9</v>
      </c>
    </row>
    <row r="5" spans="1:2" x14ac:dyDescent="0.2">
      <c r="A5" s="19" t="s">
        <v>25</v>
      </c>
      <c r="B5" s="20">
        <v>8</v>
      </c>
    </row>
    <row r="6" spans="1:2" x14ac:dyDescent="0.2">
      <c r="A6" s="19" t="s">
        <v>44</v>
      </c>
      <c r="B6" s="20">
        <v>6</v>
      </c>
    </row>
    <row r="7" spans="1:2" x14ac:dyDescent="0.2">
      <c r="A7" s="19" t="s">
        <v>45</v>
      </c>
      <c r="B7" s="20">
        <v>8</v>
      </c>
    </row>
    <row r="8" spans="1:2" x14ac:dyDescent="0.2">
      <c r="A8" s="19" t="s">
        <v>46</v>
      </c>
      <c r="B8" s="20">
        <v>6</v>
      </c>
    </row>
    <row r="9" spans="1:2" x14ac:dyDescent="0.2">
      <c r="A9" s="19" t="s">
        <v>47</v>
      </c>
      <c r="B9" s="20">
        <v>7</v>
      </c>
    </row>
    <row r="10" spans="1:2" x14ac:dyDescent="0.2">
      <c r="A10" s="19" t="s">
        <v>48</v>
      </c>
      <c r="B10" s="20">
        <v>5</v>
      </c>
    </row>
    <row r="11" spans="1:2" x14ac:dyDescent="0.2">
      <c r="A11" s="19" t="s">
        <v>49</v>
      </c>
      <c r="B11" s="20">
        <v>8</v>
      </c>
    </row>
    <row r="12" spans="1:2" x14ac:dyDescent="0.2">
      <c r="A12" s="19" t="s">
        <v>50</v>
      </c>
      <c r="B12" s="20">
        <v>9</v>
      </c>
    </row>
    <row r="13" spans="1:2" x14ac:dyDescent="0.2">
      <c r="A13" s="19" t="s">
        <v>51</v>
      </c>
      <c r="B13" s="20">
        <v>3</v>
      </c>
    </row>
    <row r="14" spans="1:2" x14ac:dyDescent="0.2">
      <c r="A14" s="21" t="s">
        <v>18</v>
      </c>
      <c r="B14" s="20">
        <f>SUM(B4:B13)/COUNT(B4:B13)</f>
        <v>6.9</v>
      </c>
    </row>
    <row r="16" spans="1:2" x14ac:dyDescent="0.2">
      <c r="A16" s="22" t="s">
        <v>52</v>
      </c>
    </row>
    <row r="48" spans="1:1" x14ac:dyDescent="0.2">
      <c r="A48" t="s">
        <v>42</v>
      </c>
    </row>
    <row r="49" spans="1:2" x14ac:dyDescent="0.2">
      <c r="A49" s="17" t="s">
        <v>26</v>
      </c>
      <c r="B49" s="18">
        <v>9</v>
      </c>
    </row>
    <row r="50" spans="1:2" x14ac:dyDescent="0.2">
      <c r="A50" s="17" t="s">
        <v>25</v>
      </c>
      <c r="B50" s="18">
        <v>3</v>
      </c>
    </row>
    <row r="51" spans="1:2" x14ac:dyDescent="0.2">
      <c r="A51" s="17" t="s">
        <v>41</v>
      </c>
      <c r="B51" s="18">
        <v>8</v>
      </c>
    </row>
    <row r="52" spans="1:2" x14ac:dyDescent="0.2">
      <c r="A52" s="17" t="s">
        <v>27</v>
      </c>
      <c r="B52" s="18">
        <v>8</v>
      </c>
    </row>
    <row r="53" spans="1:2" x14ac:dyDescent="0.2">
      <c r="A53" s="17" t="s">
        <v>28</v>
      </c>
      <c r="B53" s="18">
        <v>5</v>
      </c>
    </row>
    <row r="54" spans="1:2" x14ac:dyDescent="0.2">
      <c r="A54" s="17" t="s">
        <v>29</v>
      </c>
      <c r="B54" s="18">
        <v>4</v>
      </c>
    </row>
    <row r="55" spans="1:2" x14ac:dyDescent="0.2">
      <c r="A55" s="17" t="s">
        <v>30</v>
      </c>
      <c r="B55" s="18">
        <v>7</v>
      </c>
    </row>
    <row r="56" spans="1:2" x14ac:dyDescent="0.2">
      <c r="A56" s="17" t="s">
        <v>31</v>
      </c>
      <c r="B56" s="18">
        <v>6</v>
      </c>
    </row>
    <row r="57" spans="1:2" x14ac:dyDescent="0.2">
      <c r="A57" s="17" t="s">
        <v>32</v>
      </c>
      <c r="B57" s="18">
        <v>5</v>
      </c>
    </row>
    <row r="58" spans="1:2" x14ac:dyDescent="0.2">
      <c r="A58" s="17" t="s">
        <v>33</v>
      </c>
      <c r="B58" s="18">
        <v>6</v>
      </c>
    </row>
    <row r="59" spans="1:2" x14ac:dyDescent="0.2">
      <c r="A59" s="17" t="s">
        <v>34</v>
      </c>
      <c r="B59" s="18">
        <v>7</v>
      </c>
    </row>
    <row r="60" spans="1:2" x14ac:dyDescent="0.2">
      <c r="A60" s="17" t="s">
        <v>35</v>
      </c>
      <c r="B60" s="18">
        <v>4</v>
      </c>
    </row>
    <row r="61" spans="1:2" x14ac:dyDescent="0.2">
      <c r="A61" s="17" t="s">
        <v>36</v>
      </c>
      <c r="B61" s="18">
        <v>4</v>
      </c>
    </row>
    <row r="62" spans="1:2" x14ac:dyDescent="0.2">
      <c r="A62" s="17" t="s">
        <v>37</v>
      </c>
      <c r="B62" s="18">
        <v>8</v>
      </c>
    </row>
    <row r="63" spans="1:2" x14ac:dyDescent="0.2">
      <c r="A63" s="17" t="s">
        <v>38</v>
      </c>
      <c r="B63" s="18">
        <v>7</v>
      </c>
    </row>
    <row r="64" spans="1:2" x14ac:dyDescent="0.2">
      <c r="A64" s="17" t="s">
        <v>39</v>
      </c>
      <c r="B64" s="18">
        <v>7</v>
      </c>
    </row>
    <row r="65" spans="1:2" x14ac:dyDescent="0.2">
      <c r="A65" s="17" t="s">
        <v>18</v>
      </c>
      <c r="B65" s="1">
        <f>SUM(B49:B64)/COUNT(B49:B64)</f>
        <v>6.125</v>
      </c>
    </row>
    <row r="66" spans="1:2" x14ac:dyDescent="0.2">
      <c r="A66" s="17" t="s">
        <v>40</v>
      </c>
      <c r="B66" s="18">
        <v>98</v>
      </c>
    </row>
  </sheetData>
  <phoneticPr fontId="0" type="noConversion"/>
  <pageMargins left="0.75" right="0.75" top="1" bottom="1" header="0.5" footer="0.5"/>
  <pageSetup orientation="portrait" horizontalDpi="36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3" workbookViewId="0">
      <selection activeCell="N22" sqref="N22"/>
    </sheetView>
  </sheetViews>
  <sheetFormatPr defaultRowHeight="12.75" x14ac:dyDescent="0.2"/>
  <cols>
    <col min="1" max="1" width="39.28515625" customWidth="1"/>
  </cols>
  <sheetData>
    <row r="1" spans="1:3" x14ac:dyDescent="0.2">
      <c r="A1" s="5" t="s">
        <v>60</v>
      </c>
    </row>
    <row r="3" spans="1:3" x14ac:dyDescent="0.2">
      <c r="A3" s="5" t="s">
        <v>55</v>
      </c>
      <c r="B3" s="25" t="s">
        <v>40</v>
      </c>
    </row>
    <row r="4" spans="1:3" x14ac:dyDescent="0.2">
      <c r="A4" s="23" t="s">
        <v>45</v>
      </c>
      <c r="B4" s="26">
        <v>2</v>
      </c>
      <c r="C4" t="s">
        <v>61</v>
      </c>
    </row>
    <row r="5" spans="1:3" x14ac:dyDescent="0.2">
      <c r="A5" s="23" t="s">
        <v>6</v>
      </c>
      <c r="B5" s="26">
        <v>2</v>
      </c>
      <c r="C5" t="s">
        <v>62</v>
      </c>
    </row>
    <row r="6" spans="1:3" x14ac:dyDescent="0.2">
      <c r="A6" s="23" t="s">
        <v>44</v>
      </c>
      <c r="B6" s="26">
        <v>3</v>
      </c>
      <c r="C6" t="s">
        <v>61</v>
      </c>
    </row>
    <row r="7" spans="1:3" x14ac:dyDescent="0.2">
      <c r="A7" s="23" t="s">
        <v>56</v>
      </c>
      <c r="B7" s="26">
        <v>4</v>
      </c>
      <c r="C7" t="s">
        <v>61</v>
      </c>
    </row>
    <row r="8" spans="1:3" x14ac:dyDescent="0.2">
      <c r="A8" s="23" t="s">
        <v>57</v>
      </c>
      <c r="B8" s="26">
        <v>3</v>
      </c>
      <c r="C8" t="s">
        <v>63</v>
      </c>
    </row>
    <row r="9" spans="1:3" x14ac:dyDescent="0.2">
      <c r="A9" s="23" t="s">
        <v>58</v>
      </c>
      <c r="B9" s="26">
        <v>8</v>
      </c>
      <c r="C9" t="s">
        <v>64</v>
      </c>
    </row>
    <row r="10" spans="1:3" x14ac:dyDescent="0.2">
      <c r="A10" s="23" t="s">
        <v>5</v>
      </c>
      <c r="B10" s="26">
        <v>5</v>
      </c>
      <c r="C10" t="s">
        <v>65</v>
      </c>
    </row>
    <row r="11" spans="1:3" x14ac:dyDescent="0.2">
      <c r="A11" s="23" t="s">
        <v>51</v>
      </c>
      <c r="B11" s="26">
        <v>6</v>
      </c>
      <c r="C11" t="s">
        <v>65</v>
      </c>
    </row>
    <row r="12" spans="1:3" x14ac:dyDescent="0.2">
      <c r="A12" s="23" t="s">
        <v>50</v>
      </c>
      <c r="B12" s="26">
        <v>5</v>
      </c>
      <c r="C12" t="s">
        <v>68</v>
      </c>
    </row>
    <row r="13" spans="1:3" x14ac:dyDescent="0.2">
      <c r="A13" s="23" t="s">
        <v>54</v>
      </c>
      <c r="B13" s="26">
        <v>4</v>
      </c>
      <c r="C13" t="s">
        <v>66</v>
      </c>
    </row>
    <row r="14" spans="1:3" x14ac:dyDescent="0.2">
      <c r="A14" s="23" t="s">
        <v>59</v>
      </c>
      <c r="B14" s="26">
        <v>9</v>
      </c>
      <c r="C14" t="s">
        <v>67</v>
      </c>
    </row>
    <row r="15" spans="1:3" x14ac:dyDescent="0.2">
      <c r="A15" s="24" t="s">
        <v>47</v>
      </c>
      <c r="B15" s="26">
        <v>4</v>
      </c>
      <c r="C15" t="s">
        <v>61</v>
      </c>
    </row>
    <row r="17" spans="1:3" x14ac:dyDescent="0.2">
      <c r="A17" s="5" t="s">
        <v>69</v>
      </c>
      <c r="B17" s="25" t="s">
        <v>40</v>
      </c>
    </row>
    <row r="18" spans="1:3" x14ac:dyDescent="0.2">
      <c r="A18" t="s">
        <v>43</v>
      </c>
      <c r="B18" s="26">
        <v>7</v>
      </c>
      <c r="C18" t="s">
        <v>61</v>
      </c>
    </row>
    <row r="19" spans="1:3" x14ac:dyDescent="0.2">
      <c r="A19" t="s">
        <v>70</v>
      </c>
      <c r="B19" s="26">
        <v>6</v>
      </c>
      <c r="C19" t="s">
        <v>71</v>
      </c>
    </row>
    <row r="20" spans="1:3" x14ac:dyDescent="0.2">
      <c r="A20" t="s">
        <v>46</v>
      </c>
      <c r="B20" s="26">
        <v>7</v>
      </c>
      <c r="C20" t="s">
        <v>61</v>
      </c>
    </row>
    <row r="21" spans="1:3" x14ac:dyDescent="0.2">
      <c r="A21" t="s">
        <v>49</v>
      </c>
      <c r="B21" s="26">
        <v>8</v>
      </c>
      <c r="C21" t="s">
        <v>61</v>
      </c>
    </row>
    <row r="22" spans="1:3" x14ac:dyDescent="0.2">
      <c r="A22" t="s">
        <v>48</v>
      </c>
      <c r="B22" s="26">
        <v>7</v>
      </c>
      <c r="C22" t="s">
        <v>61</v>
      </c>
    </row>
    <row r="23" spans="1:3" x14ac:dyDescent="0.2">
      <c r="A23" t="s">
        <v>8</v>
      </c>
      <c r="B23" s="26">
        <v>8</v>
      </c>
      <c r="C23" t="s">
        <v>72</v>
      </c>
    </row>
    <row r="24" spans="1:3" x14ac:dyDescent="0.2">
      <c r="A24" t="s">
        <v>73</v>
      </c>
      <c r="B24" s="26">
        <v>8</v>
      </c>
      <c r="C24" t="s">
        <v>95</v>
      </c>
    </row>
    <row r="25" spans="1:3" x14ac:dyDescent="0.2">
      <c r="A25" t="s">
        <v>75</v>
      </c>
      <c r="B25" s="26">
        <v>6</v>
      </c>
      <c r="C25" t="s">
        <v>76</v>
      </c>
    </row>
    <row r="26" spans="1:3" x14ac:dyDescent="0.2">
      <c r="A26" t="s">
        <v>91</v>
      </c>
      <c r="B26" s="26">
        <v>8</v>
      </c>
      <c r="C26" t="s">
        <v>74</v>
      </c>
    </row>
    <row r="27" spans="1:3" x14ac:dyDescent="0.2">
      <c r="A27" t="s">
        <v>78</v>
      </c>
      <c r="B27" s="26">
        <v>8</v>
      </c>
      <c r="C27" t="s">
        <v>77</v>
      </c>
    </row>
    <row r="28" spans="1:3" x14ac:dyDescent="0.2">
      <c r="A28" t="s">
        <v>79</v>
      </c>
      <c r="B28" s="26">
        <v>8</v>
      </c>
      <c r="C28" t="s">
        <v>77</v>
      </c>
    </row>
    <row r="30" spans="1:3" x14ac:dyDescent="0.2">
      <c r="A30" s="5" t="s">
        <v>80</v>
      </c>
      <c r="B30" s="25" t="s">
        <v>40</v>
      </c>
      <c r="C30" t="s">
        <v>81</v>
      </c>
    </row>
    <row r="31" spans="1:3" x14ac:dyDescent="0.2">
      <c r="A31" s="2" t="s">
        <v>10</v>
      </c>
      <c r="B31" s="26">
        <v>8</v>
      </c>
      <c r="C31" t="s">
        <v>102</v>
      </c>
    </row>
    <row r="32" spans="1:3" x14ac:dyDescent="0.2">
      <c r="A32" s="2" t="s">
        <v>11</v>
      </c>
      <c r="B32" s="26">
        <v>3</v>
      </c>
      <c r="C32" t="s">
        <v>102</v>
      </c>
    </row>
    <row r="33" spans="1:3" x14ac:dyDescent="0.2">
      <c r="A33" s="2" t="s">
        <v>94</v>
      </c>
      <c r="B33" s="26">
        <v>6</v>
      </c>
      <c r="C33" t="s">
        <v>90</v>
      </c>
    </row>
    <row r="34" spans="1:3" x14ac:dyDescent="0.2">
      <c r="A34" s="2" t="s">
        <v>12</v>
      </c>
      <c r="B34" s="26">
        <v>4</v>
      </c>
      <c r="C34" t="s">
        <v>102</v>
      </c>
    </row>
    <row r="35" spans="1:3" x14ac:dyDescent="0.2">
      <c r="A35" s="2" t="s">
        <v>13</v>
      </c>
      <c r="B35" s="26">
        <v>2</v>
      </c>
      <c r="C35" t="s">
        <v>102</v>
      </c>
    </row>
    <row r="36" spans="1:3" x14ac:dyDescent="0.2">
      <c r="A36" s="2" t="s">
        <v>14</v>
      </c>
      <c r="B36" s="26">
        <v>3</v>
      </c>
      <c r="C36" t="s">
        <v>102</v>
      </c>
    </row>
    <row r="37" spans="1:3" x14ac:dyDescent="0.2">
      <c r="A37" s="2" t="s">
        <v>15</v>
      </c>
      <c r="B37" s="26">
        <v>3</v>
      </c>
      <c r="C37" t="s">
        <v>102</v>
      </c>
    </row>
    <row r="38" spans="1:3" x14ac:dyDescent="0.2">
      <c r="A38" s="2" t="s">
        <v>16</v>
      </c>
      <c r="B38" s="26">
        <v>1</v>
      </c>
      <c r="C38" t="s">
        <v>102</v>
      </c>
    </row>
    <row r="39" spans="1:3" x14ac:dyDescent="0.2">
      <c r="A39" s="2" t="s">
        <v>93</v>
      </c>
      <c r="B39" s="26">
        <v>3</v>
      </c>
      <c r="C39" t="s">
        <v>90</v>
      </c>
    </row>
    <row r="40" spans="1:3" x14ac:dyDescent="0.2">
      <c r="A40" s="2" t="s">
        <v>17</v>
      </c>
      <c r="B40" s="26">
        <v>2</v>
      </c>
      <c r="C40" t="s">
        <v>102</v>
      </c>
    </row>
    <row r="41" spans="1:3" x14ac:dyDescent="0.2">
      <c r="A41" s="2" t="s">
        <v>92</v>
      </c>
      <c r="B41" s="26">
        <v>3</v>
      </c>
      <c r="C41" t="s">
        <v>90</v>
      </c>
    </row>
    <row r="43" spans="1:3" x14ac:dyDescent="0.2">
      <c r="A43" s="5" t="s">
        <v>82</v>
      </c>
      <c r="B43" s="25" t="s">
        <v>40</v>
      </c>
      <c r="C43" t="s">
        <v>81</v>
      </c>
    </row>
    <row r="44" spans="1:3" x14ac:dyDescent="0.2">
      <c r="A44" t="s">
        <v>83</v>
      </c>
      <c r="B44" s="26">
        <v>8.1</v>
      </c>
      <c r="C44" t="s">
        <v>98</v>
      </c>
    </row>
    <row r="45" spans="1:3" x14ac:dyDescent="0.2">
      <c r="A45" t="s">
        <v>29</v>
      </c>
      <c r="B45" s="26">
        <v>8.1</v>
      </c>
      <c r="C45" t="s">
        <v>99</v>
      </c>
    </row>
    <row r="46" spans="1:3" x14ac:dyDescent="0.2">
      <c r="A46" t="s">
        <v>84</v>
      </c>
      <c r="B46" s="26">
        <v>8.1</v>
      </c>
      <c r="C46" t="s">
        <v>100</v>
      </c>
    </row>
    <row r="47" spans="1:3" x14ac:dyDescent="0.2">
      <c r="A47" t="s">
        <v>85</v>
      </c>
      <c r="B47" s="26">
        <v>8.1</v>
      </c>
      <c r="C47" t="s">
        <v>103</v>
      </c>
    </row>
    <row r="48" spans="1:3" x14ac:dyDescent="0.2">
      <c r="A48" t="s">
        <v>101</v>
      </c>
      <c r="B48" s="26">
        <v>8.1</v>
      </c>
      <c r="C48" t="s">
        <v>103</v>
      </c>
    </row>
    <row r="49" spans="1:3" x14ac:dyDescent="0.2">
      <c r="A49" t="s">
        <v>86</v>
      </c>
      <c r="B49" s="26">
        <v>8.1</v>
      </c>
      <c r="C49" t="s">
        <v>103</v>
      </c>
    </row>
    <row r="50" spans="1:3" x14ac:dyDescent="0.2">
      <c r="A50" t="s">
        <v>87</v>
      </c>
      <c r="B50" s="26">
        <v>8.1</v>
      </c>
      <c r="C50" t="s">
        <v>103</v>
      </c>
    </row>
    <row r="51" spans="1:3" x14ac:dyDescent="0.2">
      <c r="A51" t="s">
        <v>88</v>
      </c>
      <c r="B51" s="26">
        <v>7</v>
      </c>
      <c r="C51" t="s">
        <v>96</v>
      </c>
    </row>
    <row r="52" spans="1:3" x14ac:dyDescent="0.2">
      <c r="A52" t="s">
        <v>89</v>
      </c>
      <c r="B52" s="26">
        <f>3.02*2.5</f>
        <v>7.55</v>
      </c>
      <c r="C52" t="s">
        <v>97</v>
      </c>
    </row>
    <row r="53" spans="1:3" x14ac:dyDescent="0.2">
      <c r="A53" t="s">
        <v>39</v>
      </c>
      <c r="B53" s="26">
        <v>7</v>
      </c>
      <c r="C53" t="s">
        <v>98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selection activeCell="A34" sqref="A34"/>
    </sheetView>
  </sheetViews>
  <sheetFormatPr defaultRowHeight="12.75" x14ac:dyDescent="0.2"/>
  <cols>
    <col min="1" max="1" width="36.42578125" bestFit="1" customWidth="1"/>
    <col min="2" max="2" width="8.85546875" customWidth="1"/>
    <col min="3" max="3" width="38.42578125" customWidth="1"/>
    <col min="4" max="4" width="5.5703125" customWidth="1"/>
  </cols>
  <sheetData>
    <row r="1" spans="1:4" x14ac:dyDescent="0.2">
      <c r="A1" s="5" t="s">
        <v>0</v>
      </c>
      <c r="C1" s="5" t="s">
        <v>4</v>
      </c>
    </row>
    <row r="2" spans="1:4" x14ac:dyDescent="0.2">
      <c r="A2" t="str">
        <f>'Data Input Sheet'!A44</f>
        <v>Ability to take advantage of Growth potential</v>
      </c>
      <c r="B2" s="1">
        <f>'Data Input Sheet'!B44/10*6</f>
        <v>4.8599999999999994</v>
      </c>
      <c r="C2" t="str">
        <f>'Data Input Sheet'!A4</f>
        <v>Product substitutability</v>
      </c>
      <c r="D2" s="1">
        <f>'Data Input Sheet'!B4/10*6</f>
        <v>1.2000000000000002</v>
      </c>
    </row>
    <row r="3" spans="1:4" x14ac:dyDescent="0.2">
      <c r="A3" t="str">
        <f>'Data Input Sheet'!A45</f>
        <v>Vulnerability</v>
      </c>
      <c r="B3" s="1">
        <f>'Data Input Sheet'!B45/10*6</f>
        <v>4.8599999999999994</v>
      </c>
      <c r="C3" t="str">
        <f>'Data Input Sheet'!A5</f>
        <v>Price elasticity of demand</v>
      </c>
      <c r="D3" s="1">
        <f>'Data Input Sheet'!B5/10*6</f>
        <v>1.2000000000000002</v>
      </c>
    </row>
    <row r="4" spans="1:4" x14ac:dyDescent="0.2">
      <c r="A4" t="str">
        <f>'Data Input Sheet'!A46</f>
        <v>Product/brand recognition or identity</v>
      </c>
      <c r="B4" s="1">
        <f>'Data Input Sheet'!B46/10*6</f>
        <v>4.8599999999999994</v>
      </c>
      <c r="C4" t="str">
        <f>'Data Input Sheet'!A6</f>
        <v>Intensity of competition</v>
      </c>
      <c r="D4" s="1">
        <f>'Data Input Sheet'!B6/10*6</f>
        <v>1.7999999999999998</v>
      </c>
    </row>
    <row r="5" spans="1:4" x14ac:dyDescent="0.2">
      <c r="A5" t="str">
        <f>'Data Input Sheet'!A47</f>
        <v>Management capability</v>
      </c>
      <c r="B5" s="1">
        <f>'Data Input Sheet'!B47/10*6</f>
        <v>4.8599999999999994</v>
      </c>
      <c r="C5" t="str">
        <f>'Data Input Sheet'!A7</f>
        <v>Dependancy on supporting products</v>
      </c>
      <c r="D5" s="1">
        <f>'Data Input Sheet'!B7/10*6</f>
        <v>2.4000000000000004</v>
      </c>
    </row>
    <row r="6" spans="1:4" x14ac:dyDescent="0.2">
      <c r="A6" t="str">
        <f>'Data Input Sheet'!A48</f>
        <v>Brand loyalty</v>
      </c>
      <c r="B6" s="1">
        <f>'Data Input Sheet'!B48/10*6</f>
        <v>4.8599999999999994</v>
      </c>
      <c r="C6" t="str">
        <f>'Data Input Sheet'!A8</f>
        <v>Governmental regulations</v>
      </c>
      <c r="D6" s="1">
        <f>'Data Input Sheet'!B8/10*6</f>
        <v>1.7999999999999998</v>
      </c>
    </row>
    <row r="7" spans="1:4" x14ac:dyDescent="0.2">
      <c r="A7" t="str">
        <f>'Data Input Sheet'!A49</f>
        <v>Competitive capacity</v>
      </c>
      <c r="B7" s="1">
        <f>'Data Input Sheet'!B49/10*6</f>
        <v>4.8599999999999994</v>
      </c>
      <c r="C7" t="str">
        <f>'Data Input Sheet'!A9</f>
        <v>Capital market access</v>
      </c>
      <c r="D7" s="1">
        <f>'Data Input Sheet'!B9/10*6</f>
        <v>4.8000000000000007</v>
      </c>
    </row>
    <row r="8" spans="1:4" x14ac:dyDescent="0.2">
      <c r="A8" t="str">
        <f>'Data Input Sheet'!A50</f>
        <v>Technical capability</v>
      </c>
      <c r="B8" s="1">
        <f>'Data Input Sheet'!B50/10*6</f>
        <v>4.8599999999999994</v>
      </c>
      <c r="C8" t="str">
        <f>'Data Input Sheet'!A10</f>
        <v>Barriers to entry into market</v>
      </c>
      <c r="D8" s="1">
        <f>'Data Input Sheet'!B10/10*6</f>
        <v>3</v>
      </c>
    </row>
    <row r="9" spans="1:4" x14ac:dyDescent="0.2">
      <c r="A9" t="str">
        <f>'Data Input Sheet'!A51</f>
        <v>Product life cycle effect</v>
      </c>
      <c r="B9" s="1">
        <f>'Data Input Sheet'!B51/10*6</f>
        <v>4.1999999999999993</v>
      </c>
      <c r="C9" t="str">
        <f>'Data Input Sheet'!A11</f>
        <v>Industry management capabilities</v>
      </c>
      <c r="D9" s="1">
        <f>'Data Input Sheet'!B11/10*6</f>
        <v>3.5999999999999996</v>
      </c>
    </row>
    <row r="10" spans="1:4" x14ac:dyDescent="0.2">
      <c r="A10" t="str">
        <f>'Data Input Sheet'!A52</f>
        <v>IFE indicator</v>
      </c>
      <c r="B10" s="1">
        <f>'Data Input Sheet'!B52/10*6</f>
        <v>4.53</v>
      </c>
      <c r="C10" t="str">
        <f>'Data Input Sheet'!A12</f>
        <v>Rate of innovation in industry</v>
      </c>
      <c r="D10" s="1">
        <f>'Data Input Sheet'!B12/10*6</f>
        <v>3</v>
      </c>
    </row>
    <row r="11" spans="1:4" x14ac:dyDescent="0.2">
      <c r="A11" t="str">
        <f>'Data Input Sheet'!A53</f>
        <v>Integration</v>
      </c>
      <c r="B11" s="1">
        <f>'Data Input Sheet'!B53/10*6</f>
        <v>4.1999999999999993</v>
      </c>
      <c r="C11" t="str">
        <f>'Data Input Sheet'!A13</f>
        <v>Demand variability</v>
      </c>
      <c r="D11" s="1">
        <f>'Data Input Sheet'!B13/10*6</f>
        <v>2.4000000000000004</v>
      </c>
    </row>
    <row r="12" spans="1:4" x14ac:dyDescent="0.2">
      <c r="B12" s="1"/>
      <c r="C12" t="str">
        <f>'Data Input Sheet'!A14</f>
        <v>Overall environmental vulnerability</v>
      </c>
      <c r="D12" s="1">
        <f>'Data Input Sheet'!B14/10*6</f>
        <v>5.4</v>
      </c>
    </row>
    <row r="13" spans="1:4" x14ac:dyDescent="0.2">
      <c r="A13" s="9"/>
      <c r="B13" s="10"/>
      <c r="C13" s="9" t="str">
        <f>'Data Input Sheet'!A15</f>
        <v>Customer bargaining power</v>
      </c>
      <c r="D13" s="10">
        <f>'Data Input Sheet'!B15/10*6</f>
        <v>2.4000000000000004</v>
      </c>
    </row>
    <row r="14" spans="1:4" x14ac:dyDescent="0.2">
      <c r="A14" t="s">
        <v>9</v>
      </c>
      <c r="B14" s="1">
        <f>SUM(B2:B13)</f>
        <v>46.95</v>
      </c>
      <c r="C14" t="s">
        <v>9</v>
      </c>
      <c r="D14" s="4">
        <f>SUM(D1:D12)</f>
        <v>30.6</v>
      </c>
    </row>
    <row r="15" spans="1:4" x14ac:dyDescent="0.2">
      <c r="A15" s="9" t="s">
        <v>3</v>
      </c>
      <c r="B15" s="11">
        <f>SUM(B2:B13)/COUNT(B2:B13)</f>
        <v>4.6950000000000003</v>
      </c>
      <c r="C15" s="9" t="s">
        <v>3</v>
      </c>
      <c r="D15" s="11">
        <f>SUM(D2:D13)/COUNT(D2:D13)</f>
        <v>2.75</v>
      </c>
    </row>
    <row r="16" spans="1:4" ht="13.5" thickBot="1" x14ac:dyDescent="0.25">
      <c r="A16" s="8" t="s">
        <v>2</v>
      </c>
      <c r="B16" s="12">
        <f>B15-6</f>
        <v>-1.3049999999999997</v>
      </c>
      <c r="C16" s="8" t="s">
        <v>2</v>
      </c>
      <c r="D16" s="13">
        <f>D15-6</f>
        <v>-3.25</v>
      </c>
    </row>
    <row r="17" spans="1:5" ht="13.5" thickTop="1" x14ac:dyDescent="0.2"/>
    <row r="18" spans="1:5" x14ac:dyDescent="0.2">
      <c r="A18" s="5" t="s">
        <v>7</v>
      </c>
      <c r="C18" s="5" t="s">
        <v>1</v>
      </c>
    </row>
    <row r="19" spans="1:5" x14ac:dyDescent="0.2">
      <c r="A19" t="str">
        <f>'Data Input Sheet'!A18</f>
        <v>Industry Growth Rate</v>
      </c>
      <c r="B19" s="1">
        <f>'Data Input Sheet'!B18/10*6</f>
        <v>4.1999999999999993</v>
      </c>
      <c r="C19" s="2" t="str">
        <f>'Data Input Sheet'!A31</f>
        <v>Ability to sustain effort in cyclic demand</v>
      </c>
      <c r="D19" s="2">
        <f>'Data Input Sheet'!B31/10*6</f>
        <v>4.8000000000000007</v>
      </c>
      <c r="E19" s="2"/>
    </row>
    <row r="20" spans="1:5" x14ac:dyDescent="0.2">
      <c r="A20" t="str">
        <f>'Data Input Sheet'!A19</f>
        <v>Entry of new firms</v>
      </c>
      <c r="B20" s="1">
        <f>'Data Input Sheet'!B19/10*6</f>
        <v>3.5999999999999996</v>
      </c>
      <c r="C20" s="2" t="str">
        <f>'Data Input Sheet'!A32</f>
        <v>Stability of costs</v>
      </c>
      <c r="D20" s="2">
        <f>'Data Input Sheet'!B32/10*6</f>
        <v>1.7999999999999998</v>
      </c>
      <c r="E20" s="2"/>
    </row>
    <row r="21" spans="1:5" x14ac:dyDescent="0.2">
      <c r="A21" t="str">
        <f>'Data Input Sheet'!A20</f>
        <v>Dependency on supporting products</v>
      </c>
      <c r="B21" s="1">
        <f>'Data Input Sheet'!B20/10*6</f>
        <v>4.1999999999999993</v>
      </c>
      <c r="C21" s="2" t="str">
        <f>'Data Input Sheet'!A33</f>
        <v>Corporate capital structure</v>
      </c>
      <c r="D21" s="2">
        <f>'Data Input Sheet'!B33/10*6</f>
        <v>3.5999999999999996</v>
      </c>
      <c r="E21" s="2"/>
    </row>
    <row r="22" spans="1:5" x14ac:dyDescent="0.2">
      <c r="A22" t="str">
        <f>'Data Input Sheet'!A21</f>
        <v>Technological sophistication</v>
      </c>
      <c r="B22" s="1">
        <f>'Data Input Sheet'!B21/10*6</f>
        <v>4.8000000000000007</v>
      </c>
      <c r="C22" s="2" t="str">
        <f>'Data Input Sheet'!A34</f>
        <v>Ability to compete on prices</v>
      </c>
      <c r="D22" s="2">
        <f>'Data Input Sheet'!B34/10*6</f>
        <v>2.4000000000000004</v>
      </c>
      <c r="E22" s="2"/>
    </row>
    <row r="23" spans="1:5" x14ac:dyDescent="0.2">
      <c r="A23" t="str">
        <f>'Data Input Sheet'!A22</f>
        <v>Vendor bargaining power</v>
      </c>
      <c r="B23" s="1">
        <f>'Data Input Sheet'!B22/10*6</f>
        <v>4.1999999999999993</v>
      </c>
      <c r="C23" s="2" t="str">
        <f>'Data Input Sheet'!A35</f>
        <v>Degree of leverage, financial stability</v>
      </c>
      <c r="D23" s="2">
        <f>'Data Input Sheet'!B35/10*6</f>
        <v>1.2000000000000002</v>
      </c>
      <c r="E23" s="2"/>
    </row>
    <row r="24" spans="1:5" x14ac:dyDescent="0.2">
      <c r="A24" t="str">
        <f>'Data Input Sheet'!A23</f>
        <v>Capital intensity</v>
      </c>
      <c r="B24" s="1">
        <f>'Data Input Sheet'!B23/10*6</f>
        <v>4.8000000000000007</v>
      </c>
      <c r="C24" s="2" t="str">
        <f>'Data Input Sheet'!A36</f>
        <v>Liquidity, available internal funds</v>
      </c>
      <c r="D24" s="2">
        <f>'Data Input Sheet'!B36/10*6</f>
        <v>1.7999999999999998</v>
      </c>
      <c r="E24" s="2"/>
    </row>
    <row r="25" spans="1:5" x14ac:dyDescent="0.2">
      <c r="A25" t="str">
        <f>'Data Input Sheet'!A24</f>
        <v>Life cycle affects</v>
      </c>
      <c r="B25" s="1">
        <f>'Data Input Sheet'!B24/10*6</f>
        <v>4.8000000000000007</v>
      </c>
      <c r="C25" s="2" t="str">
        <f>'Data Input Sheet'!A37</f>
        <v>Profitability, return on investment</v>
      </c>
      <c r="D25" s="2">
        <f>'Data Input Sheet'!B37/10*6</f>
        <v>1.7999999999999998</v>
      </c>
      <c r="E25" s="2"/>
    </row>
    <row r="26" spans="1:5" x14ac:dyDescent="0.2">
      <c r="A26" t="str">
        <f>'Data Input Sheet'!A25</f>
        <v xml:space="preserve">Normalized cost structure/profitability in industry </v>
      </c>
      <c r="B26" s="1">
        <f>'Data Input Sheet'!B25/10*6</f>
        <v>3.5999999999999996</v>
      </c>
      <c r="C26" s="2" t="str">
        <f>'Data Input Sheet'!A38</f>
        <v>Ease of exit from the market</v>
      </c>
      <c r="D26" s="2">
        <f>'Data Input Sheet'!B38/10*6</f>
        <v>0.60000000000000009</v>
      </c>
      <c r="E26" s="2"/>
    </row>
    <row r="27" spans="1:5" x14ac:dyDescent="0.2">
      <c r="A27" t="str">
        <f>'Data Input Sheet'!A26</f>
        <v>Financial stability of top 20% of competitors</v>
      </c>
      <c r="B27" s="1">
        <f>'Data Input Sheet'!B26/10*6</f>
        <v>4.8000000000000007</v>
      </c>
      <c r="C27" s="2" t="str">
        <f>'Data Input Sheet'!A39</f>
        <v>Interest coverage</v>
      </c>
      <c r="D27" s="2">
        <f>'Data Input Sheet'!B39/10*6</f>
        <v>1.7999999999999998</v>
      </c>
      <c r="E27" s="2"/>
    </row>
    <row r="28" spans="1:5" x14ac:dyDescent="0.2">
      <c r="A28" t="str">
        <f>'Data Input Sheet'!A27</f>
        <v>Industry productivity/capacity utilization</v>
      </c>
      <c r="B28" s="1">
        <f>'Data Input Sheet'!B27/10*6</f>
        <v>4.8000000000000007</v>
      </c>
      <c r="C28" s="2" t="str">
        <f>'Data Input Sheet'!A40</f>
        <v>Access to capital when required</v>
      </c>
      <c r="D28" s="2">
        <f>'Data Input Sheet'!B40/10*6</f>
        <v>1.2000000000000002</v>
      </c>
      <c r="E28" s="2"/>
    </row>
    <row r="29" spans="1:5" x14ac:dyDescent="0.2">
      <c r="A29" s="9" t="str">
        <f>'Data Input Sheet'!A28</f>
        <v>Average industry resource utilization</v>
      </c>
      <c r="B29" s="10">
        <f>'Data Input Sheet'!B28/10*6</f>
        <v>4.8000000000000007</v>
      </c>
      <c r="C29" s="7" t="str">
        <f>'Data Input Sheet'!A41</f>
        <v>Average collection period</v>
      </c>
      <c r="D29" s="7">
        <f>'Data Input Sheet'!B41/10*6</f>
        <v>1.7999999999999998</v>
      </c>
      <c r="E29" s="2"/>
    </row>
    <row r="30" spans="1:5" x14ac:dyDescent="0.2">
      <c r="A30" t="s">
        <v>9</v>
      </c>
      <c r="B30" s="1">
        <f>SUM(B19:B29)</f>
        <v>48.599999999999994</v>
      </c>
      <c r="C30" s="2" t="s">
        <v>22</v>
      </c>
      <c r="D30" s="2">
        <f>SUM(D19:D29)</f>
        <v>22.800000000000004</v>
      </c>
      <c r="E30" s="2"/>
    </row>
    <row r="31" spans="1:5" ht="13.5" thickBot="1" x14ac:dyDescent="0.25">
      <c r="A31" s="14" t="s">
        <v>3</v>
      </c>
      <c r="B31" s="15">
        <f>B30/COUNT(B19:B29)</f>
        <v>4.418181818181818</v>
      </c>
      <c r="C31" s="16" t="s">
        <v>18</v>
      </c>
      <c r="D31" s="27">
        <f>SUM(D19:D29)/COUNT(D19:D29)</f>
        <v>2.0727272727272732</v>
      </c>
      <c r="E31" s="14"/>
    </row>
    <row r="32" spans="1:5" ht="13.5" thickTop="1" x14ac:dyDescent="0.2">
      <c r="B32" s="1"/>
    </row>
    <row r="38" spans="3:8" x14ac:dyDescent="0.2">
      <c r="D38" t="s">
        <v>19</v>
      </c>
      <c r="E38" t="s">
        <v>20</v>
      </c>
    </row>
    <row r="39" spans="3:8" x14ac:dyDescent="0.2">
      <c r="C39" s="5" t="s">
        <v>1</v>
      </c>
      <c r="D39">
        <v>0</v>
      </c>
      <c r="E39" s="6">
        <f>D31</f>
        <v>2.0727272727272732</v>
      </c>
    </row>
    <row r="40" spans="3:8" x14ac:dyDescent="0.2">
      <c r="C40" s="5" t="s">
        <v>7</v>
      </c>
      <c r="D40">
        <f>B31</f>
        <v>4.418181818181818</v>
      </c>
      <c r="E40">
        <v>0</v>
      </c>
    </row>
    <row r="41" spans="3:8" x14ac:dyDescent="0.2">
      <c r="C41" s="5" t="s">
        <v>4</v>
      </c>
      <c r="D41">
        <v>0</v>
      </c>
      <c r="E41">
        <f>D16</f>
        <v>-3.25</v>
      </c>
    </row>
    <row r="42" spans="3:8" x14ac:dyDescent="0.2">
      <c r="C42" s="5" t="s">
        <v>0</v>
      </c>
      <c r="D42" s="6">
        <f>B16</f>
        <v>-1.3049999999999997</v>
      </c>
      <c r="E42">
        <v>0</v>
      </c>
    </row>
    <row r="43" spans="3:8" x14ac:dyDescent="0.2">
      <c r="C43" s="5" t="s">
        <v>1</v>
      </c>
      <c r="D43">
        <v>0</v>
      </c>
      <c r="E43" s="6">
        <f>E39</f>
        <v>2.0727272727272732</v>
      </c>
    </row>
    <row r="44" spans="3:8" x14ac:dyDescent="0.2">
      <c r="D44">
        <v>0</v>
      </c>
      <c r="E44">
        <v>0</v>
      </c>
    </row>
    <row r="45" spans="3:8" x14ac:dyDescent="0.2">
      <c r="D45" s="6">
        <f>ROUND(SUM(D39:D42),2)</f>
        <v>3.11</v>
      </c>
      <c r="E45" s="6">
        <f>ROUND(SUM(E39:E42),2)</f>
        <v>-1.18</v>
      </c>
    </row>
    <row r="47" spans="3:8" x14ac:dyDescent="0.2">
      <c r="C47" t="s">
        <v>21</v>
      </c>
      <c r="E47" t="str">
        <f>CONCATENATE(D45,",",E45)</f>
        <v>3.11,-1.18</v>
      </c>
      <c r="G47">
        <f>SQRT(D45*D45+E45*E45)</f>
        <v>3.3263343187358663</v>
      </c>
      <c r="H47">
        <f>6/G47</f>
        <v>1.803787420345718</v>
      </c>
    </row>
    <row r="48" spans="3:8" x14ac:dyDescent="0.2">
      <c r="D48">
        <v>0</v>
      </c>
      <c r="E48">
        <v>0</v>
      </c>
    </row>
    <row r="49" spans="3:5" x14ac:dyDescent="0.2">
      <c r="C49" t="s">
        <v>53</v>
      </c>
      <c r="D49">
        <f>D45*H47</f>
        <v>5.6097788772751827</v>
      </c>
      <c r="E49">
        <f>E45*H47</f>
        <v>-2.1284691560079474</v>
      </c>
    </row>
  </sheetData>
  <phoneticPr fontId="0" type="noConversion"/>
  <pageMargins left="0.75" right="0.75" top="1.23" bottom="1" header="0.5" footer="0.5"/>
  <pageSetup scale="73" orientation="landscape" horizontalDpi="180" verticalDpi="180" r:id="rId1"/>
  <headerFooter alignWithMargins="0">
    <oddHeader xml:space="preserve">&amp;C&amp;"Arial,Bold"&amp;14Strategic Position and Action Evaluation (SPACE)
With Your Numbers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7:B49"/>
  <sheetViews>
    <sheetView tabSelected="1" topLeftCell="A4" workbookViewId="0">
      <selection activeCell="J26" sqref="J26"/>
    </sheetView>
  </sheetViews>
  <sheetFormatPr defaultRowHeight="12.75" x14ac:dyDescent="0.2"/>
  <cols>
    <col min="1" max="1" width="41" bestFit="1" customWidth="1"/>
    <col min="2" max="2" width="5" bestFit="1" customWidth="1"/>
  </cols>
  <sheetData>
    <row r="47" spans="1:2" x14ac:dyDescent="0.2">
      <c r="A47" s="3"/>
      <c r="B47" s="2"/>
    </row>
    <row r="48" spans="1:2" x14ac:dyDescent="0.2">
      <c r="A48" s="3"/>
      <c r="B48" s="2"/>
    </row>
    <row r="49" spans="1:2" x14ac:dyDescent="0.2">
      <c r="A49" s="3"/>
      <c r="B49" s="2"/>
    </row>
  </sheetData>
  <phoneticPr fontId="0" type="noConversion"/>
  <pageMargins left="0.75" right="0.75" top="1" bottom="1" header="0.5" footer="0.5"/>
  <pageSetup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T15" sqref="T15"/>
    </sheetView>
  </sheetViews>
  <sheetFormatPr defaultRowHeight="12.75" x14ac:dyDescent="0.2"/>
  <sheetData/>
  <phoneticPr fontId="0" type="noConversion"/>
  <pageMargins left="0.75" right="0.75" top="1" bottom="1" header="0.5" footer="0.5"/>
  <pageSetup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DATA</vt:lpstr>
      <vt:lpstr>Data Input Sheet</vt:lpstr>
      <vt:lpstr>SPACE DATA</vt:lpstr>
      <vt:lpstr>Space Chart</vt:lpstr>
      <vt:lpstr>Generic Strategy</vt:lpstr>
    </vt:vector>
  </TitlesOfParts>
  <Company>University of Ottawa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MacDougall.</dc:creator>
  <cp:lastModifiedBy>Tuck</cp:lastModifiedBy>
  <cp:lastPrinted>2017-04-20T11:33:42Z</cp:lastPrinted>
  <dcterms:created xsi:type="dcterms:W3CDTF">1997-11-11T15:00:45Z</dcterms:created>
  <dcterms:modified xsi:type="dcterms:W3CDTF">2017-04-20T11:34:02Z</dcterms:modified>
</cp:coreProperties>
</file>