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5970\Desktop\"/>
    </mc:Choice>
  </mc:AlternateContent>
  <bookViews>
    <workbookView xWindow="0" yWindow="0" windowWidth="24000" windowHeight="9540" activeTab="1"/>
  </bookViews>
  <sheets>
    <sheet name="The same annuity" sheetId="1" r:id="rId1"/>
    <sheet name="The same amortizatio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" i="2" l="1"/>
  <c r="L43" i="2"/>
  <c r="L42" i="2"/>
  <c r="M41" i="2"/>
  <c r="N39" i="2"/>
  <c r="N37" i="2"/>
  <c r="N36" i="2"/>
  <c r="N35" i="2"/>
  <c r="N34" i="2"/>
  <c r="N33" i="2"/>
  <c r="N32" i="2"/>
  <c r="M29" i="2"/>
  <c r="M28" i="2"/>
  <c r="M25" i="2"/>
  <c r="M24" i="2"/>
  <c r="I22" i="2"/>
  <c r="J22" i="2"/>
  <c r="I23" i="2"/>
  <c r="J23" i="2"/>
  <c r="I24" i="2"/>
  <c r="J24" i="2"/>
  <c r="I25" i="2"/>
  <c r="J25" i="2"/>
  <c r="I26" i="2"/>
  <c r="J26" i="2"/>
  <c r="J21" i="2"/>
  <c r="I21" i="2"/>
  <c r="E23" i="2"/>
  <c r="F23" i="2"/>
  <c r="F24" i="2" s="1"/>
  <c r="G23" i="2"/>
  <c r="G24" i="2" s="1"/>
  <c r="E24" i="2"/>
  <c r="D24" i="2" s="1"/>
  <c r="F25" i="2"/>
  <c r="F26" i="2" s="1"/>
  <c r="F27" i="2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F193" i="2" s="1"/>
  <c r="F194" i="2" s="1"/>
  <c r="F195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F222" i="2" s="1"/>
  <c r="F223" i="2" s="1"/>
  <c r="F224" i="2" s="1"/>
  <c r="F225" i="2" s="1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F255" i="2" s="1"/>
  <c r="F256" i="2" s="1"/>
  <c r="F257" i="2" s="1"/>
  <c r="F258" i="2" s="1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F287" i="2" s="1"/>
  <c r="F288" i="2" s="1"/>
  <c r="F289" i="2" s="1"/>
  <c r="F290" i="2" s="1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D22" i="2"/>
  <c r="E22" i="2"/>
  <c r="G22" i="2"/>
  <c r="F22" i="2"/>
  <c r="D21" i="2"/>
  <c r="D15" i="2"/>
  <c r="H16" i="2"/>
  <c r="H14" i="2"/>
  <c r="E21" i="2"/>
  <c r="G20" i="2"/>
  <c r="F322" i="1"/>
  <c r="K61" i="1"/>
  <c r="K60" i="1"/>
  <c r="K58" i="1"/>
  <c r="K57" i="1"/>
  <c r="K54" i="1"/>
  <c r="K53" i="1"/>
  <c r="K49" i="1"/>
  <c r="K48" i="1"/>
  <c r="K47" i="1"/>
  <c r="K46" i="1"/>
  <c r="K45" i="1"/>
  <c r="K44" i="1"/>
  <c r="K43" i="1"/>
  <c r="J37" i="1"/>
  <c r="J36" i="1"/>
  <c r="J34" i="1"/>
  <c r="J33" i="1"/>
  <c r="J30" i="1"/>
  <c r="J29" i="1"/>
  <c r="J28" i="1"/>
  <c r="J27" i="1"/>
  <c r="J26" i="1"/>
  <c r="L22" i="1"/>
  <c r="J23" i="1"/>
  <c r="J24" i="1"/>
  <c r="J22" i="1"/>
  <c r="E22" i="1"/>
  <c r="F22" i="1"/>
  <c r="G22" i="1" s="1"/>
  <c r="G21" i="1"/>
  <c r="F21" i="1"/>
  <c r="E21" i="1"/>
  <c r="D23" i="1"/>
  <c r="D24" i="1"/>
  <c r="D25" i="1"/>
  <c r="D26" i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22" i="1"/>
  <c r="D21" i="1"/>
  <c r="G20" i="1"/>
  <c r="C15" i="1"/>
  <c r="G25" i="2" l="1"/>
  <c r="E25" i="2"/>
  <c r="D25" i="2" s="1"/>
  <c r="D23" i="2"/>
  <c r="F21" i="2"/>
  <c r="E23" i="1"/>
  <c r="F23" i="1" s="1"/>
  <c r="G23" i="1"/>
  <c r="G26" i="2" l="1"/>
  <c r="E26" i="2"/>
  <c r="D26" i="2" s="1"/>
  <c r="G21" i="2"/>
  <c r="E24" i="1"/>
  <c r="F24" i="1" s="1"/>
  <c r="G24" i="1" s="1"/>
  <c r="E27" i="2" l="1"/>
  <c r="D27" i="2" s="1"/>
  <c r="G27" i="2"/>
  <c r="E25" i="1"/>
  <c r="F25" i="1" s="1"/>
  <c r="G25" i="1"/>
  <c r="E28" i="2" l="1"/>
  <c r="D28" i="2" s="1"/>
  <c r="G28" i="2"/>
  <c r="E26" i="1"/>
  <c r="F26" i="1" s="1"/>
  <c r="G26" i="1"/>
  <c r="G29" i="2" l="1"/>
  <c r="E29" i="2"/>
  <c r="D29" i="2" s="1"/>
  <c r="E27" i="1"/>
  <c r="F27" i="1" s="1"/>
  <c r="G27" i="1"/>
  <c r="E30" i="2" l="1"/>
  <c r="D30" i="2" s="1"/>
  <c r="G30" i="2"/>
  <c r="E28" i="1"/>
  <c r="F28" i="1" s="1"/>
  <c r="G28" i="1" s="1"/>
  <c r="E31" i="2" l="1"/>
  <c r="D31" i="2" s="1"/>
  <c r="G31" i="2"/>
  <c r="E29" i="1"/>
  <c r="F29" i="1" s="1"/>
  <c r="G29" i="1" s="1"/>
  <c r="E32" i="2" l="1"/>
  <c r="D32" i="2" s="1"/>
  <c r="G32" i="2"/>
  <c r="E30" i="1"/>
  <c r="F30" i="1" s="1"/>
  <c r="G30" i="1"/>
  <c r="G33" i="2" l="1"/>
  <c r="E33" i="2"/>
  <c r="D33" i="2" s="1"/>
  <c r="E31" i="1"/>
  <c r="F31" i="1" s="1"/>
  <c r="G31" i="1"/>
  <c r="E34" i="2" l="1"/>
  <c r="D34" i="2" s="1"/>
  <c r="G34" i="2"/>
  <c r="E32" i="1"/>
  <c r="F32" i="1" s="1"/>
  <c r="G32" i="1" s="1"/>
  <c r="E35" i="2" l="1"/>
  <c r="D35" i="2" s="1"/>
  <c r="G35" i="2"/>
  <c r="E33" i="1"/>
  <c r="F33" i="1" s="1"/>
  <c r="G33" i="1" s="1"/>
  <c r="E36" i="2" l="1"/>
  <c r="D36" i="2" s="1"/>
  <c r="G36" i="2"/>
  <c r="E34" i="1"/>
  <c r="F34" i="1" s="1"/>
  <c r="G34" i="1"/>
  <c r="G37" i="2" l="1"/>
  <c r="E37" i="2"/>
  <c r="D37" i="2" s="1"/>
  <c r="E35" i="1"/>
  <c r="F35" i="1" s="1"/>
  <c r="G35" i="1"/>
  <c r="G38" i="2" l="1"/>
  <c r="E38" i="2"/>
  <c r="D38" i="2" s="1"/>
  <c r="E36" i="1"/>
  <c r="F36" i="1" s="1"/>
  <c r="G36" i="1"/>
  <c r="E39" i="2" l="1"/>
  <c r="D39" i="2" s="1"/>
  <c r="G39" i="2"/>
  <c r="E37" i="1"/>
  <c r="F37" i="1" s="1"/>
  <c r="G37" i="1"/>
  <c r="G40" i="2" l="1"/>
  <c r="E40" i="2"/>
  <c r="D40" i="2" s="1"/>
  <c r="E38" i="1"/>
  <c r="F38" i="1" s="1"/>
  <c r="G38" i="1" s="1"/>
  <c r="G41" i="2" l="1"/>
  <c r="E41" i="2"/>
  <c r="D41" i="2" s="1"/>
  <c r="E39" i="1"/>
  <c r="F39" i="1" s="1"/>
  <c r="G39" i="1"/>
  <c r="G42" i="2" l="1"/>
  <c r="E42" i="2"/>
  <c r="D42" i="2" s="1"/>
  <c r="E40" i="1"/>
  <c r="F40" i="1" s="1"/>
  <c r="G40" i="1"/>
  <c r="E43" i="2" l="1"/>
  <c r="D43" i="2" s="1"/>
  <c r="G43" i="2"/>
  <c r="E41" i="1"/>
  <c r="F41" i="1" s="1"/>
  <c r="G41" i="1" s="1"/>
  <c r="E44" i="2" l="1"/>
  <c r="D44" i="2" s="1"/>
  <c r="G44" i="2"/>
  <c r="E42" i="1"/>
  <c r="F42" i="1" s="1"/>
  <c r="G42" i="1" s="1"/>
  <c r="G45" i="2" l="1"/>
  <c r="E45" i="2"/>
  <c r="D45" i="2" s="1"/>
  <c r="E43" i="1"/>
  <c r="F43" i="1" s="1"/>
  <c r="G43" i="1" s="1"/>
  <c r="E46" i="2" l="1"/>
  <c r="D46" i="2" s="1"/>
  <c r="G46" i="2"/>
  <c r="E44" i="1"/>
  <c r="F44" i="1" s="1"/>
  <c r="G44" i="1"/>
  <c r="E47" i="2" l="1"/>
  <c r="D47" i="2" s="1"/>
  <c r="G47" i="2"/>
  <c r="E45" i="1"/>
  <c r="F45" i="1" s="1"/>
  <c r="G45" i="1"/>
  <c r="E48" i="2" l="1"/>
  <c r="D48" i="2" s="1"/>
  <c r="G48" i="2"/>
  <c r="E46" i="1"/>
  <c r="F46" i="1" s="1"/>
  <c r="G46" i="1" s="1"/>
  <c r="G49" i="2" l="1"/>
  <c r="E49" i="2"/>
  <c r="D49" i="2" s="1"/>
  <c r="E47" i="1"/>
  <c r="F47" i="1" s="1"/>
  <c r="G47" i="1" s="1"/>
  <c r="E50" i="2" l="1"/>
  <c r="D50" i="2" s="1"/>
  <c r="G50" i="2"/>
  <c r="E48" i="1"/>
  <c r="F48" i="1" s="1"/>
  <c r="G48" i="1"/>
  <c r="E51" i="2" l="1"/>
  <c r="D51" i="2" s="1"/>
  <c r="G51" i="2"/>
  <c r="E49" i="1"/>
  <c r="F49" i="1" s="1"/>
  <c r="G49" i="1" s="1"/>
  <c r="E52" i="2" l="1"/>
  <c r="D52" i="2" s="1"/>
  <c r="G52" i="2"/>
  <c r="E50" i="1"/>
  <c r="F50" i="1" s="1"/>
  <c r="G50" i="1" s="1"/>
  <c r="G53" i="2" l="1"/>
  <c r="E53" i="2"/>
  <c r="D53" i="2" s="1"/>
  <c r="E51" i="1"/>
  <c r="F51" i="1" s="1"/>
  <c r="G51" i="1"/>
  <c r="G54" i="2" l="1"/>
  <c r="E54" i="2"/>
  <c r="D54" i="2" s="1"/>
  <c r="E52" i="1"/>
  <c r="F52" i="1" s="1"/>
  <c r="G52" i="1"/>
  <c r="E55" i="2" l="1"/>
  <c r="D55" i="2" s="1"/>
  <c r="G55" i="2"/>
  <c r="E53" i="1"/>
  <c r="F53" i="1" s="1"/>
  <c r="G53" i="1"/>
  <c r="G56" i="2" l="1"/>
  <c r="E56" i="2"/>
  <c r="D56" i="2" s="1"/>
  <c r="E54" i="1"/>
  <c r="F54" i="1" s="1"/>
  <c r="G54" i="1" s="1"/>
  <c r="G57" i="2" l="1"/>
  <c r="E57" i="2"/>
  <c r="D57" i="2" s="1"/>
  <c r="E55" i="1"/>
  <c r="F55" i="1" s="1"/>
  <c r="G55" i="1"/>
  <c r="G58" i="2" l="1"/>
  <c r="E58" i="2"/>
  <c r="D58" i="2" s="1"/>
  <c r="E56" i="1"/>
  <c r="F56" i="1" s="1"/>
  <c r="G56" i="1"/>
  <c r="E59" i="2" l="1"/>
  <c r="D59" i="2" s="1"/>
  <c r="G59" i="2"/>
  <c r="E57" i="1"/>
  <c r="F57" i="1" s="1"/>
  <c r="G57" i="1"/>
  <c r="E60" i="2" l="1"/>
  <c r="D60" i="2" s="1"/>
  <c r="G60" i="2"/>
  <c r="E58" i="1"/>
  <c r="F58" i="1" s="1"/>
  <c r="G58" i="1" s="1"/>
  <c r="G61" i="2" l="1"/>
  <c r="E61" i="2"/>
  <c r="D61" i="2" s="1"/>
  <c r="E59" i="1"/>
  <c r="F59" i="1" s="1"/>
  <c r="G59" i="1" s="1"/>
  <c r="E62" i="2" l="1"/>
  <c r="D62" i="2" s="1"/>
  <c r="G62" i="2"/>
  <c r="E60" i="1"/>
  <c r="F60" i="1" s="1"/>
  <c r="G60" i="1"/>
  <c r="E63" i="2" l="1"/>
  <c r="D63" i="2" s="1"/>
  <c r="G63" i="2"/>
  <c r="E61" i="1"/>
  <c r="F61" i="1" s="1"/>
  <c r="G61" i="1"/>
  <c r="E64" i="2" l="1"/>
  <c r="D64" i="2" s="1"/>
  <c r="G64" i="2"/>
  <c r="E62" i="1"/>
  <c r="F62" i="1" s="1"/>
  <c r="G62" i="1" s="1"/>
  <c r="G65" i="2" l="1"/>
  <c r="E65" i="2"/>
  <c r="D65" i="2" s="1"/>
  <c r="E63" i="1"/>
  <c r="F63" i="1" s="1"/>
  <c r="G63" i="1" s="1"/>
  <c r="E66" i="2" l="1"/>
  <c r="D66" i="2" s="1"/>
  <c r="G66" i="2"/>
  <c r="E64" i="1"/>
  <c r="F64" i="1" s="1"/>
  <c r="G64" i="1"/>
  <c r="E67" i="2" l="1"/>
  <c r="D67" i="2" s="1"/>
  <c r="G67" i="2"/>
  <c r="E65" i="1"/>
  <c r="F65" i="1" s="1"/>
  <c r="G65" i="1" s="1"/>
  <c r="E68" i="2" l="1"/>
  <c r="D68" i="2" s="1"/>
  <c r="G68" i="2"/>
  <c r="E66" i="1"/>
  <c r="F66" i="1" s="1"/>
  <c r="G66" i="1" s="1"/>
  <c r="G69" i="2" l="1"/>
  <c r="E69" i="2"/>
  <c r="D69" i="2" s="1"/>
  <c r="E67" i="1"/>
  <c r="F67" i="1" s="1"/>
  <c r="G67" i="1" s="1"/>
  <c r="G70" i="2" l="1"/>
  <c r="E70" i="2"/>
  <c r="D70" i="2" s="1"/>
  <c r="E68" i="1"/>
  <c r="F68" i="1" s="1"/>
  <c r="G68" i="1"/>
  <c r="E71" i="2" l="1"/>
  <c r="D71" i="2" s="1"/>
  <c r="G71" i="2"/>
  <c r="E69" i="1"/>
  <c r="F69" i="1" s="1"/>
  <c r="G69" i="1"/>
  <c r="G72" i="2" l="1"/>
  <c r="E72" i="2"/>
  <c r="D72" i="2" s="1"/>
  <c r="E70" i="1"/>
  <c r="F70" i="1" s="1"/>
  <c r="G70" i="1" s="1"/>
  <c r="G73" i="2" l="1"/>
  <c r="E73" i="2"/>
  <c r="D73" i="2" s="1"/>
  <c r="E71" i="1"/>
  <c r="F71" i="1" s="1"/>
  <c r="G71" i="1"/>
  <c r="G74" i="2" l="1"/>
  <c r="E74" i="2"/>
  <c r="D74" i="2" s="1"/>
  <c r="E72" i="1"/>
  <c r="F72" i="1" s="1"/>
  <c r="G72" i="1"/>
  <c r="E75" i="2" l="1"/>
  <c r="D75" i="2" s="1"/>
  <c r="G75" i="2"/>
  <c r="E73" i="1"/>
  <c r="F73" i="1" s="1"/>
  <c r="G73" i="1"/>
  <c r="E76" i="2" l="1"/>
  <c r="D76" i="2" s="1"/>
  <c r="G76" i="2"/>
  <c r="E74" i="1"/>
  <c r="F74" i="1" s="1"/>
  <c r="G74" i="1" s="1"/>
  <c r="G77" i="2" l="1"/>
  <c r="E77" i="2"/>
  <c r="D77" i="2" s="1"/>
  <c r="E75" i="1"/>
  <c r="F75" i="1" s="1"/>
  <c r="G75" i="1"/>
  <c r="E78" i="2" l="1"/>
  <c r="D78" i="2" s="1"/>
  <c r="G78" i="2"/>
  <c r="E76" i="1"/>
  <c r="F76" i="1" s="1"/>
  <c r="G76" i="1"/>
  <c r="E79" i="2" l="1"/>
  <c r="D79" i="2" s="1"/>
  <c r="G79" i="2"/>
  <c r="E77" i="1"/>
  <c r="F77" i="1" s="1"/>
  <c r="G77" i="1"/>
  <c r="E80" i="2" l="1"/>
  <c r="D80" i="2" s="1"/>
  <c r="G80" i="2"/>
  <c r="E78" i="1"/>
  <c r="F78" i="1" s="1"/>
  <c r="G78" i="1" s="1"/>
  <c r="G81" i="2" l="1"/>
  <c r="E81" i="2"/>
  <c r="D81" i="2" s="1"/>
  <c r="E79" i="1"/>
  <c r="F79" i="1" s="1"/>
  <c r="G79" i="1" s="1"/>
  <c r="E82" i="2" l="1"/>
  <c r="D82" i="2" s="1"/>
  <c r="G82" i="2"/>
  <c r="E80" i="1"/>
  <c r="F80" i="1" s="1"/>
  <c r="G80" i="1"/>
  <c r="E83" i="2" l="1"/>
  <c r="D83" i="2" s="1"/>
  <c r="G83" i="2"/>
  <c r="E81" i="1"/>
  <c r="F81" i="1" s="1"/>
  <c r="G81" i="1" s="1"/>
  <c r="E84" i="2" l="1"/>
  <c r="D84" i="2" s="1"/>
  <c r="G84" i="2"/>
  <c r="E82" i="1"/>
  <c r="F82" i="1" s="1"/>
  <c r="G82" i="1" s="1"/>
  <c r="G85" i="2" l="1"/>
  <c r="E85" i="2"/>
  <c r="D85" i="2" s="1"/>
  <c r="E83" i="1"/>
  <c r="F83" i="1" s="1"/>
  <c r="G83" i="1"/>
  <c r="G86" i="2" l="1"/>
  <c r="E86" i="2"/>
  <c r="D86" i="2" s="1"/>
  <c r="E84" i="1"/>
  <c r="F84" i="1" s="1"/>
  <c r="G84" i="1"/>
  <c r="E87" i="2" l="1"/>
  <c r="D87" i="2" s="1"/>
  <c r="G87" i="2"/>
  <c r="E85" i="1"/>
  <c r="F85" i="1" s="1"/>
  <c r="G85" i="1"/>
  <c r="G88" i="2" l="1"/>
  <c r="E88" i="2"/>
  <c r="D88" i="2" s="1"/>
  <c r="E86" i="1"/>
  <c r="F86" i="1" s="1"/>
  <c r="G86" i="1" s="1"/>
  <c r="G89" i="2" l="1"/>
  <c r="E89" i="2"/>
  <c r="D89" i="2" s="1"/>
  <c r="E87" i="1"/>
  <c r="F87" i="1" s="1"/>
  <c r="G87" i="1"/>
  <c r="G90" i="2" l="1"/>
  <c r="E90" i="2"/>
  <c r="D90" i="2" s="1"/>
  <c r="E88" i="1"/>
  <c r="F88" i="1" s="1"/>
  <c r="G88" i="1"/>
  <c r="E91" i="2" l="1"/>
  <c r="D91" i="2" s="1"/>
  <c r="G91" i="2"/>
  <c r="E89" i="1"/>
  <c r="F89" i="1" s="1"/>
  <c r="G89" i="1"/>
  <c r="E92" i="2" l="1"/>
  <c r="D92" i="2" s="1"/>
  <c r="G92" i="2"/>
  <c r="E90" i="1"/>
  <c r="F90" i="1" s="1"/>
  <c r="G90" i="1" s="1"/>
  <c r="G93" i="2" l="1"/>
  <c r="E93" i="2"/>
  <c r="D93" i="2" s="1"/>
  <c r="E91" i="1"/>
  <c r="F91" i="1" s="1"/>
  <c r="G91" i="1"/>
  <c r="E94" i="2" l="1"/>
  <c r="D94" i="2" s="1"/>
  <c r="G94" i="2"/>
  <c r="E92" i="1"/>
  <c r="F92" i="1" s="1"/>
  <c r="G92" i="1"/>
  <c r="E95" i="2" l="1"/>
  <c r="D95" i="2" s="1"/>
  <c r="G95" i="2"/>
  <c r="E93" i="1"/>
  <c r="F93" i="1" s="1"/>
  <c r="G93" i="1" s="1"/>
  <c r="E96" i="2" l="1"/>
  <c r="D96" i="2" s="1"/>
  <c r="G96" i="2"/>
  <c r="E94" i="1"/>
  <c r="F94" i="1" s="1"/>
  <c r="G94" i="1" s="1"/>
  <c r="G97" i="2" l="1"/>
  <c r="E97" i="2"/>
  <c r="D97" i="2" s="1"/>
  <c r="E95" i="1"/>
  <c r="F95" i="1" s="1"/>
  <c r="G95" i="1" s="1"/>
  <c r="E98" i="2" l="1"/>
  <c r="D98" i="2" s="1"/>
  <c r="G98" i="2"/>
  <c r="E96" i="1"/>
  <c r="F96" i="1" s="1"/>
  <c r="G96" i="1"/>
  <c r="E99" i="2" l="1"/>
  <c r="D99" i="2" s="1"/>
  <c r="G99" i="2"/>
  <c r="E97" i="1"/>
  <c r="F97" i="1" s="1"/>
  <c r="G97" i="1" s="1"/>
  <c r="E100" i="2" l="1"/>
  <c r="D100" i="2" s="1"/>
  <c r="G100" i="2"/>
  <c r="E98" i="1"/>
  <c r="F98" i="1" s="1"/>
  <c r="G98" i="1" s="1"/>
  <c r="G101" i="2" l="1"/>
  <c r="E101" i="2"/>
  <c r="D101" i="2" s="1"/>
  <c r="E99" i="1"/>
  <c r="F99" i="1" s="1"/>
  <c r="G99" i="1"/>
  <c r="G102" i="2" l="1"/>
  <c r="E102" i="2"/>
  <c r="D102" i="2" s="1"/>
  <c r="E100" i="1"/>
  <c r="F100" i="1" s="1"/>
  <c r="G100" i="1"/>
  <c r="E103" i="2" l="1"/>
  <c r="D103" i="2" s="1"/>
  <c r="G103" i="2"/>
  <c r="E101" i="1"/>
  <c r="F101" i="1" s="1"/>
  <c r="G101" i="1"/>
  <c r="G104" i="2" l="1"/>
  <c r="E104" i="2"/>
  <c r="D104" i="2" s="1"/>
  <c r="E102" i="1"/>
  <c r="F102" i="1" s="1"/>
  <c r="G102" i="1" s="1"/>
  <c r="G105" i="2" l="1"/>
  <c r="E105" i="2"/>
  <c r="D105" i="2" s="1"/>
  <c r="E103" i="1"/>
  <c r="F103" i="1" s="1"/>
  <c r="G103" i="1"/>
  <c r="G106" i="2" l="1"/>
  <c r="E106" i="2"/>
  <c r="D106" i="2" s="1"/>
  <c r="E104" i="1"/>
  <c r="F104" i="1" s="1"/>
  <c r="G104" i="1"/>
  <c r="E107" i="2" l="1"/>
  <c r="D107" i="2" s="1"/>
  <c r="G107" i="2"/>
  <c r="E105" i="1"/>
  <c r="F105" i="1" s="1"/>
  <c r="G105" i="1" s="1"/>
  <c r="E108" i="2" l="1"/>
  <c r="D108" i="2" s="1"/>
  <c r="G108" i="2"/>
  <c r="E106" i="1"/>
  <c r="F106" i="1" s="1"/>
  <c r="G106" i="1" s="1"/>
  <c r="E109" i="2" l="1"/>
  <c r="D109" i="2" s="1"/>
  <c r="G109" i="2"/>
  <c r="G107" i="1"/>
  <c r="E107" i="1"/>
  <c r="F107" i="1" s="1"/>
  <c r="E110" i="2" l="1"/>
  <c r="D110" i="2" s="1"/>
  <c r="G110" i="2"/>
  <c r="E108" i="1"/>
  <c r="F108" i="1" s="1"/>
  <c r="G108" i="1"/>
  <c r="E111" i="2" l="1"/>
  <c r="D111" i="2" s="1"/>
  <c r="G111" i="2"/>
  <c r="G109" i="1"/>
  <c r="E109" i="1"/>
  <c r="F109" i="1" s="1"/>
  <c r="E112" i="2" l="1"/>
  <c r="D112" i="2" s="1"/>
  <c r="G112" i="2"/>
  <c r="E110" i="1"/>
  <c r="F110" i="1" s="1"/>
  <c r="G110" i="1" s="1"/>
  <c r="E113" i="2" l="1"/>
  <c r="D113" i="2" s="1"/>
  <c r="G113" i="2"/>
  <c r="G111" i="1"/>
  <c r="E111" i="1"/>
  <c r="F111" i="1" s="1"/>
  <c r="E114" i="2" l="1"/>
  <c r="D114" i="2" s="1"/>
  <c r="G114" i="2"/>
  <c r="E112" i="1"/>
  <c r="F112" i="1" s="1"/>
  <c r="G112" i="1"/>
  <c r="E115" i="2" l="1"/>
  <c r="D115" i="2" s="1"/>
  <c r="G115" i="2"/>
  <c r="G113" i="1"/>
  <c r="E113" i="1"/>
  <c r="F113" i="1" s="1"/>
  <c r="E116" i="2" l="1"/>
  <c r="D116" i="2" s="1"/>
  <c r="G116" i="2"/>
  <c r="E114" i="1"/>
  <c r="F114" i="1" s="1"/>
  <c r="G114" i="1" s="1"/>
  <c r="E117" i="2" l="1"/>
  <c r="D117" i="2" s="1"/>
  <c r="G117" i="2"/>
  <c r="E115" i="1"/>
  <c r="F115" i="1" s="1"/>
  <c r="G115" i="1"/>
  <c r="E118" i="2" l="1"/>
  <c r="D118" i="2" s="1"/>
  <c r="G118" i="2"/>
  <c r="E116" i="1"/>
  <c r="F116" i="1" s="1"/>
  <c r="G116" i="1"/>
  <c r="E119" i="2" l="1"/>
  <c r="D119" i="2" s="1"/>
  <c r="G119" i="2"/>
  <c r="E117" i="1"/>
  <c r="F117" i="1" s="1"/>
  <c r="G117" i="1"/>
  <c r="E120" i="2" l="1"/>
  <c r="D120" i="2" s="1"/>
  <c r="G120" i="2"/>
  <c r="E118" i="1"/>
  <c r="F118" i="1" s="1"/>
  <c r="G118" i="1" s="1"/>
  <c r="E121" i="2" l="1"/>
  <c r="D121" i="2" s="1"/>
  <c r="G121" i="2"/>
  <c r="E119" i="1"/>
  <c r="F119" i="1" s="1"/>
  <c r="G119" i="1"/>
  <c r="E122" i="2" l="1"/>
  <c r="D122" i="2" s="1"/>
  <c r="G122" i="2"/>
  <c r="E120" i="1"/>
  <c r="F120" i="1" s="1"/>
  <c r="G120" i="1"/>
  <c r="E123" i="2" l="1"/>
  <c r="D123" i="2" s="1"/>
  <c r="G123" i="2"/>
  <c r="E121" i="1"/>
  <c r="F121" i="1" s="1"/>
  <c r="G121" i="1"/>
  <c r="E124" i="2" l="1"/>
  <c r="D124" i="2" s="1"/>
  <c r="G124" i="2"/>
  <c r="E122" i="1"/>
  <c r="F122" i="1" s="1"/>
  <c r="G122" i="1" s="1"/>
  <c r="E125" i="2" l="1"/>
  <c r="D125" i="2" s="1"/>
  <c r="G125" i="2"/>
  <c r="E123" i="1"/>
  <c r="F123" i="1" s="1"/>
  <c r="G123" i="1" s="1"/>
  <c r="E126" i="2" l="1"/>
  <c r="D126" i="2" s="1"/>
  <c r="G126" i="2"/>
  <c r="E124" i="1"/>
  <c r="F124" i="1" s="1"/>
  <c r="G124" i="1" s="1"/>
  <c r="E127" i="2" l="1"/>
  <c r="D127" i="2" s="1"/>
  <c r="G127" i="2"/>
  <c r="G125" i="1"/>
  <c r="E125" i="1"/>
  <c r="F125" i="1" s="1"/>
  <c r="E128" i="2" l="1"/>
  <c r="D128" i="2" s="1"/>
  <c r="G128" i="2"/>
  <c r="G126" i="1"/>
  <c r="E126" i="1"/>
  <c r="F126" i="1" s="1"/>
  <c r="E129" i="2" l="1"/>
  <c r="D129" i="2" s="1"/>
  <c r="G129" i="2"/>
  <c r="G127" i="1"/>
  <c r="E127" i="1"/>
  <c r="F127" i="1" s="1"/>
  <c r="E130" i="2" l="1"/>
  <c r="D130" i="2" s="1"/>
  <c r="G130" i="2"/>
  <c r="E128" i="1"/>
  <c r="F128" i="1" s="1"/>
  <c r="G128" i="1" s="1"/>
  <c r="E131" i="2" l="1"/>
  <c r="D131" i="2" s="1"/>
  <c r="G131" i="2"/>
  <c r="G129" i="1"/>
  <c r="E129" i="1"/>
  <c r="F129" i="1" s="1"/>
  <c r="E132" i="2" l="1"/>
  <c r="D132" i="2" s="1"/>
  <c r="G132" i="2"/>
  <c r="E130" i="1"/>
  <c r="F130" i="1" s="1"/>
  <c r="G130" i="1" s="1"/>
  <c r="E133" i="2" l="1"/>
  <c r="D133" i="2" s="1"/>
  <c r="G133" i="2"/>
  <c r="G131" i="1"/>
  <c r="E131" i="1"/>
  <c r="F131" i="1" s="1"/>
  <c r="E134" i="2" l="1"/>
  <c r="D134" i="2" s="1"/>
  <c r="G134" i="2"/>
  <c r="E132" i="1"/>
  <c r="F132" i="1" s="1"/>
  <c r="G132" i="1" s="1"/>
  <c r="E135" i="2" l="1"/>
  <c r="D135" i="2" s="1"/>
  <c r="G135" i="2"/>
  <c r="E133" i="1"/>
  <c r="F133" i="1" s="1"/>
  <c r="G133" i="1" s="1"/>
  <c r="E136" i="2" l="1"/>
  <c r="D136" i="2" s="1"/>
  <c r="G136" i="2"/>
  <c r="G134" i="1"/>
  <c r="E134" i="1"/>
  <c r="F134" i="1" s="1"/>
  <c r="E137" i="2" l="1"/>
  <c r="D137" i="2" s="1"/>
  <c r="G137" i="2"/>
  <c r="E135" i="1"/>
  <c r="F135" i="1" s="1"/>
  <c r="G135" i="1" s="1"/>
  <c r="E138" i="2" l="1"/>
  <c r="D138" i="2" s="1"/>
  <c r="G138" i="2"/>
  <c r="E136" i="1"/>
  <c r="F136" i="1" s="1"/>
  <c r="G136" i="1" s="1"/>
  <c r="E139" i="2" l="1"/>
  <c r="D139" i="2" s="1"/>
  <c r="G139" i="2"/>
  <c r="G137" i="1"/>
  <c r="E137" i="1"/>
  <c r="F137" i="1" s="1"/>
  <c r="E140" i="2" l="1"/>
  <c r="D140" i="2" s="1"/>
  <c r="G140" i="2"/>
  <c r="E138" i="1"/>
  <c r="F138" i="1" s="1"/>
  <c r="G138" i="1" s="1"/>
  <c r="E141" i="2" l="1"/>
  <c r="D141" i="2" s="1"/>
  <c r="G141" i="2"/>
  <c r="E139" i="1"/>
  <c r="F139" i="1" s="1"/>
  <c r="G139" i="1" s="1"/>
  <c r="E142" i="2" l="1"/>
  <c r="D142" i="2" s="1"/>
  <c r="G142" i="2"/>
  <c r="E140" i="1"/>
  <c r="F140" i="1" s="1"/>
  <c r="G140" i="1" s="1"/>
  <c r="E143" i="2" l="1"/>
  <c r="D143" i="2" s="1"/>
  <c r="G143" i="2"/>
  <c r="G141" i="1"/>
  <c r="E141" i="1"/>
  <c r="F141" i="1" s="1"/>
  <c r="E144" i="2" l="1"/>
  <c r="D144" i="2" s="1"/>
  <c r="G144" i="2"/>
  <c r="E142" i="1"/>
  <c r="F142" i="1" s="1"/>
  <c r="G142" i="1" s="1"/>
  <c r="E145" i="2" l="1"/>
  <c r="D145" i="2" s="1"/>
  <c r="G145" i="2"/>
  <c r="E143" i="1"/>
  <c r="F143" i="1" s="1"/>
  <c r="G143" i="1" s="1"/>
  <c r="E146" i="2" l="1"/>
  <c r="D146" i="2" s="1"/>
  <c r="G146" i="2"/>
  <c r="G144" i="1"/>
  <c r="E144" i="1"/>
  <c r="F144" i="1" s="1"/>
  <c r="E147" i="2" l="1"/>
  <c r="D147" i="2" s="1"/>
  <c r="G147" i="2"/>
  <c r="E145" i="1"/>
  <c r="F145" i="1" s="1"/>
  <c r="G145" i="1" s="1"/>
  <c r="E148" i="2" l="1"/>
  <c r="D148" i="2" s="1"/>
  <c r="G148" i="2"/>
  <c r="G146" i="1"/>
  <c r="E146" i="1"/>
  <c r="F146" i="1" s="1"/>
  <c r="E149" i="2" l="1"/>
  <c r="D149" i="2" s="1"/>
  <c r="G149" i="2"/>
  <c r="E147" i="1"/>
  <c r="F147" i="1" s="1"/>
  <c r="G147" i="1"/>
  <c r="E150" i="2" l="1"/>
  <c r="D150" i="2" s="1"/>
  <c r="G150" i="2"/>
  <c r="G148" i="1"/>
  <c r="E148" i="1"/>
  <c r="F148" i="1" s="1"/>
  <c r="E151" i="2" l="1"/>
  <c r="D151" i="2" s="1"/>
  <c r="G151" i="2"/>
  <c r="E149" i="1"/>
  <c r="F149" i="1" s="1"/>
  <c r="G149" i="1" s="1"/>
  <c r="E152" i="2" l="1"/>
  <c r="D152" i="2" s="1"/>
  <c r="G152" i="2"/>
  <c r="E150" i="1"/>
  <c r="F150" i="1" s="1"/>
  <c r="G150" i="1" s="1"/>
  <c r="E153" i="2" l="1"/>
  <c r="D153" i="2" s="1"/>
  <c r="G153" i="2"/>
  <c r="E151" i="1"/>
  <c r="F151" i="1" s="1"/>
  <c r="G151" i="1" s="1"/>
  <c r="E154" i="2" l="1"/>
  <c r="D154" i="2" s="1"/>
  <c r="G154" i="2"/>
  <c r="E152" i="1"/>
  <c r="F152" i="1" s="1"/>
  <c r="G152" i="1" s="1"/>
  <c r="E155" i="2" l="1"/>
  <c r="D155" i="2" s="1"/>
  <c r="G155" i="2"/>
  <c r="G153" i="1"/>
  <c r="E153" i="1"/>
  <c r="F153" i="1" s="1"/>
  <c r="E156" i="2" l="1"/>
  <c r="D156" i="2" s="1"/>
  <c r="G156" i="2"/>
  <c r="E154" i="1"/>
  <c r="F154" i="1" s="1"/>
  <c r="G154" i="1" s="1"/>
  <c r="E157" i="2" l="1"/>
  <c r="D157" i="2" s="1"/>
  <c r="G157" i="2"/>
  <c r="E155" i="1"/>
  <c r="F155" i="1" s="1"/>
  <c r="G155" i="1" s="1"/>
  <c r="E158" i="2" l="1"/>
  <c r="D158" i="2" s="1"/>
  <c r="G158" i="2"/>
  <c r="E156" i="1"/>
  <c r="F156" i="1" s="1"/>
  <c r="G156" i="1" s="1"/>
  <c r="E159" i="2" l="1"/>
  <c r="D159" i="2" s="1"/>
  <c r="G159" i="2"/>
  <c r="G157" i="1"/>
  <c r="E157" i="1"/>
  <c r="F157" i="1" s="1"/>
  <c r="E160" i="2" l="1"/>
  <c r="D160" i="2" s="1"/>
  <c r="G160" i="2"/>
  <c r="E158" i="1"/>
  <c r="F158" i="1" s="1"/>
  <c r="G158" i="1" s="1"/>
  <c r="E161" i="2" l="1"/>
  <c r="D161" i="2" s="1"/>
  <c r="G161" i="2"/>
  <c r="E159" i="1"/>
  <c r="F159" i="1" s="1"/>
  <c r="G159" i="1" s="1"/>
  <c r="E162" i="2" l="1"/>
  <c r="D162" i="2" s="1"/>
  <c r="G162" i="2"/>
  <c r="E160" i="1"/>
  <c r="F160" i="1" s="1"/>
  <c r="G160" i="1" s="1"/>
  <c r="E163" i="2" l="1"/>
  <c r="D163" i="2" s="1"/>
  <c r="G163" i="2"/>
  <c r="G161" i="1"/>
  <c r="E161" i="1"/>
  <c r="F161" i="1" s="1"/>
  <c r="E164" i="2" l="1"/>
  <c r="D164" i="2" s="1"/>
  <c r="G164" i="2"/>
  <c r="E162" i="1"/>
  <c r="F162" i="1" s="1"/>
  <c r="G162" i="1" s="1"/>
  <c r="E165" i="2" l="1"/>
  <c r="D165" i="2" s="1"/>
  <c r="G165" i="2"/>
  <c r="E163" i="1"/>
  <c r="F163" i="1" s="1"/>
  <c r="G163" i="1" s="1"/>
  <c r="E166" i="2" l="1"/>
  <c r="D166" i="2" s="1"/>
  <c r="G166" i="2"/>
  <c r="G164" i="1"/>
  <c r="E164" i="1"/>
  <c r="F164" i="1" s="1"/>
  <c r="E167" i="2" l="1"/>
  <c r="D167" i="2" s="1"/>
  <c r="G167" i="2"/>
  <c r="E165" i="1"/>
  <c r="F165" i="1" s="1"/>
  <c r="G165" i="1" s="1"/>
  <c r="E168" i="2" l="1"/>
  <c r="D168" i="2" s="1"/>
  <c r="G168" i="2"/>
  <c r="E166" i="1"/>
  <c r="F166" i="1" s="1"/>
  <c r="G166" i="1" s="1"/>
  <c r="E169" i="2" l="1"/>
  <c r="D169" i="2" s="1"/>
  <c r="G169" i="2"/>
  <c r="E167" i="1"/>
  <c r="F167" i="1" s="1"/>
  <c r="G167" i="1" s="1"/>
  <c r="E170" i="2" l="1"/>
  <c r="D170" i="2" s="1"/>
  <c r="G170" i="2"/>
  <c r="E168" i="1"/>
  <c r="F168" i="1" s="1"/>
  <c r="G168" i="1" s="1"/>
  <c r="E171" i="2" l="1"/>
  <c r="D171" i="2" s="1"/>
  <c r="G171" i="2"/>
  <c r="E169" i="1"/>
  <c r="F169" i="1" s="1"/>
  <c r="G169" i="1" s="1"/>
  <c r="E172" i="2" l="1"/>
  <c r="D172" i="2" s="1"/>
  <c r="G172" i="2"/>
  <c r="G170" i="1"/>
  <c r="E170" i="1"/>
  <c r="F170" i="1" s="1"/>
  <c r="E173" i="2" l="1"/>
  <c r="D173" i="2" s="1"/>
  <c r="G173" i="2"/>
  <c r="E171" i="1"/>
  <c r="F171" i="1" s="1"/>
  <c r="G171" i="1" s="1"/>
  <c r="E174" i="2" l="1"/>
  <c r="D174" i="2" s="1"/>
  <c r="G174" i="2"/>
  <c r="E172" i="1"/>
  <c r="F172" i="1" s="1"/>
  <c r="G172" i="1" s="1"/>
  <c r="E175" i="2" l="1"/>
  <c r="D175" i="2" s="1"/>
  <c r="G175" i="2"/>
  <c r="G173" i="1"/>
  <c r="E173" i="1"/>
  <c r="F173" i="1" s="1"/>
  <c r="E176" i="2" l="1"/>
  <c r="D176" i="2" s="1"/>
  <c r="G176" i="2"/>
  <c r="E174" i="1"/>
  <c r="F174" i="1" s="1"/>
  <c r="G174" i="1" s="1"/>
  <c r="E177" i="2" l="1"/>
  <c r="D177" i="2" s="1"/>
  <c r="G177" i="2"/>
  <c r="G175" i="1"/>
  <c r="E175" i="1"/>
  <c r="F175" i="1" s="1"/>
  <c r="E178" i="2" l="1"/>
  <c r="D178" i="2" s="1"/>
  <c r="G178" i="2"/>
  <c r="E176" i="1"/>
  <c r="F176" i="1" s="1"/>
  <c r="G176" i="1" s="1"/>
  <c r="E179" i="2" l="1"/>
  <c r="D179" i="2" s="1"/>
  <c r="G179" i="2"/>
  <c r="E177" i="1"/>
  <c r="F177" i="1" s="1"/>
  <c r="G177" i="1" s="1"/>
  <c r="E180" i="2" l="1"/>
  <c r="D180" i="2" s="1"/>
  <c r="G180" i="2"/>
  <c r="G178" i="1"/>
  <c r="E178" i="1"/>
  <c r="F178" i="1" s="1"/>
  <c r="E181" i="2" l="1"/>
  <c r="D181" i="2" s="1"/>
  <c r="G181" i="2"/>
  <c r="E179" i="1"/>
  <c r="F179" i="1" s="1"/>
  <c r="G179" i="1" s="1"/>
  <c r="E182" i="2" l="1"/>
  <c r="D182" i="2" s="1"/>
  <c r="G182" i="2"/>
  <c r="E180" i="1"/>
  <c r="F180" i="1" s="1"/>
  <c r="G180" i="1" s="1"/>
  <c r="E183" i="2" l="1"/>
  <c r="D183" i="2" s="1"/>
  <c r="G183" i="2"/>
  <c r="E181" i="1"/>
  <c r="F181" i="1" s="1"/>
  <c r="G181" i="1" s="1"/>
  <c r="E184" i="2" l="1"/>
  <c r="D184" i="2" s="1"/>
  <c r="G184" i="2"/>
  <c r="G182" i="1"/>
  <c r="E182" i="1"/>
  <c r="F182" i="1" s="1"/>
  <c r="E185" i="2" l="1"/>
  <c r="D185" i="2" s="1"/>
  <c r="G185" i="2"/>
  <c r="E183" i="1"/>
  <c r="F183" i="1" s="1"/>
  <c r="G183" i="1" s="1"/>
  <c r="E186" i="2" l="1"/>
  <c r="D186" i="2" s="1"/>
  <c r="G186" i="2"/>
  <c r="E184" i="1"/>
  <c r="F184" i="1" s="1"/>
  <c r="G184" i="1" s="1"/>
  <c r="E187" i="2" l="1"/>
  <c r="D187" i="2" s="1"/>
  <c r="G187" i="2"/>
  <c r="E185" i="1"/>
  <c r="F185" i="1" s="1"/>
  <c r="G185" i="1" s="1"/>
  <c r="E188" i="2" l="1"/>
  <c r="D188" i="2" s="1"/>
  <c r="G188" i="2"/>
  <c r="G186" i="1"/>
  <c r="E186" i="1"/>
  <c r="F186" i="1" s="1"/>
  <c r="E189" i="2" l="1"/>
  <c r="D189" i="2" s="1"/>
  <c r="G189" i="2"/>
  <c r="E187" i="1"/>
  <c r="F187" i="1" s="1"/>
  <c r="G187" i="1" s="1"/>
  <c r="E190" i="2" l="1"/>
  <c r="D190" i="2" s="1"/>
  <c r="G190" i="2"/>
  <c r="E188" i="1"/>
  <c r="F188" i="1" s="1"/>
  <c r="G188" i="1" s="1"/>
  <c r="E191" i="2" l="1"/>
  <c r="D191" i="2" s="1"/>
  <c r="G191" i="2"/>
  <c r="G189" i="1"/>
  <c r="E189" i="1"/>
  <c r="F189" i="1" s="1"/>
  <c r="E192" i="2" l="1"/>
  <c r="D192" i="2" s="1"/>
  <c r="G192" i="2"/>
  <c r="E190" i="1"/>
  <c r="F190" i="1" s="1"/>
  <c r="G190" i="1" s="1"/>
  <c r="E193" i="2" l="1"/>
  <c r="D193" i="2" s="1"/>
  <c r="G193" i="2"/>
  <c r="G191" i="1"/>
  <c r="E191" i="1"/>
  <c r="F191" i="1" s="1"/>
  <c r="E194" i="2" l="1"/>
  <c r="D194" i="2" s="1"/>
  <c r="G194" i="2"/>
  <c r="E192" i="1"/>
  <c r="F192" i="1" s="1"/>
  <c r="G192" i="1" s="1"/>
  <c r="E195" i="2" l="1"/>
  <c r="D195" i="2" s="1"/>
  <c r="G195" i="2"/>
  <c r="E193" i="1"/>
  <c r="F193" i="1" s="1"/>
  <c r="G193" i="1" s="1"/>
  <c r="E196" i="2" l="1"/>
  <c r="D196" i="2" s="1"/>
  <c r="G196" i="2"/>
  <c r="G194" i="1"/>
  <c r="E194" i="1"/>
  <c r="F194" i="1" s="1"/>
  <c r="E197" i="2" l="1"/>
  <c r="D197" i="2" s="1"/>
  <c r="G197" i="2"/>
  <c r="E195" i="1"/>
  <c r="F195" i="1" s="1"/>
  <c r="G195" i="1"/>
  <c r="E198" i="2" l="1"/>
  <c r="D198" i="2" s="1"/>
  <c r="G198" i="2"/>
  <c r="E196" i="1"/>
  <c r="F196" i="1" s="1"/>
  <c r="G196" i="1" s="1"/>
  <c r="E199" i="2" l="1"/>
  <c r="D199" i="2" s="1"/>
  <c r="G199" i="2"/>
  <c r="E197" i="1"/>
  <c r="F197" i="1" s="1"/>
  <c r="G197" i="1"/>
  <c r="E200" i="2" l="1"/>
  <c r="D200" i="2" s="1"/>
  <c r="G200" i="2"/>
  <c r="E198" i="1"/>
  <c r="F198" i="1" s="1"/>
  <c r="G198" i="1" s="1"/>
  <c r="E201" i="2" l="1"/>
  <c r="D201" i="2" s="1"/>
  <c r="G201" i="2"/>
  <c r="E199" i="1"/>
  <c r="F199" i="1" s="1"/>
  <c r="G199" i="1"/>
  <c r="E202" i="2" l="1"/>
  <c r="D202" i="2" s="1"/>
  <c r="G202" i="2"/>
  <c r="E200" i="1"/>
  <c r="F200" i="1" s="1"/>
  <c r="G200" i="1" s="1"/>
  <c r="E203" i="2" l="1"/>
  <c r="D203" i="2" s="1"/>
  <c r="G203" i="2"/>
  <c r="E201" i="1"/>
  <c r="F201" i="1" s="1"/>
  <c r="G201" i="1" s="1"/>
  <c r="E204" i="2" l="1"/>
  <c r="D204" i="2" s="1"/>
  <c r="G204" i="2"/>
  <c r="E202" i="1"/>
  <c r="F202" i="1" s="1"/>
  <c r="G202" i="1" s="1"/>
  <c r="E205" i="2" l="1"/>
  <c r="D205" i="2" s="1"/>
  <c r="G205" i="2"/>
  <c r="E203" i="1"/>
  <c r="F203" i="1" s="1"/>
  <c r="G203" i="1" s="1"/>
  <c r="E206" i="2" l="1"/>
  <c r="D206" i="2" s="1"/>
  <c r="G206" i="2"/>
  <c r="E204" i="1"/>
  <c r="F204" i="1" s="1"/>
  <c r="G204" i="1" s="1"/>
  <c r="E207" i="2" l="1"/>
  <c r="D207" i="2" s="1"/>
  <c r="G207" i="2"/>
  <c r="E205" i="1"/>
  <c r="F205" i="1" s="1"/>
  <c r="G205" i="1" s="1"/>
  <c r="E208" i="2" l="1"/>
  <c r="D208" i="2" s="1"/>
  <c r="G208" i="2"/>
  <c r="E206" i="1"/>
  <c r="F206" i="1" s="1"/>
  <c r="G206" i="1" s="1"/>
  <c r="E209" i="2" l="1"/>
  <c r="D209" i="2" s="1"/>
  <c r="G209" i="2"/>
  <c r="E207" i="1"/>
  <c r="F207" i="1" s="1"/>
  <c r="G207" i="1" s="1"/>
  <c r="E210" i="2" l="1"/>
  <c r="D210" i="2" s="1"/>
  <c r="G210" i="2"/>
  <c r="E208" i="1"/>
  <c r="F208" i="1" s="1"/>
  <c r="G208" i="1" s="1"/>
  <c r="E211" i="2" l="1"/>
  <c r="D211" i="2" s="1"/>
  <c r="G211" i="2"/>
  <c r="E209" i="1"/>
  <c r="F209" i="1" s="1"/>
  <c r="G209" i="1" s="1"/>
  <c r="E212" i="2" l="1"/>
  <c r="D212" i="2" s="1"/>
  <c r="G212" i="2"/>
  <c r="E210" i="1"/>
  <c r="F210" i="1" s="1"/>
  <c r="G210" i="1" s="1"/>
  <c r="E213" i="2" l="1"/>
  <c r="D213" i="2" s="1"/>
  <c r="G213" i="2"/>
  <c r="E211" i="1"/>
  <c r="F211" i="1" s="1"/>
  <c r="G211" i="1" s="1"/>
  <c r="E214" i="2" l="1"/>
  <c r="D214" i="2" s="1"/>
  <c r="G214" i="2"/>
  <c r="E212" i="1"/>
  <c r="F212" i="1" s="1"/>
  <c r="G212" i="1" s="1"/>
  <c r="E215" i="2" l="1"/>
  <c r="D215" i="2" s="1"/>
  <c r="G215" i="2"/>
  <c r="E213" i="1"/>
  <c r="F213" i="1" s="1"/>
  <c r="G213" i="1" s="1"/>
  <c r="G216" i="2" l="1"/>
  <c r="E216" i="2"/>
  <c r="D216" i="2" s="1"/>
  <c r="E214" i="1"/>
  <c r="F214" i="1" s="1"/>
  <c r="G214" i="1" s="1"/>
  <c r="E217" i="2" l="1"/>
  <c r="D217" i="2" s="1"/>
  <c r="G217" i="2"/>
  <c r="E215" i="1"/>
  <c r="F215" i="1" s="1"/>
  <c r="G215" i="1" s="1"/>
  <c r="E218" i="2" l="1"/>
  <c r="D218" i="2" s="1"/>
  <c r="G218" i="2"/>
  <c r="E216" i="1"/>
  <c r="F216" i="1" s="1"/>
  <c r="G216" i="1" s="1"/>
  <c r="E219" i="2" l="1"/>
  <c r="D219" i="2" s="1"/>
  <c r="G219" i="2"/>
  <c r="E217" i="1"/>
  <c r="F217" i="1" s="1"/>
  <c r="G217" i="1" s="1"/>
  <c r="G220" i="2" l="1"/>
  <c r="E220" i="2"/>
  <c r="D220" i="2" s="1"/>
  <c r="G218" i="1"/>
  <c r="E218" i="1"/>
  <c r="F218" i="1" s="1"/>
  <c r="E221" i="2" l="1"/>
  <c r="D221" i="2" s="1"/>
  <c r="G221" i="2"/>
  <c r="E219" i="1"/>
  <c r="F219" i="1" s="1"/>
  <c r="G219" i="1" s="1"/>
  <c r="E222" i="2" l="1"/>
  <c r="D222" i="2" s="1"/>
  <c r="G222" i="2"/>
  <c r="E220" i="1"/>
  <c r="F220" i="1" s="1"/>
  <c r="G220" i="1" s="1"/>
  <c r="E223" i="2" l="1"/>
  <c r="D223" i="2" s="1"/>
  <c r="G223" i="2"/>
  <c r="G221" i="1"/>
  <c r="E221" i="1"/>
  <c r="F221" i="1" s="1"/>
  <c r="G224" i="2" l="1"/>
  <c r="E224" i="2"/>
  <c r="D224" i="2" s="1"/>
  <c r="E222" i="1"/>
  <c r="F222" i="1" s="1"/>
  <c r="G222" i="1" s="1"/>
  <c r="E225" i="2" l="1"/>
  <c r="D225" i="2" s="1"/>
  <c r="G225" i="2"/>
  <c r="G223" i="1"/>
  <c r="E223" i="1"/>
  <c r="F223" i="1" s="1"/>
  <c r="E226" i="2" l="1"/>
  <c r="D226" i="2" s="1"/>
  <c r="G226" i="2"/>
  <c r="E224" i="1"/>
  <c r="F224" i="1" s="1"/>
  <c r="G224" i="1" s="1"/>
  <c r="E227" i="2" l="1"/>
  <c r="D227" i="2" s="1"/>
  <c r="G227" i="2"/>
  <c r="E225" i="1"/>
  <c r="F225" i="1" s="1"/>
  <c r="G225" i="1" s="1"/>
  <c r="G228" i="2" l="1"/>
  <c r="E228" i="2"/>
  <c r="D228" i="2" s="1"/>
  <c r="G226" i="1"/>
  <c r="E226" i="1"/>
  <c r="F226" i="1" s="1"/>
  <c r="E229" i="2" l="1"/>
  <c r="D229" i="2" s="1"/>
  <c r="G229" i="2"/>
  <c r="E227" i="1"/>
  <c r="F227" i="1" s="1"/>
  <c r="G227" i="1" s="1"/>
  <c r="E230" i="2" l="1"/>
  <c r="D230" i="2" s="1"/>
  <c r="G230" i="2"/>
  <c r="E228" i="1"/>
  <c r="F228" i="1" s="1"/>
  <c r="G228" i="1" s="1"/>
  <c r="E231" i="2" l="1"/>
  <c r="D231" i="2" s="1"/>
  <c r="G231" i="2"/>
  <c r="E229" i="1"/>
  <c r="F229" i="1" s="1"/>
  <c r="G229" i="1" s="1"/>
  <c r="G232" i="2" l="1"/>
  <c r="E232" i="2"/>
  <c r="D232" i="2" s="1"/>
  <c r="G230" i="1"/>
  <c r="E230" i="1"/>
  <c r="F230" i="1" s="1"/>
  <c r="E233" i="2" l="1"/>
  <c r="D233" i="2" s="1"/>
  <c r="G233" i="2"/>
  <c r="E231" i="1"/>
  <c r="F231" i="1" s="1"/>
  <c r="G231" i="1" s="1"/>
  <c r="E234" i="2" l="1"/>
  <c r="D234" i="2" s="1"/>
  <c r="G234" i="2"/>
  <c r="E232" i="1"/>
  <c r="F232" i="1" s="1"/>
  <c r="G232" i="1" s="1"/>
  <c r="E235" i="2" l="1"/>
  <c r="D235" i="2" s="1"/>
  <c r="G235" i="2"/>
  <c r="E233" i="1"/>
  <c r="F233" i="1" s="1"/>
  <c r="G233" i="1" s="1"/>
  <c r="G236" i="2" l="1"/>
  <c r="E236" i="2"/>
  <c r="D236" i="2" s="1"/>
  <c r="G234" i="1"/>
  <c r="E234" i="1"/>
  <c r="F234" i="1" s="1"/>
  <c r="E237" i="2" l="1"/>
  <c r="D237" i="2" s="1"/>
  <c r="G237" i="2"/>
  <c r="E235" i="1"/>
  <c r="F235" i="1" s="1"/>
  <c r="G235" i="1" s="1"/>
  <c r="E238" i="2" l="1"/>
  <c r="D238" i="2" s="1"/>
  <c r="G238" i="2"/>
  <c r="E236" i="1"/>
  <c r="F236" i="1" s="1"/>
  <c r="G236" i="1" s="1"/>
  <c r="E239" i="2" l="1"/>
  <c r="D239" i="2" s="1"/>
  <c r="G239" i="2"/>
  <c r="E237" i="1"/>
  <c r="F237" i="1" s="1"/>
  <c r="G237" i="1" s="1"/>
  <c r="G240" i="2" l="1"/>
  <c r="E240" i="2"/>
  <c r="D240" i="2" s="1"/>
  <c r="E238" i="1"/>
  <c r="F238" i="1" s="1"/>
  <c r="G238" i="1" s="1"/>
  <c r="E241" i="2" l="1"/>
  <c r="D241" i="2" s="1"/>
  <c r="G241" i="2"/>
  <c r="E239" i="1"/>
  <c r="F239" i="1" s="1"/>
  <c r="G239" i="1" s="1"/>
  <c r="E242" i="2" l="1"/>
  <c r="D242" i="2" s="1"/>
  <c r="G242" i="2"/>
  <c r="E240" i="1"/>
  <c r="F240" i="1" s="1"/>
  <c r="G240" i="1" s="1"/>
  <c r="E243" i="2" l="1"/>
  <c r="D243" i="2" s="1"/>
  <c r="G243" i="2"/>
  <c r="E241" i="1"/>
  <c r="F241" i="1" s="1"/>
  <c r="G241" i="1" s="1"/>
  <c r="G244" i="2" l="1"/>
  <c r="E244" i="2"/>
  <c r="D244" i="2" s="1"/>
  <c r="E242" i="1"/>
  <c r="F242" i="1" s="1"/>
  <c r="G242" i="1" s="1"/>
  <c r="E245" i="2" l="1"/>
  <c r="D245" i="2" s="1"/>
  <c r="G245" i="2"/>
  <c r="E243" i="1"/>
  <c r="F243" i="1" s="1"/>
  <c r="G243" i="1" s="1"/>
  <c r="E246" i="2" l="1"/>
  <c r="D246" i="2" s="1"/>
  <c r="G246" i="2"/>
  <c r="E244" i="1"/>
  <c r="F244" i="1" s="1"/>
  <c r="G244" i="1" s="1"/>
  <c r="E247" i="2" l="1"/>
  <c r="D247" i="2" s="1"/>
  <c r="G247" i="2"/>
  <c r="E245" i="1"/>
  <c r="F245" i="1" s="1"/>
  <c r="G245" i="1"/>
  <c r="G248" i="2" l="1"/>
  <c r="E248" i="2"/>
  <c r="D248" i="2" s="1"/>
  <c r="E246" i="1"/>
  <c r="F246" i="1" s="1"/>
  <c r="G246" i="1" s="1"/>
  <c r="E249" i="2" l="1"/>
  <c r="D249" i="2" s="1"/>
  <c r="G249" i="2"/>
  <c r="E247" i="1"/>
  <c r="F247" i="1" s="1"/>
  <c r="G247" i="1"/>
  <c r="E250" i="2" l="1"/>
  <c r="D250" i="2" s="1"/>
  <c r="G250" i="2"/>
  <c r="E248" i="1"/>
  <c r="F248" i="1" s="1"/>
  <c r="G248" i="1" s="1"/>
  <c r="E251" i="2" l="1"/>
  <c r="D251" i="2" s="1"/>
  <c r="G251" i="2"/>
  <c r="E249" i="1"/>
  <c r="F249" i="1" s="1"/>
  <c r="G249" i="1" s="1"/>
  <c r="G252" i="2" l="1"/>
  <c r="E252" i="2"/>
  <c r="D252" i="2" s="1"/>
  <c r="E250" i="1"/>
  <c r="F250" i="1" s="1"/>
  <c r="G250" i="1" s="1"/>
  <c r="E253" i="2" l="1"/>
  <c r="D253" i="2" s="1"/>
  <c r="G253" i="2"/>
  <c r="E251" i="1"/>
  <c r="F251" i="1" s="1"/>
  <c r="G251" i="1" s="1"/>
  <c r="E254" i="2" l="1"/>
  <c r="D254" i="2" s="1"/>
  <c r="G254" i="2"/>
  <c r="E252" i="1"/>
  <c r="F252" i="1" s="1"/>
  <c r="G252" i="1"/>
  <c r="E255" i="2" l="1"/>
  <c r="D255" i="2" s="1"/>
  <c r="G255" i="2"/>
  <c r="E253" i="1"/>
  <c r="F253" i="1" s="1"/>
  <c r="G253" i="1" s="1"/>
  <c r="G256" i="2" l="1"/>
  <c r="E256" i="2"/>
  <c r="D256" i="2" s="1"/>
  <c r="E254" i="1"/>
  <c r="F254" i="1" s="1"/>
  <c r="G254" i="1" s="1"/>
  <c r="E257" i="2" l="1"/>
  <c r="D257" i="2" s="1"/>
  <c r="G257" i="2"/>
  <c r="E255" i="1"/>
  <c r="F255" i="1" s="1"/>
  <c r="G255" i="1" s="1"/>
  <c r="E258" i="2" l="1"/>
  <c r="D258" i="2" s="1"/>
  <c r="G258" i="2"/>
  <c r="E256" i="1"/>
  <c r="F256" i="1" s="1"/>
  <c r="G256" i="1" s="1"/>
  <c r="E259" i="2" l="1"/>
  <c r="D259" i="2" s="1"/>
  <c r="G259" i="2"/>
  <c r="E257" i="1"/>
  <c r="F257" i="1" s="1"/>
  <c r="G257" i="1"/>
  <c r="G260" i="2" l="1"/>
  <c r="E260" i="2"/>
  <c r="D260" i="2" s="1"/>
  <c r="E258" i="1"/>
  <c r="F258" i="1" s="1"/>
  <c r="G258" i="1" s="1"/>
  <c r="E261" i="2" l="1"/>
  <c r="D261" i="2" s="1"/>
  <c r="G261" i="2"/>
  <c r="E259" i="1"/>
  <c r="F259" i="1" s="1"/>
  <c r="G259" i="1"/>
  <c r="E262" i="2" l="1"/>
  <c r="D262" i="2" s="1"/>
  <c r="G262" i="2"/>
  <c r="E260" i="1"/>
  <c r="F260" i="1" s="1"/>
  <c r="G260" i="1" s="1"/>
  <c r="E263" i="2" l="1"/>
  <c r="D263" i="2" s="1"/>
  <c r="G263" i="2"/>
  <c r="E261" i="1"/>
  <c r="F261" i="1" s="1"/>
  <c r="G261" i="1"/>
  <c r="G264" i="2" l="1"/>
  <c r="E264" i="2"/>
  <c r="D264" i="2" s="1"/>
  <c r="E262" i="1"/>
  <c r="F262" i="1" s="1"/>
  <c r="G262" i="1" s="1"/>
  <c r="E265" i="2" l="1"/>
  <c r="D265" i="2" s="1"/>
  <c r="G265" i="2"/>
  <c r="E263" i="1"/>
  <c r="F263" i="1" s="1"/>
  <c r="G263" i="1"/>
  <c r="E266" i="2" l="1"/>
  <c r="D266" i="2" s="1"/>
  <c r="G266" i="2"/>
  <c r="E264" i="1"/>
  <c r="F264" i="1" s="1"/>
  <c r="G264" i="1" s="1"/>
  <c r="E267" i="2" l="1"/>
  <c r="D267" i="2" s="1"/>
  <c r="G267" i="2"/>
  <c r="E265" i="1"/>
  <c r="F265" i="1" s="1"/>
  <c r="G265" i="1"/>
  <c r="G268" i="2" l="1"/>
  <c r="E268" i="2"/>
  <c r="D268" i="2" s="1"/>
  <c r="E266" i="1"/>
  <c r="F266" i="1" s="1"/>
  <c r="G266" i="1" s="1"/>
  <c r="E269" i="2" l="1"/>
  <c r="D269" i="2" s="1"/>
  <c r="G269" i="2"/>
  <c r="E267" i="1"/>
  <c r="F267" i="1" s="1"/>
  <c r="G267" i="1" s="1"/>
  <c r="E270" i="2" l="1"/>
  <c r="D270" i="2" s="1"/>
  <c r="G270" i="2"/>
  <c r="E268" i="1"/>
  <c r="F268" i="1" s="1"/>
  <c r="G268" i="1" s="1"/>
  <c r="E271" i="2" l="1"/>
  <c r="D271" i="2" s="1"/>
  <c r="G271" i="2"/>
  <c r="E269" i="1"/>
  <c r="F269" i="1" s="1"/>
  <c r="G269" i="1" s="1"/>
  <c r="G272" i="2" l="1"/>
  <c r="E272" i="2"/>
  <c r="D272" i="2" s="1"/>
  <c r="E270" i="1"/>
  <c r="F270" i="1" s="1"/>
  <c r="G270" i="1" s="1"/>
  <c r="E273" i="2" l="1"/>
  <c r="D273" i="2" s="1"/>
  <c r="G273" i="2"/>
  <c r="E271" i="1"/>
  <c r="F271" i="1" s="1"/>
  <c r="G271" i="1" s="1"/>
  <c r="E274" i="2" l="1"/>
  <c r="D274" i="2" s="1"/>
  <c r="G274" i="2"/>
  <c r="E272" i="1"/>
  <c r="F272" i="1" s="1"/>
  <c r="G272" i="1"/>
  <c r="E275" i="2" l="1"/>
  <c r="D275" i="2" s="1"/>
  <c r="G275" i="2"/>
  <c r="E273" i="1"/>
  <c r="F273" i="1" s="1"/>
  <c r="G273" i="1"/>
  <c r="G276" i="2" l="1"/>
  <c r="E276" i="2"/>
  <c r="D276" i="2" s="1"/>
  <c r="G274" i="1"/>
  <c r="E274" i="1"/>
  <c r="F274" i="1" s="1"/>
  <c r="E277" i="2" l="1"/>
  <c r="D277" i="2" s="1"/>
  <c r="G277" i="2"/>
  <c r="E275" i="1"/>
  <c r="F275" i="1" s="1"/>
  <c r="G275" i="1" s="1"/>
  <c r="E278" i="2" l="1"/>
  <c r="D278" i="2" s="1"/>
  <c r="G278" i="2"/>
  <c r="E276" i="1"/>
  <c r="F276" i="1" s="1"/>
  <c r="G276" i="1"/>
  <c r="E279" i="2" l="1"/>
  <c r="D279" i="2" s="1"/>
  <c r="G279" i="2"/>
  <c r="E277" i="1"/>
  <c r="F277" i="1" s="1"/>
  <c r="G277" i="1" s="1"/>
  <c r="G280" i="2" l="1"/>
  <c r="E280" i="2"/>
  <c r="D280" i="2" s="1"/>
  <c r="G278" i="1"/>
  <c r="E278" i="1"/>
  <c r="F278" i="1" s="1"/>
  <c r="E281" i="2" l="1"/>
  <c r="D281" i="2" s="1"/>
  <c r="G281" i="2"/>
  <c r="E279" i="1"/>
  <c r="F279" i="1" s="1"/>
  <c r="G279" i="1" s="1"/>
  <c r="E282" i="2" l="1"/>
  <c r="D282" i="2" s="1"/>
  <c r="G282" i="2"/>
  <c r="E280" i="1"/>
  <c r="F280" i="1" s="1"/>
  <c r="G280" i="1"/>
  <c r="E283" i="2" l="1"/>
  <c r="D283" i="2" s="1"/>
  <c r="G283" i="2"/>
  <c r="E281" i="1"/>
  <c r="F281" i="1" s="1"/>
  <c r="G281" i="1"/>
  <c r="G284" i="2" l="1"/>
  <c r="E284" i="2"/>
  <c r="D284" i="2" s="1"/>
  <c r="G282" i="1"/>
  <c r="E282" i="1"/>
  <c r="F282" i="1" s="1"/>
  <c r="E285" i="2" l="1"/>
  <c r="D285" i="2" s="1"/>
  <c r="G285" i="2"/>
  <c r="E283" i="1"/>
  <c r="F283" i="1" s="1"/>
  <c r="G283" i="1" s="1"/>
  <c r="E286" i="2" l="1"/>
  <c r="D286" i="2" s="1"/>
  <c r="G286" i="2"/>
  <c r="E284" i="1"/>
  <c r="F284" i="1" s="1"/>
  <c r="G284" i="1"/>
  <c r="E287" i="2" l="1"/>
  <c r="D287" i="2" s="1"/>
  <c r="G287" i="2"/>
  <c r="G285" i="1"/>
  <c r="E285" i="1"/>
  <c r="F285" i="1" s="1"/>
  <c r="G288" i="2" l="1"/>
  <c r="E288" i="2"/>
  <c r="D288" i="2" s="1"/>
  <c r="E286" i="1"/>
  <c r="F286" i="1" s="1"/>
  <c r="G286" i="1" s="1"/>
  <c r="E289" i="2" l="1"/>
  <c r="D289" i="2" s="1"/>
  <c r="G289" i="2"/>
  <c r="G287" i="1"/>
  <c r="E287" i="1"/>
  <c r="F287" i="1" s="1"/>
  <c r="E290" i="2" l="1"/>
  <c r="D290" i="2" s="1"/>
  <c r="G290" i="2"/>
  <c r="E288" i="1"/>
  <c r="F288" i="1" s="1"/>
  <c r="G288" i="1"/>
  <c r="E291" i="2" l="1"/>
  <c r="D291" i="2" s="1"/>
  <c r="G291" i="2"/>
  <c r="E289" i="1"/>
  <c r="F289" i="1" s="1"/>
  <c r="G289" i="1" s="1"/>
  <c r="G292" i="2" l="1"/>
  <c r="E292" i="2"/>
  <c r="D292" i="2" s="1"/>
  <c r="G290" i="1"/>
  <c r="E290" i="1"/>
  <c r="F290" i="1" s="1"/>
  <c r="E293" i="2" l="1"/>
  <c r="D293" i="2" s="1"/>
  <c r="G293" i="2"/>
  <c r="E291" i="1"/>
  <c r="F291" i="1" s="1"/>
  <c r="G291" i="1"/>
  <c r="E294" i="2" l="1"/>
  <c r="D294" i="2" s="1"/>
  <c r="G294" i="2"/>
  <c r="E292" i="1"/>
  <c r="F292" i="1" s="1"/>
  <c r="G292" i="1"/>
  <c r="E295" i="2" l="1"/>
  <c r="D295" i="2" s="1"/>
  <c r="G295" i="2"/>
  <c r="E293" i="1"/>
  <c r="F293" i="1" s="1"/>
  <c r="G293" i="1"/>
  <c r="G296" i="2" l="1"/>
  <c r="E296" i="2"/>
  <c r="D296" i="2" s="1"/>
  <c r="E294" i="1"/>
  <c r="F294" i="1" s="1"/>
  <c r="G294" i="1" s="1"/>
  <c r="E297" i="2" l="1"/>
  <c r="D297" i="2" s="1"/>
  <c r="G297" i="2"/>
  <c r="E295" i="1"/>
  <c r="F295" i="1" s="1"/>
  <c r="G295" i="1" s="1"/>
  <c r="E298" i="2" l="1"/>
  <c r="D298" i="2" s="1"/>
  <c r="G298" i="2"/>
  <c r="E296" i="1"/>
  <c r="F296" i="1" s="1"/>
  <c r="G296" i="1" s="1"/>
  <c r="E299" i="2" l="1"/>
  <c r="D299" i="2" s="1"/>
  <c r="G299" i="2"/>
  <c r="E297" i="1"/>
  <c r="F297" i="1" s="1"/>
  <c r="G297" i="1" s="1"/>
  <c r="G300" i="2" l="1"/>
  <c r="E300" i="2"/>
  <c r="D300" i="2" s="1"/>
  <c r="G298" i="1"/>
  <c r="E298" i="1"/>
  <c r="F298" i="1" s="1"/>
  <c r="E301" i="2" l="1"/>
  <c r="D301" i="2" s="1"/>
  <c r="G301" i="2"/>
  <c r="E299" i="1"/>
  <c r="F299" i="1" s="1"/>
  <c r="G299" i="1" s="1"/>
  <c r="E302" i="2" l="1"/>
  <c r="D302" i="2" s="1"/>
  <c r="G302" i="2"/>
  <c r="E300" i="1"/>
  <c r="F300" i="1" s="1"/>
  <c r="G300" i="1" s="1"/>
  <c r="E303" i="2" l="1"/>
  <c r="D303" i="2" s="1"/>
  <c r="G303" i="2"/>
  <c r="G301" i="1"/>
  <c r="E301" i="1"/>
  <c r="F301" i="1" s="1"/>
  <c r="G304" i="2" l="1"/>
  <c r="E304" i="2"/>
  <c r="D304" i="2" s="1"/>
  <c r="E302" i="1"/>
  <c r="F302" i="1" s="1"/>
  <c r="G302" i="1" s="1"/>
  <c r="E305" i="2" l="1"/>
  <c r="D305" i="2" s="1"/>
  <c r="G305" i="2"/>
  <c r="G303" i="1"/>
  <c r="E303" i="1"/>
  <c r="F303" i="1" s="1"/>
  <c r="E306" i="2" l="1"/>
  <c r="D306" i="2" s="1"/>
  <c r="G306" i="2"/>
  <c r="E304" i="1"/>
  <c r="F304" i="1" s="1"/>
  <c r="G304" i="1" s="1"/>
  <c r="E307" i="2" l="1"/>
  <c r="D307" i="2" s="1"/>
  <c r="G307" i="2"/>
  <c r="E305" i="1"/>
  <c r="F305" i="1" s="1"/>
  <c r="G305" i="1" s="1"/>
  <c r="G308" i="2" l="1"/>
  <c r="E308" i="2"/>
  <c r="D308" i="2" s="1"/>
  <c r="G306" i="1"/>
  <c r="E306" i="1"/>
  <c r="F306" i="1" s="1"/>
  <c r="E309" i="2" l="1"/>
  <c r="D309" i="2" s="1"/>
  <c r="G309" i="2"/>
  <c r="E307" i="1"/>
  <c r="F307" i="1" s="1"/>
  <c r="G307" i="1" s="1"/>
  <c r="E310" i="2" l="1"/>
  <c r="D310" i="2" s="1"/>
  <c r="G310" i="2"/>
  <c r="E308" i="1"/>
  <c r="F308" i="1" s="1"/>
  <c r="G308" i="1" s="1"/>
  <c r="E311" i="2" l="1"/>
  <c r="D311" i="2" s="1"/>
  <c r="G311" i="2"/>
  <c r="E309" i="1"/>
  <c r="F309" i="1" s="1"/>
  <c r="G309" i="1" s="1"/>
  <c r="G312" i="2" l="1"/>
  <c r="E312" i="2"/>
  <c r="D312" i="2" s="1"/>
  <c r="E310" i="1"/>
  <c r="F310" i="1" s="1"/>
  <c r="G310" i="1" s="1"/>
  <c r="E313" i="2" l="1"/>
  <c r="D313" i="2" s="1"/>
  <c r="G313" i="2"/>
  <c r="G311" i="1"/>
  <c r="E311" i="1"/>
  <c r="F311" i="1" s="1"/>
  <c r="E314" i="2" l="1"/>
  <c r="D314" i="2" s="1"/>
  <c r="G314" i="2"/>
  <c r="E312" i="1"/>
  <c r="F312" i="1" s="1"/>
  <c r="G312" i="1" s="1"/>
  <c r="E315" i="2" l="1"/>
  <c r="D315" i="2" s="1"/>
  <c r="G315" i="2"/>
  <c r="E313" i="1"/>
  <c r="F313" i="1" s="1"/>
  <c r="G313" i="1" s="1"/>
  <c r="G316" i="2" l="1"/>
  <c r="E316" i="2"/>
  <c r="D316" i="2" s="1"/>
  <c r="E314" i="1"/>
  <c r="F314" i="1" s="1"/>
  <c r="G314" i="1" s="1"/>
  <c r="E317" i="2" l="1"/>
  <c r="D317" i="2" s="1"/>
  <c r="G317" i="2"/>
  <c r="G315" i="1"/>
  <c r="E315" i="1"/>
  <c r="F315" i="1" s="1"/>
  <c r="E318" i="2" l="1"/>
  <c r="D318" i="2" s="1"/>
  <c r="G318" i="2"/>
  <c r="E316" i="1"/>
  <c r="F316" i="1" s="1"/>
  <c r="G316" i="1" s="1"/>
  <c r="E319" i="2" l="1"/>
  <c r="D319" i="2" s="1"/>
  <c r="G319" i="2"/>
  <c r="E317" i="1"/>
  <c r="F317" i="1" s="1"/>
  <c r="G317" i="1"/>
  <c r="G320" i="2" l="1"/>
  <c r="E320" i="2"/>
  <c r="D320" i="2" s="1"/>
  <c r="E318" i="1"/>
  <c r="F318" i="1" s="1"/>
  <c r="G318" i="1" s="1"/>
  <c r="G319" i="1" l="1"/>
  <c r="E319" i="1"/>
  <c r="F319" i="1" s="1"/>
  <c r="E320" i="1" l="1"/>
  <c r="F320" i="1" s="1"/>
  <c r="G320" i="1" s="1"/>
  <c r="F322" i="2" l="1"/>
</calcChain>
</file>

<file path=xl/sharedStrings.xml><?xml version="1.0" encoding="utf-8"?>
<sst xmlns="http://schemas.openxmlformats.org/spreadsheetml/2006/main" count="119" uniqueCount="60">
  <si>
    <t>Debt</t>
  </si>
  <si>
    <t>r</t>
  </si>
  <si>
    <t>10%p.a.</t>
  </si>
  <si>
    <t>T</t>
  </si>
  <si>
    <t>25 years</t>
  </si>
  <si>
    <t>PP=IP</t>
  </si>
  <si>
    <t>1 month</t>
  </si>
  <si>
    <t>1)</t>
  </si>
  <si>
    <t>annuity</t>
  </si>
  <si>
    <t>2)</t>
  </si>
  <si>
    <t>Amortization table</t>
  </si>
  <si>
    <t>3)</t>
  </si>
  <si>
    <t>How much is paid only on interest after 10 years</t>
  </si>
  <si>
    <t>5)</t>
  </si>
  <si>
    <t>6)</t>
  </si>
  <si>
    <t>4)</t>
  </si>
  <si>
    <t>How much is remining Debt after 5 years</t>
  </si>
  <si>
    <t>Calculate the row number 169 in the amortization table</t>
  </si>
  <si>
    <t>What was the price of the total loan after 25 years</t>
  </si>
  <si>
    <t>Annuity</t>
  </si>
  <si>
    <t>a=D*r/(1-1/(1+r)^n</t>
  </si>
  <si>
    <t>a</t>
  </si>
  <si>
    <t>Rep. plan (amortization table)</t>
  </si>
  <si>
    <t>#</t>
  </si>
  <si>
    <t>interest</t>
  </si>
  <si>
    <t>amortization</t>
  </si>
  <si>
    <t>debt</t>
  </si>
  <si>
    <t>sum of M over 10 years</t>
  </si>
  <si>
    <t>q for M</t>
  </si>
  <si>
    <t>(1+r_monthly)</t>
  </si>
  <si>
    <t>Sum_M=M1*((1+r)^n-1))/r</t>
  </si>
  <si>
    <t>proof</t>
  </si>
  <si>
    <t>Geom.Serie</t>
  </si>
  <si>
    <t>sum_I over10y</t>
  </si>
  <si>
    <t>remining debt</t>
  </si>
  <si>
    <t>S of M over 5 years</t>
  </si>
  <si>
    <t>D_60</t>
  </si>
  <si>
    <t>a169</t>
  </si>
  <si>
    <t>I169</t>
  </si>
  <si>
    <t>M166</t>
  </si>
  <si>
    <t>D169</t>
  </si>
  <si>
    <t>M169</t>
  </si>
  <si>
    <t>I169=a-M169</t>
  </si>
  <si>
    <t>D169=D_0-sum_M169</t>
  </si>
  <si>
    <t>other way</t>
  </si>
  <si>
    <t>I_r+1=a*(1-1/(1+r)^(n-r))</t>
  </si>
  <si>
    <t>M_r+1=a*1/(1+r)^(n-r)</t>
  </si>
  <si>
    <t>D169=I_170/r</t>
  </si>
  <si>
    <t>I_170</t>
  </si>
  <si>
    <t>n*a-D_0</t>
  </si>
  <si>
    <t>FIRST calculate the amortization:</t>
  </si>
  <si>
    <t>SECOND calculate the interest</t>
  </si>
  <si>
    <t>a=I+M</t>
  </si>
  <si>
    <t>Interest</t>
  </si>
  <si>
    <t>proof of Arithmetic. Serie</t>
  </si>
  <si>
    <t>Sum Interst using the Arith. Serie</t>
  </si>
  <si>
    <t>S=m/2*(a_1+a_m)</t>
  </si>
  <si>
    <t>a_m=a_1+d*(m-1)</t>
  </si>
  <si>
    <t>a169=I_169+M_169</t>
  </si>
  <si>
    <t>same anuity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</si>
</sst>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2"/>
  <sheetViews>
    <sheetView topLeftCell="C55" zoomScale="205" zoomScaleNormal="205" workbookViewId="0">
      <selection activeCell="C22" sqref="A1:XFD1048576"/>
    </sheetView>
  </sheetViews>
  <sheetFormatPr defaultRowHeight="15" x14ac:dyDescent="0.25"/>
  <cols>
    <col min="9" max="9" width="13.85546875" bestFit="1" customWidth="1"/>
  </cols>
  <sheetData>
    <row r="2" spans="1:3" x14ac:dyDescent="0.25">
      <c r="A2" t="s">
        <v>0</v>
      </c>
      <c r="B2">
        <v>4000000</v>
      </c>
    </row>
    <row r="3" spans="1:3" x14ac:dyDescent="0.25">
      <c r="A3" t="s">
        <v>1</v>
      </c>
      <c r="B3" t="s">
        <v>2</v>
      </c>
    </row>
    <row r="4" spans="1:3" x14ac:dyDescent="0.25">
      <c r="A4" t="s">
        <v>3</v>
      </c>
      <c r="B4" t="s">
        <v>4</v>
      </c>
    </row>
    <row r="5" spans="1:3" x14ac:dyDescent="0.25">
      <c r="A5" t="s">
        <v>5</v>
      </c>
      <c r="B5" t="s">
        <v>6</v>
      </c>
    </row>
    <row r="7" spans="1:3" x14ac:dyDescent="0.25">
      <c r="A7" t="s">
        <v>7</v>
      </c>
      <c r="B7" t="s">
        <v>19</v>
      </c>
    </row>
    <row r="8" spans="1:3" x14ac:dyDescent="0.25">
      <c r="A8" t="s">
        <v>9</v>
      </c>
      <c r="B8" t="s">
        <v>10</v>
      </c>
    </row>
    <row r="9" spans="1:3" x14ac:dyDescent="0.25">
      <c r="A9" t="s">
        <v>11</v>
      </c>
      <c r="B9" t="s">
        <v>12</v>
      </c>
    </row>
    <row r="10" spans="1:3" x14ac:dyDescent="0.25">
      <c r="A10" t="s">
        <v>15</v>
      </c>
      <c r="B10" t="s">
        <v>16</v>
      </c>
    </row>
    <row r="11" spans="1:3" x14ac:dyDescent="0.25">
      <c r="A11" t="s">
        <v>13</v>
      </c>
      <c r="B11" t="s">
        <v>17</v>
      </c>
    </row>
    <row r="12" spans="1:3" x14ac:dyDescent="0.25">
      <c r="A12" t="s">
        <v>14</v>
      </c>
      <c r="B12" t="s">
        <v>18</v>
      </c>
    </row>
    <row r="14" spans="1:3" x14ac:dyDescent="0.25">
      <c r="B14" t="s">
        <v>20</v>
      </c>
    </row>
    <row r="15" spans="1:3" x14ac:dyDescent="0.25">
      <c r="A15" t="s">
        <v>7</v>
      </c>
      <c r="B15" t="s">
        <v>21</v>
      </c>
      <c r="C15">
        <f>B2*0.1/12/(1-1/(1+0.1/12)^(12*25))</f>
        <v>36348.02982160246</v>
      </c>
    </row>
    <row r="17" spans="1:12" x14ac:dyDescent="0.25">
      <c r="C17" t="s">
        <v>22</v>
      </c>
    </row>
    <row r="19" spans="1:12" x14ac:dyDescent="0.25">
      <c r="C19" t="s">
        <v>23</v>
      </c>
      <c r="D19" t="s">
        <v>8</v>
      </c>
      <c r="E19" t="s">
        <v>24</v>
      </c>
      <c r="F19" t="s">
        <v>25</v>
      </c>
      <c r="G19" t="s">
        <v>26</v>
      </c>
    </row>
    <row r="20" spans="1:12" x14ac:dyDescent="0.25">
      <c r="C20">
        <v>0</v>
      </c>
      <c r="G20">
        <f>B2</f>
        <v>4000000</v>
      </c>
    </row>
    <row r="21" spans="1:12" x14ac:dyDescent="0.25">
      <c r="A21" t="s">
        <v>9</v>
      </c>
      <c r="C21">
        <v>1</v>
      </c>
      <c r="D21">
        <f>C15</f>
        <v>36348.02982160246</v>
      </c>
      <c r="E21">
        <f>G20*0.1/12</f>
        <v>33333.333333333336</v>
      </c>
      <c r="F21">
        <f>D21-E21</f>
        <v>3014.6964882691245</v>
      </c>
      <c r="G21">
        <f>G20-F21</f>
        <v>3996985.3035117309</v>
      </c>
      <c r="I21" t="s">
        <v>11</v>
      </c>
      <c r="J21" t="s">
        <v>27</v>
      </c>
    </row>
    <row r="22" spans="1:12" x14ac:dyDescent="0.25">
      <c r="C22">
        <v>2</v>
      </c>
      <c r="D22">
        <f>D21</f>
        <v>36348.02982160246</v>
      </c>
      <c r="E22">
        <f t="shared" ref="E22:E85" si="0">G21*0.1/12</f>
        <v>33308.210862597763</v>
      </c>
      <c r="F22">
        <f t="shared" ref="F22:F85" si="1">D22-E22</f>
        <v>3039.8189590046968</v>
      </c>
      <c r="G22">
        <f t="shared" ref="G22:G85" si="2">G21-F22</f>
        <v>3993945.4845527261</v>
      </c>
      <c r="I22" t="s">
        <v>28</v>
      </c>
      <c r="J22">
        <f>F22/F21</f>
        <v>1.0083333333333322</v>
      </c>
      <c r="K22" t="s">
        <v>29</v>
      </c>
      <c r="L22">
        <f>1+0.1/12</f>
        <v>1.0083333333333333</v>
      </c>
    </row>
    <row r="23" spans="1:12" x14ac:dyDescent="0.25">
      <c r="C23">
        <v>3</v>
      </c>
      <c r="D23">
        <f t="shared" ref="D23:D86" si="3">D22</f>
        <v>36348.02982160246</v>
      </c>
      <c r="E23">
        <f t="shared" si="0"/>
        <v>33282.879037939383</v>
      </c>
      <c r="F23">
        <f t="shared" si="1"/>
        <v>3065.1507836630772</v>
      </c>
      <c r="G23">
        <f t="shared" si="2"/>
        <v>3990880.333769063</v>
      </c>
      <c r="J23">
        <f t="shared" ref="J23:J24" si="4">F23/F22</f>
        <v>1.008333333333336</v>
      </c>
    </row>
    <row r="24" spans="1:12" x14ac:dyDescent="0.25">
      <c r="C24">
        <v>4</v>
      </c>
      <c r="D24">
        <f t="shared" si="3"/>
        <v>36348.02982160246</v>
      </c>
      <c r="E24">
        <f t="shared" si="0"/>
        <v>33257.336114742189</v>
      </c>
      <c r="F24">
        <f t="shared" si="1"/>
        <v>3090.693706860271</v>
      </c>
      <c r="G24">
        <f t="shared" si="2"/>
        <v>3987789.6400622027</v>
      </c>
      <c r="J24">
        <f t="shared" si="4"/>
        <v>1.0083333333333337</v>
      </c>
    </row>
    <row r="25" spans="1:12" x14ac:dyDescent="0.25">
      <c r="C25">
        <v>5</v>
      </c>
      <c r="D25">
        <f t="shared" si="3"/>
        <v>36348.02982160246</v>
      </c>
      <c r="E25">
        <f t="shared" si="0"/>
        <v>33231.580333851693</v>
      </c>
      <c r="F25">
        <f t="shared" si="1"/>
        <v>3116.4494877507677</v>
      </c>
      <c r="G25">
        <f t="shared" si="2"/>
        <v>3984673.1905744518</v>
      </c>
      <c r="J25" t="s">
        <v>30</v>
      </c>
    </row>
    <row r="26" spans="1:12" x14ac:dyDescent="0.25">
      <c r="C26">
        <v>6</v>
      </c>
      <c r="D26">
        <f t="shared" si="3"/>
        <v>36348.02982160246</v>
      </c>
      <c r="E26">
        <f t="shared" si="0"/>
        <v>33205.609921453768</v>
      </c>
      <c r="F26">
        <f t="shared" si="1"/>
        <v>3142.4199001486922</v>
      </c>
      <c r="G26">
        <f t="shared" si="2"/>
        <v>3981530.7706743032</v>
      </c>
      <c r="I26" t="s">
        <v>32</v>
      </c>
      <c r="J26">
        <f>F21*(J22^120-1)/(0.1/12)</f>
        <v>617545.43853972352</v>
      </c>
    </row>
    <row r="27" spans="1:12" x14ac:dyDescent="0.25">
      <c r="C27">
        <v>7</v>
      </c>
      <c r="D27">
        <f t="shared" si="3"/>
        <v>36348.02982160246</v>
      </c>
      <c r="E27">
        <f t="shared" si="0"/>
        <v>33179.423088952528</v>
      </c>
      <c r="F27">
        <f t="shared" si="1"/>
        <v>3168.6067326499324</v>
      </c>
      <c r="G27">
        <f t="shared" si="2"/>
        <v>3978362.1639416534</v>
      </c>
      <c r="I27" t="s">
        <v>31</v>
      </c>
      <c r="J27">
        <f>SUM(F21:F140)</f>
        <v>617545.4385398553</v>
      </c>
    </row>
    <row r="28" spans="1:12" x14ac:dyDescent="0.25">
      <c r="C28">
        <v>8</v>
      </c>
      <c r="D28">
        <f t="shared" si="3"/>
        <v>36348.02982160246</v>
      </c>
      <c r="E28">
        <f t="shared" si="0"/>
        <v>33153.018032847111</v>
      </c>
      <c r="F28">
        <f t="shared" si="1"/>
        <v>3195.0117887553497</v>
      </c>
      <c r="G28">
        <f t="shared" si="2"/>
        <v>3975167.1521528983</v>
      </c>
      <c r="I28" t="s">
        <v>33</v>
      </c>
      <c r="J28">
        <f>120*D22-J27</f>
        <v>3744218.1400524396</v>
      </c>
    </row>
    <row r="29" spans="1:12" x14ac:dyDescent="0.25">
      <c r="C29">
        <v>9</v>
      </c>
      <c r="D29">
        <f t="shared" si="3"/>
        <v>36348.02982160246</v>
      </c>
      <c r="E29">
        <f t="shared" si="0"/>
        <v>33126.392934607487</v>
      </c>
      <c r="F29">
        <f t="shared" si="1"/>
        <v>3221.6368869949729</v>
      </c>
      <c r="G29">
        <f t="shared" si="2"/>
        <v>3971945.5152659034</v>
      </c>
      <c r="I29" t="s">
        <v>31</v>
      </c>
      <c r="J29">
        <f>SUM(E21:E140)</f>
        <v>3744218.1400524406</v>
      </c>
    </row>
    <row r="30" spans="1:12" x14ac:dyDescent="0.25">
      <c r="C30">
        <v>10</v>
      </c>
      <c r="D30">
        <f t="shared" si="3"/>
        <v>36348.02982160246</v>
      </c>
      <c r="E30">
        <f t="shared" si="0"/>
        <v>33099.5459605492</v>
      </c>
      <c r="F30">
        <f t="shared" si="1"/>
        <v>3248.4838610532606</v>
      </c>
      <c r="G30">
        <f t="shared" si="2"/>
        <v>3968697.0314048501</v>
      </c>
      <c r="I30" t="s">
        <v>34</v>
      </c>
      <c r="J30">
        <f>G20-J27</f>
        <v>3382454.5614601448</v>
      </c>
    </row>
    <row r="31" spans="1:12" x14ac:dyDescent="0.25">
      <c r="C31">
        <v>11</v>
      </c>
      <c r="D31">
        <f t="shared" si="3"/>
        <v>36348.02982160246</v>
      </c>
      <c r="E31">
        <f t="shared" si="0"/>
        <v>33072.475261707084</v>
      </c>
      <c r="F31">
        <f t="shared" si="1"/>
        <v>3275.5545598953759</v>
      </c>
      <c r="G31">
        <f t="shared" si="2"/>
        <v>3965421.4768449548</v>
      </c>
    </row>
    <row r="32" spans="1:12" x14ac:dyDescent="0.25">
      <c r="C32">
        <v>12</v>
      </c>
      <c r="D32">
        <f t="shared" si="3"/>
        <v>36348.02982160246</v>
      </c>
      <c r="E32">
        <f t="shared" si="0"/>
        <v>33045.17897370796</v>
      </c>
      <c r="F32">
        <f t="shared" si="1"/>
        <v>3302.8508478945005</v>
      </c>
      <c r="G32">
        <f t="shared" si="2"/>
        <v>3962118.6259970604</v>
      </c>
      <c r="I32" t="s">
        <v>15</v>
      </c>
      <c r="J32" t="s">
        <v>35</v>
      </c>
    </row>
    <row r="33" spans="3:13" x14ac:dyDescent="0.25">
      <c r="C33">
        <v>13</v>
      </c>
      <c r="D33">
        <f t="shared" si="3"/>
        <v>36348.02982160246</v>
      </c>
      <c r="E33">
        <f t="shared" si="0"/>
        <v>33017.655216642168</v>
      </c>
      <c r="F33">
        <f t="shared" si="1"/>
        <v>3330.3746049602923</v>
      </c>
      <c r="G33">
        <f t="shared" si="2"/>
        <v>3958788.2513921</v>
      </c>
      <c r="J33">
        <f>F21*(J22^(12*5)-1)/(0.1/12)</f>
        <v>233449.26954304404</v>
      </c>
    </row>
    <row r="34" spans="3:13" x14ac:dyDescent="0.25">
      <c r="C34">
        <v>14</v>
      </c>
      <c r="D34">
        <f t="shared" si="3"/>
        <v>36348.02982160246</v>
      </c>
      <c r="E34">
        <f t="shared" si="0"/>
        <v>32989.902094934172</v>
      </c>
      <c r="F34">
        <f t="shared" si="1"/>
        <v>3358.1277266682882</v>
      </c>
      <c r="G34">
        <f t="shared" si="2"/>
        <v>3955430.1236654315</v>
      </c>
      <c r="I34" t="s">
        <v>31</v>
      </c>
      <c r="J34">
        <f>SUM(F21:F80)</f>
        <v>233449.26954308385</v>
      </c>
    </row>
    <row r="35" spans="3:13" x14ac:dyDescent="0.25">
      <c r="C35">
        <v>15</v>
      </c>
      <c r="D35">
        <f t="shared" si="3"/>
        <v>36348.02982160246</v>
      </c>
      <c r="E35">
        <f t="shared" si="0"/>
        <v>32961.917697211931</v>
      </c>
      <c r="F35">
        <f t="shared" si="1"/>
        <v>3386.1121243905291</v>
      </c>
      <c r="G35">
        <f t="shared" si="2"/>
        <v>3952044.0115410411</v>
      </c>
    </row>
    <row r="36" spans="3:13" x14ac:dyDescent="0.25">
      <c r="C36">
        <v>16</v>
      </c>
      <c r="D36">
        <f t="shared" si="3"/>
        <v>36348.02982160246</v>
      </c>
      <c r="E36">
        <f t="shared" si="0"/>
        <v>32933.700096175344</v>
      </c>
      <c r="F36">
        <f t="shared" si="1"/>
        <v>3414.3297254271165</v>
      </c>
      <c r="G36">
        <f t="shared" si="2"/>
        <v>3948629.681815614</v>
      </c>
      <c r="I36" t="s">
        <v>36</v>
      </c>
      <c r="J36">
        <f>G20-J34</f>
        <v>3766550.7304569161</v>
      </c>
    </row>
    <row r="37" spans="3:13" x14ac:dyDescent="0.25">
      <c r="C37">
        <v>17</v>
      </c>
      <c r="D37">
        <f t="shared" si="3"/>
        <v>36348.02982160246</v>
      </c>
      <c r="E37">
        <f t="shared" si="0"/>
        <v>32905.247348463454</v>
      </c>
      <c r="F37">
        <f t="shared" si="1"/>
        <v>3442.7824731390065</v>
      </c>
      <c r="G37">
        <f t="shared" si="2"/>
        <v>3945186.899342475</v>
      </c>
      <c r="I37" t="s">
        <v>31</v>
      </c>
      <c r="J37">
        <f>G80</f>
        <v>3766550.7304569152</v>
      </c>
    </row>
    <row r="38" spans="3:13" x14ac:dyDescent="0.25">
      <c r="C38">
        <v>18</v>
      </c>
      <c r="D38">
        <f t="shared" si="3"/>
        <v>36348.02982160246</v>
      </c>
      <c r="E38">
        <f t="shared" si="0"/>
        <v>32876.557494520624</v>
      </c>
      <c r="F38">
        <f t="shared" si="1"/>
        <v>3471.4723270818358</v>
      </c>
      <c r="G38">
        <f t="shared" si="2"/>
        <v>3941715.427015393</v>
      </c>
    </row>
    <row r="39" spans="3:13" x14ac:dyDescent="0.25">
      <c r="C39">
        <v>19</v>
      </c>
      <c r="D39">
        <f t="shared" si="3"/>
        <v>36348.02982160246</v>
      </c>
      <c r="E39">
        <f t="shared" si="0"/>
        <v>32847.628558461613</v>
      </c>
      <c r="F39">
        <f t="shared" si="1"/>
        <v>3500.4012631408477</v>
      </c>
      <c r="G39">
        <f t="shared" si="2"/>
        <v>3938215.025752252</v>
      </c>
    </row>
    <row r="40" spans="3:13" x14ac:dyDescent="0.25">
      <c r="C40">
        <v>20</v>
      </c>
      <c r="D40">
        <f t="shared" si="3"/>
        <v>36348.02982160246</v>
      </c>
      <c r="E40">
        <f t="shared" si="0"/>
        <v>32818.458547935435</v>
      </c>
      <c r="F40">
        <f t="shared" si="1"/>
        <v>3529.5712736670248</v>
      </c>
      <c r="G40">
        <f t="shared" si="2"/>
        <v>3934685.4544785852</v>
      </c>
    </row>
    <row r="41" spans="3:13" x14ac:dyDescent="0.25">
      <c r="C41">
        <v>21</v>
      </c>
      <c r="D41">
        <f t="shared" si="3"/>
        <v>36348.02982160246</v>
      </c>
      <c r="E41">
        <f t="shared" si="0"/>
        <v>32789.045453988212</v>
      </c>
      <c r="F41">
        <f t="shared" si="1"/>
        <v>3558.9843676142482</v>
      </c>
      <c r="G41">
        <f t="shared" si="2"/>
        <v>3931126.470110971</v>
      </c>
      <c r="I41" t="s">
        <v>13</v>
      </c>
      <c r="J41" t="s">
        <v>37</v>
      </c>
      <c r="K41" t="s">
        <v>38</v>
      </c>
      <c r="L41" t="s">
        <v>39</v>
      </c>
      <c r="M41" t="s">
        <v>40</v>
      </c>
    </row>
    <row r="42" spans="3:13" x14ac:dyDescent="0.25">
      <c r="C42">
        <v>22</v>
      </c>
      <c r="D42">
        <f t="shared" si="3"/>
        <v>36348.02982160246</v>
      </c>
      <c r="E42">
        <f t="shared" si="0"/>
        <v>32759.387250924759</v>
      </c>
      <c r="F42">
        <f t="shared" si="1"/>
        <v>3588.6425706777009</v>
      </c>
      <c r="G42">
        <f t="shared" si="2"/>
        <v>3927537.8275402933</v>
      </c>
    </row>
    <row r="43" spans="3:13" x14ac:dyDescent="0.25">
      <c r="C43">
        <v>23</v>
      </c>
      <c r="D43">
        <f t="shared" si="3"/>
        <v>36348.02982160246</v>
      </c>
      <c r="E43">
        <f t="shared" si="0"/>
        <v>32729.481896169116</v>
      </c>
      <c r="F43">
        <f t="shared" si="1"/>
        <v>3618.5479254333441</v>
      </c>
      <c r="G43">
        <f t="shared" si="2"/>
        <v>3923919.2796148602</v>
      </c>
      <c r="J43" t="s">
        <v>37</v>
      </c>
      <c r="K43">
        <f>D41</f>
        <v>36348.02982160246</v>
      </c>
    </row>
    <row r="44" spans="3:13" x14ac:dyDescent="0.25">
      <c r="C44">
        <v>24</v>
      </c>
      <c r="D44">
        <f t="shared" si="3"/>
        <v>36348.02982160246</v>
      </c>
      <c r="E44">
        <f t="shared" si="0"/>
        <v>32699.327330123837</v>
      </c>
      <c r="F44">
        <f t="shared" si="1"/>
        <v>3648.7024914786234</v>
      </c>
      <c r="G44">
        <f t="shared" si="2"/>
        <v>3920270.5771233817</v>
      </c>
      <c r="J44" t="s">
        <v>41</v>
      </c>
      <c r="K44">
        <f>F21*J22^168</f>
        <v>12154.482487237059</v>
      </c>
    </row>
    <row r="45" spans="3:13" x14ac:dyDescent="0.25">
      <c r="C45">
        <v>25</v>
      </c>
      <c r="D45">
        <f t="shared" si="3"/>
        <v>36348.02982160246</v>
      </c>
      <c r="E45">
        <f t="shared" si="0"/>
        <v>32668.921476028179</v>
      </c>
      <c r="F45">
        <f t="shared" si="1"/>
        <v>3679.108345574281</v>
      </c>
      <c r="G45">
        <f t="shared" si="2"/>
        <v>3916591.4687778074</v>
      </c>
      <c r="J45" t="s">
        <v>31</v>
      </c>
      <c r="K45">
        <f>F189</f>
        <v>12154.482487239333</v>
      </c>
    </row>
    <row r="46" spans="3:13" x14ac:dyDescent="0.25">
      <c r="C46">
        <v>26</v>
      </c>
      <c r="D46">
        <f t="shared" si="3"/>
        <v>36348.02982160246</v>
      </c>
      <c r="E46">
        <f t="shared" si="0"/>
        <v>32638.262239815067</v>
      </c>
      <c r="F46">
        <f t="shared" si="1"/>
        <v>3709.7675817873933</v>
      </c>
      <c r="G46">
        <f t="shared" si="2"/>
        <v>3912881.70119602</v>
      </c>
      <c r="J46" t="s">
        <v>42</v>
      </c>
      <c r="K46">
        <f>K43-K44</f>
        <v>24193.547334365401</v>
      </c>
    </row>
    <row r="47" spans="3:13" x14ac:dyDescent="0.25">
      <c r="C47">
        <v>27</v>
      </c>
      <c r="D47">
        <f t="shared" si="3"/>
        <v>36348.02982160246</v>
      </c>
      <c r="E47">
        <f t="shared" si="0"/>
        <v>32607.347509966832</v>
      </c>
      <c r="F47">
        <f t="shared" si="1"/>
        <v>3740.6823116356281</v>
      </c>
      <c r="G47">
        <f t="shared" si="2"/>
        <v>3909141.0188843845</v>
      </c>
      <c r="J47" t="s">
        <v>31</v>
      </c>
      <c r="K47">
        <f>E189</f>
        <v>24193.547334363127</v>
      </c>
    </row>
    <row r="48" spans="3:13" x14ac:dyDescent="0.25">
      <c r="C48">
        <v>28</v>
      </c>
      <c r="D48">
        <f t="shared" si="3"/>
        <v>36348.02982160246</v>
      </c>
      <c r="E48">
        <f t="shared" si="0"/>
        <v>32576.175157369871</v>
      </c>
      <c r="F48">
        <f t="shared" si="1"/>
        <v>3771.8546642325891</v>
      </c>
      <c r="G48">
        <f t="shared" si="2"/>
        <v>3905369.164220152</v>
      </c>
      <c r="J48" t="s">
        <v>43</v>
      </c>
      <c r="K48">
        <f>G20-F21*(J22^169-1)/(0.1/12)</f>
        <v>2891071.1976366122</v>
      </c>
    </row>
    <row r="49" spans="3:11" x14ac:dyDescent="0.25">
      <c r="C49">
        <v>29</v>
      </c>
      <c r="D49">
        <f t="shared" si="3"/>
        <v>36348.02982160246</v>
      </c>
      <c r="E49">
        <f t="shared" si="0"/>
        <v>32544.743035167936</v>
      </c>
      <c r="F49">
        <f t="shared" si="1"/>
        <v>3803.2867864345244</v>
      </c>
      <c r="G49">
        <f t="shared" si="2"/>
        <v>3901565.8774337173</v>
      </c>
      <c r="J49" t="s">
        <v>31</v>
      </c>
      <c r="K49">
        <f>G189</f>
        <v>2891071.1976363356</v>
      </c>
    </row>
    <row r="50" spans="3:11" x14ac:dyDescent="0.25">
      <c r="C50">
        <v>30</v>
      </c>
      <c r="D50">
        <f t="shared" si="3"/>
        <v>36348.02982160246</v>
      </c>
      <c r="E50">
        <f t="shared" si="0"/>
        <v>32513.048978614312</v>
      </c>
      <c r="F50">
        <f t="shared" si="1"/>
        <v>3834.9808429881487</v>
      </c>
      <c r="G50">
        <f t="shared" si="2"/>
        <v>3897730.8965907292</v>
      </c>
    </row>
    <row r="51" spans="3:11" x14ac:dyDescent="0.25">
      <c r="C51">
        <v>31</v>
      </c>
      <c r="D51">
        <f t="shared" si="3"/>
        <v>36348.02982160246</v>
      </c>
      <c r="E51">
        <f t="shared" si="0"/>
        <v>32481.090804922744</v>
      </c>
      <c r="F51">
        <f t="shared" si="1"/>
        <v>3866.9390166797166</v>
      </c>
      <c r="G51">
        <f t="shared" si="2"/>
        <v>3893863.9575740495</v>
      </c>
      <c r="I51" t="s">
        <v>44</v>
      </c>
      <c r="J51" t="s">
        <v>45</v>
      </c>
    </row>
    <row r="52" spans="3:11" x14ac:dyDescent="0.25">
      <c r="C52">
        <v>32</v>
      </c>
      <c r="D52">
        <f t="shared" si="3"/>
        <v>36348.02982160246</v>
      </c>
      <c r="E52">
        <f t="shared" si="0"/>
        <v>32448.86631311708</v>
      </c>
      <c r="F52">
        <f t="shared" si="1"/>
        <v>3899.1635084853806</v>
      </c>
      <c r="G52">
        <f t="shared" si="2"/>
        <v>3889964.7940655639</v>
      </c>
      <c r="J52" t="s">
        <v>46</v>
      </c>
    </row>
    <row r="53" spans="3:11" x14ac:dyDescent="0.25">
      <c r="C53">
        <v>33</v>
      </c>
      <c r="D53">
        <f t="shared" si="3"/>
        <v>36348.02982160246</v>
      </c>
      <c r="E53">
        <f t="shared" si="0"/>
        <v>32416.3732838797</v>
      </c>
      <c r="F53">
        <f t="shared" si="1"/>
        <v>3931.6565377227598</v>
      </c>
      <c r="G53">
        <f t="shared" si="2"/>
        <v>3886033.1375278411</v>
      </c>
      <c r="J53" t="s">
        <v>38</v>
      </c>
      <c r="K53">
        <f>D52*(1-1/(1+0.1/12)^(300-168))</f>
        <v>24193.5473343632</v>
      </c>
    </row>
    <row r="54" spans="3:11" x14ac:dyDescent="0.25">
      <c r="C54">
        <v>34</v>
      </c>
      <c r="D54">
        <f t="shared" si="3"/>
        <v>36348.02982160246</v>
      </c>
      <c r="E54">
        <f t="shared" si="0"/>
        <v>32383.609479398681</v>
      </c>
      <c r="F54">
        <f t="shared" si="1"/>
        <v>3964.420342203779</v>
      </c>
      <c r="G54">
        <f t="shared" si="2"/>
        <v>3882068.7171856374</v>
      </c>
      <c r="J54" t="s">
        <v>41</v>
      </c>
      <c r="K54">
        <f>D52*1/(1+0.1/12)^(300-168)</f>
        <v>12154.482487239262</v>
      </c>
    </row>
    <row r="55" spans="3:11" x14ac:dyDescent="0.25">
      <c r="C55">
        <v>35</v>
      </c>
      <c r="D55">
        <f t="shared" si="3"/>
        <v>36348.02982160246</v>
      </c>
      <c r="E55">
        <f t="shared" si="0"/>
        <v>32350.572643213647</v>
      </c>
      <c r="F55">
        <f t="shared" si="1"/>
        <v>3997.4571783888132</v>
      </c>
      <c r="G55">
        <f t="shared" si="2"/>
        <v>3878071.2600072487</v>
      </c>
    </row>
    <row r="56" spans="3:11" x14ac:dyDescent="0.25">
      <c r="C56">
        <v>36</v>
      </c>
      <c r="D56">
        <f t="shared" si="3"/>
        <v>36348.02982160246</v>
      </c>
      <c r="E56">
        <f t="shared" si="0"/>
        <v>32317.260500060409</v>
      </c>
      <c r="F56">
        <f t="shared" si="1"/>
        <v>4030.7693215420513</v>
      </c>
      <c r="G56">
        <f t="shared" si="2"/>
        <v>3874040.4906857065</v>
      </c>
      <c r="J56" t="s">
        <v>47</v>
      </c>
    </row>
    <row r="57" spans="3:11" x14ac:dyDescent="0.25">
      <c r="C57">
        <v>37</v>
      </c>
      <c r="D57">
        <f t="shared" si="3"/>
        <v>36348.02982160246</v>
      </c>
      <c r="E57">
        <f t="shared" si="0"/>
        <v>32283.670755714222</v>
      </c>
      <c r="F57">
        <f t="shared" si="1"/>
        <v>4064.3590658882385</v>
      </c>
      <c r="G57">
        <f t="shared" si="2"/>
        <v>3869976.131619818</v>
      </c>
      <c r="J57" t="s">
        <v>48</v>
      </c>
      <c r="K57">
        <f>D56*(1-1/(1+0.1/12)^(300-169))</f>
        <v>24092.259980302872</v>
      </c>
    </row>
    <row r="58" spans="3:11" x14ac:dyDescent="0.25">
      <c r="C58">
        <v>38</v>
      </c>
      <c r="D58">
        <f t="shared" si="3"/>
        <v>36348.02982160246</v>
      </c>
      <c r="E58">
        <f t="shared" si="0"/>
        <v>32249.801096831816</v>
      </c>
      <c r="F58">
        <f t="shared" si="1"/>
        <v>4098.2287247706445</v>
      </c>
      <c r="G58">
        <f t="shared" si="2"/>
        <v>3865877.9028950473</v>
      </c>
      <c r="J58" t="s">
        <v>40</v>
      </c>
      <c r="K58">
        <f>K57/(0.1/12)</f>
        <v>2891071.1976363445</v>
      </c>
    </row>
    <row r="59" spans="3:11" x14ac:dyDescent="0.25">
      <c r="C59">
        <v>39</v>
      </c>
      <c r="D59">
        <f t="shared" si="3"/>
        <v>36348.02982160246</v>
      </c>
      <c r="E59">
        <f t="shared" si="0"/>
        <v>32215.649190792061</v>
      </c>
      <c r="F59">
        <f t="shared" si="1"/>
        <v>4132.3806308103995</v>
      </c>
      <c r="G59">
        <f t="shared" si="2"/>
        <v>3861745.522264237</v>
      </c>
    </row>
    <row r="60" spans="3:11" x14ac:dyDescent="0.25">
      <c r="C60">
        <v>40</v>
      </c>
      <c r="D60">
        <f t="shared" si="3"/>
        <v>36348.02982160246</v>
      </c>
      <c r="E60">
        <f t="shared" si="0"/>
        <v>32181.212685535313</v>
      </c>
      <c r="F60">
        <f t="shared" si="1"/>
        <v>4166.8171360671477</v>
      </c>
      <c r="G60">
        <f t="shared" si="2"/>
        <v>3857578.7051281701</v>
      </c>
      <c r="I60" t="s">
        <v>14</v>
      </c>
      <c r="J60" t="s">
        <v>31</v>
      </c>
      <c r="K60">
        <f>SUM(E21:E320)</f>
        <v>6904408.9464806886</v>
      </c>
    </row>
    <row r="61" spans="3:11" x14ac:dyDescent="0.25">
      <c r="C61">
        <v>41</v>
      </c>
      <c r="D61">
        <f t="shared" si="3"/>
        <v>36348.02982160246</v>
      </c>
      <c r="E61">
        <f t="shared" si="0"/>
        <v>32146.489209401421</v>
      </c>
      <c r="F61">
        <f t="shared" si="1"/>
        <v>4201.540612201039</v>
      </c>
      <c r="G61">
        <f t="shared" si="2"/>
        <v>3853377.1645159689</v>
      </c>
      <c r="J61" t="s">
        <v>49</v>
      </c>
      <c r="K61">
        <f>300*D60-4000000</f>
        <v>6904408.946480738</v>
      </c>
    </row>
    <row r="62" spans="3:11" x14ac:dyDescent="0.25">
      <c r="C62">
        <v>42</v>
      </c>
      <c r="D62">
        <f t="shared" si="3"/>
        <v>36348.02982160246</v>
      </c>
      <c r="E62">
        <f t="shared" si="0"/>
        <v>32111.476370966411</v>
      </c>
      <c r="F62">
        <f t="shared" si="1"/>
        <v>4236.5534506360491</v>
      </c>
      <c r="G62">
        <f t="shared" si="2"/>
        <v>3849140.6110653328</v>
      </c>
    </row>
    <row r="63" spans="3:11" x14ac:dyDescent="0.25">
      <c r="C63">
        <v>43</v>
      </c>
      <c r="D63">
        <f t="shared" si="3"/>
        <v>36348.02982160246</v>
      </c>
      <c r="E63">
        <f t="shared" si="0"/>
        <v>32076.171758877772</v>
      </c>
      <c r="F63">
        <f t="shared" si="1"/>
        <v>4271.8580627246884</v>
      </c>
      <c r="G63">
        <f t="shared" si="2"/>
        <v>3844868.7530026082</v>
      </c>
    </row>
    <row r="64" spans="3:11" x14ac:dyDescent="0.25">
      <c r="C64">
        <v>44</v>
      </c>
      <c r="D64">
        <f t="shared" si="3"/>
        <v>36348.02982160246</v>
      </c>
      <c r="E64">
        <f t="shared" si="0"/>
        <v>32040.572941688402</v>
      </c>
      <c r="F64">
        <f t="shared" si="1"/>
        <v>4307.4568799140579</v>
      </c>
      <c r="G64">
        <f t="shared" si="2"/>
        <v>3840561.2961226939</v>
      </c>
    </row>
    <row r="65" spans="3:7" x14ac:dyDescent="0.25">
      <c r="C65">
        <v>45</v>
      </c>
      <c r="D65">
        <f t="shared" si="3"/>
        <v>36348.02982160246</v>
      </c>
      <c r="E65">
        <f t="shared" si="0"/>
        <v>32004.677467689118</v>
      </c>
      <c r="F65">
        <f t="shared" si="1"/>
        <v>4343.3523539133421</v>
      </c>
      <c r="G65">
        <f t="shared" si="2"/>
        <v>3836217.9437687807</v>
      </c>
    </row>
    <row r="66" spans="3:7" x14ac:dyDescent="0.25">
      <c r="C66">
        <v>46</v>
      </c>
      <c r="D66">
        <f t="shared" si="3"/>
        <v>36348.02982160246</v>
      </c>
      <c r="E66">
        <f t="shared" si="0"/>
        <v>31968.482864739839</v>
      </c>
      <c r="F66">
        <f t="shared" si="1"/>
        <v>4379.5469568626213</v>
      </c>
      <c r="G66">
        <f t="shared" si="2"/>
        <v>3831838.3968119179</v>
      </c>
    </row>
    <row r="67" spans="3:7" x14ac:dyDescent="0.25">
      <c r="C67">
        <v>47</v>
      </c>
      <c r="D67">
        <f t="shared" si="3"/>
        <v>36348.02982160246</v>
      </c>
      <c r="E67">
        <f t="shared" si="0"/>
        <v>31931.98664009932</v>
      </c>
      <c r="F67">
        <f t="shared" si="1"/>
        <v>4416.0431815031407</v>
      </c>
      <c r="G67">
        <f t="shared" si="2"/>
        <v>3827422.3536304147</v>
      </c>
    </row>
    <row r="68" spans="3:7" x14ac:dyDescent="0.25">
      <c r="C68">
        <v>48</v>
      </c>
      <c r="D68">
        <f t="shared" si="3"/>
        <v>36348.02982160246</v>
      </c>
      <c r="E68">
        <f t="shared" si="0"/>
        <v>31895.18628025346</v>
      </c>
      <c r="F68">
        <f t="shared" si="1"/>
        <v>4452.8435413490006</v>
      </c>
      <c r="G68">
        <f t="shared" si="2"/>
        <v>3822969.5100890659</v>
      </c>
    </row>
    <row r="69" spans="3:7" x14ac:dyDescent="0.25">
      <c r="C69">
        <v>49</v>
      </c>
      <c r="D69">
        <f t="shared" si="3"/>
        <v>36348.02982160246</v>
      </c>
      <c r="E69">
        <f t="shared" si="0"/>
        <v>31858.079250742216</v>
      </c>
      <c r="F69">
        <f t="shared" si="1"/>
        <v>4489.9505708602446</v>
      </c>
      <c r="G69">
        <f t="shared" si="2"/>
        <v>3818479.5595182055</v>
      </c>
    </row>
    <row r="70" spans="3:7" x14ac:dyDescent="0.25">
      <c r="C70">
        <v>50</v>
      </c>
      <c r="D70">
        <f t="shared" si="3"/>
        <v>36348.02982160246</v>
      </c>
      <c r="E70">
        <f t="shared" si="0"/>
        <v>31820.662995985051</v>
      </c>
      <c r="F70">
        <f t="shared" si="1"/>
        <v>4527.3668256174096</v>
      </c>
      <c r="G70">
        <f t="shared" si="2"/>
        <v>3813952.1926925881</v>
      </c>
    </row>
    <row r="71" spans="3:7" x14ac:dyDescent="0.25">
      <c r="C71">
        <v>51</v>
      </c>
      <c r="D71">
        <f t="shared" si="3"/>
        <v>36348.02982160246</v>
      </c>
      <c r="E71">
        <f t="shared" si="0"/>
        <v>31782.934939104904</v>
      </c>
      <c r="F71">
        <f t="shared" si="1"/>
        <v>4565.0948824975567</v>
      </c>
      <c r="G71">
        <f t="shared" si="2"/>
        <v>3809387.0978100905</v>
      </c>
    </row>
    <row r="72" spans="3:7" x14ac:dyDescent="0.25">
      <c r="C72">
        <v>52</v>
      </c>
      <c r="D72">
        <f t="shared" si="3"/>
        <v>36348.02982160246</v>
      </c>
      <c r="E72">
        <f t="shared" si="0"/>
        <v>31744.892481750754</v>
      </c>
      <c r="F72">
        <f t="shared" si="1"/>
        <v>4603.1373398517062</v>
      </c>
      <c r="G72">
        <f t="shared" si="2"/>
        <v>3804783.9604702387</v>
      </c>
    </row>
    <row r="73" spans="3:7" x14ac:dyDescent="0.25">
      <c r="C73">
        <v>53</v>
      </c>
      <c r="D73">
        <f t="shared" si="3"/>
        <v>36348.02982160246</v>
      </c>
      <c r="E73">
        <f t="shared" si="0"/>
        <v>31706.533003918656</v>
      </c>
      <c r="F73">
        <f t="shared" si="1"/>
        <v>4641.4968176838047</v>
      </c>
      <c r="G73">
        <f t="shared" si="2"/>
        <v>3800142.4636525549</v>
      </c>
    </row>
    <row r="74" spans="3:7" x14ac:dyDescent="0.25">
      <c r="C74">
        <v>54</v>
      </c>
      <c r="D74">
        <f t="shared" si="3"/>
        <v>36348.02982160246</v>
      </c>
      <c r="E74">
        <f t="shared" si="0"/>
        <v>31667.853863771292</v>
      </c>
      <c r="F74">
        <f t="shared" si="1"/>
        <v>4680.1759578311685</v>
      </c>
      <c r="G74">
        <f t="shared" si="2"/>
        <v>3795462.2876947238</v>
      </c>
    </row>
    <row r="75" spans="3:7" x14ac:dyDescent="0.25">
      <c r="C75">
        <v>55</v>
      </c>
      <c r="D75">
        <f t="shared" si="3"/>
        <v>36348.02982160246</v>
      </c>
      <c r="E75">
        <f t="shared" si="0"/>
        <v>31628.852397456034</v>
      </c>
      <c r="F75">
        <f t="shared" si="1"/>
        <v>4719.1774241464263</v>
      </c>
      <c r="G75">
        <f t="shared" si="2"/>
        <v>3790743.1102705775</v>
      </c>
    </row>
    <row r="76" spans="3:7" x14ac:dyDescent="0.25">
      <c r="C76">
        <v>56</v>
      </c>
      <c r="D76">
        <f t="shared" si="3"/>
        <v>36348.02982160246</v>
      </c>
      <c r="E76">
        <f t="shared" si="0"/>
        <v>31589.525918921481</v>
      </c>
      <c r="F76">
        <f t="shared" si="1"/>
        <v>4758.5039026809791</v>
      </c>
      <c r="G76">
        <f t="shared" si="2"/>
        <v>3785984.6063678963</v>
      </c>
    </row>
    <row r="77" spans="3:7" x14ac:dyDescent="0.25">
      <c r="C77">
        <v>57</v>
      </c>
      <c r="D77">
        <f t="shared" si="3"/>
        <v>36348.02982160246</v>
      </c>
      <c r="E77">
        <f t="shared" si="0"/>
        <v>31549.871719732473</v>
      </c>
      <c r="F77">
        <f t="shared" si="1"/>
        <v>4798.1581018699871</v>
      </c>
      <c r="G77">
        <f t="shared" si="2"/>
        <v>3781186.4482660261</v>
      </c>
    </row>
    <row r="78" spans="3:7" x14ac:dyDescent="0.25">
      <c r="C78">
        <v>58</v>
      </c>
      <c r="D78">
        <f t="shared" si="3"/>
        <v>36348.02982160246</v>
      </c>
      <c r="E78">
        <f t="shared" si="0"/>
        <v>31509.887068883556</v>
      </c>
      <c r="F78">
        <f t="shared" si="1"/>
        <v>4838.1427527189044</v>
      </c>
      <c r="G78">
        <f t="shared" si="2"/>
        <v>3776348.305513307</v>
      </c>
    </row>
    <row r="79" spans="3:7" x14ac:dyDescent="0.25">
      <c r="C79">
        <v>59</v>
      </c>
      <c r="D79">
        <f t="shared" si="3"/>
        <v>36348.02982160246</v>
      </c>
      <c r="E79">
        <f t="shared" si="0"/>
        <v>31469.569212610892</v>
      </c>
      <c r="F79">
        <f t="shared" si="1"/>
        <v>4878.4606089915687</v>
      </c>
      <c r="G79">
        <f t="shared" si="2"/>
        <v>3771469.8449043152</v>
      </c>
    </row>
    <row r="80" spans="3:7" x14ac:dyDescent="0.25">
      <c r="C80">
        <v>60</v>
      </c>
      <c r="D80">
        <f t="shared" si="3"/>
        <v>36348.02982160246</v>
      </c>
      <c r="E80">
        <f t="shared" si="0"/>
        <v>31428.915374202628</v>
      </c>
      <c r="F80">
        <f t="shared" si="1"/>
        <v>4919.114447399832</v>
      </c>
      <c r="G80">
        <f t="shared" si="2"/>
        <v>3766550.7304569152</v>
      </c>
    </row>
    <row r="81" spans="3:7" x14ac:dyDescent="0.25">
      <c r="C81">
        <v>61</v>
      </c>
      <c r="D81">
        <f t="shared" si="3"/>
        <v>36348.02982160246</v>
      </c>
      <c r="E81">
        <f t="shared" si="0"/>
        <v>31387.922753807627</v>
      </c>
      <c r="F81">
        <f t="shared" si="1"/>
        <v>4960.1070677948337</v>
      </c>
      <c r="G81">
        <f t="shared" si="2"/>
        <v>3761590.6233891202</v>
      </c>
    </row>
    <row r="82" spans="3:7" x14ac:dyDescent="0.25">
      <c r="C82">
        <v>62</v>
      </c>
      <c r="D82">
        <f t="shared" si="3"/>
        <v>36348.02982160246</v>
      </c>
      <c r="E82">
        <f t="shared" si="0"/>
        <v>31346.588528242672</v>
      </c>
      <c r="F82">
        <f t="shared" si="1"/>
        <v>5001.4412933597887</v>
      </c>
      <c r="G82">
        <f t="shared" si="2"/>
        <v>3756589.1820957605</v>
      </c>
    </row>
    <row r="83" spans="3:7" x14ac:dyDescent="0.25">
      <c r="C83">
        <v>63</v>
      </c>
      <c r="D83">
        <f t="shared" si="3"/>
        <v>36348.02982160246</v>
      </c>
      <c r="E83">
        <f t="shared" si="0"/>
        <v>31304.909850798005</v>
      </c>
      <c r="F83">
        <f t="shared" si="1"/>
        <v>5043.1199708044551</v>
      </c>
      <c r="G83">
        <f t="shared" si="2"/>
        <v>3751546.0621249559</v>
      </c>
    </row>
    <row r="84" spans="3:7" x14ac:dyDescent="0.25">
      <c r="C84">
        <v>64</v>
      </c>
      <c r="D84">
        <f t="shared" si="3"/>
        <v>36348.02982160246</v>
      </c>
      <c r="E84">
        <f t="shared" si="0"/>
        <v>31262.883851041301</v>
      </c>
      <c r="F84">
        <f t="shared" si="1"/>
        <v>5085.1459705611596</v>
      </c>
      <c r="G84">
        <f t="shared" si="2"/>
        <v>3746460.9161543949</v>
      </c>
    </row>
    <row r="85" spans="3:7" x14ac:dyDescent="0.25">
      <c r="C85">
        <v>65</v>
      </c>
      <c r="D85">
        <f t="shared" si="3"/>
        <v>36348.02982160246</v>
      </c>
      <c r="E85">
        <f t="shared" si="0"/>
        <v>31220.50763461996</v>
      </c>
      <c r="F85">
        <f t="shared" si="1"/>
        <v>5127.5221869825</v>
      </c>
      <c r="G85">
        <f t="shared" si="2"/>
        <v>3741333.3939674124</v>
      </c>
    </row>
    <row r="86" spans="3:7" x14ac:dyDescent="0.25">
      <c r="C86">
        <v>66</v>
      </c>
      <c r="D86">
        <f t="shared" si="3"/>
        <v>36348.02982160246</v>
      </c>
      <c r="E86">
        <f t="shared" ref="E86:E149" si="5">G85*0.1/12</f>
        <v>31177.778283061769</v>
      </c>
      <c r="F86">
        <f t="shared" ref="F86:F149" si="6">D86-E86</f>
        <v>5170.2515385406914</v>
      </c>
      <c r="G86">
        <f t="shared" ref="G86:G149" si="7">G85-F86</f>
        <v>3736163.1424288717</v>
      </c>
    </row>
    <row r="87" spans="3:7" x14ac:dyDescent="0.25">
      <c r="C87">
        <v>67</v>
      </c>
      <c r="D87">
        <f t="shared" ref="D87:D150" si="8">D86</f>
        <v>36348.02982160246</v>
      </c>
      <c r="E87">
        <f t="shared" si="5"/>
        <v>31134.692853573932</v>
      </c>
      <c r="F87">
        <f t="shared" si="6"/>
        <v>5213.3369680285286</v>
      </c>
      <c r="G87">
        <f t="shared" si="7"/>
        <v>3730949.8054608433</v>
      </c>
    </row>
    <row r="88" spans="3:7" x14ac:dyDescent="0.25">
      <c r="C88">
        <v>68</v>
      </c>
      <c r="D88">
        <f t="shared" si="8"/>
        <v>36348.02982160246</v>
      </c>
      <c r="E88">
        <f t="shared" si="5"/>
        <v>31091.248378840362</v>
      </c>
      <c r="F88">
        <f t="shared" si="6"/>
        <v>5256.7814427620979</v>
      </c>
      <c r="G88">
        <f t="shared" si="7"/>
        <v>3725693.0240180814</v>
      </c>
    </row>
    <row r="89" spans="3:7" x14ac:dyDescent="0.25">
      <c r="C89">
        <v>69</v>
      </c>
      <c r="D89">
        <f t="shared" si="8"/>
        <v>36348.02982160246</v>
      </c>
      <c r="E89">
        <f t="shared" si="5"/>
        <v>31047.441866817346</v>
      </c>
      <c r="F89">
        <f t="shared" si="6"/>
        <v>5300.5879547851146</v>
      </c>
      <c r="G89">
        <f t="shared" si="7"/>
        <v>3720392.4360632962</v>
      </c>
    </row>
    <row r="90" spans="3:7" x14ac:dyDescent="0.25">
      <c r="C90">
        <v>70</v>
      </c>
      <c r="D90">
        <f t="shared" si="8"/>
        <v>36348.02982160246</v>
      </c>
      <c r="E90">
        <f t="shared" si="5"/>
        <v>31003.270300527471</v>
      </c>
      <c r="F90">
        <f t="shared" si="6"/>
        <v>5344.7595210749896</v>
      </c>
      <c r="G90">
        <f t="shared" si="7"/>
        <v>3715047.6765422211</v>
      </c>
    </row>
    <row r="91" spans="3:7" x14ac:dyDescent="0.25">
      <c r="C91">
        <v>71</v>
      </c>
      <c r="D91">
        <f t="shared" si="8"/>
        <v>36348.02982160246</v>
      </c>
      <c r="E91">
        <f t="shared" si="5"/>
        <v>30958.730637851844</v>
      </c>
      <c r="F91">
        <f t="shared" si="6"/>
        <v>5389.2991837506161</v>
      </c>
      <c r="G91">
        <f t="shared" si="7"/>
        <v>3709658.3773584706</v>
      </c>
    </row>
    <row r="92" spans="3:7" x14ac:dyDescent="0.25">
      <c r="C92">
        <v>72</v>
      </c>
      <c r="D92">
        <f t="shared" si="8"/>
        <v>36348.02982160246</v>
      </c>
      <c r="E92">
        <f t="shared" si="5"/>
        <v>30913.819811320591</v>
      </c>
      <c r="F92">
        <f t="shared" si="6"/>
        <v>5434.2100102818695</v>
      </c>
      <c r="G92">
        <f t="shared" si="7"/>
        <v>3704224.1673481888</v>
      </c>
    </row>
    <row r="93" spans="3:7" x14ac:dyDescent="0.25">
      <c r="C93">
        <v>73</v>
      </c>
      <c r="D93">
        <f t="shared" si="8"/>
        <v>36348.02982160246</v>
      </c>
      <c r="E93">
        <f t="shared" si="5"/>
        <v>30868.534727901573</v>
      </c>
      <c r="F93">
        <f t="shared" si="6"/>
        <v>5479.4950937008871</v>
      </c>
      <c r="G93">
        <f t="shared" si="7"/>
        <v>3698744.6722544879</v>
      </c>
    </row>
    <row r="94" spans="3:7" x14ac:dyDescent="0.25">
      <c r="C94">
        <v>74</v>
      </c>
      <c r="D94">
        <f t="shared" si="8"/>
        <v>36348.02982160246</v>
      </c>
      <c r="E94">
        <f t="shared" si="5"/>
        <v>30822.8722687874</v>
      </c>
      <c r="F94">
        <f t="shared" si="6"/>
        <v>5525.1575528150606</v>
      </c>
      <c r="G94">
        <f t="shared" si="7"/>
        <v>3693219.5147016728</v>
      </c>
    </row>
    <row r="95" spans="3:7" x14ac:dyDescent="0.25">
      <c r="C95">
        <v>75</v>
      </c>
      <c r="D95">
        <f t="shared" si="8"/>
        <v>36348.02982160246</v>
      </c>
      <c r="E95">
        <f t="shared" si="5"/>
        <v>30776.829289180609</v>
      </c>
      <c r="F95">
        <f t="shared" si="6"/>
        <v>5571.2005324218517</v>
      </c>
      <c r="G95">
        <f t="shared" si="7"/>
        <v>3687648.3141692509</v>
      </c>
    </row>
    <row r="96" spans="3:7" x14ac:dyDescent="0.25">
      <c r="C96">
        <v>76</v>
      </c>
      <c r="D96">
        <f t="shared" si="8"/>
        <v>36348.02982160246</v>
      </c>
      <c r="E96">
        <f t="shared" si="5"/>
        <v>30730.402618077092</v>
      </c>
      <c r="F96">
        <f t="shared" si="6"/>
        <v>5617.6272035253678</v>
      </c>
      <c r="G96">
        <f t="shared" si="7"/>
        <v>3682030.6869657254</v>
      </c>
    </row>
    <row r="97" spans="3:7" x14ac:dyDescent="0.25">
      <c r="C97">
        <v>77</v>
      </c>
      <c r="D97">
        <f t="shared" si="8"/>
        <v>36348.02982160246</v>
      </c>
      <c r="E97">
        <f t="shared" si="5"/>
        <v>30683.589058047713</v>
      </c>
      <c r="F97">
        <f t="shared" si="6"/>
        <v>5664.4407635547468</v>
      </c>
      <c r="G97">
        <f t="shared" si="7"/>
        <v>3676366.2462021708</v>
      </c>
    </row>
    <row r="98" spans="3:7" x14ac:dyDescent="0.25">
      <c r="C98">
        <v>78</v>
      </c>
      <c r="D98">
        <f t="shared" si="8"/>
        <v>36348.02982160246</v>
      </c>
      <c r="E98">
        <f t="shared" si="5"/>
        <v>30636.385385018093</v>
      </c>
      <c r="F98">
        <f t="shared" si="6"/>
        <v>5711.6444365843672</v>
      </c>
      <c r="G98">
        <f t="shared" si="7"/>
        <v>3670654.6017655865</v>
      </c>
    </row>
    <row r="99" spans="3:7" x14ac:dyDescent="0.25">
      <c r="C99">
        <v>79</v>
      </c>
      <c r="D99">
        <f t="shared" si="8"/>
        <v>36348.02982160246</v>
      </c>
      <c r="E99">
        <f t="shared" si="5"/>
        <v>30588.788348046557</v>
      </c>
      <c r="F99">
        <f t="shared" si="6"/>
        <v>5759.2414735559032</v>
      </c>
      <c r="G99">
        <f t="shared" si="7"/>
        <v>3664895.3602920305</v>
      </c>
    </row>
    <row r="100" spans="3:7" x14ac:dyDescent="0.25">
      <c r="C100">
        <v>80</v>
      </c>
      <c r="D100">
        <f t="shared" si="8"/>
        <v>36348.02982160246</v>
      </c>
      <c r="E100">
        <f t="shared" si="5"/>
        <v>30540.794669100258</v>
      </c>
      <c r="F100">
        <f t="shared" si="6"/>
        <v>5807.2351525022023</v>
      </c>
      <c r="G100">
        <f t="shared" si="7"/>
        <v>3659088.1251395284</v>
      </c>
    </row>
    <row r="101" spans="3:7" x14ac:dyDescent="0.25">
      <c r="C101">
        <v>81</v>
      </c>
      <c r="D101">
        <f t="shared" si="8"/>
        <v>36348.02982160246</v>
      </c>
      <c r="E101">
        <f t="shared" si="5"/>
        <v>30492.401042829402</v>
      </c>
      <c r="F101">
        <f t="shared" si="6"/>
        <v>5855.628778773058</v>
      </c>
      <c r="G101">
        <f t="shared" si="7"/>
        <v>3653232.4963607555</v>
      </c>
    </row>
    <row r="102" spans="3:7" x14ac:dyDescent="0.25">
      <c r="C102">
        <v>82</v>
      </c>
      <c r="D102">
        <f t="shared" si="8"/>
        <v>36348.02982160246</v>
      </c>
      <c r="E102">
        <f t="shared" si="5"/>
        <v>30443.604136339633</v>
      </c>
      <c r="F102">
        <f t="shared" si="6"/>
        <v>5904.4256852628278</v>
      </c>
      <c r="G102">
        <f t="shared" si="7"/>
        <v>3647328.0706754928</v>
      </c>
    </row>
    <row r="103" spans="3:7" x14ac:dyDescent="0.25">
      <c r="C103">
        <v>83</v>
      </c>
      <c r="D103">
        <f t="shared" si="8"/>
        <v>36348.02982160246</v>
      </c>
      <c r="E103">
        <f t="shared" si="5"/>
        <v>30394.400588962442</v>
      </c>
      <c r="F103">
        <f t="shared" si="6"/>
        <v>5953.629232640018</v>
      </c>
      <c r="G103">
        <f t="shared" si="7"/>
        <v>3641374.4414428528</v>
      </c>
    </row>
    <row r="104" spans="3:7" x14ac:dyDescent="0.25">
      <c r="C104">
        <v>84</v>
      </c>
      <c r="D104">
        <f t="shared" si="8"/>
        <v>36348.02982160246</v>
      </c>
      <c r="E104">
        <f t="shared" si="5"/>
        <v>30344.787012023775</v>
      </c>
      <c r="F104">
        <f t="shared" si="6"/>
        <v>6003.2428095786854</v>
      </c>
      <c r="G104">
        <f t="shared" si="7"/>
        <v>3635371.1986332741</v>
      </c>
    </row>
    <row r="105" spans="3:7" x14ac:dyDescent="0.25">
      <c r="C105">
        <v>85</v>
      </c>
      <c r="D105">
        <f t="shared" si="8"/>
        <v>36348.02982160246</v>
      </c>
      <c r="E105">
        <f t="shared" si="5"/>
        <v>30294.759988610618</v>
      </c>
      <c r="F105">
        <f t="shared" si="6"/>
        <v>6053.2698329918421</v>
      </c>
      <c r="G105">
        <f t="shared" si="7"/>
        <v>3629317.9288002821</v>
      </c>
    </row>
    <row r="106" spans="3:7" x14ac:dyDescent="0.25">
      <c r="C106">
        <v>86</v>
      </c>
      <c r="D106">
        <f t="shared" si="8"/>
        <v>36348.02982160246</v>
      </c>
      <c r="E106">
        <f t="shared" si="5"/>
        <v>30244.316073335689</v>
      </c>
      <c r="F106">
        <f t="shared" si="6"/>
        <v>6103.7137482667713</v>
      </c>
      <c r="G106">
        <f t="shared" si="7"/>
        <v>3623214.2150520151</v>
      </c>
    </row>
    <row r="107" spans="3:7" x14ac:dyDescent="0.25">
      <c r="C107">
        <v>87</v>
      </c>
      <c r="D107">
        <f t="shared" si="8"/>
        <v>36348.02982160246</v>
      </c>
      <c r="E107">
        <f t="shared" si="5"/>
        <v>30193.451792100128</v>
      </c>
      <c r="F107">
        <f t="shared" si="6"/>
        <v>6154.5780295023324</v>
      </c>
      <c r="G107">
        <f t="shared" si="7"/>
        <v>3617059.637022513</v>
      </c>
    </row>
    <row r="108" spans="3:7" x14ac:dyDescent="0.25">
      <c r="C108">
        <v>88</v>
      </c>
      <c r="D108">
        <f t="shared" si="8"/>
        <v>36348.02982160246</v>
      </c>
      <c r="E108">
        <f t="shared" si="5"/>
        <v>30142.163641854277</v>
      </c>
      <c r="F108">
        <f t="shared" si="6"/>
        <v>6205.8661797481836</v>
      </c>
      <c r="G108">
        <f t="shared" si="7"/>
        <v>3610853.770842765</v>
      </c>
    </row>
    <row r="109" spans="3:7" x14ac:dyDescent="0.25">
      <c r="C109">
        <v>89</v>
      </c>
      <c r="D109">
        <f t="shared" si="8"/>
        <v>36348.02982160246</v>
      </c>
      <c r="E109">
        <f t="shared" si="5"/>
        <v>30090.448090356378</v>
      </c>
      <c r="F109">
        <f t="shared" si="6"/>
        <v>6257.5817312460822</v>
      </c>
      <c r="G109">
        <f t="shared" si="7"/>
        <v>3604596.1891115191</v>
      </c>
    </row>
    <row r="110" spans="3:7" x14ac:dyDescent="0.25">
      <c r="C110">
        <v>90</v>
      </c>
      <c r="D110">
        <f t="shared" si="8"/>
        <v>36348.02982160246</v>
      </c>
      <c r="E110">
        <f t="shared" si="5"/>
        <v>30038.30157592933</v>
      </c>
      <c r="F110">
        <f t="shared" si="6"/>
        <v>6309.72824567313</v>
      </c>
      <c r="G110">
        <f t="shared" si="7"/>
        <v>3598286.4608658459</v>
      </c>
    </row>
    <row r="111" spans="3:7" x14ac:dyDescent="0.25">
      <c r="C111">
        <v>91</v>
      </c>
      <c r="D111">
        <f t="shared" si="8"/>
        <v>36348.02982160246</v>
      </c>
      <c r="E111">
        <f t="shared" si="5"/>
        <v>29985.720507215385</v>
      </c>
      <c r="F111">
        <f t="shared" si="6"/>
        <v>6362.3093143870756</v>
      </c>
      <c r="G111">
        <f t="shared" si="7"/>
        <v>3591924.151551459</v>
      </c>
    </row>
    <row r="112" spans="3:7" x14ac:dyDescent="0.25">
      <c r="C112">
        <v>92</v>
      </c>
      <c r="D112">
        <f t="shared" si="8"/>
        <v>36348.02982160246</v>
      </c>
      <c r="E112">
        <f t="shared" si="5"/>
        <v>29932.701262928826</v>
      </c>
      <c r="F112">
        <f t="shared" si="6"/>
        <v>6415.3285586736347</v>
      </c>
      <c r="G112">
        <f t="shared" si="7"/>
        <v>3585508.8229927854</v>
      </c>
    </row>
    <row r="113" spans="3:7" x14ac:dyDescent="0.25">
      <c r="C113">
        <v>93</v>
      </c>
      <c r="D113">
        <f t="shared" si="8"/>
        <v>36348.02982160246</v>
      </c>
      <c r="E113">
        <f t="shared" si="5"/>
        <v>29879.240191606546</v>
      </c>
      <c r="F113">
        <f t="shared" si="6"/>
        <v>6468.7896299959139</v>
      </c>
      <c r="G113">
        <f t="shared" si="7"/>
        <v>3579040.0333627895</v>
      </c>
    </row>
    <row r="114" spans="3:7" x14ac:dyDescent="0.25">
      <c r="C114">
        <v>94</v>
      </c>
      <c r="D114">
        <f t="shared" si="8"/>
        <v>36348.02982160246</v>
      </c>
      <c r="E114">
        <f t="shared" si="5"/>
        <v>29825.333611356578</v>
      </c>
      <c r="F114">
        <f t="shared" si="6"/>
        <v>6522.696210245882</v>
      </c>
      <c r="G114">
        <f t="shared" si="7"/>
        <v>3572517.3371525435</v>
      </c>
    </row>
    <row r="115" spans="3:7" x14ac:dyDescent="0.25">
      <c r="C115">
        <v>95</v>
      </c>
      <c r="D115">
        <f t="shared" si="8"/>
        <v>36348.02982160246</v>
      </c>
      <c r="E115">
        <f t="shared" si="5"/>
        <v>29770.97780960453</v>
      </c>
      <c r="F115">
        <f t="shared" si="6"/>
        <v>6577.0520119979301</v>
      </c>
      <c r="G115">
        <f t="shared" si="7"/>
        <v>3565940.2851405456</v>
      </c>
    </row>
    <row r="116" spans="3:7" x14ac:dyDescent="0.25">
      <c r="C116">
        <v>96</v>
      </c>
      <c r="D116">
        <f t="shared" si="8"/>
        <v>36348.02982160246</v>
      </c>
      <c r="E116">
        <f t="shared" si="5"/>
        <v>29716.169042837882</v>
      </c>
      <c r="F116">
        <f t="shared" si="6"/>
        <v>6631.8607787645778</v>
      </c>
      <c r="G116">
        <f t="shared" si="7"/>
        <v>3559308.4243617812</v>
      </c>
    </row>
    <row r="117" spans="3:7" x14ac:dyDescent="0.25">
      <c r="C117">
        <v>97</v>
      </c>
      <c r="D117">
        <f t="shared" si="8"/>
        <v>36348.02982160246</v>
      </c>
      <c r="E117">
        <f t="shared" si="5"/>
        <v>29660.903536348178</v>
      </c>
      <c r="F117">
        <f t="shared" si="6"/>
        <v>6687.1262852542823</v>
      </c>
      <c r="G117">
        <f t="shared" si="7"/>
        <v>3552621.2980765267</v>
      </c>
    </row>
    <row r="118" spans="3:7" x14ac:dyDescent="0.25">
      <c r="C118">
        <v>98</v>
      </c>
      <c r="D118">
        <f t="shared" si="8"/>
        <v>36348.02982160246</v>
      </c>
      <c r="E118">
        <f t="shared" si="5"/>
        <v>29605.177483971056</v>
      </c>
      <c r="F118">
        <f t="shared" si="6"/>
        <v>6742.8523376314042</v>
      </c>
      <c r="G118">
        <f t="shared" si="7"/>
        <v>3545878.4457388953</v>
      </c>
    </row>
    <row r="119" spans="3:7" x14ac:dyDescent="0.25">
      <c r="C119">
        <v>99</v>
      </c>
      <c r="D119">
        <f t="shared" si="8"/>
        <v>36348.02982160246</v>
      </c>
      <c r="E119">
        <f t="shared" si="5"/>
        <v>29548.987047824132</v>
      </c>
      <c r="F119">
        <f t="shared" si="6"/>
        <v>6799.0427737783284</v>
      </c>
      <c r="G119">
        <f t="shared" si="7"/>
        <v>3539079.4029651168</v>
      </c>
    </row>
    <row r="120" spans="3:7" x14ac:dyDescent="0.25">
      <c r="C120">
        <v>100</v>
      </c>
      <c r="D120">
        <f t="shared" si="8"/>
        <v>36348.02982160246</v>
      </c>
      <c r="E120">
        <f t="shared" si="5"/>
        <v>29492.32835804264</v>
      </c>
      <c r="F120">
        <f t="shared" si="6"/>
        <v>6855.7014635598207</v>
      </c>
      <c r="G120">
        <f t="shared" si="7"/>
        <v>3532223.7015015571</v>
      </c>
    </row>
    <row r="121" spans="3:7" x14ac:dyDescent="0.25">
      <c r="C121">
        <v>101</v>
      </c>
      <c r="D121">
        <f t="shared" si="8"/>
        <v>36348.02982160246</v>
      </c>
      <c r="E121">
        <f t="shared" si="5"/>
        <v>29435.197512512979</v>
      </c>
      <c r="F121">
        <f t="shared" si="6"/>
        <v>6912.832309089481</v>
      </c>
      <c r="G121">
        <f t="shared" si="7"/>
        <v>3525310.8691924675</v>
      </c>
    </row>
    <row r="122" spans="3:7" x14ac:dyDescent="0.25">
      <c r="C122">
        <v>102</v>
      </c>
      <c r="D122">
        <f t="shared" si="8"/>
        <v>36348.02982160246</v>
      </c>
      <c r="E122">
        <f t="shared" si="5"/>
        <v>29377.590576603896</v>
      </c>
      <c r="F122">
        <f t="shared" si="6"/>
        <v>6970.4392449985644</v>
      </c>
      <c r="G122">
        <f t="shared" si="7"/>
        <v>3518340.4299474689</v>
      </c>
    </row>
    <row r="123" spans="3:7" x14ac:dyDescent="0.25">
      <c r="C123">
        <v>103</v>
      </c>
      <c r="D123">
        <f t="shared" si="8"/>
        <v>36348.02982160246</v>
      </c>
      <c r="E123">
        <f t="shared" si="5"/>
        <v>29319.503582895577</v>
      </c>
      <c r="F123">
        <f t="shared" si="6"/>
        <v>7028.5262387068833</v>
      </c>
      <c r="G123">
        <f t="shared" si="7"/>
        <v>3511311.903708762</v>
      </c>
    </row>
    <row r="124" spans="3:7" x14ac:dyDescent="0.25">
      <c r="C124">
        <v>104</v>
      </c>
      <c r="D124">
        <f t="shared" si="8"/>
        <v>36348.02982160246</v>
      </c>
      <c r="E124">
        <f t="shared" si="5"/>
        <v>29260.932530906353</v>
      </c>
      <c r="F124">
        <f t="shared" si="6"/>
        <v>7087.0972906961069</v>
      </c>
      <c r="G124">
        <f t="shared" si="7"/>
        <v>3504224.8064180659</v>
      </c>
    </row>
    <row r="125" spans="3:7" x14ac:dyDescent="0.25">
      <c r="C125">
        <v>105</v>
      </c>
      <c r="D125">
        <f t="shared" si="8"/>
        <v>36348.02982160246</v>
      </c>
      <c r="E125">
        <f t="shared" si="5"/>
        <v>29201.873386817217</v>
      </c>
      <c r="F125">
        <f t="shared" si="6"/>
        <v>7146.1564347852436</v>
      </c>
      <c r="G125">
        <f t="shared" si="7"/>
        <v>3497078.6499832808</v>
      </c>
    </row>
    <row r="126" spans="3:7" x14ac:dyDescent="0.25">
      <c r="C126">
        <v>106</v>
      </c>
      <c r="D126">
        <f t="shared" si="8"/>
        <v>36348.02982160246</v>
      </c>
      <c r="E126">
        <f t="shared" si="5"/>
        <v>29142.322083194009</v>
      </c>
      <c r="F126">
        <f t="shared" si="6"/>
        <v>7205.7077384084514</v>
      </c>
      <c r="G126">
        <f t="shared" si="7"/>
        <v>3489872.9422448725</v>
      </c>
    </row>
    <row r="127" spans="3:7" x14ac:dyDescent="0.25">
      <c r="C127">
        <v>107</v>
      </c>
      <c r="D127">
        <f t="shared" si="8"/>
        <v>36348.02982160246</v>
      </c>
      <c r="E127">
        <f t="shared" si="5"/>
        <v>29082.274518707272</v>
      </c>
      <c r="F127">
        <f t="shared" si="6"/>
        <v>7265.7553028951879</v>
      </c>
      <c r="G127">
        <f t="shared" si="7"/>
        <v>3482607.1869419771</v>
      </c>
    </row>
    <row r="128" spans="3:7" x14ac:dyDescent="0.25">
      <c r="C128">
        <v>108</v>
      </c>
      <c r="D128">
        <f t="shared" si="8"/>
        <v>36348.02982160246</v>
      </c>
      <c r="E128">
        <f t="shared" si="5"/>
        <v>29021.726557849808</v>
      </c>
      <c r="F128">
        <f t="shared" si="6"/>
        <v>7326.3032637526521</v>
      </c>
      <c r="G128">
        <f t="shared" si="7"/>
        <v>3475280.8836782244</v>
      </c>
    </row>
    <row r="129" spans="3:7" x14ac:dyDescent="0.25">
      <c r="C129">
        <v>109</v>
      </c>
      <c r="D129">
        <f t="shared" si="8"/>
        <v>36348.02982160246</v>
      </c>
      <c r="E129">
        <f t="shared" si="5"/>
        <v>28960.674030651873</v>
      </c>
      <c r="F129">
        <f t="shared" si="6"/>
        <v>7387.3557909505871</v>
      </c>
      <c r="G129">
        <f t="shared" si="7"/>
        <v>3467893.527887274</v>
      </c>
    </row>
    <row r="130" spans="3:7" x14ac:dyDescent="0.25">
      <c r="C130">
        <v>110</v>
      </c>
      <c r="D130">
        <f t="shared" si="8"/>
        <v>36348.02982160246</v>
      </c>
      <c r="E130">
        <f t="shared" si="5"/>
        <v>28899.112732393955</v>
      </c>
      <c r="F130">
        <f t="shared" si="6"/>
        <v>7448.9170892085058</v>
      </c>
      <c r="G130">
        <f t="shared" si="7"/>
        <v>3460444.6107980656</v>
      </c>
    </row>
    <row r="131" spans="3:7" x14ac:dyDescent="0.25">
      <c r="C131">
        <v>111</v>
      </c>
      <c r="D131">
        <f t="shared" si="8"/>
        <v>36348.02982160246</v>
      </c>
      <c r="E131">
        <f t="shared" si="5"/>
        <v>28837.038423317212</v>
      </c>
      <c r="F131">
        <f t="shared" si="6"/>
        <v>7510.9913982852486</v>
      </c>
      <c r="G131">
        <f t="shared" si="7"/>
        <v>3452933.6193997804</v>
      </c>
    </row>
    <row r="132" spans="3:7" x14ac:dyDescent="0.25">
      <c r="C132">
        <v>112</v>
      </c>
      <c r="D132">
        <f t="shared" si="8"/>
        <v>36348.02982160246</v>
      </c>
      <c r="E132">
        <f t="shared" si="5"/>
        <v>28774.446828331507</v>
      </c>
      <c r="F132">
        <f t="shared" si="6"/>
        <v>7573.582993270953</v>
      </c>
      <c r="G132">
        <f t="shared" si="7"/>
        <v>3445360.0364065096</v>
      </c>
    </row>
    <row r="133" spans="3:7" x14ac:dyDescent="0.25">
      <c r="C133">
        <v>113</v>
      </c>
      <c r="D133">
        <f t="shared" si="8"/>
        <v>36348.02982160246</v>
      </c>
      <c r="E133">
        <f t="shared" si="5"/>
        <v>28711.333636720916</v>
      </c>
      <c r="F133">
        <f t="shared" si="6"/>
        <v>7636.6961848815445</v>
      </c>
      <c r="G133">
        <f t="shared" si="7"/>
        <v>3437723.3402216281</v>
      </c>
    </row>
    <row r="134" spans="3:7" x14ac:dyDescent="0.25">
      <c r="C134">
        <v>114</v>
      </c>
      <c r="D134">
        <f t="shared" si="8"/>
        <v>36348.02982160246</v>
      </c>
      <c r="E134">
        <f t="shared" si="5"/>
        <v>28647.694501846901</v>
      </c>
      <c r="F134">
        <f t="shared" si="6"/>
        <v>7700.3353197555589</v>
      </c>
      <c r="G134">
        <f t="shared" si="7"/>
        <v>3430023.0049018725</v>
      </c>
    </row>
    <row r="135" spans="3:7" x14ac:dyDescent="0.25">
      <c r="C135">
        <v>115</v>
      </c>
      <c r="D135">
        <f t="shared" si="8"/>
        <v>36348.02982160246</v>
      </c>
      <c r="E135">
        <f t="shared" si="5"/>
        <v>28583.525040848937</v>
      </c>
      <c r="F135">
        <f t="shared" si="6"/>
        <v>7764.5047807535229</v>
      </c>
      <c r="G135">
        <f t="shared" si="7"/>
        <v>3422258.500121119</v>
      </c>
    </row>
    <row r="136" spans="3:7" x14ac:dyDescent="0.25">
      <c r="C136">
        <v>116</v>
      </c>
      <c r="D136">
        <f t="shared" si="8"/>
        <v>36348.02982160246</v>
      </c>
      <c r="E136">
        <f t="shared" si="5"/>
        <v>28518.820834342663</v>
      </c>
      <c r="F136">
        <f t="shared" si="6"/>
        <v>7829.2089872597971</v>
      </c>
      <c r="G136">
        <f t="shared" si="7"/>
        <v>3414429.2911338592</v>
      </c>
    </row>
    <row r="137" spans="3:7" x14ac:dyDescent="0.25">
      <c r="C137">
        <v>117</v>
      </c>
      <c r="D137">
        <f t="shared" si="8"/>
        <v>36348.02982160246</v>
      </c>
      <c r="E137">
        <f t="shared" si="5"/>
        <v>28453.577426115498</v>
      </c>
      <c r="F137">
        <f t="shared" si="6"/>
        <v>7894.4523954869619</v>
      </c>
      <c r="G137">
        <f t="shared" si="7"/>
        <v>3406534.8387383721</v>
      </c>
    </row>
    <row r="138" spans="3:7" x14ac:dyDescent="0.25">
      <c r="C138">
        <v>118</v>
      </c>
      <c r="D138">
        <f t="shared" si="8"/>
        <v>36348.02982160246</v>
      </c>
      <c r="E138">
        <f t="shared" si="5"/>
        <v>28387.790322819768</v>
      </c>
      <c r="F138">
        <f t="shared" si="6"/>
        <v>7960.239498782692</v>
      </c>
      <c r="G138">
        <f t="shared" si="7"/>
        <v>3398574.5992395892</v>
      </c>
    </row>
    <row r="139" spans="3:7" x14ac:dyDescent="0.25">
      <c r="C139">
        <v>119</v>
      </c>
      <c r="D139">
        <f t="shared" si="8"/>
        <v>36348.02982160246</v>
      </c>
      <c r="E139">
        <f t="shared" si="5"/>
        <v>28321.454993663243</v>
      </c>
      <c r="F139">
        <f t="shared" si="6"/>
        <v>8026.5748279392174</v>
      </c>
      <c r="G139">
        <f t="shared" si="7"/>
        <v>3390548.0244116499</v>
      </c>
    </row>
    <row r="140" spans="3:7" x14ac:dyDescent="0.25">
      <c r="C140">
        <v>120</v>
      </c>
      <c r="D140">
        <f t="shared" si="8"/>
        <v>36348.02982160246</v>
      </c>
      <c r="E140">
        <f t="shared" si="5"/>
        <v>28254.566870097085</v>
      </c>
      <c r="F140">
        <f t="shared" si="6"/>
        <v>8093.4629515053748</v>
      </c>
      <c r="G140">
        <f t="shared" si="7"/>
        <v>3382454.5614601444</v>
      </c>
    </row>
    <row r="141" spans="3:7" x14ac:dyDescent="0.25">
      <c r="C141">
        <v>121</v>
      </c>
      <c r="D141">
        <f t="shared" si="8"/>
        <v>36348.02982160246</v>
      </c>
      <c r="E141">
        <f t="shared" si="5"/>
        <v>28187.121345501204</v>
      </c>
      <c r="F141">
        <f t="shared" si="6"/>
        <v>8160.9084761012564</v>
      </c>
      <c r="G141">
        <f t="shared" si="7"/>
        <v>3374293.6529840431</v>
      </c>
    </row>
    <row r="142" spans="3:7" x14ac:dyDescent="0.25">
      <c r="C142">
        <v>122</v>
      </c>
      <c r="D142">
        <f t="shared" si="8"/>
        <v>36348.02982160246</v>
      </c>
      <c r="E142">
        <f t="shared" si="5"/>
        <v>28119.11377486703</v>
      </c>
      <c r="F142">
        <f t="shared" si="6"/>
        <v>8228.9160467354304</v>
      </c>
      <c r="G142">
        <f t="shared" si="7"/>
        <v>3366064.7369373078</v>
      </c>
    </row>
    <row r="143" spans="3:7" x14ac:dyDescent="0.25">
      <c r="C143">
        <v>123</v>
      </c>
      <c r="D143">
        <f t="shared" si="8"/>
        <v>36348.02982160246</v>
      </c>
      <c r="E143">
        <f t="shared" si="5"/>
        <v>28050.539474477566</v>
      </c>
      <c r="F143">
        <f t="shared" si="6"/>
        <v>8297.4903471248945</v>
      </c>
      <c r="G143">
        <f t="shared" si="7"/>
        <v>3357767.2465901827</v>
      </c>
    </row>
    <row r="144" spans="3:7" x14ac:dyDescent="0.25">
      <c r="C144">
        <v>124</v>
      </c>
      <c r="D144">
        <f t="shared" si="8"/>
        <v>36348.02982160246</v>
      </c>
      <c r="E144">
        <f t="shared" si="5"/>
        <v>27981.393721584856</v>
      </c>
      <c r="F144">
        <f t="shared" si="6"/>
        <v>8366.6361000176039</v>
      </c>
      <c r="G144">
        <f t="shared" si="7"/>
        <v>3349400.6104901652</v>
      </c>
    </row>
    <row r="145" spans="3:7" x14ac:dyDescent="0.25">
      <c r="C145">
        <v>125</v>
      </c>
      <c r="D145">
        <f t="shared" si="8"/>
        <v>36348.02982160246</v>
      </c>
      <c r="E145">
        <f t="shared" si="5"/>
        <v>27911.671754084713</v>
      </c>
      <c r="F145">
        <f t="shared" si="6"/>
        <v>8436.3580675177473</v>
      </c>
      <c r="G145">
        <f t="shared" si="7"/>
        <v>3340964.2524226476</v>
      </c>
    </row>
    <row r="146" spans="3:7" x14ac:dyDescent="0.25">
      <c r="C146">
        <v>126</v>
      </c>
      <c r="D146">
        <f t="shared" si="8"/>
        <v>36348.02982160246</v>
      </c>
      <c r="E146">
        <f t="shared" si="5"/>
        <v>27841.368770188728</v>
      </c>
      <c r="F146">
        <f t="shared" si="6"/>
        <v>8506.6610514137319</v>
      </c>
      <c r="G146">
        <f t="shared" si="7"/>
        <v>3332457.591371234</v>
      </c>
    </row>
    <row r="147" spans="3:7" x14ac:dyDescent="0.25">
      <c r="C147">
        <v>127</v>
      </c>
      <c r="D147">
        <f t="shared" si="8"/>
        <v>36348.02982160246</v>
      </c>
      <c r="E147">
        <f t="shared" si="5"/>
        <v>27770.479928093617</v>
      </c>
      <c r="F147">
        <f t="shared" si="6"/>
        <v>8577.5498935088435</v>
      </c>
      <c r="G147">
        <f t="shared" si="7"/>
        <v>3323880.0414777254</v>
      </c>
    </row>
    <row r="148" spans="3:7" x14ac:dyDescent="0.25">
      <c r="C148">
        <v>128</v>
      </c>
      <c r="D148">
        <f t="shared" si="8"/>
        <v>36348.02982160246</v>
      </c>
      <c r="E148">
        <f t="shared" si="5"/>
        <v>27699.000345647713</v>
      </c>
      <c r="F148">
        <f t="shared" si="6"/>
        <v>8649.0294759547469</v>
      </c>
      <c r="G148">
        <f t="shared" si="7"/>
        <v>3315231.0120017705</v>
      </c>
    </row>
    <row r="149" spans="3:7" x14ac:dyDescent="0.25">
      <c r="C149">
        <v>129</v>
      </c>
      <c r="D149">
        <f t="shared" si="8"/>
        <v>36348.02982160246</v>
      </c>
      <c r="E149">
        <f t="shared" si="5"/>
        <v>27626.92510001476</v>
      </c>
      <c r="F149">
        <f t="shared" si="6"/>
        <v>8721.1047215877006</v>
      </c>
      <c r="G149">
        <f t="shared" si="7"/>
        <v>3306509.9072801829</v>
      </c>
    </row>
    <row r="150" spans="3:7" x14ac:dyDescent="0.25">
      <c r="C150">
        <v>130</v>
      </c>
      <c r="D150">
        <f t="shared" si="8"/>
        <v>36348.02982160246</v>
      </c>
      <c r="E150">
        <f t="shared" ref="E150:E213" si="9">G149*0.1/12</f>
        <v>27554.249227334862</v>
      </c>
      <c r="F150">
        <f t="shared" ref="F150:F213" si="10">D150-E150</f>
        <v>8793.7805942675986</v>
      </c>
      <c r="G150">
        <f t="shared" ref="G150:G213" si="11">G149-F150</f>
        <v>3297716.1266859155</v>
      </c>
    </row>
    <row r="151" spans="3:7" x14ac:dyDescent="0.25">
      <c r="C151">
        <v>131</v>
      </c>
      <c r="D151">
        <f t="shared" ref="D151:D214" si="12">D150</f>
        <v>36348.02982160246</v>
      </c>
      <c r="E151">
        <f t="shared" si="9"/>
        <v>27480.967722382629</v>
      </c>
      <c r="F151">
        <f t="shared" si="10"/>
        <v>8867.062099219831</v>
      </c>
      <c r="G151">
        <f t="shared" si="11"/>
        <v>3288849.0645866957</v>
      </c>
    </row>
    <row r="152" spans="3:7" x14ac:dyDescent="0.25">
      <c r="C152">
        <v>132</v>
      </c>
      <c r="D152">
        <f t="shared" si="12"/>
        <v>36348.02982160246</v>
      </c>
      <c r="E152">
        <f t="shared" si="9"/>
        <v>27407.075538222463</v>
      </c>
      <c r="F152">
        <f t="shared" si="10"/>
        <v>8940.9542833799969</v>
      </c>
      <c r="G152">
        <f t="shared" si="11"/>
        <v>3279908.1103033158</v>
      </c>
    </row>
    <row r="153" spans="3:7" x14ac:dyDescent="0.25">
      <c r="C153">
        <v>133</v>
      </c>
      <c r="D153">
        <f t="shared" si="12"/>
        <v>36348.02982160246</v>
      </c>
      <c r="E153">
        <f t="shared" si="9"/>
        <v>27332.567585860965</v>
      </c>
      <c r="F153">
        <f t="shared" si="10"/>
        <v>9015.4622357414955</v>
      </c>
      <c r="G153">
        <f t="shared" si="11"/>
        <v>3270892.6480675745</v>
      </c>
    </row>
    <row r="154" spans="3:7" x14ac:dyDescent="0.25">
      <c r="C154">
        <v>134</v>
      </c>
      <c r="D154">
        <f t="shared" si="12"/>
        <v>36348.02982160246</v>
      </c>
      <c r="E154">
        <f t="shared" si="9"/>
        <v>27257.438733896455</v>
      </c>
      <c r="F154">
        <f t="shared" si="10"/>
        <v>9090.5910877060051</v>
      </c>
      <c r="G154">
        <f t="shared" si="11"/>
        <v>3261802.0569798686</v>
      </c>
    </row>
    <row r="155" spans="3:7" x14ac:dyDescent="0.25">
      <c r="C155">
        <v>135</v>
      </c>
      <c r="D155">
        <f t="shared" si="12"/>
        <v>36348.02982160246</v>
      </c>
      <c r="E155">
        <f t="shared" si="9"/>
        <v>27181.683808165573</v>
      </c>
      <c r="F155">
        <f t="shared" si="10"/>
        <v>9166.346013436887</v>
      </c>
      <c r="G155">
        <f t="shared" si="11"/>
        <v>3252635.7109664315</v>
      </c>
    </row>
    <row r="156" spans="3:7" x14ac:dyDescent="0.25">
      <c r="C156">
        <v>136</v>
      </c>
      <c r="D156">
        <f t="shared" si="12"/>
        <v>36348.02982160246</v>
      </c>
      <c r="E156">
        <f t="shared" si="9"/>
        <v>27105.29759138693</v>
      </c>
      <c r="F156">
        <f t="shared" si="10"/>
        <v>9242.7322302155299</v>
      </c>
      <c r="G156">
        <f t="shared" si="11"/>
        <v>3243392.9787362162</v>
      </c>
    </row>
    <row r="157" spans="3:7" x14ac:dyDescent="0.25">
      <c r="C157">
        <v>137</v>
      </c>
      <c r="D157">
        <f t="shared" si="12"/>
        <v>36348.02982160246</v>
      </c>
      <c r="E157">
        <f t="shared" si="9"/>
        <v>27028.274822801803</v>
      </c>
      <c r="F157">
        <f t="shared" si="10"/>
        <v>9319.7549988006576</v>
      </c>
      <c r="G157">
        <f t="shared" si="11"/>
        <v>3234073.2237374154</v>
      </c>
    </row>
    <row r="158" spans="3:7" x14ac:dyDescent="0.25">
      <c r="C158">
        <v>138</v>
      </c>
      <c r="D158">
        <f t="shared" si="12"/>
        <v>36348.02982160246</v>
      </c>
      <c r="E158">
        <f t="shared" si="9"/>
        <v>26950.610197811795</v>
      </c>
      <c r="F158">
        <f t="shared" si="10"/>
        <v>9397.4196237906654</v>
      </c>
      <c r="G158">
        <f t="shared" si="11"/>
        <v>3224675.8041136246</v>
      </c>
    </row>
    <row r="159" spans="3:7" x14ac:dyDescent="0.25">
      <c r="C159">
        <v>139</v>
      </c>
      <c r="D159">
        <f t="shared" si="12"/>
        <v>36348.02982160246</v>
      </c>
      <c r="E159">
        <f t="shared" si="9"/>
        <v>26872.298367613537</v>
      </c>
      <c r="F159">
        <f t="shared" si="10"/>
        <v>9475.731453988923</v>
      </c>
      <c r="G159">
        <f t="shared" si="11"/>
        <v>3215200.0726596359</v>
      </c>
    </row>
    <row r="160" spans="3:7" x14ac:dyDescent="0.25">
      <c r="C160">
        <v>140</v>
      </c>
      <c r="D160">
        <f t="shared" si="12"/>
        <v>36348.02982160246</v>
      </c>
      <c r="E160">
        <f t="shared" si="9"/>
        <v>26793.333938830299</v>
      </c>
      <c r="F160">
        <f t="shared" si="10"/>
        <v>9554.695882772161</v>
      </c>
      <c r="G160">
        <f t="shared" si="11"/>
        <v>3205645.3767768638</v>
      </c>
    </row>
    <row r="161" spans="3:7" x14ac:dyDescent="0.25">
      <c r="C161">
        <v>141</v>
      </c>
      <c r="D161">
        <f t="shared" si="12"/>
        <v>36348.02982160246</v>
      </c>
      <c r="E161">
        <f t="shared" si="9"/>
        <v>26713.711473140535</v>
      </c>
      <c r="F161">
        <f t="shared" si="10"/>
        <v>9634.3183484619258</v>
      </c>
      <c r="G161">
        <f t="shared" si="11"/>
        <v>3196011.0584284021</v>
      </c>
    </row>
    <row r="162" spans="3:7" x14ac:dyDescent="0.25">
      <c r="C162">
        <v>142</v>
      </c>
      <c r="D162">
        <f t="shared" si="12"/>
        <v>36348.02982160246</v>
      </c>
      <c r="E162">
        <f t="shared" si="9"/>
        <v>26633.42548690335</v>
      </c>
      <c r="F162">
        <f t="shared" si="10"/>
        <v>9714.60433469911</v>
      </c>
      <c r="G162">
        <f t="shared" si="11"/>
        <v>3186296.4540937031</v>
      </c>
    </row>
    <row r="163" spans="3:7" x14ac:dyDescent="0.25">
      <c r="C163">
        <v>143</v>
      </c>
      <c r="D163">
        <f t="shared" si="12"/>
        <v>36348.02982160246</v>
      </c>
      <c r="E163">
        <f t="shared" si="9"/>
        <v>26552.47045078086</v>
      </c>
      <c r="F163">
        <f t="shared" si="10"/>
        <v>9795.5593708216002</v>
      </c>
      <c r="G163">
        <f t="shared" si="11"/>
        <v>3176500.8947228813</v>
      </c>
    </row>
    <row r="164" spans="3:7" x14ac:dyDescent="0.25">
      <c r="C164">
        <v>144</v>
      </c>
      <c r="D164">
        <f t="shared" si="12"/>
        <v>36348.02982160246</v>
      </c>
      <c r="E164">
        <f t="shared" si="9"/>
        <v>26470.840789357346</v>
      </c>
      <c r="F164">
        <f t="shared" si="10"/>
        <v>9877.1890322451145</v>
      </c>
      <c r="G164">
        <f t="shared" si="11"/>
        <v>3166623.7056906363</v>
      </c>
    </row>
    <row r="165" spans="3:7" x14ac:dyDescent="0.25">
      <c r="C165">
        <v>145</v>
      </c>
      <c r="D165">
        <f t="shared" si="12"/>
        <v>36348.02982160246</v>
      </c>
      <c r="E165">
        <f t="shared" si="9"/>
        <v>26388.530880755305</v>
      </c>
      <c r="F165">
        <f t="shared" si="10"/>
        <v>9959.4989408471556</v>
      </c>
      <c r="G165">
        <f t="shared" si="11"/>
        <v>3156664.206749789</v>
      </c>
    </row>
    <row r="166" spans="3:7" x14ac:dyDescent="0.25">
      <c r="C166">
        <v>146</v>
      </c>
      <c r="D166">
        <f t="shared" si="12"/>
        <v>36348.02982160246</v>
      </c>
      <c r="E166">
        <f t="shared" si="9"/>
        <v>26305.535056248245</v>
      </c>
      <c r="F166">
        <f t="shared" si="10"/>
        <v>10042.494765354215</v>
      </c>
      <c r="G166">
        <f t="shared" si="11"/>
        <v>3146621.7119844346</v>
      </c>
    </row>
    <row r="167" spans="3:7" x14ac:dyDescent="0.25">
      <c r="C167">
        <v>147</v>
      </c>
      <c r="D167">
        <f t="shared" si="12"/>
        <v>36348.02982160246</v>
      </c>
      <c r="E167">
        <f t="shared" si="9"/>
        <v>26221.847599870292</v>
      </c>
      <c r="F167">
        <f t="shared" si="10"/>
        <v>10126.182221732168</v>
      </c>
      <c r="G167">
        <f t="shared" si="11"/>
        <v>3136495.5297627025</v>
      </c>
    </row>
    <row r="168" spans="3:7" x14ac:dyDescent="0.25">
      <c r="C168">
        <v>148</v>
      </c>
      <c r="D168">
        <f t="shared" si="12"/>
        <v>36348.02982160246</v>
      </c>
      <c r="E168">
        <f t="shared" si="9"/>
        <v>26137.462748022521</v>
      </c>
      <c r="F168">
        <f t="shared" si="10"/>
        <v>10210.567073579939</v>
      </c>
      <c r="G168">
        <f t="shared" si="11"/>
        <v>3126284.9626891227</v>
      </c>
    </row>
    <row r="169" spans="3:7" x14ac:dyDescent="0.25">
      <c r="C169">
        <v>149</v>
      </c>
      <c r="D169">
        <f t="shared" si="12"/>
        <v>36348.02982160246</v>
      </c>
      <c r="E169">
        <f t="shared" si="9"/>
        <v>26052.374689076023</v>
      </c>
      <c r="F169">
        <f t="shared" si="10"/>
        <v>10295.655132526437</v>
      </c>
      <c r="G169">
        <f t="shared" si="11"/>
        <v>3115989.3075565961</v>
      </c>
    </row>
    <row r="170" spans="3:7" x14ac:dyDescent="0.25">
      <c r="C170">
        <v>150</v>
      </c>
      <c r="D170">
        <f t="shared" si="12"/>
        <v>36348.02982160246</v>
      </c>
      <c r="E170">
        <f t="shared" si="9"/>
        <v>25966.577562971637</v>
      </c>
      <c r="F170">
        <f t="shared" si="10"/>
        <v>10381.452258630823</v>
      </c>
      <c r="G170">
        <f t="shared" si="11"/>
        <v>3105607.8552979655</v>
      </c>
    </row>
    <row r="171" spans="3:7" x14ac:dyDescent="0.25">
      <c r="C171">
        <v>151</v>
      </c>
      <c r="D171">
        <f t="shared" si="12"/>
        <v>36348.02982160246</v>
      </c>
      <c r="E171">
        <f t="shared" si="9"/>
        <v>25880.065460816379</v>
      </c>
      <c r="F171">
        <f t="shared" si="10"/>
        <v>10467.964360786082</v>
      </c>
      <c r="G171">
        <f t="shared" si="11"/>
        <v>3095139.8909371793</v>
      </c>
    </row>
    <row r="172" spans="3:7" x14ac:dyDescent="0.25">
      <c r="C172">
        <v>152</v>
      </c>
      <c r="D172">
        <f t="shared" si="12"/>
        <v>36348.02982160246</v>
      </c>
      <c r="E172">
        <f t="shared" si="9"/>
        <v>25792.832424476495</v>
      </c>
      <c r="F172">
        <f t="shared" si="10"/>
        <v>10555.197397125965</v>
      </c>
      <c r="G172">
        <f t="shared" si="11"/>
        <v>3084584.6935400534</v>
      </c>
    </row>
    <row r="173" spans="3:7" x14ac:dyDescent="0.25">
      <c r="C173">
        <v>153</v>
      </c>
      <c r="D173">
        <f t="shared" si="12"/>
        <v>36348.02982160246</v>
      </c>
      <c r="E173">
        <f t="shared" si="9"/>
        <v>25704.872446167112</v>
      </c>
      <c r="F173">
        <f t="shared" si="10"/>
        <v>10643.157375435349</v>
      </c>
      <c r="G173">
        <f t="shared" si="11"/>
        <v>3073941.5361646181</v>
      </c>
    </row>
    <row r="174" spans="3:7" x14ac:dyDescent="0.25">
      <c r="C174">
        <v>154</v>
      </c>
      <c r="D174">
        <f t="shared" si="12"/>
        <v>36348.02982160246</v>
      </c>
      <c r="E174">
        <f t="shared" si="9"/>
        <v>25616.179468038488</v>
      </c>
      <c r="F174">
        <f t="shared" si="10"/>
        <v>10731.850353563972</v>
      </c>
      <c r="G174">
        <f t="shared" si="11"/>
        <v>3063209.685811054</v>
      </c>
    </row>
    <row r="175" spans="3:7" x14ac:dyDescent="0.25">
      <c r="C175">
        <v>155</v>
      </c>
      <c r="D175">
        <f t="shared" si="12"/>
        <v>36348.02982160246</v>
      </c>
      <c r="E175">
        <f t="shared" si="9"/>
        <v>25526.747381758785</v>
      </c>
      <c r="F175">
        <f t="shared" si="10"/>
        <v>10821.282439843675</v>
      </c>
      <c r="G175">
        <f t="shared" si="11"/>
        <v>3052388.4033712102</v>
      </c>
    </row>
    <row r="176" spans="3:7" x14ac:dyDescent="0.25">
      <c r="C176">
        <v>156</v>
      </c>
      <c r="D176">
        <f t="shared" si="12"/>
        <v>36348.02982160246</v>
      </c>
      <c r="E176">
        <f t="shared" si="9"/>
        <v>25436.570028093422</v>
      </c>
      <c r="F176">
        <f t="shared" si="10"/>
        <v>10911.459793509039</v>
      </c>
      <c r="G176">
        <f t="shared" si="11"/>
        <v>3041476.9435777012</v>
      </c>
    </row>
    <row r="177" spans="3:7" x14ac:dyDescent="0.25">
      <c r="C177">
        <v>157</v>
      </c>
      <c r="D177">
        <f t="shared" si="12"/>
        <v>36348.02982160246</v>
      </c>
      <c r="E177">
        <f t="shared" si="9"/>
        <v>25345.641196480847</v>
      </c>
      <c r="F177">
        <f t="shared" si="10"/>
        <v>11002.388625121614</v>
      </c>
      <c r="G177">
        <f t="shared" si="11"/>
        <v>3030474.5549525796</v>
      </c>
    </row>
    <row r="178" spans="3:7" x14ac:dyDescent="0.25">
      <c r="C178">
        <v>158</v>
      </c>
      <c r="D178">
        <f t="shared" si="12"/>
        <v>36348.02982160246</v>
      </c>
      <c r="E178">
        <f t="shared" si="9"/>
        <v>25253.95462460483</v>
      </c>
      <c r="F178">
        <f t="shared" si="10"/>
        <v>11094.07519699763</v>
      </c>
      <c r="G178">
        <f t="shared" si="11"/>
        <v>3019380.4797555818</v>
      </c>
    </row>
    <row r="179" spans="3:7" x14ac:dyDescent="0.25">
      <c r="C179">
        <v>159</v>
      </c>
      <c r="D179">
        <f t="shared" si="12"/>
        <v>36348.02982160246</v>
      </c>
      <c r="E179">
        <f t="shared" si="9"/>
        <v>25161.503997963184</v>
      </c>
      <c r="F179">
        <f t="shared" si="10"/>
        <v>11186.525823639276</v>
      </c>
      <c r="G179">
        <f t="shared" si="11"/>
        <v>3008193.9539319426</v>
      </c>
    </row>
    <row r="180" spans="3:7" x14ac:dyDescent="0.25">
      <c r="C180">
        <v>160</v>
      </c>
      <c r="D180">
        <f t="shared" si="12"/>
        <v>36348.02982160246</v>
      </c>
      <c r="E180">
        <f t="shared" si="9"/>
        <v>25068.282949432858</v>
      </c>
      <c r="F180">
        <f t="shared" si="10"/>
        <v>11279.746872169602</v>
      </c>
      <c r="G180">
        <f t="shared" si="11"/>
        <v>2996914.2070597732</v>
      </c>
    </row>
    <row r="181" spans="3:7" x14ac:dyDescent="0.25">
      <c r="C181">
        <v>161</v>
      </c>
      <c r="D181">
        <f t="shared" si="12"/>
        <v>36348.02982160246</v>
      </c>
      <c r="E181">
        <f t="shared" si="9"/>
        <v>24974.285058831443</v>
      </c>
      <c r="F181">
        <f t="shared" si="10"/>
        <v>11373.744762771017</v>
      </c>
      <c r="G181">
        <f t="shared" si="11"/>
        <v>2985540.4622970023</v>
      </c>
    </row>
    <row r="182" spans="3:7" x14ac:dyDescent="0.25">
      <c r="C182">
        <v>162</v>
      </c>
      <c r="D182">
        <f t="shared" si="12"/>
        <v>36348.02982160246</v>
      </c>
      <c r="E182">
        <f t="shared" si="9"/>
        <v>24879.503852475023</v>
      </c>
      <c r="F182">
        <f t="shared" si="10"/>
        <v>11468.525969127437</v>
      </c>
      <c r="G182">
        <f t="shared" si="11"/>
        <v>2974071.9363278747</v>
      </c>
    </row>
    <row r="183" spans="3:7" x14ac:dyDescent="0.25">
      <c r="C183">
        <v>163</v>
      </c>
      <c r="D183">
        <f t="shared" si="12"/>
        <v>36348.02982160246</v>
      </c>
      <c r="E183">
        <f t="shared" si="9"/>
        <v>24783.932802732292</v>
      </c>
      <c r="F183">
        <f t="shared" si="10"/>
        <v>11564.097018870169</v>
      </c>
      <c r="G183">
        <f t="shared" si="11"/>
        <v>2962507.8393090046</v>
      </c>
    </row>
    <row r="184" spans="3:7" x14ac:dyDescent="0.25">
      <c r="C184">
        <v>164</v>
      </c>
      <c r="D184">
        <f t="shared" si="12"/>
        <v>36348.02982160246</v>
      </c>
      <c r="E184">
        <f t="shared" si="9"/>
        <v>24687.565327575037</v>
      </c>
      <c r="F184">
        <f t="shared" si="10"/>
        <v>11660.464494027423</v>
      </c>
      <c r="G184">
        <f t="shared" si="11"/>
        <v>2950847.3748149774</v>
      </c>
    </row>
    <row r="185" spans="3:7" x14ac:dyDescent="0.25">
      <c r="C185">
        <v>165</v>
      </c>
      <c r="D185">
        <f t="shared" si="12"/>
        <v>36348.02982160246</v>
      </c>
      <c r="E185">
        <f t="shared" si="9"/>
        <v>24590.394790124814</v>
      </c>
      <c r="F185">
        <f t="shared" si="10"/>
        <v>11757.635031477646</v>
      </c>
      <c r="G185">
        <f t="shared" si="11"/>
        <v>2939089.7397834999</v>
      </c>
    </row>
    <row r="186" spans="3:7" x14ac:dyDescent="0.25">
      <c r="C186">
        <v>166</v>
      </c>
      <c r="D186">
        <f t="shared" si="12"/>
        <v>36348.02982160246</v>
      </c>
      <c r="E186">
        <f t="shared" si="9"/>
        <v>24492.414498195834</v>
      </c>
      <c r="F186">
        <f t="shared" si="10"/>
        <v>11855.615323406626</v>
      </c>
      <c r="G186">
        <f t="shared" si="11"/>
        <v>2927234.1244600932</v>
      </c>
    </row>
    <row r="187" spans="3:7" x14ac:dyDescent="0.25">
      <c r="C187">
        <v>167</v>
      </c>
      <c r="D187">
        <f t="shared" si="12"/>
        <v>36348.02982160246</v>
      </c>
      <c r="E187">
        <f t="shared" si="9"/>
        <v>24393.617703834112</v>
      </c>
      <c r="F187">
        <f t="shared" si="10"/>
        <v>11954.412117768348</v>
      </c>
      <c r="G187">
        <f t="shared" si="11"/>
        <v>2915279.7123423247</v>
      </c>
    </row>
    <row r="188" spans="3:7" x14ac:dyDescent="0.25">
      <c r="C188">
        <v>168</v>
      </c>
      <c r="D188">
        <f t="shared" si="12"/>
        <v>36348.02982160246</v>
      </c>
      <c r="E188">
        <f t="shared" si="9"/>
        <v>24293.997602852705</v>
      </c>
      <c r="F188">
        <f t="shared" si="10"/>
        <v>12054.032218749755</v>
      </c>
      <c r="G188">
        <f t="shared" si="11"/>
        <v>2903225.680123575</v>
      </c>
    </row>
    <row r="189" spans="3:7" x14ac:dyDescent="0.25">
      <c r="C189">
        <v>169</v>
      </c>
      <c r="D189">
        <f t="shared" si="12"/>
        <v>36348.02982160246</v>
      </c>
      <c r="E189">
        <f t="shared" si="9"/>
        <v>24193.547334363127</v>
      </c>
      <c r="F189">
        <f t="shared" si="10"/>
        <v>12154.482487239333</v>
      </c>
      <c r="G189">
        <f t="shared" si="11"/>
        <v>2891071.1976363356</v>
      </c>
    </row>
    <row r="190" spans="3:7" x14ac:dyDescent="0.25">
      <c r="C190">
        <v>170</v>
      </c>
      <c r="D190">
        <f t="shared" si="12"/>
        <v>36348.02982160246</v>
      </c>
      <c r="E190">
        <f t="shared" si="9"/>
        <v>24092.259980302799</v>
      </c>
      <c r="F190">
        <f t="shared" si="10"/>
        <v>12255.769841299661</v>
      </c>
      <c r="G190">
        <f t="shared" si="11"/>
        <v>2878815.4277950358</v>
      </c>
    </row>
    <row r="191" spans="3:7" x14ac:dyDescent="0.25">
      <c r="C191">
        <v>171</v>
      </c>
      <c r="D191">
        <f t="shared" si="12"/>
        <v>36348.02982160246</v>
      </c>
      <c r="E191">
        <f t="shared" si="9"/>
        <v>23990.128564958632</v>
      </c>
      <c r="F191">
        <f t="shared" si="10"/>
        <v>12357.901256643829</v>
      </c>
      <c r="G191">
        <f t="shared" si="11"/>
        <v>2866457.5265383921</v>
      </c>
    </row>
    <row r="192" spans="3:7" x14ac:dyDescent="0.25">
      <c r="C192">
        <v>172</v>
      </c>
      <c r="D192">
        <f t="shared" si="12"/>
        <v>36348.02982160246</v>
      </c>
      <c r="E192">
        <f t="shared" si="9"/>
        <v>23887.146054486602</v>
      </c>
      <c r="F192">
        <f t="shared" si="10"/>
        <v>12460.883767115858</v>
      </c>
      <c r="G192">
        <f t="shared" si="11"/>
        <v>2853996.6427712762</v>
      </c>
    </row>
    <row r="193" spans="3:7" x14ac:dyDescent="0.25">
      <c r="C193">
        <v>173</v>
      </c>
      <c r="D193">
        <f t="shared" si="12"/>
        <v>36348.02982160246</v>
      </c>
      <c r="E193">
        <f t="shared" si="9"/>
        <v>23783.305356427303</v>
      </c>
      <c r="F193">
        <f t="shared" si="10"/>
        <v>12564.724465175157</v>
      </c>
      <c r="G193">
        <f t="shared" si="11"/>
        <v>2841431.9183061011</v>
      </c>
    </row>
    <row r="194" spans="3:7" x14ac:dyDescent="0.25">
      <c r="C194">
        <v>174</v>
      </c>
      <c r="D194">
        <f t="shared" si="12"/>
        <v>36348.02982160246</v>
      </c>
      <c r="E194">
        <f t="shared" si="9"/>
        <v>23678.599319217508</v>
      </c>
      <c r="F194">
        <f t="shared" si="10"/>
        <v>12669.430502384952</v>
      </c>
      <c r="G194">
        <f t="shared" si="11"/>
        <v>2828762.4878037162</v>
      </c>
    </row>
    <row r="195" spans="3:7" x14ac:dyDescent="0.25">
      <c r="C195">
        <v>175</v>
      </c>
      <c r="D195">
        <f t="shared" si="12"/>
        <v>36348.02982160246</v>
      </c>
      <c r="E195">
        <f t="shared" si="9"/>
        <v>23573.020731697634</v>
      </c>
      <c r="F195">
        <f t="shared" si="10"/>
        <v>12775.009089904826</v>
      </c>
      <c r="G195">
        <f t="shared" si="11"/>
        <v>2815987.4787138114</v>
      </c>
    </row>
    <row r="196" spans="3:7" x14ac:dyDescent="0.25">
      <c r="C196">
        <v>176</v>
      </c>
      <c r="D196">
        <f t="shared" si="12"/>
        <v>36348.02982160246</v>
      </c>
      <c r="E196">
        <f t="shared" si="9"/>
        <v>23466.562322615096</v>
      </c>
      <c r="F196">
        <f t="shared" si="10"/>
        <v>12881.467498987364</v>
      </c>
      <c r="G196">
        <f t="shared" si="11"/>
        <v>2803106.0112148239</v>
      </c>
    </row>
    <row r="197" spans="3:7" x14ac:dyDescent="0.25">
      <c r="C197">
        <v>177</v>
      </c>
      <c r="D197">
        <f t="shared" si="12"/>
        <v>36348.02982160246</v>
      </c>
      <c r="E197">
        <f t="shared" si="9"/>
        <v>23359.216760123531</v>
      </c>
      <c r="F197">
        <f t="shared" si="10"/>
        <v>12988.81306147893</v>
      </c>
      <c r="G197">
        <f t="shared" si="11"/>
        <v>2790117.1981533449</v>
      </c>
    </row>
    <row r="198" spans="3:7" x14ac:dyDescent="0.25">
      <c r="C198">
        <v>178</v>
      </c>
      <c r="D198">
        <f t="shared" si="12"/>
        <v>36348.02982160246</v>
      </c>
      <c r="E198">
        <f t="shared" si="9"/>
        <v>23250.976651277873</v>
      </c>
      <c r="F198">
        <f t="shared" si="10"/>
        <v>13097.053170324587</v>
      </c>
      <c r="G198">
        <f t="shared" si="11"/>
        <v>2777020.1449830201</v>
      </c>
    </row>
    <row r="199" spans="3:7" x14ac:dyDescent="0.25">
      <c r="C199">
        <v>179</v>
      </c>
      <c r="D199">
        <f t="shared" si="12"/>
        <v>36348.02982160246</v>
      </c>
      <c r="E199">
        <f t="shared" si="9"/>
        <v>23141.834541525168</v>
      </c>
      <c r="F199">
        <f t="shared" si="10"/>
        <v>13206.195280077292</v>
      </c>
      <c r="G199">
        <f t="shared" si="11"/>
        <v>2763813.9497029427</v>
      </c>
    </row>
    <row r="200" spans="3:7" x14ac:dyDescent="0.25">
      <c r="C200">
        <v>180</v>
      </c>
      <c r="D200">
        <f t="shared" si="12"/>
        <v>36348.02982160246</v>
      </c>
      <c r="E200">
        <f t="shared" si="9"/>
        <v>23031.78291419119</v>
      </c>
      <c r="F200">
        <f t="shared" si="10"/>
        <v>13316.246907411271</v>
      </c>
      <c r="G200">
        <f t="shared" si="11"/>
        <v>2750497.7027955316</v>
      </c>
    </row>
    <row r="201" spans="3:7" x14ac:dyDescent="0.25">
      <c r="C201">
        <v>181</v>
      </c>
      <c r="D201">
        <f t="shared" si="12"/>
        <v>36348.02982160246</v>
      </c>
      <c r="E201">
        <f t="shared" si="9"/>
        <v>22920.814189962766</v>
      </c>
      <c r="F201">
        <f t="shared" si="10"/>
        <v>13427.215631639694</v>
      </c>
      <c r="G201">
        <f t="shared" si="11"/>
        <v>2737070.487163892</v>
      </c>
    </row>
    <row r="202" spans="3:7" x14ac:dyDescent="0.25">
      <c r="C202">
        <v>182</v>
      </c>
      <c r="D202">
        <f t="shared" si="12"/>
        <v>36348.02982160246</v>
      </c>
      <c r="E202">
        <f t="shared" si="9"/>
        <v>22808.92072636577</v>
      </c>
      <c r="F202">
        <f t="shared" si="10"/>
        <v>13539.10909523669</v>
      </c>
      <c r="G202">
        <f t="shared" si="11"/>
        <v>2723531.3780686553</v>
      </c>
    </row>
    <row r="203" spans="3:7" x14ac:dyDescent="0.25">
      <c r="C203">
        <v>183</v>
      </c>
      <c r="D203">
        <f t="shared" si="12"/>
        <v>36348.02982160246</v>
      </c>
      <c r="E203">
        <f t="shared" si="9"/>
        <v>22696.094817238798</v>
      </c>
      <c r="F203">
        <f t="shared" si="10"/>
        <v>13651.935004363662</v>
      </c>
      <c r="G203">
        <f t="shared" si="11"/>
        <v>2709879.4430642915</v>
      </c>
    </row>
    <row r="204" spans="3:7" x14ac:dyDescent="0.25">
      <c r="C204">
        <v>184</v>
      </c>
      <c r="D204">
        <f t="shared" si="12"/>
        <v>36348.02982160246</v>
      </c>
      <c r="E204">
        <f t="shared" si="9"/>
        <v>22582.328692202431</v>
      </c>
      <c r="F204">
        <f t="shared" si="10"/>
        <v>13765.701129400029</v>
      </c>
      <c r="G204">
        <f t="shared" si="11"/>
        <v>2696113.7419348913</v>
      </c>
    </row>
    <row r="205" spans="3:7" x14ac:dyDescent="0.25">
      <c r="C205">
        <v>185</v>
      </c>
      <c r="D205">
        <f t="shared" si="12"/>
        <v>36348.02982160246</v>
      </c>
      <c r="E205">
        <f t="shared" si="9"/>
        <v>22467.614516124097</v>
      </c>
      <c r="F205">
        <f t="shared" si="10"/>
        <v>13880.415305478364</v>
      </c>
      <c r="G205">
        <f t="shared" si="11"/>
        <v>2682233.3266294128</v>
      </c>
    </row>
    <row r="206" spans="3:7" x14ac:dyDescent="0.25">
      <c r="C206">
        <v>186</v>
      </c>
      <c r="D206">
        <f t="shared" si="12"/>
        <v>36348.02982160246</v>
      </c>
      <c r="E206">
        <f t="shared" si="9"/>
        <v>22351.944388578442</v>
      </c>
      <c r="F206">
        <f t="shared" si="10"/>
        <v>13996.085433024018</v>
      </c>
      <c r="G206">
        <f t="shared" si="11"/>
        <v>2668237.2411963888</v>
      </c>
    </row>
    <row r="207" spans="3:7" x14ac:dyDescent="0.25">
      <c r="C207">
        <v>187</v>
      </c>
      <c r="D207">
        <f t="shared" si="12"/>
        <v>36348.02982160246</v>
      </c>
      <c r="E207">
        <f t="shared" si="9"/>
        <v>22235.310343303241</v>
      </c>
      <c r="F207">
        <f t="shared" si="10"/>
        <v>14112.719478299219</v>
      </c>
      <c r="G207">
        <f t="shared" si="11"/>
        <v>2654124.5217180895</v>
      </c>
    </row>
    <row r="208" spans="3:7" x14ac:dyDescent="0.25">
      <c r="C208">
        <v>188</v>
      </c>
      <c r="D208">
        <f t="shared" si="12"/>
        <v>36348.02982160246</v>
      </c>
      <c r="E208">
        <f t="shared" si="9"/>
        <v>22117.70434765075</v>
      </c>
      <c r="F208">
        <f t="shared" si="10"/>
        <v>14230.325473951711</v>
      </c>
      <c r="G208">
        <f t="shared" si="11"/>
        <v>2639894.1962441378</v>
      </c>
    </row>
    <row r="209" spans="3:7" x14ac:dyDescent="0.25">
      <c r="C209">
        <v>189</v>
      </c>
      <c r="D209">
        <f t="shared" si="12"/>
        <v>36348.02982160246</v>
      </c>
      <c r="E209">
        <f t="shared" si="9"/>
        <v>21999.11830203448</v>
      </c>
      <c r="F209">
        <f t="shared" si="10"/>
        <v>14348.911519567981</v>
      </c>
      <c r="G209">
        <f t="shared" si="11"/>
        <v>2625545.2847245699</v>
      </c>
    </row>
    <row r="210" spans="3:7" x14ac:dyDescent="0.25">
      <c r="C210">
        <v>190</v>
      </c>
      <c r="D210">
        <f t="shared" si="12"/>
        <v>36348.02982160246</v>
      </c>
      <c r="E210">
        <f t="shared" si="9"/>
        <v>21879.54403937142</v>
      </c>
      <c r="F210">
        <f t="shared" si="10"/>
        <v>14468.485782231041</v>
      </c>
      <c r="G210">
        <f t="shared" si="11"/>
        <v>2611076.7989423387</v>
      </c>
    </row>
    <row r="211" spans="3:7" x14ac:dyDescent="0.25">
      <c r="C211">
        <v>191</v>
      </c>
      <c r="D211">
        <f t="shared" si="12"/>
        <v>36348.02982160246</v>
      </c>
      <c r="E211">
        <f t="shared" si="9"/>
        <v>21758.973324519491</v>
      </c>
      <c r="F211">
        <f t="shared" si="10"/>
        <v>14589.056497082969</v>
      </c>
      <c r="G211">
        <f t="shared" si="11"/>
        <v>2596487.7424452556</v>
      </c>
    </row>
    <row r="212" spans="3:7" x14ac:dyDescent="0.25">
      <c r="C212">
        <v>192</v>
      </c>
      <c r="D212">
        <f t="shared" si="12"/>
        <v>36348.02982160246</v>
      </c>
      <c r="E212">
        <f t="shared" si="9"/>
        <v>21637.397853710467</v>
      </c>
      <c r="F212">
        <f t="shared" si="10"/>
        <v>14710.631967891994</v>
      </c>
      <c r="G212">
        <f t="shared" si="11"/>
        <v>2581777.1104773637</v>
      </c>
    </row>
    <row r="213" spans="3:7" x14ac:dyDescent="0.25">
      <c r="C213">
        <v>193</v>
      </c>
      <c r="D213">
        <f t="shared" si="12"/>
        <v>36348.02982160246</v>
      </c>
      <c r="E213">
        <f t="shared" si="9"/>
        <v>21514.80925397803</v>
      </c>
      <c r="F213">
        <f t="shared" si="10"/>
        <v>14833.22056762443</v>
      </c>
      <c r="G213">
        <f t="shared" si="11"/>
        <v>2566943.8899097391</v>
      </c>
    </row>
    <row r="214" spans="3:7" x14ac:dyDescent="0.25">
      <c r="C214">
        <v>194</v>
      </c>
      <c r="D214">
        <f t="shared" si="12"/>
        <v>36348.02982160246</v>
      </c>
      <c r="E214">
        <f t="shared" ref="E214:E277" si="13">G213*0.1/12</f>
        <v>21391.199082581163</v>
      </c>
      <c r="F214">
        <f t="shared" ref="F214:F277" si="14">D214-E214</f>
        <v>14956.830739021298</v>
      </c>
      <c r="G214">
        <f t="shared" ref="G214:G277" si="15">G213-F214</f>
        <v>2551987.0591707178</v>
      </c>
    </row>
    <row r="215" spans="3:7" x14ac:dyDescent="0.25">
      <c r="C215">
        <v>195</v>
      </c>
      <c r="D215">
        <f t="shared" ref="D215:D278" si="16">D214</f>
        <v>36348.02982160246</v>
      </c>
      <c r="E215">
        <f t="shared" si="13"/>
        <v>21266.55882642265</v>
      </c>
      <c r="F215">
        <f t="shared" si="14"/>
        <v>15081.47099517981</v>
      </c>
      <c r="G215">
        <f t="shared" si="15"/>
        <v>2536905.588175538</v>
      </c>
    </row>
    <row r="216" spans="3:7" x14ac:dyDescent="0.25">
      <c r="C216">
        <v>196</v>
      </c>
      <c r="D216">
        <f t="shared" si="16"/>
        <v>36348.02982160246</v>
      </c>
      <c r="E216">
        <f t="shared" si="13"/>
        <v>21140.879901462817</v>
      </c>
      <c r="F216">
        <f t="shared" si="14"/>
        <v>15207.149920139644</v>
      </c>
      <c r="G216">
        <f t="shared" si="15"/>
        <v>2521698.4382553985</v>
      </c>
    </row>
    <row r="217" spans="3:7" x14ac:dyDescent="0.25">
      <c r="C217">
        <v>197</v>
      </c>
      <c r="D217">
        <f t="shared" si="16"/>
        <v>36348.02982160246</v>
      </c>
      <c r="E217">
        <f t="shared" si="13"/>
        <v>21014.153652128323</v>
      </c>
      <c r="F217">
        <f t="shared" si="14"/>
        <v>15333.876169474137</v>
      </c>
      <c r="G217">
        <f t="shared" si="15"/>
        <v>2506364.5620859242</v>
      </c>
    </row>
    <row r="218" spans="3:7" x14ac:dyDescent="0.25">
      <c r="C218">
        <v>198</v>
      </c>
      <c r="D218">
        <f t="shared" si="16"/>
        <v>36348.02982160246</v>
      </c>
      <c r="E218">
        <f t="shared" si="13"/>
        <v>20886.371350716036</v>
      </c>
      <c r="F218">
        <f t="shared" si="14"/>
        <v>15461.658470886425</v>
      </c>
      <c r="G218">
        <f t="shared" si="15"/>
        <v>2490902.9036150379</v>
      </c>
    </row>
    <row r="219" spans="3:7" x14ac:dyDescent="0.25">
      <c r="C219">
        <v>199</v>
      </c>
      <c r="D219">
        <f t="shared" si="16"/>
        <v>36348.02982160246</v>
      </c>
      <c r="E219">
        <f t="shared" si="13"/>
        <v>20757.524196791983</v>
      </c>
      <c r="F219">
        <f t="shared" si="14"/>
        <v>15590.505624810477</v>
      </c>
      <c r="G219">
        <f t="shared" si="15"/>
        <v>2475312.3979902272</v>
      </c>
    </row>
    <row r="220" spans="3:7" x14ac:dyDescent="0.25">
      <c r="C220">
        <v>200</v>
      </c>
      <c r="D220">
        <f t="shared" si="16"/>
        <v>36348.02982160246</v>
      </c>
      <c r="E220">
        <f t="shared" si="13"/>
        <v>20627.603316585228</v>
      </c>
      <c r="F220">
        <f t="shared" si="14"/>
        <v>15720.426505017233</v>
      </c>
      <c r="G220">
        <f t="shared" si="15"/>
        <v>2459591.9714852101</v>
      </c>
    </row>
    <row r="221" spans="3:7" x14ac:dyDescent="0.25">
      <c r="C221">
        <v>201</v>
      </c>
      <c r="D221">
        <f t="shared" si="16"/>
        <v>36348.02982160246</v>
      </c>
      <c r="E221">
        <f t="shared" si="13"/>
        <v>20496.599762376751</v>
      </c>
      <c r="F221">
        <f t="shared" si="14"/>
        <v>15851.43005922571</v>
      </c>
      <c r="G221">
        <f t="shared" si="15"/>
        <v>2443740.5414259844</v>
      </c>
    </row>
    <row r="222" spans="3:7" x14ac:dyDescent="0.25">
      <c r="C222">
        <v>202</v>
      </c>
      <c r="D222">
        <f t="shared" si="16"/>
        <v>36348.02982160246</v>
      </c>
      <c r="E222">
        <f t="shared" si="13"/>
        <v>20364.504511883202</v>
      </c>
      <c r="F222">
        <f t="shared" si="14"/>
        <v>15983.525309719258</v>
      </c>
      <c r="G222">
        <f t="shared" si="15"/>
        <v>2427757.0161162652</v>
      </c>
    </row>
    <row r="223" spans="3:7" x14ac:dyDescent="0.25">
      <c r="C223">
        <v>203</v>
      </c>
      <c r="D223">
        <f t="shared" si="16"/>
        <v>36348.02982160246</v>
      </c>
      <c r="E223">
        <f t="shared" si="13"/>
        <v>20231.308467635547</v>
      </c>
      <c r="F223">
        <f t="shared" si="14"/>
        <v>16116.721353966914</v>
      </c>
      <c r="G223">
        <f t="shared" si="15"/>
        <v>2411640.2947622985</v>
      </c>
    </row>
    <row r="224" spans="3:7" x14ac:dyDescent="0.25">
      <c r="C224">
        <v>204</v>
      </c>
      <c r="D224">
        <f t="shared" si="16"/>
        <v>36348.02982160246</v>
      </c>
      <c r="E224">
        <f t="shared" si="13"/>
        <v>20097.002456352489</v>
      </c>
      <c r="F224">
        <f t="shared" si="14"/>
        <v>16251.027365249971</v>
      </c>
      <c r="G224">
        <f t="shared" si="15"/>
        <v>2395389.2673970484</v>
      </c>
    </row>
    <row r="225" spans="3:7" x14ac:dyDescent="0.25">
      <c r="C225">
        <v>205</v>
      </c>
      <c r="D225">
        <f t="shared" si="16"/>
        <v>36348.02982160246</v>
      </c>
      <c r="E225">
        <f t="shared" si="13"/>
        <v>19961.577228308739</v>
      </c>
      <c r="F225">
        <f t="shared" si="14"/>
        <v>16386.452593293721</v>
      </c>
      <c r="G225">
        <f t="shared" si="15"/>
        <v>2379002.8148037549</v>
      </c>
    </row>
    <row r="226" spans="3:7" x14ac:dyDescent="0.25">
      <c r="C226">
        <v>206</v>
      </c>
      <c r="D226">
        <f t="shared" si="16"/>
        <v>36348.02982160246</v>
      </c>
      <c r="E226">
        <f t="shared" si="13"/>
        <v>19825.02345669796</v>
      </c>
      <c r="F226">
        <f t="shared" si="14"/>
        <v>16523.006364904501</v>
      </c>
      <c r="G226">
        <f t="shared" si="15"/>
        <v>2362479.8084388506</v>
      </c>
    </row>
    <row r="227" spans="3:7" x14ac:dyDescent="0.25">
      <c r="C227">
        <v>207</v>
      </c>
      <c r="D227">
        <f t="shared" si="16"/>
        <v>36348.02982160246</v>
      </c>
      <c r="E227">
        <f t="shared" si="13"/>
        <v>19687.331736990422</v>
      </c>
      <c r="F227">
        <f t="shared" si="14"/>
        <v>16660.698084612039</v>
      </c>
      <c r="G227">
        <f t="shared" si="15"/>
        <v>2345819.1103542387</v>
      </c>
    </row>
    <row r="228" spans="3:7" x14ac:dyDescent="0.25">
      <c r="C228">
        <v>208</v>
      </c>
      <c r="D228">
        <f t="shared" si="16"/>
        <v>36348.02982160246</v>
      </c>
      <c r="E228">
        <f t="shared" si="13"/>
        <v>19548.492586285323</v>
      </c>
      <c r="F228">
        <f t="shared" si="14"/>
        <v>16799.537235317137</v>
      </c>
      <c r="G228">
        <f t="shared" si="15"/>
        <v>2329019.5731189214</v>
      </c>
    </row>
    <row r="229" spans="3:7" x14ac:dyDescent="0.25">
      <c r="C229">
        <v>209</v>
      </c>
      <c r="D229">
        <f t="shared" si="16"/>
        <v>36348.02982160246</v>
      </c>
      <c r="E229">
        <f t="shared" si="13"/>
        <v>19408.496442657681</v>
      </c>
      <c r="F229">
        <f t="shared" si="14"/>
        <v>16939.53337894478</v>
      </c>
      <c r="G229">
        <f t="shared" si="15"/>
        <v>2312080.0397399766</v>
      </c>
    </row>
    <row r="230" spans="3:7" x14ac:dyDescent="0.25">
      <c r="C230">
        <v>210</v>
      </c>
      <c r="D230">
        <f t="shared" si="16"/>
        <v>36348.02982160246</v>
      </c>
      <c r="E230">
        <f t="shared" si="13"/>
        <v>19267.333664499805</v>
      </c>
      <c r="F230">
        <f t="shared" si="14"/>
        <v>17080.696157102655</v>
      </c>
      <c r="G230">
        <f t="shared" si="15"/>
        <v>2294999.3435828742</v>
      </c>
    </row>
    <row r="231" spans="3:7" x14ac:dyDescent="0.25">
      <c r="C231">
        <v>211</v>
      </c>
      <c r="D231">
        <f t="shared" si="16"/>
        <v>36348.02982160246</v>
      </c>
      <c r="E231">
        <f t="shared" si="13"/>
        <v>19124.994529857286</v>
      </c>
      <c r="F231">
        <f t="shared" si="14"/>
        <v>17223.035291745175</v>
      </c>
      <c r="G231">
        <f t="shared" si="15"/>
        <v>2277776.3082911288</v>
      </c>
    </row>
    <row r="232" spans="3:7" x14ac:dyDescent="0.25">
      <c r="C232">
        <v>212</v>
      </c>
      <c r="D232">
        <f t="shared" si="16"/>
        <v>36348.02982160246</v>
      </c>
      <c r="E232">
        <f t="shared" si="13"/>
        <v>18981.469235759407</v>
      </c>
      <c r="F232">
        <f t="shared" si="14"/>
        <v>17366.560585843054</v>
      </c>
      <c r="G232">
        <f t="shared" si="15"/>
        <v>2260409.7477052859</v>
      </c>
    </row>
    <row r="233" spans="3:7" x14ac:dyDescent="0.25">
      <c r="C233">
        <v>213</v>
      </c>
      <c r="D233">
        <f t="shared" si="16"/>
        <v>36348.02982160246</v>
      </c>
      <c r="E233">
        <f t="shared" si="13"/>
        <v>18836.74789754405</v>
      </c>
      <c r="F233">
        <f t="shared" si="14"/>
        <v>17511.28192405841</v>
      </c>
      <c r="G233">
        <f t="shared" si="15"/>
        <v>2242898.4657812277</v>
      </c>
    </row>
    <row r="234" spans="3:7" x14ac:dyDescent="0.25">
      <c r="C234">
        <v>214</v>
      </c>
      <c r="D234">
        <f t="shared" si="16"/>
        <v>36348.02982160246</v>
      </c>
      <c r="E234">
        <f t="shared" si="13"/>
        <v>18690.8205481769</v>
      </c>
      <c r="F234">
        <f t="shared" si="14"/>
        <v>17657.20927342556</v>
      </c>
      <c r="G234">
        <f t="shared" si="15"/>
        <v>2225241.2565078023</v>
      </c>
    </row>
    <row r="235" spans="3:7" x14ac:dyDescent="0.25">
      <c r="C235">
        <v>215</v>
      </c>
      <c r="D235">
        <f t="shared" si="16"/>
        <v>36348.02982160246</v>
      </c>
      <c r="E235">
        <f t="shared" si="13"/>
        <v>18543.677137565021</v>
      </c>
      <c r="F235">
        <f t="shared" si="14"/>
        <v>17804.35268403744</v>
      </c>
      <c r="G235">
        <f t="shared" si="15"/>
        <v>2207436.903823765</v>
      </c>
    </row>
    <row r="236" spans="3:7" x14ac:dyDescent="0.25">
      <c r="C236">
        <v>216</v>
      </c>
      <c r="D236">
        <f t="shared" si="16"/>
        <v>36348.02982160246</v>
      </c>
      <c r="E236">
        <f t="shared" si="13"/>
        <v>18395.30753186471</v>
      </c>
      <c r="F236">
        <f t="shared" si="14"/>
        <v>17952.722289737751</v>
      </c>
      <c r="G236">
        <f t="shared" si="15"/>
        <v>2189484.1815340272</v>
      </c>
    </row>
    <row r="237" spans="3:7" x14ac:dyDescent="0.25">
      <c r="C237">
        <v>217</v>
      </c>
      <c r="D237">
        <f t="shared" si="16"/>
        <v>36348.02982160246</v>
      </c>
      <c r="E237">
        <f t="shared" si="13"/>
        <v>18245.701512783562</v>
      </c>
      <c r="F237">
        <f t="shared" si="14"/>
        <v>18102.328308818898</v>
      </c>
      <c r="G237">
        <f t="shared" si="15"/>
        <v>2171381.8532252084</v>
      </c>
    </row>
    <row r="238" spans="3:7" x14ac:dyDescent="0.25">
      <c r="C238">
        <v>218</v>
      </c>
      <c r="D238">
        <f t="shared" si="16"/>
        <v>36348.02982160246</v>
      </c>
      <c r="E238">
        <f t="shared" si="13"/>
        <v>18094.848776876737</v>
      </c>
      <c r="F238">
        <f t="shared" si="14"/>
        <v>18253.181044725723</v>
      </c>
      <c r="G238">
        <f t="shared" si="15"/>
        <v>2153128.6721804827</v>
      </c>
    </row>
    <row r="239" spans="3:7" x14ac:dyDescent="0.25">
      <c r="C239">
        <v>219</v>
      </c>
      <c r="D239">
        <f t="shared" si="16"/>
        <v>36348.02982160246</v>
      </c>
      <c r="E239">
        <f t="shared" si="13"/>
        <v>17942.738934837358</v>
      </c>
      <c r="F239">
        <f t="shared" si="14"/>
        <v>18405.290886765102</v>
      </c>
      <c r="G239">
        <f t="shared" si="15"/>
        <v>2134723.3812937178</v>
      </c>
    </row>
    <row r="240" spans="3:7" x14ac:dyDescent="0.25">
      <c r="C240">
        <v>220</v>
      </c>
      <c r="D240">
        <f t="shared" si="16"/>
        <v>36348.02982160246</v>
      </c>
      <c r="E240">
        <f t="shared" si="13"/>
        <v>17789.361510780982</v>
      </c>
      <c r="F240">
        <f t="shared" si="14"/>
        <v>18558.668310821478</v>
      </c>
      <c r="G240">
        <f t="shared" si="15"/>
        <v>2116164.7129828962</v>
      </c>
    </row>
    <row r="241" spans="3:7" x14ac:dyDescent="0.25">
      <c r="C241">
        <v>221</v>
      </c>
      <c r="D241">
        <f t="shared" si="16"/>
        <v>36348.02982160246</v>
      </c>
      <c r="E241">
        <f t="shared" si="13"/>
        <v>17634.705941524135</v>
      </c>
      <c r="F241">
        <f t="shared" si="14"/>
        <v>18713.323880078326</v>
      </c>
      <c r="G241">
        <f t="shared" si="15"/>
        <v>2097451.389102818</v>
      </c>
    </row>
    <row r="242" spans="3:7" x14ac:dyDescent="0.25">
      <c r="C242">
        <v>222</v>
      </c>
      <c r="D242">
        <f t="shared" si="16"/>
        <v>36348.02982160246</v>
      </c>
      <c r="E242">
        <f t="shared" si="13"/>
        <v>17478.761575856817</v>
      </c>
      <c r="F242">
        <f t="shared" si="14"/>
        <v>18869.268245745643</v>
      </c>
      <c r="G242">
        <f t="shared" si="15"/>
        <v>2078582.1208570723</v>
      </c>
    </row>
    <row r="243" spans="3:7" x14ac:dyDescent="0.25">
      <c r="C243">
        <v>223</v>
      </c>
      <c r="D243">
        <f t="shared" si="16"/>
        <v>36348.02982160246</v>
      </c>
      <c r="E243">
        <f t="shared" si="13"/>
        <v>17321.517673808936</v>
      </c>
      <c r="F243">
        <f t="shared" si="14"/>
        <v>19026.512147793524</v>
      </c>
      <c r="G243">
        <f t="shared" si="15"/>
        <v>2059555.6087092787</v>
      </c>
    </row>
    <row r="244" spans="3:7" x14ac:dyDescent="0.25">
      <c r="C244">
        <v>224</v>
      </c>
      <c r="D244">
        <f t="shared" si="16"/>
        <v>36348.02982160246</v>
      </c>
      <c r="E244">
        <f t="shared" si="13"/>
        <v>17162.963405910657</v>
      </c>
      <c r="F244">
        <f t="shared" si="14"/>
        <v>19185.066415691803</v>
      </c>
      <c r="G244">
        <f t="shared" si="15"/>
        <v>2040370.542293587</v>
      </c>
    </row>
    <row r="245" spans="3:7" x14ac:dyDescent="0.25">
      <c r="C245">
        <v>225</v>
      </c>
      <c r="D245">
        <f t="shared" si="16"/>
        <v>36348.02982160246</v>
      </c>
      <c r="E245">
        <f t="shared" si="13"/>
        <v>17003.087852446559</v>
      </c>
      <c r="F245">
        <f t="shared" si="14"/>
        <v>19344.941969155901</v>
      </c>
      <c r="G245">
        <f t="shared" si="15"/>
        <v>2021025.6003244312</v>
      </c>
    </row>
    <row r="246" spans="3:7" x14ac:dyDescent="0.25">
      <c r="C246">
        <v>226</v>
      </c>
      <c r="D246">
        <f t="shared" si="16"/>
        <v>36348.02982160246</v>
      </c>
      <c r="E246">
        <f t="shared" si="13"/>
        <v>16841.880002703594</v>
      </c>
      <c r="F246">
        <f t="shared" si="14"/>
        <v>19506.149818898866</v>
      </c>
      <c r="G246">
        <f t="shared" si="15"/>
        <v>2001519.4505055323</v>
      </c>
    </row>
    <row r="247" spans="3:7" x14ac:dyDescent="0.25">
      <c r="C247">
        <v>227</v>
      </c>
      <c r="D247">
        <f t="shared" si="16"/>
        <v>36348.02982160246</v>
      </c>
      <c r="E247">
        <f t="shared" si="13"/>
        <v>16679.328754212769</v>
      </c>
      <c r="F247">
        <f t="shared" si="14"/>
        <v>19668.701067389691</v>
      </c>
      <c r="G247">
        <f t="shared" si="15"/>
        <v>1981850.7494381426</v>
      </c>
    </row>
    <row r="248" spans="3:7" x14ac:dyDescent="0.25">
      <c r="C248">
        <v>228</v>
      </c>
      <c r="D248">
        <f t="shared" si="16"/>
        <v>36348.02982160246</v>
      </c>
      <c r="E248">
        <f t="shared" si="13"/>
        <v>16515.422911984522</v>
      </c>
      <c r="F248">
        <f t="shared" si="14"/>
        <v>19832.606909617938</v>
      </c>
      <c r="G248">
        <f t="shared" si="15"/>
        <v>1962018.1425285246</v>
      </c>
    </row>
    <row r="249" spans="3:7" x14ac:dyDescent="0.25">
      <c r="C249">
        <v>229</v>
      </c>
      <c r="D249">
        <f t="shared" si="16"/>
        <v>36348.02982160246</v>
      </c>
      <c r="E249">
        <f t="shared" si="13"/>
        <v>16350.151187737705</v>
      </c>
      <c r="F249">
        <f t="shared" si="14"/>
        <v>19997.878633864755</v>
      </c>
      <c r="G249">
        <f t="shared" si="15"/>
        <v>1942020.2638946599</v>
      </c>
    </row>
    <row r="250" spans="3:7" x14ac:dyDescent="0.25">
      <c r="C250">
        <v>230</v>
      </c>
      <c r="D250">
        <f t="shared" si="16"/>
        <v>36348.02982160246</v>
      </c>
      <c r="E250">
        <f t="shared" si="13"/>
        <v>16183.502199122167</v>
      </c>
      <c r="F250">
        <f t="shared" si="14"/>
        <v>20164.527622480295</v>
      </c>
      <c r="G250">
        <f t="shared" si="15"/>
        <v>1921855.7362721795</v>
      </c>
    </row>
    <row r="251" spans="3:7" x14ac:dyDescent="0.25">
      <c r="C251">
        <v>231</v>
      </c>
      <c r="D251">
        <f t="shared" si="16"/>
        <v>36348.02982160246</v>
      </c>
      <c r="E251">
        <f t="shared" si="13"/>
        <v>16015.46446893483</v>
      </c>
      <c r="F251">
        <f t="shared" si="14"/>
        <v>20332.565352667632</v>
      </c>
      <c r="G251">
        <f t="shared" si="15"/>
        <v>1901523.1709195119</v>
      </c>
    </row>
    <row r="252" spans="3:7" x14ac:dyDescent="0.25">
      <c r="C252">
        <v>232</v>
      </c>
      <c r="D252">
        <f t="shared" si="16"/>
        <v>36348.02982160246</v>
      </c>
      <c r="E252">
        <f t="shared" si="13"/>
        <v>15846.026424329268</v>
      </c>
      <c r="F252">
        <f t="shared" si="14"/>
        <v>20502.003397273191</v>
      </c>
      <c r="G252">
        <f t="shared" si="15"/>
        <v>1881021.1675222388</v>
      </c>
    </row>
    <row r="253" spans="3:7" x14ac:dyDescent="0.25">
      <c r="C253">
        <v>233</v>
      </c>
      <c r="D253">
        <f t="shared" si="16"/>
        <v>36348.02982160246</v>
      </c>
      <c r="E253">
        <f t="shared" si="13"/>
        <v>15675.176396018658</v>
      </c>
      <c r="F253">
        <f t="shared" si="14"/>
        <v>20672.853425583802</v>
      </c>
      <c r="G253">
        <f t="shared" si="15"/>
        <v>1860348.314096655</v>
      </c>
    </row>
    <row r="254" spans="3:7" x14ac:dyDescent="0.25">
      <c r="C254">
        <v>234</v>
      </c>
      <c r="D254">
        <f t="shared" si="16"/>
        <v>36348.02982160246</v>
      </c>
      <c r="E254">
        <f t="shared" si="13"/>
        <v>15502.902617472128</v>
      </c>
      <c r="F254">
        <f t="shared" si="14"/>
        <v>20845.127204130331</v>
      </c>
      <c r="G254">
        <f t="shared" si="15"/>
        <v>1839503.1868925246</v>
      </c>
    </row>
    <row r="255" spans="3:7" x14ac:dyDescent="0.25">
      <c r="C255">
        <v>235</v>
      </c>
      <c r="D255">
        <f t="shared" si="16"/>
        <v>36348.02982160246</v>
      </c>
      <c r="E255">
        <f t="shared" si="13"/>
        <v>15329.193224104374</v>
      </c>
      <c r="F255">
        <f t="shared" si="14"/>
        <v>21018.836597498084</v>
      </c>
      <c r="G255">
        <f t="shared" si="15"/>
        <v>1818484.3502950266</v>
      </c>
    </row>
    <row r="256" spans="3:7" x14ac:dyDescent="0.25">
      <c r="C256">
        <v>236</v>
      </c>
      <c r="D256">
        <f t="shared" si="16"/>
        <v>36348.02982160246</v>
      </c>
      <c r="E256">
        <f t="shared" si="13"/>
        <v>15154.036252458556</v>
      </c>
      <c r="F256">
        <f t="shared" si="14"/>
        <v>21193.993569143902</v>
      </c>
      <c r="G256">
        <f t="shared" si="15"/>
        <v>1797290.3567258827</v>
      </c>
    </row>
    <row r="257" spans="3:7" x14ac:dyDescent="0.25">
      <c r="C257">
        <v>237</v>
      </c>
      <c r="D257">
        <f t="shared" si="16"/>
        <v>36348.02982160246</v>
      </c>
      <c r="E257">
        <f t="shared" si="13"/>
        <v>14977.419639382357</v>
      </c>
      <c r="F257">
        <f t="shared" si="14"/>
        <v>21370.610182220102</v>
      </c>
      <c r="G257">
        <f t="shared" si="15"/>
        <v>1775919.7465436626</v>
      </c>
    </row>
    <row r="258" spans="3:7" x14ac:dyDescent="0.25">
      <c r="C258">
        <v>238</v>
      </c>
      <c r="D258">
        <f t="shared" si="16"/>
        <v>36348.02982160246</v>
      </c>
      <c r="E258">
        <f t="shared" si="13"/>
        <v>14799.331221197188</v>
      </c>
      <c r="F258">
        <f t="shared" si="14"/>
        <v>21548.698600405274</v>
      </c>
      <c r="G258">
        <f t="shared" si="15"/>
        <v>1754371.0479432573</v>
      </c>
    </row>
    <row r="259" spans="3:7" x14ac:dyDescent="0.25">
      <c r="C259">
        <v>239</v>
      </c>
      <c r="D259">
        <f t="shared" si="16"/>
        <v>36348.02982160246</v>
      </c>
      <c r="E259">
        <f t="shared" si="13"/>
        <v>14619.758732860479</v>
      </c>
      <c r="F259">
        <f t="shared" si="14"/>
        <v>21728.271088741982</v>
      </c>
      <c r="G259">
        <f t="shared" si="15"/>
        <v>1732642.7768545153</v>
      </c>
    </row>
    <row r="260" spans="3:7" x14ac:dyDescent="0.25">
      <c r="C260">
        <v>240</v>
      </c>
      <c r="D260">
        <f t="shared" si="16"/>
        <v>36348.02982160246</v>
      </c>
      <c r="E260">
        <f t="shared" si="13"/>
        <v>14438.689807120963</v>
      </c>
      <c r="F260">
        <f t="shared" si="14"/>
        <v>21909.340014481495</v>
      </c>
      <c r="G260">
        <f t="shared" si="15"/>
        <v>1710733.4368400339</v>
      </c>
    </row>
    <row r="261" spans="3:7" x14ac:dyDescent="0.25">
      <c r="C261">
        <v>241</v>
      </c>
      <c r="D261">
        <f t="shared" si="16"/>
        <v>36348.02982160246</v>
      </c>
      <c r="E261">
        <f t="shared" si="13"/>
        <v>14256.11197366695</v>
      </c>
      <c r="F261">
        <f t="shared" si="14"/>
        <v>22091.917847935511</v>
      </c>
      <c r="G261">
        <f t="shared" si="15"/>
        <v>1688641.5189920983</v>
      </c>
    </row>
    <row r="262" spans="3:7" x14ac:dyDescent="0.25">
      <c r="C262">
        <v>242</v>
      </c>
      <c r="D262">
        <f t="shared" si="16"/>
        <v>36348.02982160246</v>
      </c>
      <c r="E262">
        <f t="shared" si="13"/>
        <v>14072.012658267486</v>
      </c>
      <c r="F262">
        <f t="shared" si="14"/>
        <v>22276.017163334975</v>
      </c>
      <c r="G262">
        <f t="shared" si="15"/>
        <v>1666365.5018287634</v>
      </c>
    </row>
    <row r="263" spans="3:7" x14ac:dyDescent="0.25">
      <c r="C263">
        <v>243</v>
      </c>
      <c r="D263">
        <f t="shared" si="16"/>
        <v>36348.02982160246</v>
      </c>
      <c r="E263">
        <f t="shared" si="13"/>
        <v>13886.379181906363</v>
      </c>
      <c r="F263">
        <f t="shared" si="14"/>
        <v>22461.650639696098</v>
      </c>
      <c r="G263">
        <f t="shared" si="15"/>
        <v>1643903.8511890674</v>
      </c>
    </row>
    <row r="264" spans="3:7" x14ac:dyDescent="0.25">
      <c r="C264">
        <v>244</v>
      </c>
      <c r="D264">
        <f t="shared" si="16"/>
        <v>36348.02982160246</v>
      </c>
      <c r="E264">
        <f t="shared" si="13"/>
        <v>13699.198759908895</v>
      </c>
      <c r="F264">
        <f t="shared" si="14"/>
        <v>22648.831061693563</v>
      </c>
      <c r="G264">
        <f t="shared" si="15"/>
        <v>1621255.0201273737</v>
      </c>
    </row>
    <row r="265" spans="3:7" x14ac:dyDescent="0.25">
      <c r="C265">
        <v>245</v>
      </c>
      <c r="D265">
        <f t="shared" si="16"/>
        <v>36348.02982160246</v>
      </c>
      <c r="E265">
        <f t="shared" si="13"/>
        <v>13510.458501061448</v>
      </c>
      <c r="F265">
        <f t="shared" si="14"/>
        <v>22837.571320541014</v>
      </c>
      <c r="G265">
        <f t="shared" si="15"/>
        <v>1598417.4488068328</v>
      </c>
    </row>
    <row r="266" spans="3:7" x14ac:dyDescent="0.25">
      <c r="C266">
        <v>246</v>
      </c>
      <c r="D266">
        <f t="shared" si="16"/>
        <v>36348.02982160246</v>
      </c>
      <c r="E266">
        <f t="shared" si="13"/>
        <v>13320.145406723606</v>
      </c>
      <c r="F266">
        <f t="shared" si="14"/>
        <v>23027.884414878856</v>
      </c>
      <c r="G266">
        <f t="shared" si="15"/>
        <v>1575389.5643919539</v>
      </c>
    </row>
    <row r="267" spans="3:7" x14ac:dyDescent="0.25">
      <c r="C267">
        <v>247</v>
      </c>
      <c r="D267">
        <f t="shared" si="16"/>
        <v>36348.02982160246</v>
      </c>
      <c r="E267">
        <f t="shared" si="13"/>
        <v>13128.246369932951</v>
      </c>
      <c r="F267">
        <f t="shared" si="14"/>
        <v>23219.783451669507</v>
      </c>
      <c r="G267">
        <f t="shared" si="15"/>
        <v>1552169.7809402843</v>
      </c>
    </row>
    <row r="268" spans="3:7" x14ac:dyDescent="0.25">
      <c r="C268">
        <v>248</v>
      </c>
      <c r="D268">
        <f t="shared" si="16"/>
        <v>36348.02982160246</v>
      </c>
      <c r="E268">
        <f t="shared" si="13"/>
        <v>12934.748174502369</v>
      </c>
      <c r="F268">
        <f t="shared" si="14"/>
        <v>23413.281647100092</v>
      </c>
      <c r="G268">
        <f t="shared" si="15"/>
        <v>1528756.4992931841</v>
      </c>
    </row>
    <row r="269" spans="3:7" x14ac:dyDescent="0.25">
      <c r="C269">
        <v>249</v>
      </c>
      <c r="D269">
        <f t="shared" si="16"/>
        <v>36348.02982160246</v>
      </c>
      <c r="E269">
        <f t="shared" si="13"/>
        <v>12739.637494109869</v>
      </c>
      <c r="F269">
        <f t="shared" si="14"/>
        <v>23608.392327492591</v>
      </c>
      <c r="G269">
        <f t="shared" si="15"/>
        <v>1505148.1069656915</v>
      </c>
    </row>
    <row r="270" spans="3:7" x14ac:dyDescent="0.25">
      <c r="C270">
        <v>250</v>
      </c>
      <c r="D270">
        <f t="shared" si="16"/>
        <v>36348.02982160246</v>
      </c>
      <c r="E270">
        <f t="shared" si="13"/>
        <v>12542.900891380763</v>
      </c>
      <c r="F270">
        <f t="shared" si="14"/>
        <v>23805.128930221697</v>
      </c>
      <c r="G270">
        <f t="shared" si="15"/>
        <v>1481342.9780354698</v>
      </c>
    </row>
    <row r="271" spans="3:7" x14ac:dyDescent="0.25">
      <c r="C271">
        <v>251</v>
      </c>
      <c r="D271">
        <f t="shared" si="16"/>
        <v>36348.02982160246</v>
      </c>
      <c r="E271">
        <f t="shared" si="13"/>
        <v>12344.524816962248</v>
      </c>
      <c r="F271">
        <f t="shared" si="14"/>
        <v>24003.50500464021</v>
      </c>
      <c r="G271">
        <f t="shared" si="15"/>
        <v>1457339.4730308296</v>
      </c>
    </row>
    <row r="272" spans="3:7" x14ac:dyDescent="0.25">
      <c r="C272">
        <v>252</v>
      </c>
      <c r="D272">
        <f t="shared" si="16"/>
        <v>36348.02982160246</v>
      </c>
      <c r="E272">
        <f t="shared" si="13"/>
        <v>12144.495608590247</v>
      </c>
      <c r="F272">
        <f t="shared" si="14"/>
        <v>24203.534213012215</v>
      </c>
      <c r="G272">
        <f t="shared" si="15"/>
        <v>1433135.9388178173</v>
      </c>
    </row>
    <row r="273" spans="3:7" x14ac:dyDescent="0.25">
      <c r="C273">
        <v>253</v>
      </c>
      <c r="D273">
        <f t="shared" si="16"/>
        <v>36348.02982160246</v>
      </c>
      <c r="E273">
        <f t="shared" si="13"/>
        <v>11942.799490148478</v>
      </c>
      <c r="F273">
        <f t="shared" si="14"/>
        <v>24405.230331453982</v>
      </c>
      <c r="G273">
        <f t="shared" si="15"/>
        <v>1408730.7084863633</v>
      </c>
    </row>
    <row r="274" spans="3:7" x14ac:dyDescent="0.25">
      <c r="C274">
        <v>254</v>
      </c>
      <c r="D274">
        <f t="shared" si="16"/>
        <v>36348.02982160246</v>
      </c>
      <c r="E274">
        <f t="shared" si="13"/>
        <v>11739.422570719695</v>
      </c>
      <c r="F274">
        <f t="shared" si="14"/>
        <v>24608.607250882764</v>
      </c>
      <c r="G274">
        <f t="shared" si="15"/>
        <v>1384122.1012354805</v>
      </c>
    </row>
    <row r="275" spans="3:7" x14ac:dyDescent="0.25">
      <c r="C275">
        <v>255</v>
      </c>
      <c r="D275">
        <f t="shared" si="16"/>
        <v>36348.02982160246</v>
      </c>
      <c r="E275">
        <f t="shared" si="13"/>
        <v>11534.350843629005</v>
      </c>
      <c r="F275">
        <f t="shared" si="14"/>
        <v>24813.678977973454</v>
      </c>
      <c r="G275">
        <f t="shared" si="15"/>
        <v>1359308.422257507</v>
      </c>
    </row>
    <row r="276" spans="3:7" x14ac:dyDescent="0.25">
      <c r="C276">
        <v>256</v>
      </c>
      <c r="D276">
        <f t="shared" si="16"/>
        <v>36348.02982160246</v>
      </c>
      <c r="E276">
        <f t="shared" si="13"/>
        <v>11327.570185479226</v>
      </c>
      <c r="F276">
        <f t="shared" si="14"/>
        <v>25020.459636123232</v>
      </c>
      <c r="G276">
        <f t="shared" si="15"/>
        <v>1334287.9626213838</v>
      </c>
    </row>
    <row r="277" spans="3:7" x14ac:dyDescent="0.25">
      <c r="C277">
        <v>257</v>
      </c>
      <c r="D277">
        <f t="shared" si="16"/>
        <v>36348.02982160246</v>
      </c>
      <c r="E277">
        <f t="shared" si="13"/>
        <v>11119.066355178198</v>
      </c>
      <c r="F277">
        <f t="shared" si="14"/>
        <v>25228.963466424262</v>
      </c>
      <c r="G277">
        <f t="shared" si="15"/>
        <v>1309058.9991549596</v>
      </c>
    </row>
    <row r="278" spans="3:7" x14ac:dyDescent="0.25">
      <c r="C278">
        <v>258</v>
      </c>
      <c r="D278">
        <f t="shared" si="16"/>
        <v>36348.02982160246</v>
      </c>
      <c r="E278">
        <f t="shared" ref="E278:E320" si="17">G277*0.1/12</f>
        <v>10908.824992957996</v>
      </c>
      <c r="F278">
        <f t="shared" ref="F278:F320" si="18">D278-E278</f>
        <v>25439.204828644462</v>
      </c>
      <c r="G278">
        <f t="shared" ref="G278:G320" si="19">G277-F278</f>
        <v>1283619.7943263152</v>
      </c>
    </row>
    <row r="279" spans="3:7" x14ac:dyDescent="0.25">
      <c r="C279">
        <v>259</v>
      </c>
      <c r="D279">
        <f t="shared" ref="D279:D320" si="20">D278</f>
        <v>36348.02982160246</v>
      </c>
      <c r="E279">
        <f t="shared" si="17"/>
        <v>10696.831619385959</v>
      </c>
      <c r="F279">
        <f t="shared" si="18"/>
        <v>25651.198202216503</v>
      </c>
      <c r="G279">
        <f t="shared" si="19"/>
        <v>1257968.5961240986</v>
      </c>
    </row>
    <row r="280" spans="3:7" x14ac:dyDescent="0.25">
      <c r="C280">
        <v>260</v>
      </c>
      <c r="D280">
        <f t="shared" si="20"/>
        <v>36348.02982160246</v>
      </c>
      <c r="E280">
        <f t="shared" si="17"/>
        <v>10483.071634367489</v>
      </c>
      <c r="F280">
        <f t="shared" si="18"/>
        <v>25864.958187234974</v>
      </c>
      <c r="G280">
        <f t="shared" si="19"/>
        <v>1232103.6379368636</v>
      </c>
    </row>
    <row r="281" spans="3:7" x14ac:dyDescent="0.25">
      <c r="C281">
        <v>261</v>
      </c>
      <c r="D281">
        <f t="shared" si="20"/>
        <v>36348.02982160246</v>
      </c>
      <c r="E281">
        <f t="shared" si="17"/>
        <v>10267.53031614053</v>
      </c>
      <c r="F281">
        <f t="shared" si="18"/>
        <v>26080.499505461928</v>
      </c>
      <c r="G281">
        <f t="shared" si="19"/>
        <v>1206023.1384314017</v>
      </c>
    </row>
    <row r="282" spans="3:7" x14ac:dyDescent="0.25">
      <c r="C282">
        <v>262</v>
      </c>
      <c r="D282">
        <f t="shared" si="20"/>
        <v>36348.02982160246</v>
      </c>
      <c r="E282">
        <f t="shared" si="17"/>
        <v>10050.192820261682</v>
      </c>
      <c r="F282">
        <f t="shared" si="18"/>
        <v>26297.837001340777</v>
      </c>
      <c r="G282">
        <f t="shared" si="19"/>
        <v>1179725.301430061</v>
      </c>
    </row>
    <row r="283" spans="3:7" x14ac:dyDescent="0.25">
      <c r="C283">
        <v>263</v>
      </c>
      <c r="D283">
        <f t="shared" si="20"/>
        <v>36348.02982160246</v>
      </c>
      <c r="E283">
        <f t="shared" si="17"/>
        <v>9831.0441785838429</v>
      </c>
      <c r="F283">
        <f t="shared" si="18"/>
        <v>26516.985643018619</v>
      </c>
      <c r="G283">
        <f t="shared" si="19"/>
        <v>1153208.3157870425</v>
      </c>
    </row>
    <row r="284" spans="3:7" x14ac:dyDescent="0.25">
      <c r="C284">
        <v>264</v>
      </c>
      <c r="D284">
        <f t="shared" si="20"/>
        <v>36348.02982160246</v>
      </c>
      <c r="E284">
        <f t="shared" si="17"/>
        <v>9610.0692982253549</v>
      </c>
      <c r="F284">
        <f t="shared" si="18"/>
        <v>26737.960523377107</v>
      </c>
      <c r="G284">
        <f t="shared" si="19"/>
        <v>1126470.3552636653</v>
      </c>
    </row>
    <row r="285" spans="3:7" x14ac:dyDescent="0.25">
      <c r="C285">
        <v>265</v>
      </c>
      <c r="D285">
        <f t="shared" si="20"/>
        <v>36348.02982160246</v>
      </c>
      <c r="E285">
        <f t="shared" si="17"/>
        <v>9387.2529605305444</v>
      </c>
      <c r="F285">
        <f t="shared" si="18"/>
        <v>26960.776861071914</v>
      </c>
      <c r="G285">
        <f t="shared" si="19"/>
        <v>1099509.5784025935</v>
      </c>
    </row>
    <row r="286" spans="3:7" x14ac:dyDescent="0.25">
      <c r="C286">
        <v>266</v>
      </c>
      <c r="D286">
        <f t="shared" si="20"/>
        <v>36348.02982160246</v>
      </c>
      <c r="E286">
        <f t="shared" si="17"/>
        <v>9162.5798200216141</v>
      </c>
      <c r="F286">
        <f t="shared" si="18"/>
        <v>27185.450001580844</v>
      </c>
      <c r="G286">
        <f t="shared" si="19"/>
        <v>1072324.1284010126</v>
      </c>
    </row>
    <row r="287" spans="3:7" x14ac:dyDescent="0.25">
      <c r="C287">
        <v>267</v>
      </c>
      <c r="D287">
        <f t="shared" si="20"/>
        <v>36348.02982160246</v>
      </c>
      <c r="E287">
        <f t="shared" si="17"/>
        <v>8936.0344033417732</v>
      </c>
      <c r="F287">
        <f t="shared" si="18"/>
        <v>27411.995418260689</v>
      </c>
      <c r="G287">
        <f t="shared" si="19"/>
        <v>1044912.1329827519</v>
      </c>
    </row>
    <row r="288" spans="3:7" x14ac:dyDescent="0.25">
      <c r="C288">
        <v>268</v>
      </c>
      <c r="D288">
        <f t="shared" si="20"/>
        <v>36348.02982160246</v>
      </c>
      <c r="E288">
        <f t="shared" si="17"/>
        <v>8707.6011081895995</v>
      </c>
      <c r="F288">
        <f t="shared" si="18"/>
        <v>27640.428713412861</v>
      </c>
      <c r="G288">
        <f t="shared" si="19"/>
        <v>1017271.7042693391</v>
      </c>
    </row>
    <row r="289" spans="3:7" x14ac:dyDescent="0.25">
      <c r="C289">
        <v>269</v>
      </c>
      <c r="D289">
        <f t="shared" si="20"/>
        <v>36348.02982160246</v>
      </c>
      <c r="E289">
        <f t="shared" si="17"/>
        <v>8477.2642022444925</v>
      </c>
      <c r="F289">
        <f t="shared" si="18"/>
        <v>27870.765619357968</v>
      </c>
      <c r="G289">
        <f t="shared" si="19"/>
        <v>989400.93864998117</v>
      </c>
    </row>
    <row r="290" spans="3:7" x14ac:dyDescent="0.25">
      <c r="C290">
        <v>270</v>
      </c>
      <c r="D290">
        <f t="shared" si="20"/>
        <v>36348.02982160246</v>
      </c>
      <c r="E290">
        <f t="shared" si="17"/>
        <v>8245.0078220831765</v>
      </c>
      <c r="F290">
        <f t="shared" si="18"/>
        <v>28103.021999519282</v>
      </c>
      <c r="G290">
        <f t="shared" si="19"/>
        <v>961297.91665046185</v>
      </c>
    </row>
    <row r="291" spans="3:7" x14ac:dyDescent="0.25">
      <c r="C291">
        <v>271</v>
      </c>
      <c r="D291">
        <f t="shared" si="20"/>
        <v>36348.02982160246</v>
      </c>
      <c r="E291">
        <f t="shared" si="17"/>
        <v>8010.8159720871818</v>
      </c>
      <c r="F291">
        <f t="shared" si="18"/>
        <v>28337.213849515279</v>
      </c>
      <c r="G291">
        <f t="shared" si="19"/>
        <v>932960.70280094654</v>
      </c>
    </row>
    <row r="292" spans="3:7" x14ac:dyDescent="0.25">
      <c r="C292">
        <v>272</v>
      </c>
      <c r="D292">
        <f t="shared" si="20"/>
        <v>36348.02982160246</v>
      </c>
      <c r="E292">
        <f t="shared" si="17"/>
        <v>7774.6725233412217</v>
      </c>
      <c r="F292">
        <f t="shared" si="18"/>
        <v>28573.357298261239</v>
      </c>
      <c r="G292">
        <f t="shared" si="19"/>
        <v>904387.34550268529</v>
      </c>
    </row>
    <row r="293" spans="3:7" x14ac:dyDescent="0.25">
      <c r="C293">
        <v>273</v>
      </c>
      <c r="D293">
        <f t="shared" si="20"/>
        <v>36348.02982160246</v>
      </c>
      <c r="E293">
        <f t="shared" si="17"/>
        <v>7536.5612125223779</v>
      </c>
      <c r="F293">
        <f t="shared" si="18"/>
        <v>28811.468609080082</v>
      </c>
      <c r="G293">
        <f t="shared" si="19"/>
        <v>875575.87689360522</v>
      </c>
    </row>
    <row r="294" spans="3:7" x14ac:dyDescent="0.25">
      <c r="C294">
        <v>274</v>
      </c>
      <c r="D294">
        <f t="shared" si="20"/>
        <v>36348.02982160246</v>
      </c>
      <c r="E294">
        <f t="shared" si="17"/>
        <v>7296.4656407800439</v>
      </c>
      <c r="F294">
        <f t="shared" si="18"/>
        <v>29051.564180822417</v>
      </c>
      <c r="G294">
        <f t="shared" si="19"/>
        <v>846524.31271278276</v>
      </c>
    </row>
    <row r="295" spans="3:7" x14ac:dyDescent="0.25">
      <c r="C295">
        <v>275</v>
      </c>
      <c r="D295">
        <f t="shared" si="20"/>
        <v>36348.02982160246</v>
      </c>
      <c r="E295">
        <f t="shared" si="17"/>
        <v>7054.3692726065237</v>
      </c>
      <c r="F295">
        <f t="shared" si="18"/>
        <v>29293.660548995937</v>
      </c>
      <c r="G295">
        <f t="shared" si="19"/>
        <v>817230.65216378681</v>
      </c>
    </row>
    <row r="296" spans="3:7" x14ac:dyDescent="0.25">
      <c r="C296">
        <v>276</v>
      </c>
      <c r="D296">
        <f t="shared" si="20"/>
        <v>36348.02982160246</v>
      </c>
      <c r="E296">
        <f t="shared" si="17"/>
        <v>6810.2554346982242</v>
      </c>
      <c r="F296">
        <f t="shared" si="18"/>
        <v>29537.774386904235</v>
      </c>
      <c r="G296">
        <f t="shared" si="19"/>
        <v>787692.87777688261</v>
      </c>
    </row>
    <row r="297" spans="3:7" x14ac:dyDescent="0.25">
      <c r="C297">
        <v>277</v>
      </c>
      <c r="D297">
        <f t="shared" si="20"/>
        <v>36348.02982160246</v>
      </c>
      <c r="E297">
        <f t="shared" si="17"/>
        <v>6564.1073148073556</v>
      </c>
      <c r="F297">
        <f t="shared" si="18"/>
        <v>29783.922506795105</v>
      </c>
      <c r="G297">
        <f t="shared" si="19"/>
        <v>757908.95527008746</v>
      </c>
    </row>
    <row r="298" spans="3:7" x14ac:dyDescent="0.25">
      <c r="C298">
        <v>278</v>
      </c>
      <c r="D298">
        <f t="shared" si="20"/>
        <v>36348.02982160246</v>
      </c>
      <c r="E298">
        <f t="shared" si="17"/>
        <v>6315.9079605840625</v>
      </c>
      <c r="F298">
        <f t="shared" si="18"/>
        <v>30032.121861018397</v>
      </c>
      <c r="G298">
        <f t="shared" si="19"/>
        <v>727876.83340906911</v>
      </c>
    </row>
    <row r="299" spans="3:7" x14ac:dyDescent="0.25">
      <c r="C299">
        <v>279</v>
      </c>
      <c r="D299">
        <f t="shared" si="20"/>
        <v>36348.02982160246</v>
      </c>
      <c r="E299">
        <f t="shared" si="17"/>
        <v>6065.6402784089087</v>
      </c>
      <c r="F299">
        <f t="shared" si="18"/>
        <v>30282.389543193553</v>
      </c>
      <c r="G299">
        <f t="shared" si="19"/>
        <v>697594.4438658756</v>
      </c>
    </row>
    <row r="300" spans="3:7" x14ac:dyDescent="0.25">
      <c r="C300">
        <v>280</v>
      </c>
      <c r="D300">
        <f t="shared" si="20"/>
        <v>36348.02982160246</v>
      </c>
      <c r="E300">
        <f t="shared" si="17"/>
        <v>5813.2870322156305</v>
      </c>
      <c r="F300">
        <f t="shared" si="18"/>
        <v>30534.74278938683</v>
      </c>
      <c r="G300">
        <f t="shared" si="19"/>
        <v>667059.70107648871</v>
      </c>
    </row>
    <row r="301" spans="3:7" x14ac:dyDescent="0.25">
      <c r="C301">
        <v>281</v>
      </c>
      <c r="D301">
        <f t="shared" si="20"/>
        <v>36348.02982160246</v>
      </c>
      <c r="E301">
        <f t="shared" si="17"/>
        <v>5558.8308423040726</v>
      </c>
      <c r="F301">
        <f t="shared" si="18"/>
        <v>30789.198979298388</v>
      </c>
      <c r="G301">
        <f t="shared" si="19"/>
        <v>636270.50209719036</v>
      </c>
    </row>
    <row r="302" spans="3:7" x14ac:dyDescent="0.25">
      <c r="C302">
        <v>282</v>
      </c>
      <c r="D302">
        <f t="shared" si="20"/>
        <v>36348.02982160246</v>
      </c>
      <c r="E302">
        <f t="shared" si="17"/>
        <v>5302.254184143253</v>
      </c>
      <c r="F302">
        <f t="shared" si="18"/>
        <v>31045.775637459206</v>
      </c>
      <c r="G302">
        <f t="shared" si="19"/>
        <v>605224.72645973112</v>
      </c>
    </row>
    <row r="303" spans="3:7" x14ac:dyDescent="0.25">
      <c r="C303">
        <v>283</v>
      </c>
      <c r="D303">
        <f t="shared" si="20"/>
        <v>36348.02982160246</v>
      </c>
      <c r="E303">
        <f t="shared" si="17"/>
        <v>5043.5393871644264</v>
      </c>
      <c r="F303">
        <f t="shared" si="18"/>
        <v>31304.490434438034</v>
      </c>
      <c r="G303">
        <f t="shared" si="19"/>
        <v>573920.23602529312</v>
      </c>
    </row>
    <row r="304" spans="3:7" x14ac:dyDescent="0.25">
      <c r="C304">
        <v>284</v>
      </c>
      <c r="D304">
        <f t="shared" si="20"/>
        <v>36348.02982160246</v>
      </c>
      <c r="E304">
        <f t="shared" si="17"/>
        <v>4782.6686335441091</v>
      </c>
      <c r="F304">
        <f t="shared" si="18"/>
        <v>31565.361188058352</v>
      </c>
      <c r="G304">
        <f t="shared" si="19"/>
        <v>542354.87483723473</v>
      </c>
    </row>
    <row r="305" spans="3:7" x14ac:dyDescent="0.25">
      <c r="C305">
        <v>285</v>
      </c>
      <c r="D305">
        <f t="shared" si="20"/>
        <v>36348.02982160246</v>
      </c>
      <c r="E305">
        <f t="shared" si="17"/>
        <v>4519.6239569769559</v>
      </c>
      <c r="F305">
        <f t="shared" si="18"/>
        <v>31828.405864625503</v>
      </c>
      <c r="G305">
        <f t="shared" si="19"/>
        <v>510526.4689726092</v>
      </c>
    </row>
    <row r="306" spans="3:7" x14ac:dyDescent="0.25">
      <c r="C306">
        <v>286</v>
      </c>
      <c r="D306">
        <f t="shared" si="20"/>
        <v>36348.02982160246</v>
      </c>
      <c r="E306">
        <f t="shared" si="17"/>
        <v>4254.3872414384105</v>
      </c>
      <c r="F306">
        <f t="shared" si="18"/>
        <v>32093.642580164051</v>
      </c>
      <c r="G306">
        <f t="shared" si="19"/>
        <v>478432.82639244513</v>
      </c>
    </row>
    <row r="307" spans="3:7" x14ac:dyDescent="0.25">
      <c r="C307">
        <v>287</v>
      </c>
      <c r="D307">
        <f t="shared" si="20"/>
        <v>36348.02982160246</v>
      </c>
      <c r="E307">
        <f t="shared" si="17"/>
        <v>3986.9402199370429</v>
      </c>
      <c r="F307">
        <f t="shared" si="18"/>
        <v>32361.089601665419</v>
      </c>
      <c r="G307">
        <f t="shared" si="19"/>
        <v>446071.73679077969</v>
      </c>
    </row>
    <row r="308" spans="3:7" x14ac:dyDescent="0.25">
      <c r="C308">
        <v>288</v>
      </c>
      <c r="D308">
        <f t="shared" si="20"/>
        <v>36348.02982160246</v>
      </c>
      <c r="E308">
        <f t="shared" si="17"/>
        <v>3717.2644732564972</v>
      </c>
      <c r="F308">
        <f t="shared" si="18"/>
        <v>32630.765348345962</v>
      </c>
      <c r="G308">
        <f t="shared" si="19"/>
        <v>413440.97144243371</v>
      </c>
    </row>
    <row r="309" spans="3:7" x14ac:dyDescent="0.25">
      <c r="C309">
        <v>289</v>
      </c>
      <c r="D309">
        <f t="shared" si="20"/>
        <v>36348.02982160246</v>
      </c>
      <c r="E309">
        <f t="shared" si="17"/>
        <v>3445.3414286869479</v>
      </c>
      <c r="F309">
        <f t="shared" si="18"/>
        <v>32902.688392915516</v>
      </c>
      <c r="G309">
        <f t="shared" si="19"/>
        <v>380538.28304951818</v>
      </c>
    </row>
    <row r="310" spans="3:7" x14ac:dyDescent="0.25">
      <c r="C310">
        <v>290</v>
      </c>
      <c r="D310">
        <f t="shared" si="20"/>
        <v>36348.02982160246</v>
      </c>
      <c r="E310">
        <f t="shared" si="17"/>
        <v>3171.1523587459851</v>
      </c>
      <c r="F310">
        <f t="shared" si="18"/>
        <v>33176.877462856472</v>
      </c>
      <c r="G310">
        <f t="shared" si="19"/>
        <v>347361.40558666171</v>
      </c>
    </row>
    <row r="311" spans="3:7" x14ac:dyDescent="0.25">
      <c r="C311">
        <v>291</v>
      </c>
      <c r="D311">
        <f t="shared" si="20"/>
        <v>36348.02982160246</v>
      </c>
      <c r="E311">
        <f t="shared" si="17"/>
        <v>2894.6783798888478</v>
      </c>
      <c r="F311">
        <f t="shared" si="18"/>
        <v>33453.35144171361</v>
      </c>
      <c r="G311">
        <f t="shared" si="19"/>
        <v>313908.05414494808</v>
      </c>
    </row>
    <row r="312" spans="3:7" x14ac:dyDescent="0.25">
      <c r="C312">
        <v>292</v>
      </c>
      <c r="D312">
        <f t="shared" si="20"/>
        <v>36348.02982160246</v>
      </c>
      <c r="E312">
        <f t="shared" si="17"/>
        <v>2615.9004512079009</v>
      </c>
      <c r="F312">
        <f t="shared" si="18"/>
        <v>33732.129370394556</v>
      </c>
      <c r="G312">
        <f t="shared" si="19"/>
        <v>280175.92477455351</v>
      </c>
    </row>
    <row r="313" spans="3:7" x14ac:dyDescent="0.25">
      <c r="C313">
        <v>293</v>
      </c>
      <c r="D313">
        <f t="shared" si="20"/>
        <v>36348.02982160246</v>
      </c>
      <c r="E313">
        <f t="shared" si="17"/>
        <v>2334.7993731212796</v>
      </c>
      <c r="F313">
        <f t="shared" si="18"/>
        <v>34013.230448481183</v>
      </c>
      <c r="G313">
        <f t="shared" si="19"/>
        <v>246162.69432607232</v>
      </c>
    </row>
    <row r="314" spans="3:7" x14ac:dyDescent="0.25">
      <c r="C314">
        <v>294</v>
      </c>
      <c r="D314">
        <f t="shared" si="20"/>
        <v>36348.02982160246</v>
      </c>
      <c r="E314">
        <f t="shared" si="17"/>
        <v>2051.355786050603</v>
      </c>
      <c r="F314">
        <f t="shared" si="18"/>
        <v>34296.674035551856</v>
      </c>
      <c r="G314">
        <f t="shared" si="19"/>
        <v>211866.02029052045</v>
      </c>
    </row>
    <row r="315" spans="3:7" x14ac:dyDescent="0.25">
      <c r="C315">
        <v>295</v>
      </c>
      <c r="D315">
        <f t="shared" si="20"/>
        <v>36348.02982160246</v>
      </c>
      <c r="E315">
        <f t="shared" si="17"/>
        <v>1765.5501690876706</v>
      </c>
      <c r="F315">
        <f t="shared" si="18"/>
        <v>34582.47965251479</v>
      </c>
      <c r="G315">
        <f t="shared" si="19"/>
        <v>177283.54063800565</v>
      </c>
    </row>
    <row r="316" spans="3:7" x14ac:dyDescent="0.25">
      <c r="C316">
        <v>296</v>
      </c>
      <c r="D316">
        <f t="shared" si="20"/>
        <v>36348.02982160246</v>
      </c>
      <c r="E316">
        <f t="shared" si="17"/>
        <v>1477.362838650047</v>
      </c>
      <c r="F316">
        <f t="shared" si="18"/>
        <v>34870.666982952411</v>
      </c>
      <c r="G316">
        <f t="shared" si="19"/>
        <v>142412.87365505323</v>
      </c>
    </row>
    <row r="317" spans="3:7" x14ac:dyDescent="0.25">
      <c r="C317">
        <v>297</v>
      </c>
      <c r="D317">
        <f t="shared" si="20"/>
        <v>36348.02982160246</v>
      </c>
      <c r="E317">
        <f t="shared" si="17"/>
        <v>1186.7739471254438</v>
      </c>
      <c r="F317">
        <f t="shared" si="18"/>
        <v>35161.255874477014</v>
      </c>
      <c r="G317">
        <f t="shared" si="19"/>
        <v>107251.61778057623</v>
      </c>
    </row>
    <row r="318" spans="3:7" x14ac:dyDescent="0.25">
      <c r="C318">
        <v>298</v>
      </c>
      <c r="D318">
        <f t="shared" si="20"/>
        <v>36348.02982160246</v>
      </c>
      <c r="E318">
        <f t="shared" si="17"/>
        <v>893.76348150480192</v>
      </c>
      <c r="F318">
        <f t="shared" si="18"/>
        <v>35454.26634009766</v>
      </c>
      <c r="G318">
        <f t="shared" si="19"/>
        <v>71797.351440478567</v>
      </c>
    </row>
    <row r="319" spans="3:7" x14ac:dyDescent="0.25">
      <c r="C319">
        <v>299</v>
      </c>
      <c r="D319">
        <f t="shared" si="20"/>
        <v>36348.02982160246</v>
      </c>
      <c r="E319">
        <f t="shared" si="17"/>
        <v>598.31126200398808</v>
      </c>
      <c r="F319">
        <f t="shared" si="18"/>
        <v>35749.71855959847</v>
      </c>
      <c r="G319">
        <f t="shared" si="19"/>
        <v>36047.632880880097</v>
      </c>
    </row>
    <row r="320" spans="3:7" x14ac:dyDescent="0.25">
      <c r="C320">
        <v>300</v>
      </c>
      <c r="D320">
        <f t="shared" si="20"/>
        <v>36348.02982160246</v>
      </c>
      <c r="E320">
        <f t="shared" si="17"/>
        <v>300.39694067400086</v>
      </c>
      <c r="F320">
        <f t="shared" si="18"/>
        <v>36047.632880928461</v>
      </c>
      <c r="G320" s="1">
        <f t="shared" si="19"/>
        <v>-4.8363290261477232E-8</v>
      </c>
    </row>
    <row r="322" spans="6:6" x14ac:dyDescent="0.25">
      <c r="F322">
        <f>SUM(F21:F320)</f>
        <v>4000000.0000000503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2"/>
  <sheetViews>
    <sheetView tabSelected="1" topLeftCell="B5" zoomScale="190" zoomScaleNormal="190" workbookViewId="0">
      <selection activeCell="L42" sqref="L42"/>
    </sheetView>
  </sheetViews>
  <sheetFormatPr defaultRowHeight="15" x14ac:dyDescent="0.25"/>
  <cols>
    <col min="9" max="9" width="13.85546875" bestFit="1" customWidth="1"/>
    <col min="13" max="13" width="30.85546875" bestFit="1" customWidth="1"/>
  </cols>
  <sheetData>
    <row r="2" spans="1:8" x14ac:dyDescent="0.25">
      <c r="A2" t="s">
        <v>0</v>
      </c>
      <c r="B2">
        <v>4000000</v>
      </c>
    </row>
    <row r="3" spans="1:8" x14ac:dyDescent="0.25">
      <c r="A3" t="s">
        <v>1</v>
      </c>
      <c r="B3" t="s">
        <v>2</v>
      </c>
    </row>
    <row r="4" spans="1:8" x14ac:dyDescent="0.25">
      <c r="A4" t="s">
        <v>3</v>
      </c>
      <c r="B4" t="s">
        <v>4</v>
      </c>
    </row>
    <row r="5" spans="1:8" x14ac:dyDescent="0.25">
      <c r="A5" t="s">
        <v>5</v>
      </c>
      <c r="B5" t="s">
        <v>6</v>
      </c>
    </row>
    <row r="7" spans="1:8" x14ac:dyDescent="0.25">
      <c r="A7" t="s">
        <v>7</v>
      </c>
      <c r="B7" t="s">
        <v>19</v>
      </c>
    </row>
    <row r="8" spans="1:8" x14ac:dyDescent="0.25">
      <c r="A8" t="s">
        <v>9</v>
      </c>
      <c r="B8" t="s">
        <v>10</v>
      </c>
    </row>
    <row r="9" spans="1:8" x14ac:dyDescent="0.25">
      <c r="A9" t="s">
        <v>11</v>
      </c>
      <c r="B9" t="s">
        <v>12</v>
      </c>
    </row>
    <row r="10" spans="1:8" x14ac:dyDescent="0.25">
      <c r="A10" t="s">
        <v>15</v>
      </c>
      <c r="B10" t="s">
        <v>16</v>
      </c>
    </row>
    <row r="11" spans="1:8" x14ac:dyDescent="0.25">
      <c r="A11" t="s">
        <v>13</v>
      </c>
      <c r="B11" t="s">
        <v>17</v>
      </c>
    </row>
    <row r="12" spans="1:8" x14ac:dyDescent="0.25">
      <c r="A12" t="s">
        <v>14</v>
      </c>
      <c r="B12" t="s">
        <v>18</v>
      </c>
    </row>
    <row r="13" spans="1:8" x14ac:dyDescent="0.25">
      <c r="H13" t="s">
        <v>50</v>
      </c>
    </row>
    <row r="14" spans="1:8" x14ac:dyDescent="0.25">
      <c r="H14">
        <f>G20/300</f>
        <v>13333.333333333334</v>
      </c>
    </row>
    <row r="15" spans="1:8" x14ac:dyDescent="0.25">
      <c r="A15" t="s">
        <v>7</v>
      </c>
      <c r="B15" t="s">
        <v>21</v>
      </c>
      <c r="C15" t="s">
        <v>52</v>
      </c>
      <c r="D15">
        <f>H14+H16</f>
        <v>46666.666666666672</v>
      </c>
      <c r="H15" t="s">
        <v>51</v>
      </c>
    </row>
    <row r="16" spans="1:8" x14ac:dyDescent="0.25">
      <c r="H16">
        <f>G20*0.1/12</f>
        <v>33333.333333333336</v>
      </c>
    </row>
    <row r="17" spans="1:14" x14ac:dyDescent="0.25">
      <c r="C17" t="s">
        <v>22</v>
      </c>
    </row>
    <row r="19" spans="1:14" x14ac:dyDescent="0.25">
      <c r="C19" t="s">
        <v>23</v>
      </c>
      <c r="D19" t="s">
        <v>8</v>
      </c>
      <c r="E19" t="s">
        <v>24</v>
      </c>
      <c r="F19" t="s">
        <v>25</v>
      </c>
      <c r="G19" t="s">
        <v>26</v>
      </c>
      <c r="I19" t="s">
        <v>54</v>
      </c>
    </row>
    <row r="20" spans="1:14" x14ac:dyDescent="0.25">
      <c r="C20">
        <v>0</v>
      </c>
      <c r="G20">
        <f>B2</f>
        <v>4000000</v>
      </c>
      <c r="I20" t="s">
        <v>8</v>
      </c>
      <c r="J20" t="s">
        <v>53</v>
      </c>
    </row>
    <row r="21" spans="1:14" x14ac:dyDescent="0.25">
      <c r="A21" t="s">
        <v>9</v>
      </c>
      <c r="C21">
        <v>1</v>
      </c>
      <c r="D21">
        <f>D15</f>
        <v>46666.666666666672</v>
      </c>
      <c r="E21">
        <f>G20*0.1/12</f>
        <v>33333.333333333336</v>
      </c>
      <c r="F21">
        <f>D21-E21</f>
        <v>13333.333333333336</v>
      </c>
      <c r="G21">
        <f>G20-F21</f>
        <v>3986666.6666666665</v>
      </c>
      <c r="I21">
        <f>D22-D21</f>
        <v>-111.11111111110949</v>
      </c>
      <c r="J21">
        <f>E22-E21</f>
        <v>-111.11111111110949</v>
      </c>
      <c r="L21" t="s">
        <v>11</v>
      </c>
      <c r="M21" t="s">
        <v>55</v>
      </c>
    </row>
    <row r="22" spans="1:14" x14ac:dyDescent="0.25">
      <c r="C22">
        <v>2</v>
      </c>
      <c r="D22">
        <f>E22+F22</f>
        <v>46555.555555555562</v>
      </c>
      <c r="E22">
        <f>G21*0.1/12</f>
        <v>33222.222222222226</v>
      </c>
      <c r="F22">
        <f>F21</f>
        <v>13333.333333333336</v>
      </c>
      <c r="G22">
        <f>G21-F22</f>
        <v>3973333.333333333</v>
      </c>
      <c r="I22">
        <f t="shared" ref="I22:I26" si="0">D23-D22</f>
        <v>-111.11111111111677</v>
      </c>
      <c r="J22">
        <f t="shared" ref="J22:J26" si="1">E23-E22</f>
        <v>-111.11111111111677</v>
      </c>
      <c r="M22" t="s">
        <v>56</v>
      </c>
    </row>
    <row r="23" spans="1:14" x14ac:dyDescent="0.25">
      <c r="C23">
        <v>3</v>
      </c>
      <c r="D23">
        <f t="shared" ref="D23:D86" si="2">E23+F23</f>
        <v>46444.444444444445</v>
      </c>
      <c r="E23">
        <f t="shared" ref="E23:E86" si="3">G22*0.1/12</f>
        <v>33111.111111111109</v>
      </c>
      <c r="F23">
        <f t="shared" ref="F23:F86" si="4">F22</f>
        <v>13333.333333333336</v>
      </c>
      <c r="G23">
        <f t="shared" ref="G23:G86" si="5">G22-F23</f>
        <v>3959999.9999999995</v>
      </c>
      <c r="I23">
        <f t="shared" si="0"/>
        <v>-111.11111111110949</v>
      </c>
      <c r="J23">
        <f t="shared" si="1"/>
        <v>-111.11111111110949</v>
      </c>
      <c r="M23" t="s">
        <v>57</v>
      </c>
    </row>
    <row r="24" spans="1:14" x14ac:dyDescent="0.25">
      <c r="C24">
        <v>4</v>
      </c>
      <c r="D24">
        <f t="shared" si="2"/>
        <v>46333.333333333336</v>
      </c>
      <c r="E24">
        <f t="shared" si="3"/>
        <v>33000</v>
      </c>
      <c r="F24">
        <f t="shared" si="4"/>
        <v>13333.333333333336</v>
      </c>
      <c r="G24">
        <f t="shared" si="5"/>
        <v>3946666.666666666</v>
      </c>
      <c r="I24">
        <f t="shared" si="0"/>
        <v>-111.11111111111677</v>
      </c>
      <c r="J24">
        <f t="shared" si="1"/>
        <v>-111.11111111111677</v>
      </c>
      <c r="M24">
        <f>120/2*(E21+E21+119*I21)</f>
        <v>3206666.6666666786</v>
      </c>
    </row>
    <row r="25" spans="1:14" x14ac:dyDescent="0.25">
      <c r="C25">
        <v>5</v>
      </c>
      <c r="D25">
        <f t="shared" si="2"/>
        <v>46222.222222222219</v>
      </c>
      <c r="E25">
        <f t="shared" si="3"/>
        <v>32888.888888888883</v>
      </c>
      <c r="F25">
        <f t="shared" si="4"/>
        <v>13333.333333333336</v>
      </c>
      <c r="G25">
        <f t="shared" si="5"/>
        <v>3933333.3333333326</v>
      </c>
      <c r="I25">
        <f t="shared" si="0"/>
        <v>-111.11111111110949</v>
      </c>
      <c r="J25">
        <f t="shared" si="1"/>
        <v>-111.11111111110949</v>
      </c>
      <c r="L25" t="s">
        <v>31</v>
      </c>
      <c r="M25">
        <f>SUM(E21:E140)</f>
        <v>3206666.6666666577</v>
      </c>
    </row>
    <row r="26" spans="1:14" x14ac:dyDescent="0.25">
      <c r="C26">
        <v>6</v>
      </c>
      <c r="D26">
        <f t="shared" si="2"/>
        <v>46111.111111111109</v>
      </c>
      <c r="E26">
        <f t="shared" si="3"/>
        <v>32777.777777777774</v>
      </c>
      <c r="F26">
        <f t="shared" si="4"/>
        <v>13333.333333333336</v>
      </c>
      <c r="G26">
        <f t="shared" si="5"/>
        <v>3919999.9999999991</v>
      </c>
      <c r="I26">
        <f t="shared" si="0"/>
        <v>-111.11111111110949</v>
      </c>
      <c r="J26">
        <f t="shared" si="1"/>
        <v>-111.11111111111313</v>
      </c>
    </row>
    <row r="27" spans="1:14" x14ac:dyDescent="0.25">
      <c r="C27">
        <v>7</v>
      </c>
      <c r="D27">
        <f t="shared" si="2"/>
        <v>46000</v>
      </c>
      <c r="E27">
        <f t="shared" si="3"/>
        <v>32666.666666666661</v>
      </c>
      <c r="F27">
        <f t="shared" si="4"/>
        <v>13333.333333333336</v>
      </c>
      <c r="G27">
        <f t="shared" si="5"/>
        <v>3906666.6666666656</v>
      </c>
    </row>
    <row r="28" spans="1:14" x14ac:dyDescent="0.25">
      <c r="C28">
        <v>8</v>
      </c>
      <c r="D28">
        <f t="shared" si="2"/>
        <v>45888.888888888883</v>
      </c>
      <c r="E28">
        <f t="shared" si="3"/>
        <v>32555.555555555547</v>
      </c>
      <c r="F28">
        <f t="shared" si="4"/>
        <v>13333.333333333336</v>
      </c>
      <c r="G28">
        <f t="shared" si="5"/>
        <v>3893333.3333333321</v>
      </c>
      <c r="L28" t="s">
        <v>15</v>
      </c>
      <c r="M28">
        <f>G20-60*F21</f>
        <v>3200000</v>
      </c>
    </row>
    <row r="29" spans="1:14" x14ac:dyDescent="0.25">
      <c r="C29">
        <v>9</v>
      </c>
      <c r="D29">
        <f t="shared" si="2"/>
        <v>45777.777777777774</v>
      </c>
      <c r="E29">
        <f t="shared" si="3"/>
        <v>32444.444444444438</v>
      </c>
      <c r="F29">
        <f t="shared" si="4"/>
        <v>13333.333333333336</v>
      </c>
      <c r="G29">
        <f t="shared" si="5"/>
        <v>3879999.9999999986</v>
      </c>
      <c r="L29" t="s">
        <v>31</v>
      </c>
      <c r="M29">
        <f>G80</f>
        <v>3199999.9999999907</v>
      </c>
    </row>
    <row r="30" spans="1:14" x14ac:dyDescent="0.25">
      <c r="C30">
        <v>10</v>
      </c>
      <c r="D30">
        <f t="shared" si="2"/>
        <v>45666.666666666657</v>
      </c>
      <c r="E30">
        <f t="shared" si="3"/>
        <v>32333.333333333325</v>
      </c>
      <c r="F30">
        <f t="shared" si="4"/>
        <v>13333.333333333336</v>
      </c>
      <c r="G30">
        <f t="shared" si="5"/>
        <v>3866666.6666666651</v>
      </c>
    </row>
    <row r="31" spans="1:14" x14ac:dyDescent="0.25">
      <c r="C31">
        <v>11</v>
      </c>
      <c r="D31">
        <f t="shared" si="2"/>
        <v>45555.555555555547</v>
      </c>
      <c r="E31">
        <f t="shared" si="3"/>
        <v>32222.222222222208</v>
      </c>
      <c r="F31">
        <f t="shared" si="4"/>
        <v>13333.333333333336</v>
      </c>
      <c r="G31">
        <f t="shared" si="5"/>
        <v>3853333.3333333316</v>
      </c>
    </row>
    <row r="32" spans="1:14" x14ac:dyDescent="0.25">
      <c r="C32">
        <v>12</v>
      </c>
      <c r="D32">
        <f t="shared" si="2"/>
        <v>45444.444444444438</v>
      </c>
      <c r="E32">
        <f t="shared" si="3"/>
        <v>32111.111111111099</v>
      </c>
      <c r="F32">
        <f t="shared" si="4"/>
        <v>13333.333333333336</v>
      </c>
      <c r="G32">
        <f t="shared" si="5"/>
        <v>3839999.9999999981</v>
      </c>
      <c r="L32" t="s">
        <v>13</v>
      </c>
      <c r="M32" t="s">
        <v>41</v>
      </c>
      <c r="N32">
        <f>F33</f>
        <v>13333.333333333336</v>
      </c>
    </row>
    <row r="33" spans="3:14" x14ac:dyDescent="0.25">
      <c r="C33">
        <v>13</v>
      </c>
      <c r="D33">
        <f t="shared" si="2"/>
        <v>45333.333333333321</v>
      </c>
      <c r="E33">
        <f t="shared" si="3"/>
        <v>31999.999999999985</v>
      </c>
      <c r="F33">
        <f t="shared" si="4"/>
        <v>13333.333333333336</v>
      </c>
      <c r="G33">
        <f t="shared" si="5"/>
        <v>3826666.6666666646</v>
      </c>
      <c r="M33" t="s">
        <v>40</v>
      </c>
      <c r="N33">
        <f>G20-169*F21</f>
        <v>1746666.666666666</v>
      </c>
    </row>
    <row r="34" spans="3:14" x14ac:dyDescent="0.25">
      <c r="C34">
        <v>14</v>
      </c>
      <c r="D34">
        <f t="shared" si="2"/>
        <v>45222.222222222212</v>
      </c>
      <c r="E34">
        <f t="shared" si="3"/>
        <v>31888.888888888876</v>
      </c>
      <c r="F34">
        <f t="shared" si="4"/>
        <v>13333.333333333336</v>
      </c>
      <c r="G34">
        <f t="shared" si="5"/>
        <v>3813333.3333333312</v>
      </c>
      <c r="M34" t="s">
        <v>31</v>
      </c>
      <c r="N34">
        <f>G189</f>
        <v>1746666.6666666467</v>
      </c>
    </row>
    <row r="35" spans="3:14" x14ac:dyDescent="0.25">
      <c r="C35">
        <v>15</v>
      </c>
      <c r="D35">
        <f t="shared" si="2"/>
        <v>45111.111111111095</v>
      </c>
      <c r="E35">
        <f t="shared" si="3"/>
        <v>31777.777777777763</v>
      </c>
      <c r="F35">
        <f t="shared" si="4"/>
        <v>13333.333333333336</v>
      </c>
      <c r="G35">
        <f t="shared" si="5"/>
        <v>3799999.9999999977</v>
      </c>
      <c r="M35" t="s">
        <v>38</v>
      </c>
      <c r="N35">
        <f>E21+168*I21</f>
        <v>14666.666666666941</v>
      </c>
    </row>
    <row r="36" spans="3:14" x14ac:dyDescent="0.25">
      <c r="C36">
        <v>16</v>
      </c>
      <c r="D36">
        <f t="shared" si="2"/>
        <v>44999.999999999985</v>
      </c>
      <c r="E36">
        <f t="shared" si="3"/>
        <v>31666.666666666646</v>
      </c>
      <c r="F36">
        <f t="shared" si="4"/>
        <v>13333.333333333336</v>
      </c>
      <c r="G36">
        <f t="shared" si="5"/>
        <v>3786666.6666666642</v>
      </c>
      <c r="M36" t="s">
        <v>31</v>
      </c>
      <c r="N36">
        <f>E189</f>
        <v>14666.666666666502</v>
      </c>
    </row>
    <row r="37" spans="3:14" x14ac:dyDescent="0.25">
      <c r="C37">
        <v>17</v>
      </c>
      <c r="D37">
        <f t="shared" si="2"/>
        <v>44888.888888888876</v>
      </c>
      <c r="E37">
        <f t="shared" si="3"/>
        <v>31555.555555555537</v>
      </c>
      <c r="F37">
        <f t="shared" si="4"/>
        <v>13333.333333333336</v>
      </c>
      <c r="G37">
        <f t="shared" si="5"/>
        <v>3773333.3333333307</v>
      </c>
      <c r="M37" t="s">
        <v>58</v>
      </c>
      <c r="N37">
        <f>N35+N32</f>
        <v>28000.000000000276</v>
      </c>
    </row>
    <row r="38" spans="3:14" x14ac:dyDescent="0.25">
      <c r="C38">
        <v>18</v>
      </c>
      <c r="D38">
        <f t="shared" si="2"/>
        <v>44777.777777777759</v>
      </c>
      <c r="E38">
        <f t="shared" si="3"/>
        <v>31444.444444444423</v>
      </c>
      <c r="F38">
        <f t="shared" si="4"/>
        <v>13333.333333333336</v>
      </c>
      <c r="G38">
        <f t="shared" si="5"/>
        <v>3759999.9999999972</v>
      </c>
      <c r="N38" t="s">
        <v>31</v>
      </c>
    </row>
    <row r="39" spans="3:14" x14ac:dyDescent="0.25">
      <c r="C39">
        <v>19</v>
      </c>
      <c r="D39">
        <f t="shared" si="2"/>
        <v>44666.66666666665</v>
      </c>
      <c r="E39">
        <f t="shared" si="3"/>
        <v>31333.333333333314</v>
      </c>
      <c r="F39">
        <f t="shared" si="4"/>
        <v>13333.333333333336</v>
      </c>
      <c r="G39">
        <f t="shared" si="5"/>
        <v>3746666.6666666637</v>
      </c>
      <c r="N39">
        <f>D189</f>
        <v>27999.99999999984</v>
      </c>
    </row>
    <row r="40" spans="3:14" x14ac:dyDescent="0.25">
      <c r="C40">
        <v>20</v>
      </c>
      <c r="D40">
        <f t="shared" si="2"/>
        <v>44555.555555555533</v>
      </c>
      <c r="E40">
        <f t="shared" si="3"/>
        <v>31222.222222222201</v>
      </c>
      <c r="F40">
        <f t="shared" si="4"/>
        <v>13333.333333333336</v>
      </c>
      <c r="G40">
        <f t="shared" si="5"/>
        <v>3733333.3333333302</v>
      </c>
    </row>
    <row r="41" spans="3:14" x14ac:dyDescent="0.25">
      <c r="C41">
        <v>21</v>
      </c>
      <c r="D41">
        <f t="shared" si="2"/>
        <v>44444.444444444423</v>
      </c>
      <c r="E41">
        <f t="shared" si="3"/>
        <v>31111.111111111084</v>
      </c>
      <c r="F41">
        <f t="shared" si="4"/>
        <v>13333.333333333336</v>
      </c>
      <c r="G41">
        <f t="shared" si="5"/>
        <v>3719999.9999999967</v>
      </c>
      <c r="L41" t="s">
        <v>14</v>
      </c>
      <c r="M41" t="e">
        <f>E</f>
        <v>#NAME?</v>
      </c>
    </row>
    <row r="42" spans="3:14" x14ac:dyDescent="0.25">
      <c r="C42">
        <v>22</v>
      </c>
      <c r="D42">
        <f t="shared" si="2"/>
        <v>44333.333333333314</v>
      </c>
      <c r="E42">
        <f t="shared" si="3"/>
        <v>30999.999999999975</v>
      </c>
      <c r="F42">
        <f t="shared" si="4"/>
        <v>13333.333333333336</v>
      </c>
      <c r="G42">
        <f t="shared" si="5"/>
        <v>3706666.6666666633</v>
      </c>
      <c r="L42">
        <f>300/2*(2*E21+299*I21)</f>
        <v>5016666.6666667396</v>
      </c>
    </row>
    <row r="43" spans="3:14" x14ac:dyDescent="0.25">
      <c r="C43">
        <v>23</v>
      </c>
      <c r="D43">
        <f t="shared" si="2"/>
        <v>44222.222222222197</v>
      </c>
      <c r="E43">
        <f t="shared" si="3"/>
        <v>30888.888888888861</v>
      </c>
      <c r="F43">
        <f t="shared" si="4"/>
        <v>13333.333333333336</v>
      </c>
      <c r="G43">
        <f t="shared" si="5"/>
        <v>3693333.3333333298</v>
      </c>
      <c r="K43" t="s">
        <v>31</v>
      </c>
      <c r="L43">
        <f>SUM(E21:E320)</f>
        <v>5016666.6666666334</v>
      </c>
    </row>
    <row r="44" spans="3:14" x14ac:dyDescent="0.25">
      <c r="C44">
        <v>24</v>
      </c>
      <c r="D44">
        <f t="shared" si="2"/>
        <v>44111.111111111088</v>
      </c>
      <c r="E44">
        <f t="shared" si="3"/>
        <v>30777.777777777752</v>
      </c>
      <c r="F44">
        <f t="shared" si="4"/>
        <v>13333.333333333336</v>
      </c>
      <c r="G44">
        <f t="shared" si="5"/>
        <v>3679999.9999999963</v>
      </c>
    </row>
    <row r="45" spans="3:14" x14ac:dyDescent="0.25">
      <c r="C45">
        <v>25</v>
      </c>
      <c r="D45">
        <f t="shared" si="2"/>
        <v>43999.999999999971</v>
      </c>
      <c r="E45">
        <f t="shared" si="3"/>
        <v>30666.666666666639</v>
      </c>
      <c r="F45">
        <f t="shared" si="4"/>
        <v>13333.333333333336</v>
      </c>
      <c r="G45">
        <f t="shared" si="5"/>
        <v>3666666.6666666628</v>
      </c>
      <c r="K45" t="s">
        <v>59</v>
      </c>
      <c r="L45">
        <f>'The same annuity'!K61</f>
        <v>6904408.946480738</v>
      </c>
    </row>
    <row r="46" spans="3:14" x14ac:dyDescent="0.25">
      <c r="C46">
        <v>26</v>
      </c>
      <c r="D46">
        <f t="shared" si="2"/>
        <v>43888.888888888861</v>
      </c>
      <c r="E46">
        <f t="shared" si="3"/>
        <v>30555.555555555522</v>
      </c>
      <c r="F46">
        <f t="shared" si="4"/>
        <v>13333.333333333336</v>
      </c>
      <c r="G46">
        <f t="shared" si="5"/>
        <v>3653333.3333333293</v>
      </c>
    </row>
    <row r="47" spans="3:14" x14ac:dyDescent="0.25">
      <c r="C47">
        <v>27</v>
      </c>
      <c r="D47">
        <f t="shared" si="2"/>
        <v>43777.777777777752</v>
      </c>
      <c r="E47">
        <f t="shared" si="3"/>
        <v>30444.444444444413</v>
      </c>
      <c r="F47">
        <f t="shared" si="4"/>
        <v>13333.333333333336</v>
      </c>
      <c r="G47">
        <f t="shared" si="5"/>
        <v>3639999.9999999958</v>
      </c>
    </row>
    <row r="48" spans="3:14" x14ac:dyDescent="0.25">
      <c r="C48">
        <v>28</v>
      </c>
      <c r="D48">
        <f t="shared" si="2"/>
        <v>43666.666666666635</v>
      </c>
      <c r="E48">
        <f t="shared" si="3"/>
        <v>30333.333333333299</v>
      </c>
      <c r="F48">
        <f t="shared" si="4"/>
        <v>13333.333333333336</v>
      </c>
      <c r="G48">
        <f t="shared" si="5"/>
        <v>3626666.6666666623</v>
      </c>
    </row>
    <row r="49" spans="3:7" x14ac:dyDescent="0.25">
      <c r="C49">
        <v>29</v>
      </c>
      <c r="D49">
        <f t="shared" si="2"/>
        <v>43555.555555555526</v>
      </c>
      <c r="E49">
        <f t="shared" si="3"/>
        <v>30222.22222222219</v>
      </c>
      <c r="F49">
        <f t="shared" si="4"/>
        <v>13333.333333333336</v>
      </c>
      <c r="G49">
        <f t="shared" si="5"/>
        <v>3613333.3333333288</v>
      </c>
    </row>
    <row r="50" spans="3:7" x14ac:dyDescent="0.25">
      <c r="C50">
        <v>30</v>
      </c>
      <c r="D50">
        <f t="shared" si="2"/>
        <v>43444.444444444409</v>
      </c>
      <c r="E50">
        <f t="shared" si="3"/>
        <v>30111.111111111077</v>
      </c>
      <c r="F50">
        <f t="shared" si="4"/>
        <v>13333.333333333336</v>
      </c>
      <c r="G50">
        <f t="shared" si="5"/>
        <v>3599999.9999999953</v>
      </c>
    </row>
    <row r="51" spans="3:7" x14ac:dyDescent="0.25">
      <c r="C51">
        <v>31</v>
      </c>
      <c r="D51">
        <f t="shared" si="2"/>
        <v>43333.333333333299</v>
      </c>
      <c r="E51">
        <f t="shared" si="3"/>
        <v>29999.99999999996</v>
      </c>
      <c r="F51">
        <f t="shared" si="4"/>
        <v>13333.333333333336</v>
      </c>
      <c r="G51">
        <f t="shared" si="5"/>
        <v>3586666.6666666619</v>
      </c>
    </row>
    <row r="52" spans="3:7" x14ac:dyDescent="0.25">
      <c r="C52">
        <v>32</v>
      </c>
      <c r="D52">
        <f t="shared" si="2"/>
        <v>43222.22222222219</v>
      </c>
      <c r="E52">
        <f t="shared" si="3"/>
        <v>29888.88888888885</v>
      </c>
      <c r="F52">
        <f t="shared" si="4"/>
        <v>13333.333333333336</v>
      </c>
      <c r="G52">
        <f t="shared" si="5"/>
        <v>3573333.3333333284</v>
      </c>
    </row>
    <row r="53" spans="3:7" x14ac:dyDescent="0.25">
      <c r="C53">
        <v>33</v>
      </c>
      <c r="D53">
        <f t="shared" si="2"/>
        <v>43111.111111111073</v>
      </c>
      <c r="E53">
        <f t="shared" si="3"/>
        <v>29777.777777777737</v>
      </c>
      <c r="F53">
        <f t="shared" si="4"/>
        <v>13333.333333333336</v>
      </c>
      <c r="G53">
        <f t="shared" si="5"/>
        <v>3559999.9999999949</v>
      </c>
    </row>
    <row r="54" spans="3:7" x14ac:dyDescent="0.25">
      <c r="C54">
        <v>34</v>
      </c>
      <c r="D54">
        <f t="shared" si="2"/>
        <v>42999.999999999964</v>
      </c>
      <c r="E54">
        <f t="shared" si="3"/>
        <v>29666.666666666628</v>
      </c>
      <c r="F54">
        <f t="shared" si="4"/>
        <v>13333.333333333336</v>
      </c>
      <c r="G54">
        <f t="shared" si="5"/>
        <v>3546666.6666666614</v>
      </c>
    </row>
    <row r="55" spans="3:7" x14ac:dyDescent="0.25">
      <c r="C55">
        <v>35</v>
      </c>
      <c r="D55">
        <f t="shared" si="2"/>
        <v>42888.888888888847</v>
      </c>
      <c r="E55">
        <f t="shared" si="3"/>
        <v>29555.555555555515</v>
      </c>
      <c r="F55">
        <f t="shared" si="4"/>
        <v>13333.333333333336</v>
      </c>
      <c r="G55">
        <f t="shared" si="5"/>
        <v>3533333.3333333279</v>
      </c>
    </row>
    <row r="56" spans="3:7" x14ac:dyDescent="0.25">
      <c r="C56">
        <v>36</v>
      </c>
      <c r="D56">
        <f t="shared" si="2"/>
        <v>42777.777777777737</v>
      </c>
      <c r="E56">
        <f t="shared" si="3"/>
        <v>29444.444444444398</v>
      </c>
      <c r="F56">
        <f t="shared" si="4"/>
        <v>13333.333333333336</v>
      </c>
      <c r="G56">
        <f t="shared" si="5"/>
        <v>3519999.9999999944</v>
      </c>
    </row>
    <row r="57" spans="3:7" x14ac:dyDescent="0.25">
      <c r="C57">
        <v>37</v>
      </c>
      <c r="D57">
        <f t="shared" si="2"/>
        <v>42666.666666666628</v>
      </c>
      <c r="E57">
        <f t="shared" si="3"/>
        <v>29333.333333333288</v>
      </c>
      <c r="F57">
        <f t="shared" si="4"/>
        <v>13333.333333333336</v>
      </c>
      <c r="G57">
        <f t="shared" si="5"/>
        <v>3506666.6666666609</v>
      </c>
    </row>
    <row r="58" spans="3:7" x14ac:dyDescent="0.25">
      <c r="C58">
        <v>38</v>
      </c>
      <c r="D58">
        <f t="shared" si="2"/>
        <v>42555.555555555511</v>
      </c>
      <c r="E58">
        <f t="shared" si="3"/>
        <v>29222.222222222175</v>
      </c>
      <c r="F58">
        <f t="shared" si="4"/>
        <v>13333.333333333336</v>
      </c>
      <c r="G58">
        <f t="shared" si="5"/>
        <v>3493333.3333333274</v>
      </c>
    </row>
    <row r="59" spans="3:7" x14ac:dyDescent="0.25">
      <c r="C59">
        <v>39</v>
      </c>
      <c r="D59">
        <f t="shared" si="2"/>
        <v>42444.444444444402</v>
      </c>
      <c r="E59">
        <f t="shared" si="3"/>
        <v>29111.111111111066</v>
      </c>
      <c r="F59">
        <f t="shared" si="4"/>
        <v>13333.333333333336</v>
      </c>
      <c r="G59">
        <f t="shared" si="5"/>
        <v>3479999.9999999939</v>
      </c>
    </row>
    <row r="60" spans="3:7" x14ac:dyDescent="0.25">
      <c r="C60">
        <v>40</v>
      </c>
      <c r="D60">
        <f t="shared" si="2"/>
        <v>42333.333333333285</v>
      </c>
      <c r="E60">
        <f t="shared" si="3"/>
        <v>28999.999999999953</v>
      </c>
      <c r="F60">
        <f t="shared" si="4"/>
        <v>13333.333333333336</v>
      </c>
      <c r="G60">
        <f t="shared" si="5"/>
        <v>3466666.6666666605</v>
      </c>
    </row>
    <row r="61" spans="3:7" x14ac:dyDescent="0.25">
      <c r="C61">
        <v>41</v>
      </c>
      <c r="D61">
        <f t="shared" si="2"/>
        <v>42222.222222222175</v>
      </c>
      <c r="E61">
        <f t="shared" si="3"/>
        <v>28888.888888888836</v>
      </c>
      <c r="F61">
        <f t="shared" si="4"/>
        <v>13333.333333333336</v>
      </c>
      <c r="G61">
        <f t="shared" si="5"/>
        <v>3453333.333333327</v>
      </c>
    </row>
    <row r="62" spans="3:7" x14ac:dyDescent="0.25">
      <c r="C62">
        <v>42</v>
      </c>
      <c r="D62">
        <f t="shared" si="2"/>
        <v>42111.111111111066</v>
      </c>
      <c r="E62">
        <f t="shared" si="3"/>
        <v>28777.777777777726</v>
      </c>
      <c r="F62">
        <f t="shared" si="4"/>
        <v>13333.333333333336</v>
      </c>
      <c r="G62">
        <f t="shared" si="5"/>
        <v>3439999.9999999935</v>
      </c>
    </row>
    <row r="63" spans="3:7" x14ac:dyDescent="0.25">
      <c r="C63">
        <v>43</v>
      </c>
      <c r="D63">
        <f t="shared" si="2"/>
        <v>41999.999999999949</v>
      </c>
      <c r="E63">
        <f t="shared" si="3"/>
        <v>28666.666666666613</v>
      </c>
      <c r="F63">
        <f t="shared" si="4"/>
        <v>13333.333333333336</v>
      </c>
      <c r="G63">
        <f t="shared" si="5"/>
        <v>3426666.66666666</v>
      </c>
    </row>
    <row r="64" spans="3:7" x14ac:dyDescent="0.25">
      <c r="C64">
        <v>44</v>
      </c>
      <c r="D64">
        <f t="shared" si="2"/>
        <v>41888.88888888884</v>
      </c>
      <c r="E64">
        <f t="shared" si="3"/>
        <v>28555.555555555504</v>
      </c>
      <c r="F64">
        <f t="shared" si="4"/>
        <v>13333.333333333336</v>
      </c>
      <c r="G64">
        <f t="shared" si="5"/>
        <v>3413333.3333333265</v>
      </c>
    </row>
    <row r="65" spans="3:7" x14ac:dyDescent="0.25">
      <c r="C65">
        <v>45</v>
      </c>
      <c r="D65">
        <f t="shared" si="2"/>
        <v>41777.777777777723</v>
      </c>
      <c r="E65">
        <f t="shared" si="3"/>
        <v>28444.444444444391</v>
      </c>
      <c r="F65">
        <f t="shared" si="4"/>
        <v>13333.333333333336</v>
      </c>
      <c r="G65">
        <f t="shared" si="5"/>
        <v>3399999.999999993</v>
      </c>
    </row>
    <row r="66" spans="3:7" x14ac:dyDescent="0.25">
      <c r="C66">
        <v>46</v>
      </c>
      <c r="D66">
        <f t="shared" si="2"/>
        <v>41666.666666666613</v>
      </c>
      <c r="E66">
        <f t="shared" si="3"/>
        <v>28333.333333333274</v>
      </c>
      <c r="F66">
        <f t="shared" si="4"/>
        <v>13333.333333333336</v>
      </c>
      <c r="G66">
        <f t="shared" si="5"/>
        <v>3386666.6666666595</v>
      </c>
    </row>
    <row r="67" spans="3:7" x14ac:dyDescent="0.25">
      <c r="C67">
        <v>47</v>
      </c>
      <c r="D67">
        <f t="shared" si="2"/>
        <v>41555.555555555504</v>
      </c>
      <c r="E67">
        <f t="shared" si="3"/>
        <v>28222.222222222164</v>
      </c>
      <c r="F67">
        <f t="shared" si="4"/>
        <v>13333.333333333336</v>
      </c>
      <c r="G67">
        <f t="shared" si="5"/>
        <v>3373333.333333326</v>
      </c>
    </row>
    <row r="68" spans="3:7" x14ac:dyDescent="0.25">
      <c r="C68">
        <v>48</v>
      </c>
      <c r="D68">
        <f t="shared" si="2"/>
        <v>41444.444444444387</v>
      </c>
      <c r="E68">
        <f t="shared" si="3"/>
        <v>28111.111111111051</v>
      </c>
      <c r="F68">
        <f t="shared" si="4"/>
        <v>13333.333333333336</v>
      </c>
      <c r="G68">
        <f t="shared" si="5"/>
        <v>3359999.9999999925</v>
      </c>
    </row>
    <row r="69" spans="3:7" x14ac:dyDescent="0.25">
      <c r="C69">
        <v>49</v>
      </c>
      <c r="D69">
        <f t="shared" si="2"/>
        <v>41333.333333333278</v>
      </c>
      <c r="E69">
        <f t="shared" si="3"/>
        <v>27999.999999999942</v>
      </c>
      <c r="F69">
        <f t="shared" si="4"/>
        <v>13333.333333333336</v>
      </c>
      <c r="G69">
        <f t="shared" si="5"/>
        <v>3346666.6666666591</v>
      </c>
    </row>
    <row r="70" spans="3:7" x14ac:dyDescent="0.25">
      <c r="C70">
        <v>50</v>
      </c>
      <c r="D70">
        <f t="shared" si="2"/>
        <v>41222.222222222161</v>
      </c>
      <c r="E70">
        <f t="shared" si="3"/>
        <v>27888.888888888829</v>
      </c>
      <c r="F70">
        <f t="shared" si="4"/>
        <v>13333.333333333336</v>
      </c>
      <c r="G70">
        <f t="shared" si="5"/>
        <v>3333333.3333333256</v>
      </c>
    </row>
    <row r="71" spans="3:7" x14ac:dyDescent="0.25">
      <c r="C71">
        <v>51</v>
      </c>
      <c r="D71">
        <f t="shared" si="2"/>
        <v>41111.111111111051</v>
      </c>
      <c r="E71">
        <f t="shared" si="3"/>
        <v>27777.777777777712</v>
      </c>
      <c r="F71">
        <f t="shared" si="4"/>
        <v>13333.333333333336</v>
      </c>
      <c r="G71">
        <f t="shared" si="5"/>
        <v>3319999.9999999921</v>
      </c>
    </row>
    <row r="72" spans="3:7" x14ac:dyDescent="0.25">
      <c r="C72">
        <v>52</v>
      </c>
      <c r="D72">
        <f t="shared" si="2"/>
        <v>40999.999999999942</v>
      </c>
      <c r="E72">
        <f t="shared" si="3"/>
        <v>27666.666666666602</v>
      </c>
      <c r="F72">
        <f t="shared" si="4"/>
        <v>13333.333333333336</v>
      </c>
      <c r="G72">
        <f t="shared" si="5"/>
        <v>3306666.6666666586</v>
      </c>
    </row>
    <row r="73" spans="3:7" x14ac:dyDescent="0.25">
      <c r="C73">
        <v>53</v>
      </c>
      <c r="D73">
        <f t="shared" si="2"/>
        <v>40888.888888888825</v>
      </c>
      <c r="E73">
        <f t="shared" si="3"/>
        <v>27555.555555555489</v>
      </c>
      <c r="F73">
        <f t="shared" si="4"/>
        <v>13333.333333333336</v>
      </c>
      <c r="G73">
        <f t="shared" si="5"/>
        <v>3293333.3333333251</v>
      </c>
    </row>
    <row r="74" spans="3:7" x14ac:dyDescent="0.25">
      <c r="C74">
        <v>54</v>
      </c>
      <c r="D74">
        <f t="shared" si="2"/>
        <v>40777.777777777716</v>
      </c>
      <c r="E74">
        <f t="shared" si="3"/>
        <v>27444.44444444438</v>
      </c>
      <c r="F74">
        <f t="shared" si="4"/>
        <v>13333.333333333336</v>
      </c>
      <c r="G74">
        <f t="shared" si="5"/>
        <v>3279999.9999999916</v>
      </c>
    </row>
    <row r="75" spans="3:7" x14ac:dyDescent="0.25">
      <c r="C75">
        <v>55</v>
      </c>
      <c r="D75">
        <f t="shared" si="2"/>
        <v>40666.666666666599</v>
      </c>
      <c r="E75">
        <f t="shared" si="3"/>
        <v>27333.333333333267</v>
      </c>
      <c r="F75">
        <f t="shared" si="4"/>
        <v>13333.333333333336</v>
      </c>
      <c r="G75">
        <f t="shared" si="5"/>
        <v>3266666.6666666581</v>
      </c>
    </row>
    <row r="76" spans="3:7" x14ac:dyDescent="0.25">
      <c r="C76">
        <v>56</v>
      </c>
      <c r="D76">
        <f t="shared" si="2"/>
        <v>40555.555555555489</v>
      </c>
      <c r="E76">
        <f t="shared" si="3"/>
        <v>27222.22222222215</v>
      </c>
      <c r="F76">
        <f t="shared" si="4"/>
        <v>13333.333333333336</v>
      </c>
      <c r="G76">
        <f t="shared" si="5"/>
        <v>3253333.3333333246</v>
      </c>
    </row>
    <row r="77" spans="3:7" x14ac:dyDescent="0.25">
      <c r="C77">
        <v>57</v>
      </c>
      <c r="D77">
        <f t="shared" si="2"/>
        <v>40444.44444444438</v>
      </c>
      <c r="E77">
        <f t="shared" si="3"/>
        <v>27111.11111111104</v>
      </c>
      <c r="F77">
        <f t="shared" si="4"/>
        <v>13333.333333333336</v>
      </c>
      <c r="G77">
        <f t="shared" si="5"/>
        <v>3239999.9999999912</v>
      </c>
    </row>
    <row r="78" spans="3:7" x14ac:dyDescent="0.25">
      <c r="C78">
        <v>58</v>
      </c>
      <c r="D78">
        <f t="shared" si="2"/>
        <v>40333.333333333263</v>
      </c>
      <c r="E78">
        <f t="shared" si="3"/>
        <v>26999.999999999927</v>
      </c>
      <c r="F78">
        <f t="shared" si="4"/>
        <v>13333.333333333336</v>
      </c>
      <c r="G78">
        <f t="shared" si="5"/>
        <v>3226666.6666666577</v>
      </c>
    </row>
    <row r="79" spans="3:7" x14ac:dyDescent="0.25">
      <c r="C79">
        <v>59</v>
      </c>
      <c r="D79">
        <f t="shared" si="2"/>
        <v>40222.222222222154</v>
      </c>
      <c r="E79">
        <f t="shared" si="3"/>
        <v>26888.888888888818</v>
      </c>
      <c r="F79">
        <f t="shared" si="4"/>
        <v>13333.333333333336</v>
      </c>
      <c r="G79">
        <f t="shared" si="5"/>
        <v>3213333.3333333242</v>
      </c>
    </row>
    <row r="80" spans="3:7" x14ac:dyDescent="0.25">
      <c r="C80">
        <v>60</v>
      </c>
      <c r="D80">
        <f t="shared" si="2"/>
        <v>40111.111111111037</v>
      </c>
      <c r="E80">
        <f t="shared" si="3"/>
        <v>26777.777777777705</v>
      </c>
      <c r="F80">
        <f t="shared" si="4"/>
        <v>13333.333333333336</v>
      </c>
      <c r="G80">
        <f t="shared" si="5"/>
        <v>3199999.9999999907</v>
      </c>
    </row>
    <row r="81" spans="3:7" x14ac:dyDescent="0.25">
      <c r="C81">
        <v>61</v>
      </c>
      <c r="D81">
        <f t="shared" si="2"/>
        <v>39999.999999999927</v>
      </c>
      <c r="E81">
        <f t="shared" si="3"/>
        <v>26666.666666666588</v>
      </c>
      <c r="F81">
        <f t="shared" si="4"/>
        <v>13333.333333333336</v>
      </c>
      <c r="G81">
        <f t="shared" si="5"/>
        <v>3186666.6666666572</v>
      </c>
    </row>
    <row r="82" spans="3:7" x14ac:dyDescent="0.25">
      <c r="C82">
        <v>62</v>
      </c>
      <c r="D82">
        <f t="shared" si="2"/>
        <v>39888.888888888818</v>
      </c>
      <c r="E82">
        <f t="shared" si="3"/>
        <v>26555.555555555478</v>
      </c>
      <c r="F82">
        <f t="shared" si="4"/>
        <v>13333.333333333336</v>
      </c>
      <c r="G82">
        <f t="shared" si="5"/>
        <v>3173333.3333333237</v>
      </c>
    </row>
    <row r="83" spans="3:7" x14ac:dyDescent="0.25">
      <c r="C83">
        <v>63</v>
      </c>
      <c r="D83">
        <f t="shared" si="2"/>
        <v>39777.777777777701</v>
      </c>
      <c r="E83">
        <f t="shared" si="3"/>
        <v>26444.444444444365</v>
      </c>
      <c r="F83">
        <f t="shared" si="4"/>
        <v>13333.333333333336</v>
      </c>
      <c r="G83">
        <f t="shared" si="5"/>
        <v>3159999.9999999902</v>
      </c>
    </row>
    <row r="84" spans="3:7" x14ac:dyDescent="0.25">
      <c r="C84">
        <v>64</v>
      </c>
      <c r="D84">
        <f t="shared" si="2"/>
        <v>39666.666666666591</v>
      </c>
      <c r="E84">
        <f t="shared" si="3"/>
        <v>26333.333333333256</v>
      </c>
      <c r="F84">
        <f t="shared" si="4"/>
        <v>13333.333333333336</v>
      </c>
      <c r="G84">
        <f t="shared" si="5"/>
        <v>3146666.6666666567</v>
      </c>
    </row>
    <row r="85" spans="3:7" x14ac:dyDescent="0.25">
      <c r="C85">
        <v>65</v>
      </c>
      <c r="D85">
        <f t="shared" si="2"/>
        <v>39555.555555555475</v>
      </c>
      <c r="E85">
        <f t="shared" si="3"/>
        <v>26222.222222222143</v>
      </c>
      <c r="F85">
        <f t="shared" si="4"/>
        <v>13333.333333333336</v>
      </c>
      <c r="G85">
        <f t="shared" si="5"/>
        <v>3133333.3333333232</v>
      </c>
    </row>
    <row r="86" spans="3:7" x14ac:dyDescent="0.25">
      <c r="C86">
        <v>66</v>
      </c>
      <c r="D86">
        <f t="shared" si="2"/>
        <v>39444.444444444365</v>
      </c>
      <c r="E86">
        <f t="shared" si="3"/>
        <v>26111.111111111026</v>
      </c>
      <c r="F86">
        <f t="shared" si="4"/>
        <v>13333.333333333336</v>
      </c>
      <c r="G86">
        <f t="shared" si="5"/>
        <v>3119999.9999999898</v>
      </c>
    </row>
    <row r="87" spans="3:7" x14ac:dyDescent="0.25">
      <c r="C87">
        <v>67</v>
      </c>
      <c r="D87">
        <f t="shared" ref="D87:D150" si="6">E87+F87</f>
        <v>39333.333333333256</v>
      </c>
      <c r="E87">
        <f t="shared" ref="E87:E150" si="7">G86*0.1/12</f>
        <v>25999.999999999916</v>
      </c>
      <c r="F87">
        <f t="shared" ref="F87:F150" si="8">F86</f>
        <v>13333.333333333336</v>
      </c>
      <c r="G87">
        <f t="shared" ref="G87:G150" si="9">G86-F87</f>
        <v>3106666.6666666563</v>
      </c>
    </row>
    <row r="88" spans="3:7" x14ac:dyDescent="0.25">
      <c r="C88">
        <v>68</v>
      </c>
      <c r="D88">
        <f t="shared" si="6"/>
        <v>39222.222222222139</v>
      </c>
      <c r="E88">
        <f t="shared" si="7"/>
        <v>25888.888888888803</v>
      </c>
      <c r="F88">
        <f t="shared" si="8"/>
        <v>13333.333333333336</v>
      </c>
      <c r="G88">
        <f t="shared" si="9"/>
        <v>3093333.3333333228</v>
      </c>
    </row>
    <row r="89" spans="3:7" x14ac:dyDescent="0.25">
      <c r="C89">
        <v>69</v>
      </c>
      <c r="D89">
        <f t="shared" si="6"/>
        <v>39111.111111111022</v>
      </c>
      <c r="E89">
        <f t="shared" si="7"/>
        <v>25777.77777777769</v>
      </c>
      <c r="F89">
        <f t="shared" si="8"/>
        <v>13333.333333333336</v>
      </c>
      <c r="G89">
        <f t="shared" si="9"/>
        <v>3079999.9999999893</v>
      </c>
    </row>
    <row r="90" spans="3:7" x14ac:dyDescent="0.25">
      <c r="C90">
        <v>70</v>
      </c>
      <c r="D90">
        <f t="shared" si="6"/>
        <v>38999.999999999913</v>
      </c>
      <c r="E90">
        <f t="shared" si="7"/>
        <v>25666.666666666581</v>
      </c>
      <c r="F90">
        <f t="shared" si="8"/>
        <v>13333.333333333336</v>
      </c>
      <c r="G90">
        <f t="shared" si="9"/>
        <v>3066666.6666666558</v>
      </c>
    </row>
    <row r="91" spans="3:7" x14ac:dyDescent="0.25">
      <c r="C91">
        <v>71</v>
      </c>
      <c r="D91">
        <f t="shared" si="6"/>
        <v>38888.888888888803</v>
      </c>
      <c r="E91">
        <f t="shared" si="7"/>
        <v>25555.555555555464</v>
      </c>
      <c r="F91">
        <f t="shared" si="8"/>
        <v>13333.333333333336</v>
      </c>
      <c r="G91">
        <f t="shared" si="9"/>
        <v>3053333.3333333223</v>
      </c>
    </row>
    <row r="92" spans="3:7" x14ac:dyDescent="0.25">
      <c r="C92">
        <v>72</v>
      </c>
      <c r="D92">
        <f t="shared" si="6"/>
        <v>38777.777777777694</v>
      </c>
      <c r="E92">
        <f t="shared" si="7"/>
        <v>25444.444444444354</v>
      </c>
      <c r="F92">
        <f t="shared" si="8"/>
        <v>13333.333333333336</v>
      </c>
      <c r="G92">
        <f t="shared" si="9"/>
        <v>3039999.9999999888</v>
      </c>
    </row>
    <row r="93" spans="3:7" x14ac:dyDescent="0.25">
      <c r="C93">
        <v>73</v>
      </c>
      <c r="D93">
        <f t="shared" si="6"/>
        <v>38666.666666666577</v>
      </c>
      <c r="E93">
        <f t="shared" si="7"/>
        <v>25333.333333333241</v>
      </c>
      <c r="F93">
        <f t="shared" si="8"/>
        <v>13333.333333333336</v>
      </c>
      <c r="G93">
        <f t="shared" si="9"/>
        <v>3026666.6666666553</v>
      </c>
    </row>
    <row r="94" spans="3:7" x14ac:dyDescent="0.25">
      <c r="C94">
        <v>74</v>
      </c>
      <c r="D94">
        <f t="shared" si="6"/>
        <v>38555.55555555546</v>
      </c>
      <c r="E94">
        <f t="shared" si="7"/>
        <v>25222.222222222128</v>
      </c>
      <c r="F94">
        <f t="shared" si="8"/>
        <v>13333.333333333336</v>
      </c>
      <c r="G94">
        <f t="shared" si="9"/>
        <v>3013333.3333333218</v>
      </c>
    </row>
    <row r="95" spans="3:7" x14ac:dyDescent="0.25">
      <c r="C95">
        <v>75</v>
      </c>
      <c r="D95">
        <f t="shared" si="6"/>
        <v>38444.444444444351</v>
      </c>
      <c r="E95">
        <f t="shared" si="7"/>
        <v>25111.111111111019</v>
      </c>
      <c r="F95">
        <f t="shared" si="8"/>
        <v>13333.333333333336</v>
      </c>
      <c r="G95">
        <f t="shared" si="9"/>
        <v>2999999.9999999884</v>
      </c>
    </row>
    <row r="96" spans="3:7" x14ac:dyDescent="0.25">
      <c r="C96">
        <v>76</v>
      </c>
      <c r="D96">
        <f t="shared" si="6"/>
        <v>38333.333333333241</v>
      </c>
      <c r="E96">
        <f t="shared" si="7"/>
        <v>24999.999999999902</v>
      </c>
      <c r="F96">
        <f t="shared" si="8"/>
        <v>13333.333333333336</v>
      </c>
      <c r="G96">
        <f t="shared" si="9"/>
        <v>2986666.6666666549</v>
      </c>
    </row>
    <row r="97" spans="3:7" x14ac:dyDescent="0.25">
      <c r="C97">
        <v>77</v>
      </c>
      <c r="D97">
        <f t="shared" si="6"/>
        <v>38222.222222222132</v>
      </c>
      <c r="E97">
        <f t="shared" si="7"/>
        <v>24888.888888888792</v>
      </c>
      <c r="F97">
        <f t="shared" si="8"/>
        <v>13333.333333333336</v>
      </c>
      <c r="G97">
        <f t="shared" si="9"/>
        <v>2973333.3333333214</v>
      </c>
    </row>
    <row r="98" spans="3:7" x14ac:dyDescent="0.25">
      <c r="C98">
        <v>78</v>
      </c>
      <c r="D98">
        <f t="shared" si="6"/>
        <v>38111.111111111015</v>
      </c>
      <c r="E98">
        <f t="shared" si="7"/>
        <v>24777.777777777679</v>
      </c>
      <c r="F98">
        <f t="shared" si="8"/>
        <v>13333.333333333336</v>
      </c>
      <c r="G98">
        <f t="shared" si="9"/>
        <v>2959999.9999999879</v>
      </c>
    </row>
    <row r="99" spans="3:7" x14ac:dyDescent="0.25">
      <c r="C99">
        <v>79</v>
      </c>
      <c r="D99">
        <f t="shared" si="6"/>
        <v>37999.999999999898</v>
      </c>
      <c r="E99">
        <f t="shared" si="7"/>
        <v>24666.666666666566</v>
      </c>
      <c r="F99">
        <f t="shared" si="8"/>
        <v>13333.333333333336</v>
      </c>
      <c r="G99">
        <f t="shared" si="9"/>
        <v>2946666.6666666544</v>
      </c>
    </row>
    <row r="100" spans="3:7" x14ac:dyDescent="0.25">
      <c r="C100">
        <v>80</v>
      </c>
      <c r="D100">
        <f t="shared" si="6"/>
        <v>37888.888888888789</v>
      </c>
      <c r="E100">
        <f t="shared" si="7"/>
        <v>24555.555555555457</v>
      </c>
      <c r="F100">
        <f t="shared" si="8"/>
        <v>13333.333333333336</v>
      </c>
      <c r="G100">
        <f t="shared" si="9"/>
        <v>2933333.3333333209</v>
      </c>
    </row>
    <row r="101" spans="3:7" x14ac:dyDescent="0.25">
      <c r="C101">
        <v>81</v>
      </c>
      <c r="D101">
        <f t="shared" si="6"/>
        <v>37777.777777777679</v>
      </c>
      <c r="E101">
        <f t="shared" si="7"/>
        <v>24444.44444444434</v>
      </c>
      <c r="F101">
        <f t="shared" si="8"/>
        <v>13333.333333333336</v>
      </c>
      <c r="G101">
        <f t="shared" si="9"/>
        <v>2919999.9999999874</v>
      </c>
    </row>
    <row r="102" spans="3:7" x14ac:dyDescent="0.25">
      <c r="C102">
        <v>82</v>
      </c>
      <c r="D102">
        <f t="shared" si="6"/>
        <v>37666.66666666657</v>
      </c>
      <c r="E102">
        <f t="shared" si="7"/>
        <v>24333.33333333323</v>
      </c>
      <c r="F102">
        <f t="shared" si="8"/>
        <v>13333.333333333336</v>
      </c>
      <c r="G102">
        <f t="shared" si="9"/>
        <v>2906666.6666666539</v>
      </c>
    </row>
    <row r="103" spans="3:7" x14ac:dyDescent="0.25">
      <c r="C103">
        <v>83</v>
      </c>
      <c r="D103">
        <f t="shared" si="6"/>
        <v>37555.555555555453</v>
      </c>
      <c r="E103">
        <f t="shared" si="7"/>
        <v>24222.222222222117</v>
      </c>
      <c r="F103">
        <f t="shared" si="8"/>
        <v>13333.333333333336</v>
      </c>
      <c r="G103">
        <f t="shared" si="9"/>
        <v>2893333.3333333205</v>
      </c>
    </row>
    <row r="104" spans="3:7" x14ac:dyDescent="0.25">
      <c r="C104">
        <v>84</v>
      </c>
      <c r="D104">
        <f t="shared" si="6"/>
        <v>37444.444444444336</v>
      </c>
      <c r="E104">
        <f t="shared" si="7"/>
        <v>24111.111111111004</v>
      </c>
      <c r="F104">
        <f t="shared" si="8"/>
        <v>13333.333333333336</v>
      </c>
      <c r="G104">
        <f t="shared" si="9"/>
        <v>2879999.999999987</v>
      </c>
    </row>
    <row r="105" spans="3:7" x14ac:dyDescent="0.25">
      <c r="C105">
        <v>85</v>
      </c>
      <c r="D105">
        <f t="shared" si="6"/>
        <v>37333.333333333227</v>
      </c>
      <c r="E105">
        <f t="shared" si="7"/>
        <v>23999.999999999894</v>
      </c>
      <c r="F105">
        <f t="shared" si="8"/>
        <v>13333.333333333336</v>
      </c>
      <c r="G105">
        <f t="shared" si="9"/>
        <v>2866666.6666666535</v>
      </c>
    </row>
    <row r="106" spans="3:7" x14ac:dyDescent="0.25">
      <c r="C106">
        <v>86</v>
      </c>
      <c r="D106">
        <f t="shared" si="6"/>
        <v>37222.222222222117</v>
      </c>
      <c r="E106">
        <f t="shared" si="7"/>
        <v>23888.888888888778</v>
      </c>
      <c r="F106">
        <f t="shared" si="8"/>
        <v>13333.333333333336</v>
      </c>
      <c r="G106">
        <f t="shared" si="9"/>
        <v>2853333.33333332</v>
      </c>
    </row>
    <row r="107" spans="3:7" x14ac:dyDescent="0.25">
      <c r="C107">
        <v>87</v>
      </c>
      <c r="D107">
        <f t="shared" si="6"/>
        <v>37111.111111111008</v>
      </c>
      <c r="E107">
        <f t="shared" si="7"/>
        <v>23777.777777777668</v>
      </c>
      <c r="F107">
        <f t="shared" si="8"/>
        <v>13333.333333333336</v>
      </c>
      <c r="G107">
        <f t="shared" si="9"/>
        <v>2839999.9999999865</v>
      </c>
    </row>
    <row r="108" spans="3:7" x14ac:dyDescent="0.25">
      <c r="C108">
        <v>88</v>
      </c>
      <c r="D108">
        <f t="shared" si="6"/>
        <v>36999.999999999891</v>
      </c>
      <c r="E108">
        <f t="shared" si="7"/>
        <v>23666.666666666555</v>
      </c>
      <c r="F108">
        <f t="shared" si="8"/>
        <v>13333.333333333336</v>
      </c>
      <c r="G108">
        <f t="shared" si="9"/>
        <v>2826666.666666653</v>
      </c>
    </row>
    <row r="109" spans="3:7" x14ac:dyDescent="0.25">
      <c r="C109">
        <v>89</v>
      </c>
      <c r="D109">
        <f t="shared" si="6"/>
        <v>36888.888888888774</v>
      </c>
      <c r="E109">
        <f t="shared" si="7"/>
        <v>23555.555555555442</v>
      </c>
      <c r="F109">
        <f t="shared" si="8"/>
        <v>13333.333333333336</v>
      </c>
      <c r="G109">
        <f t="shared" si="9"/>
        <v>2813333.3333333195</v>
      </c>
    </row>
    <row r="110" spans="3:7" x14ac:dyDescent="0.25">
      <c r="C110">
        <v>90</v>
      </c>
      <c r="D110">
        <f t="shared" si="6"/>
        <v>36777.777777777665</v>
      </c>
      <c r="E110">
        <f t="shared" si="7"/>
        <v>23444.444444444332</v>
      </c>
      <c r="F110">
        <f t="shared" si="8"/>
        <v>13333.333333333336</v>
      </c>
      <c r="G110">
        <f t="shared" si="9"/>
        <v>2799999.999999986</v>
      </c>
    </row>
    <row r="111" spans="3:7" x14ac:dyDescent="0.25">
      <c r="C111">
        <v>91</v>
      </c>
      <c r="D111">
        <f t="shared" si="6"/>
        <v>36666.666666666555</v>
      </c>
      <c r="E111">
        <f t="shared" si="7"/>
        <v>23333.333333333216</v>
      </c>
      <c r="F111">
        <f t="shared" si="8"/>
        <v>13333.333333333336</v>
      </c>
      <c r="G111">
        <f t="shared" si="9"/>
        <v>2786666.6666666525</v>
      </c>
    </row>
    <row r="112" spans="3:7" x14ac:dyDescent="0.25">
      <c r="C112">
        <v>92</v>
      </c>
      <c r="D112">
        <f t="shared" si="6"/>
        <v>36555.555555555446</v>
      </c>
      <c r="E112">
        <f t="shared" si="7"/>
        <v>23222.222222222106</v>
      </c>
      <c r="F112">
        <f t="shared" si="8"/>
        <v>13333.333333333336</v>
      </c>
      <c r="G112">
        <f t="shared" si="9"/>
        <v>2773333.3333333191</v>
      </c>
    </row>
    <row r="113" spans="3:7" x14ac:dyDescent="0.25">
      <c r="C113">
        <v>93</v>
      </c>
      <c r="D113">
        <f t="shared" si="6"/>
        <v>36444.444444444329</v>
      </c>
      <c r="E113">
        <f t="shared" si="7"/>
        <v>23111.111111110993</v>
      </c>
      <c r="F113">
        <f t="shared" si="8"/>
        <v>13333.333333333336</v>
      </c>
      <c r="G113">
        <f t="shared" si="9"/>
        <v>2759999.9999999856</v>
      </c>
    </row>
    <row r="114" spans="3:7" x14ac:dyDescent="0.25">
      <c r="C114">
        <v>94</v>
      </c>
      <c r="D114">
        <f t="shared" si="6"/>
        <v>36333.333333333212</v>
      </c>
      <c r="E114">
        <f t="shared" si="7"/>
        <v>22999.99999999988</v>
      </c>
      <c r="F114">
        <f t="shared" si="8"/>
        <v>13333.333333333336</v>
      </c>
      <c r="G114">
        <f t="shared" si="9"/>
        <v>2746666.6666666521</v>
      </c>
    </row>
    <row r="115" spans="3:7" x14ac:dyDescent="0.25">
      <c r="C115">
        <v>95</v>
      </c>
      <c r="D115">
        <f t="shared" si="6"/>
        <v>36222.222222222103</v>
      </c>
      <c r="E115">
        <f t="shared" si="7"/>
        <v>22888.88888888877</v>
      </c>
      <c r="F115">
        <f t="shared" si="8"/>
        <v>13333.333333333336</v>
      </c>
      <c r="G115">
        <f t="shared" si="9"/>
        <v>2733333.3333333186</v>
      </c>
    </row>
    <row r="116" spans="3:7" x14ac:dyDescent="0.25">
      <c r="C116">
        <v>96</v>
      </c>
      <c r="D116">
        <f t="shared" si="6"/>
        <v>36111.111111110993</v>
      </c>
      <c r="E116">
        <f t="shared" si="7"/>
        <v>22777.777777777654</v>
      </c>
      <c r="F116">
        <f t="shared" si="8"/>
        <v>13333.333333333336</v>
      </c>
      <c r="G116">
        <f t="shared" si="9"/>
        <v>2719999.9999999851</v>
      </c>
    </row>
    <row r="117" spans="3:7" x14ac:dyDescent="0.25">
      <c r="C117">
        <v>97</v>
      </c>
      <c r="D117">
        <f t="shared" si="6"/>
        <v>35999.999999999884</v>
      </c>
      <c r="E117">
        <f t="shared" si="7"/>
        <v>22666.666666666544</v>
      </c>
      <c r="F117">
        <f t="shared" si="8"/>
        <v>13333.333333333336</v>
      </c>
      <c r="G117">
        <f t="shared" si="9"/>
        <v>2706666.6666666516</v>
      </c>
    </row>
    <row r="118" spans="3:7" x14ac:dyDescent="0.25">
      <c r="C118">
        <v>98</v>
      </c>
      <c r="D118">
        <f t="shared" si="6"/>
        <v>35888.888888888767</v>
      </c>
      <c r="E118">
        <f t="shared" si="7"/>
        <v>22555.555555555431</v>
      </c>
      <c r="F118">
        <f t="shared" si="8"/>
        <v>13333.333333333336</v>
      </c>
      <c r="G118">
        <f t="shared" si="9"/>
        <v>2693333.3333333181</v>
      </c>
    </row>
    <row r="119" spans="3:7" x14ac:dyDescent="0.25">
      <c r="C119">
        <v>99</v>
      </c>
      <c r="D119">
        <f t="shared" si="6"/>
        <v>35777.77777777765</v>
      </c>
      <c r="E119">
        <f t="shared" si="7"/>
        <v>22444.444444444318</v>
      </c>
      <c r="F119">
        <f t="shared" si="8"/>
        <v>13333.333333333336</v>
      </c>
      <c r="G119">
        <f t="shared" si="9"/>
        <v>2679999.9999999846</v>
      </c>
    </row>
    <row r="120" spans="3:7" x14ac:dyDescent="0.25">
      <c r="C120">
        <v>100</v>
      </c>
      <c r="D120">
        <f t="shared" si="6"/>
        <v>35666.666666666541</v>
      </c>
      <c r="E120">
        <f t="shared" si="7"/>
        <v>22333.333333333208</v>
      </c>
      <c r="F120">
        <f t="shared" si="8"/>
        <v>13333.333333333336</v>
      </c>
      <c r="G120">
        <f t="shared" si="9"/>
        <v>2666666.6666666511</v>
      </c>
    </row>
    <row r="121" spans="3:7" x14ac:dyDescent="0.25">
      <c r="C121">
        <v>101</v>
      </c>
      <c r="D121">
        <f t="shared" si="6"/>
        <v>35555.555555555431</v>
      </c>
      <c r="E121">
        <f t="shared" si="7"/>
        <v>22222.222222222092</v>
      </c>
      <c r="F121">
        <f t="shared" si="8"/>
        <v>13333.333333333336</v>
      </c>
      <c r="G121">
        <f t="shared" si="9"/>
        <v>2653333.3333333177</v>
      </c>
    </row>
    <row r="122" spans="3:7" x14ac:dyDescent="0.25">
      <c r="C122">
        <v>102</v>
      </c>
      <c r="D122">
        <f t="shared" si="6"/>
        <v>35444.444444444322</v>
      </c>
      <c r="E122">
        <f t="shared" si="7"/>
        <v>22111.111111110982</v>
      </c>
      <c r="F122">
        <f t="shared" si="8"/>
        <v>13333.333333333336</v>
      </c>
      <c r="G122">
        <f t="shared" si="9"/>
        <v>2639999.9999999842</v>
      </c>
    </row>
    <row r="123" spans="3:7" x14ac:dyDescent="0.25">
      <c r="C123">
        <v>103</v>
      </c>
      <c r="D123">
        <f t="shared" si="6"/>
        <v>35333.333333333205</v>
      </c>
      <c r="E123">
        <f t="shared" si="7"/>
        <v>21999.999999999869</v>
      </c>
      <c r="F123">
        <f t="shared" si="8"/>
        <v>13333.333333333336</v>
      </c>
      <c r="G123">
        <f t="shared" si="9"/>
        <v>2626666.6666666507</v>
      </c>
    </row>
    <row r="124" spans="3:7" x14ac:dyDescent="0.25">
      <c r="C124">
        <v>104</v>
      </c>
      <c r="D124">
        <f t="shared" si="6"/>
        <v>35222.222222222088</v>
      </c>
      <c r="E124">
        <f t="shared" si="7"/>
        <v>21888.888888888756</v>
      </c>
      <c r="F124">
        <f t="shared" si="8"/>
        <v>13333.333333333336</v>
      </c>
      <c r="G124">
        <f t="shared" si="9"/>
        <v>2613333.3333333172</v>
      </c>
    </row>
    <row r="125" spans="3:7" x14ac:dyDescent="0.25">
      <c r="C125">
        <v>105</v>
      </c>
      <c r="D125">
        <f t="shared" si="6"/>
        <v>35111.111111110979</v>
      </c>
      <c r="E125">
        <f t="shared" si="7"/>
        <v>21777.777777777646</v>
      </c>
      <c r="F125">
        <f t="shared" si="8"/>
        <v>13333.333333333336</v>
      </c>
      <c r="G125">
        <f t="shared" si="9"/>
        <v>2599999.9999999837</v>
      </c>
    </row>
    <row r="126" spans="3:7" x14ac:dyDescent="0.25">
      <c r="C126">
        <v>106</v>
      </c>
      <c r="D126">
        <f t="shared" si="6"/>
        <v>34999.999999999869</v>
      </c>
      <c r="E126">
        <f t="shared" si="7"/>
        <v>21666.66666666653</v>
      </c>
      <c r="F126">
        <f t="shared" si="8"/>
        <v>13333.333333333336</v>
      </c>
      <c r="G126">
        <f t="shared" si="9"/>
        <v>2586666.6666666502</v>
      </c>
    </row>
    <row r="127" spans="3:7" x14ac:dyDescent="0.25">
      <c r="C127">
        <v>107</v>
      </c>
      <c r="D127">
        <f t="shared" si="6"/>
        <v>34888.88888888876</v>
      </c>
      <c r="E127">
        <f t="shared" si="7"/>
        <v>21555.55555555542</v>
      </c>
      <c r="F127">
        <f t="shared" si="8"/>
        <v>13333.333333333336</v>
      </c>
      <c r="G127">
        <f t="shared" si="9"/>
        <v>2573333.3333333167</v>
      </c>
    </row>
    <row r="128" spans="3:7" x14ac:dyDescent="0.25">
      <c r="C128">
        <v>108</v>
      </c>
      <c r="D128">
        <f t="shared" si="6"/>
        <v>34777.777777777643</v>
      </c>
      <c r="E128">
        <f t="shared" si="7"/>
        <v>21444.444444444307</v>
      </c>
      <c r="F128">
        <f t="shared" si="8"/>
        <v>13333.333333333336</v>
      </c>
      <c r="G128">
        <f t="shared" si="9"/>
        <v>2559999.9999999832</v>
      </c>
    </row>
    <row r="129" spans="3:7" x14ac:dyDescent="0.25">
      <c r="C129">
        <v>109</v>
      </c>
      <c r="D129">
        <f t="shared" si="6"/>
        <v>34666.666666666526</v>
      </c>
      <c r="E129">
        <f t="shared" si="7"/>
        <v>21333.333333333194</v>
      </c>
      <c r="F129">
        <f t="shared" si="8"/>
        <v>13333.333333333336</v>
      </c>
      <c r="G129">
        <f t="shared" si="9"/>
        <v>2546666.6666666497</v>
      </c>
    </row>
    <row r="130" spans="3:7" x14ac:dyDescent="0.25">
      <c r="C130">
        <v>110</v>
      </c>
      <c r="D130">
        <f t="shared" si="6"/>
        <v>34555.555555555417</v>
      </c>
      <c r="E130">
        <f t="shared" si="7"/>
        <v>21222.222222222084</v>
      </c>
      <c r="F130">
        <f t="shared" si="8"/>
        <v>13333.333333333336</v>
      </c>
      <c r="G130">
        <f t="shared" si="9"/>
        <v>2533333.3333333163</v>
      </c>
    </row>
    <row r="131" spans="3:7" x14ac:dyDescent="0.25">
      <c r="C131">
        <v>111</v>
      </c>
      <c r="D131">
        <f t="shared" si="6"/>
        <v>34444.444444444307</v>
      </c>
      <c r="E131">
        <f t="shared" si="7"/>
        <v>21111.111111110968</v>
      </c>
      <c r="F131">
        <f t="shared" si="8"/>
        <v>13333.333333333336</v>
      </c>
      <c r="G131">
        <f t="shared" si="9"/>
        <v>2519999.9999999828</v>
      </c>
    </row>
    <row r="132" spans="3:7" x14ac:dyDescent="0.25">
      <c r="C132">
        <v>112</v>
      </c>
      <c r="D132">
        <f t="shared" si="6"/>
        <v>34333.333333333198</v>
      </c>
      <c r="E132">
        <f t="shared" si="7"/>
        <v>20999.999999999858</v>
      </c>
      <c r="F132">
        <f t="shared" si="8"/>
        <v>13333.333333333336</v>
      </c>
      <c r="G132">
        <f t="shared" si="9"/>
        <v>2506666.6666666493</v>
      </c>
    </row>
    <row r="133" spans="3:7" x14ac:dyDescent="0.25">
      <c r="C133">
        <v>113</v>
      </c>
      <c r="D133">
        <f t="shared" si="6"/>
        <v>34222.222222222081</v>
      </c>
      <c r="E133">
        <f t="shared" si="7"/>
        <v>20888.888888888745</v>
      </c>
      <c r="F133">
        <f t="shared" si="8"/>
        <v>13333.333333333336</v>
      </c>
      <c r="G133">
        <f t="shared" si="9"/>
        <v>2493333.3333333158</v>
      </c>
    </row>
    <row r="134" spans="3:7" x14ac:dyDescent="0.25">
      <c r="C134">
        <v>114</v>
      </c>
      <c r="D134">
        <f t="shared" si="6"/>
        <v>34111.111111110964</v>
      </c>
      <c r="E134">
        <f t="shared" si="7"/>
        <v>20777.777777777632</v>
      </c>
      <c r="F134">
        <f t="shared" si="8"/>
        <v>13333.333333333336</v>
      </c>
      <c r="G134">
        <f t="shared" si="9"/>
        <v>2479999.9999999823</v>
      </c>
    </row>
    <row r="135" spans="3:7" x14ac:dyDescent="0.25">
      <c r="C135">
        <v>115</v>
      </c>
      <c r="D135">
        <f t="shared" si="6"/>
        <v>33999.999999999854</v>
      </c>
      <c r="E135">
        <f t="shared" si="7"/>
        <v>20666.666666666522</v>
      </c>
      <c r="F135">
        <f t="shared" si="8"/>
        <v>13333.333333333336</v>
      </c>
      <c r="G135">
        <f t="shared" si="9"/>
        <v>2466666.6666666488</v>
      </c>
    </row>
    <row r="136" spans="3:7" x14ac:dyDescent="0.25">
      <c r="C136">
        <v>116</v>
      </c>
      <c r="D136">
        <f t="shared" si="6"/>
        <v>33888.888888888745</v>
      </c>
      <c r="E136">
        <f t="shared" si="7"/>
        <v>20555.555555555406</v>
      </c>
      <c r="F136">
        <f t="shared" si="8"/>
        <v>13333.333333333336</v>
      </c>
      <c r="G136">
        <f t="shared" si="9"/>
        <v>2453333.3333333153</v>
      </c>
    </row>
    <row r="137" spans="3:7" x14ac:dyDescent="0.25">
      <c r="C137">
        <v>117</v>
      </c>
      <c r="D137">
        <f t="shared" si="6"/>
        <v>33777.777777777635</v>
      </c>
      <c r="E137">
        <f t="shared" si="7"/>
        <v>20444.444444444296</v>
      </c>
      <c r="F137">
        <f t="shared" si="8"/>
        <v>13333.333333333336</v>
      </c>
      <c r="G137">
        <f t="shared" si="9"/>
        <v>2439999.9999999818</v>
      </c>
    </row>
    <row r="138" spans="3:7" x14ac:dyDescent="0.25">
      <c r="C138">
        <v>118</v>
      </c>
      <c r="D138">
        <f t="shared" si="6"/>
        <v>33666.666666666519</v>
      </c>
      <c r="E138">
        <f t="shared" si="7"/>
        <v>20333.333333333183</v>
      </c>
      <c r="F138">
        <f t="shared" si="8"/>
        <v>13333.333333333336</v>
      </c>
      <c r="G138">
        <f t="shared" si="9"/>
        <v>2426666.6666666484</v>
      </c>
    </row>
    <row r="139" spans="3:7" x14ac:dyDescent="0.25">
      <c r="C139">
        <v>119</v>
      </c>
      <c r="D139">
        <f t="shared" si="6"/>
        <v>33555.555555555402</v>
      </c>
      <c r="E139">
        <f t="shared" si="7"/>
        <v>20222.22222222207</v>
      </c>
      <c r="F139">
        <f t="shared" si="8"/>
        <v>13333.333333333336</v>
      </c>
      <c r="G139">
        <f t="shared" si="9"/>
        <v>2413333.3333333149</v>
      </c>
    </row>
    <row r="140" spans="3:7" x14ac:dyDescent="0.25">
      <c r="C140">
        <v>120</v>
      </c>
      <c r="D140">
        <f t="shared" si="6"/>
        <v>33444.444444444292</v>
      </c>
      <c r="E140">
        <f t="shared" si="7"/>
        <v>20111.11111111096</v>
      </c>
      <c r="F140">
        <f t="shared" si="8"/>
        <v>13333.333333333336</v>
      </c>
      <c r="G140">
        <f t="shared" si="9"/>
        <v>2399999.9999999814</v>
      </c>
    </row>
    <row r="141" spans="3:7" x14ac:dyDescent="0.25">
      <c r="C141">
        <v>121</v>
      </c>
      <c r="D141">
        <f t="shared" si="6"/>
        <v>33333.333333333183</v>
      </c>
      <c r="E141">
        <f t="shared" si="7"/>
        <v>19999.999999999844</v>
      </c>
      <c r="F141">
        <f t="shared" si="8"/>
        <v>13333.333333333336</v>
      </c>
      <c r="G141">
        <f t="shared" si="9"/>
        <v>2386666.6666666479</v>
      </c>
    </row>
    <row r="142" spans="3:7" x14ac:dyDescent="0.25">
      <c r="C142">
        <v>122</v>
      </c>
      <c r="D142">
        <f t="shared" si="6"/>
        <v>33222.222222222073</v>
      </c>
      <c r="E142">
        <f t="shared" si="7"/>
        <v>19888.888888888734</v>
      </c>
      <c r="F142">
        <f t="shared" si="8"/>
        <v>13333.333333333336</v>
      </c>
      <c r="G142">
        <f t="shared" si="9"/>
        <v>2373333.3333333144</v>
      </c>
    </row>
    <row r="143" spans="3:7" x14ac:dyDescent="0.25">
      <c r="C143">
        <v>123</v>
      </c>
      <c r="D143">
        <f t="shared" si="6"/>
        <v>33111.111111110957</v>
      </c>
      <c r="E143">
        <f t="shared" si="7"/>
        <v>19777.777777777621</v>
      </c>
      <c r="F143">
        <f t="shared" si="8"/>
        <v>13333.333333333336</v>
      </c>
      <c r="G143">
        <f t="shared" si="9"/>
        <v>2359999.9999999809</v>
      </c>
    </row>
    <row r="144" spans="3:7" x14ac:dyDescent="0.25">
      <c r="C144">
        <v>124</v>
      </c>
      <c r="D144">
        <f t="shared" si="6"/>
        <v>32999.99999999984</v>
      </c>
      <c r="E144">
        <f t="shared" si="7"/>
        <v>19666.666666666508</v>
      </c>
      <c r="F144">
        <f t="shared" si="8"/>
        <v>13333.333333333336</v>
      </c>
      <c r="G144">
        <f t="shared" si="9"/>
        <v>2346666.6666666474</v>
      </c>
    </row>
    <row r="145" spans="3:7" x14ac:dyDescent="0.25">
      <c r="C145">
        <v>125</v>
      </c>
      <c r="D145">
        <f t="shared" si="6"/>
        <v>32888.88888888873</v>
      </c>
      <c r="E145">
        <f t="shared" si="7"/>
        <v>19555.555555555398</v>
      </c>
      <c r="F145">
        <f t="shared" si="8"/>
        <v>13333.333333333336</v>
      </c>
      <c r="G145">
        <f t="shared" si="9"/>
        <v>2333333.3333333139</v>
      </c>
    </row>
    <row r="146" spans="3:7" x14ac:dyDescent="0.25">
      <c r="C146">
        <v>126</v>
      </c>
      <c r="D146">
        <f t="shared" si="6"/>
        <v>32777.777777777621</v>
      </c>
      <c r="E146">
        <f t="shared" si="7"/>
        <v>19444.444444444282</v>
      </c>
      <c r="F146">
        <f t="shared" si="8"/>
        <v>13333.333333333336</v>
      </c>
      <c r="G146">
        <f t="shared" si="9"/>
        <v>2319999.9999999804</v>
      </c>
    </row>
    <row r="147" spans="3:7" x14ac:dyDescent="0.25">
      <c r="C147">
        <v>127</v>
      </c>
      <c r="D147">
        <f t="shared" si="6"/>
        <v>32666.666666666508</v>
      </c>
      <c r="E147">
        <f t="shared" si="7"/>
        <v>19333.333333333172</v>
      </c>
      <c r="F147">
        <f t="shared" si="8"/>
        <v>13333.333333333336</v>
      </c>
      <c r="G147">
        <f t="shared" si="9"/>
        <v>2306666.666666647</v>
      </c>
    </row>
    <row r="148" spans="3:7" x14ac:dyDescent="0.25">
      <c r="C148">
        <v>128</v>
      </c>
      <c r="D148">
        <f t="shared" si="6"/>
        <v>32555.555555555395</v>
      </c>
      <c r="E148">
        <f t="shared" si="7"/>
        <v>19222.222222222059</v>
      </c>
      <c r="F148">
        <f t="shared" si="8"/>
        <v>13333.333333333336</v>
      </c>
      <c r="G148">
        <f t="shared" si="9"/>
        <v>2293333.3333333135</v>
      </c>
    </row>
    <row r="149" spans="3:7" x14ac:dyDescent="0.25">
      <c r="C149">
        <v>129</v>
      </c>
      <c r="D149">
        <f t="shared" si="6"/>
        <v>32444.444444444282</v>
      </c>
      <c r="E149">
        <f t="shared" si="7"/>
        <v>19111.111111110946</v>
      </c>
      <c r="F149">
        <f t="shared" si="8"/>
        <v>13333.333333333336</v>
      </c>
      <c r="G149">
        <f t="shared" si="9"/>
        <v>2279999.99999998</v>
      </c>
    </row>
    <row r="150" spans="3:7" x14ac:dyDescent="0.25">
      <c r="C150">
        <v>130</v>
      </c>
      <c r="D150">
        <f t="shared" si="6"/>
        <v>32333.333333333172</v>
      </c>
      <c r="E150">
        <f t="shared" si="7"/>
        <v>18999.999999999836</v>
      </c>
      <c r="F150">
        <f t="shared" si="8"/>
        <v>13333.333333333336</v>
      </c>
      <c r="G150">
        <f t="shared" si="9"/>
        <v>2266666.6666666465</v>
      </c>
    </row>
    <row r="151" spans="3:7" x14ac:dyDescent="0.25">
      <c r="C151">
        <v>131</v>
      </c>
      <c r="D151">
        <f t="shared" ref="D151:D214" si="10">E151+F151</f>
        <v>32222.222222222055</v>
      </c>
      <c r="E151">
        <f t="shared" ref="E151:E214" si="11">G150*0.1/12</f>
        <v>18888.88888888872</v>
      </c>
      <c r="F151">
        <f t="shared" ref="F151:F214" si="12">F150</f>
        <v>13333.333333333336</v>
      </c>
      <c r="G151">
        <f t="shared" ref="G151:G214" si="13">G150-F151</f>
        <v>2253333.333333313</v>
      </c>
    </row>
    <row r="152" spans="3:7" x14ac:dyDescent="0.25">
      <c r="C152">
        <v>132</v>
      </c>
      <c r="D152">
        <f t="shared" si="10"/>
        <v>32111.111111110946</v>
      </c>
      <c r="E152">
        <f t="shared" si="11"/>
        <v>18777.77777777761</v>
      </c>
      <c r="F152">
        <f t="shared" si="12"/>
        <v>13333.333333333336</v>
      </c>
      <c r="G152">
        <f t="shared" si="13"/>
        <v>2239999.9999999795</v>
      </c>
    </row>
    <row r="153" spans="3:7" x14ac:dyDescent="0.25">
      <c r="C153">
        <v>133</v>
      </c>
      <c r="D153">
        <f t="shared" si="10"/>
        <v>31999.999999999833</v>
      </c>
      <c r="E153">
        <f t="shared" si="11"/>
        <v>18666.666666666497</v>
      </c>
      <c r="F153">
        <f t="shared" si="12"/>
        <v>13333.333333333336</v>
      </c>
      <c r="G153">
        <f t="shared" si="13"/>
        <v>2226666.666666646</v>
      </c>
    </row>
    <row r="154" spans="3:7" x14ac:dyDescent="0.25">
      <c r="C154">
        <v>134</v>
      </c>
      <c r="D154">
        <f t="shared" si="10"/>
        <v>31888.88888888872</v>
      </c>
      <c r="E154">
        <f t="shared" si="11"/>
        <v>18555.555555555384</v>
      </c>
      <c r="F154">
        <f t="shared" si="12"/>
        <v>13333.333333333336</v>
      </c>
      <c r="G154">
        <f t="shared" si="13"/>
        <v>2213333.3333333125</v>
      </c>
    </row>
    <row r="155" spans="3:7" x14ac:dyDescent="0.25">
      <c r="C155">
        <v>135</v>
      </c>
      <c r="D155">
        <f t="shared" si="10"/>
        <v>31777.77777777761</v>
      </c>
      <c r="E155">
        <f t="shared" si="11"/>
        <v>18444.444444444274</v>
      </c>
      <c r="F155">
        <f t="shared" si="12"/>
        <v>13333.333333333336</v>
      </c>
      <c r="G155">
        <f t="shared" si="13"/>
        <v>2199999.999999979</v>
      </c>
    </row>
    <row r="156" spans="3:7" x14ac:dyDescent="0.25">
      <c r="C156">
        <v>136</v>
      </c>
      <c r="D156">
        <f t="shared" si="10"/>
        <v>31666.666666666493</v>
      </c>
      <c r="E156">
        <f t="shared" si="11"/>
        <v>18333.333333333157</v>
      </c>
      <c r="F156">
        <f t="shared" si="12"/>
        <v>13333.333333333336</v>
      </c>
      <c r="G156">
        <f t="shared" si="13"/>
        <v>2186666.6666666456</v>
      </c>
    </row>
    <row r="157" spans="3:7" x14ac:dyDescent="0.25">
      <c r="C157">
        <v>137</v>
      </c>
      <c r="D157">
        <f t="shared" si="10"/>
        <v>31555.555555555384</v>
      </c>
      <c r="E157">
        <f t="shared" si="11"/>
        <v>18222.222222222048</v>
      </c>
      <c r="F157">
        <f t="shared" si="12"/>
        <v>13333.333333333336</v>
      </c>
      <c r="G157">
        <f t="shared" si="13"/>
        <v>2173333.3333333121</v>
      </c>
    </row>
    <row r="158" spans="3:7" x14ac:dyDescent="0.25">
      <c r="C158">
        <v>138</v>
      </c>
      <c r="D158">
        <f t="shared" si="10"/>
        <v>31444.444444444271</v>
      </c>
      <c r="E158">
        <f t="shared" si="11"/>
        <v>18111.111111110935</v>
      </c>
      <c r="F158">
        <f t="shared" si="12"/>
        <v>13333.333333333336</v>
      </c>
      <c r="G158">
        <f t="shared" si="13"/>
        <v>2159999.9999999786</v>
      </c>
    </row>
    <row r="159" spans="3:7" x14ac:dyDescent="0.25">
      <c r="C159">
        <v>139</v>
      </c>
      <c r="D159">
        <f t="shared" si="10"/>
        <v>31333.333333333157</v>
      </c>
      <c r="E159">
        <f t="shared" si="11"/>
        <v>17999.999999999822</v>
      </c>
      <c r="F159">
        <f t="shared" si="12"/>
        <v>13333.333333333336</v>
      </c>
      <c r="G159">
        <f t="shared" si="13"/>
        <v>2146666.6666666451</v>
      </c>
    </row>
    <row r="160" spans="3:7" x14ac:dyDescent="0.25">
      <c r="C160">
        <v>140</v>
      </c>
      <c r="D160">
        <f t="shared" si="10"/>
        <v>31222.222222222048</v>
      </c>
      <c r="E160">
        <f t="shared" si="11"/>
        <v>17888.888888888712</v>
      </c>
      <c r="F160">
        <f t="shared" si="12"/>
        <v>13333.333333333336</v>
      </c>
      <c r="G160">
        <f t="shared" si="13"/>
        <v>2133333.3333333116</v>
      </c>
    </row>
    <row r="161" spans="3:7" x14ac:dyDescent="0.25">
      <c r="C161">
        <v>141</v>
      </c>
      <c r="D161">
        <f t="shared" si="10"/>
        <v>31111.111111110931</v>
      </c>
      <c r="E161">
        <f t="shared" si="11"/>
        <v>17777.777777777595</v>
      </c>
      <c r="F161">
        <f t="shared" si="12"/>
        <v>13333.333333333336</v>
      </c>
      <c r="G161">
        <f t="shared" si="13"/>
        <v>2119999.9999999781</v>
      </c>
    </row>
    <row r="162" spans="3:7" x14ac:dyDescent="0.25">
      <c r="C162">
        <v>142</v>
      </c>
      <c r="D162">
        <f t="shared" si="10"/>
        <v>30999.999999999822</v>
      </c>
      <c r="E162">
        <f t="shared" si="11"/>
        <v>17666.666666666486</v>
      </c>
      <c r="F162">
        <f t="shared" si="12"/>
        <v>13333.333333333336</v>
      </c>
      <c r="G162">
        <f t="shared" si="13"/>
        <v>2106666.6666666446</v>
      </c>
    </row>
    <row r="163" spans="3:7" x14ac:dyDescent="0.25">
      <c r="C163">
        <v>143</v>
      </c>
      <c r="D163">
        <f t="shared" si="10"/>
        <v>30888.888888888709</v>
      </c>
      <c r="E163">
        <f t="shared" si="11"/>
        <v>17555.555555555373</v>
      </c>
      <c r="F163">
        <f t="shared" si="12"/>
        <v>13333.333333333336</v>
      </c>
      <c r="G163">
        <f t="shared" si="13"/>
        <v>2093333.3333333114</v>
      </c>
    </row>
    <row r="164" spans="3:7" x14ac:dyDescent="0.25">
      <c r="C164">
        <v>144</v>
      </c>
      <c r="D164">
        <f t="shared" si="10"/>
        <v>30777.777777777599</v>
      </c>
      <c r="E164">
        <f t="shared" si="11"/>
        <v>17444.444444444263</v>
      </c>
      <c r="F164">
        <f t="shared" si="12"/>
        <v>13333.333333333336</v>
      </c>
      <c r="G164">
        <f t="shared" si="13"/>
        <v>2079999.9999999781</v>
      </c>
    </row>
    <row r="165" spans="3:7" x14ac:dyDescent="0.25">
      <c r="C165">
        <v>145</v>
      </c>
      <c r="D165">
        <f t="shared" si="10"/>
        <v>30666.666666666486</v>
      </c>
      <c r="E165">
        <f t="shared" si="11"/>
        <v>17333.33333333315</v>
      </c>
      <c r="F165">
        <f t="shared" si="12"/>
        <v>13333.333333333336</v>
      </c>
      <c r="G165">
        <f t="shared" si="13"/>
        <v>2066666.6666666449</v>
      </c>
    </row>
    <row r="166" spans="3:7" x14ac:dyDescent="0.25">
      <c r="C166">
        <v>146</v>
      </c>
      <c r="D166">
        <f t="shared" si="10"/>
        <v>30555.555555555376</v>
      </c>
      <c r="E166">
        <f t="shared" si="11"/>
        <v>17222.222222222041</v>
      </c>
      <c r="F166">
        <f t="shared" si="12"/>
        <v>13333.333333333336</v>
      </c>
      <c r="G166">
        <f t="shared" si="13"/>
        <v>2053333.3333333116</v>
      </c>
    </row>
    <row r="167" spans="3:7" x14ac:dyDescent="0.25">
      <c r="C167">
        <v>147</v>
      </c>
      <c r="D167">
        <f t="shared" si="10"/>
        <v>30444.444444444267</v>
      </c>
      <c r="E167">
        <f t="shared" si="11"/>
        <v>17111.111111110931</v>
      </c>
      <c r="F167">
        <f t="shared" si="12"/>
        <v>13333.333333333336</v>
      </c>
      <c r="G167">
        <f t="shared" si="13"/>
        <v>2039999.9999999783</v>
      </c>
    </row>
    <row r="168" spans="3:7" x14ac:dyDescent="0.25">
      <c r="C168">
        <v>148</v>
      </c>
      <c r="D168">
        <f t="shared" si="10"/>
        <v>30333.333333333157</v>
      </c>
      <c r="E168">
        <f t="shared" si="11"/>
        <v>16999.999999999822</v>
      </c>
      <c r="F168">
        <f t="shared" si="12"/>
        <v>13333.333333333336</v>
      </c>
      <c r="G168">
        <f t="shared" si="13"/>
        <v>2026666.6666666451</v>
      </c>
    </row>
    <row r="169" spans="3:7" x14ac:dyDescent="0.25">
      <c r="C169">
        <v>149</v>
      </c>
      <c r="D169">
        <f t="shared" si="10"/>
        <v>30222.222222222048</v>
      </c>
      <c r="E169">
        <f t="shared" si="11"/>
        <v>16888.888888888712</v>
      </c>
      <c r="F169">
        <f t="shared" si="12"/>
        <v>13333.333333333336</v>
      </c>
      <c r="G169">
        <f t="shared" si="13"/>
        <v>2013333.3333333118</v>
      </c>
    </row>
    <row r="170" spans="3:7" x14ac:dyDescent="0.25">
      <c r="C170">
        <v>150</v>
      </c>
      <c r="D170">
        <f t="shared" si="10"/>
        <v>30111.111111110935</v>
      </c>
      <c r="E170">
        <f t="shared" si="11"/>
        <v>16777.777777777599</v>
      </c>
      <c r="F170">
        <f t="shared" si="12"/>
        <v>13333.333333333336</v>
      </c>
      <c r="G170">
        <f t="shared" si="13"/>
        <v>1999999.9999999786</v>
      </c>
    </row>
    <row r="171" spans="3:7" x14ac:dyDescent="0.25">
      <c r="C171">
        <v>151</v>
      </c>
      <c r="D171">
        <f t="shared" si="10"/>
        <v>29999.999999999825</v>
      </c>
      <c r="E171">
        <f t="shared" si="11"/>
        <v>16666.66666666649</v>
      </c>
      <c r="F171">
        <f t="shared" si="12"/>
        <v>13333.333333333336</v>
      </c>
      <c r="G171">
        <f t="shared" si="13"/>
        <v>1986666.6666666453</v>
      </c>
    </row>
    <row r="172" spans="3:7" x14ac:dyDescent="0.25">
      <c r="C172">
        <v>152</v>
      </c>
      <c r="D172">
        <f t="shared" si="10"/>
        <v>29888.888888888712</v>
      </c>
      <c r="E172">
        <f t="shared" si="11"/>
        <v>16555.555555555376</v>
      </c>
      <c r="F172">
        <f t="shared" si="12"/>
        <v>13333.333333333336</v>
      </c>
      <c r="G172">
        <f t="shared" si="13"/>
        <v>1973333.3333333121</v>
      </c>
    </row>
    <row r="173" spans="3:7" x14ac:dyDescent="0.25">
      <c r="C173">
        <v>153</v>
      </c>
      <c r="D173">
        <f t="shared" si="10"/>
        <v>29777.777777777603</v>
      </c>
      <c r="E173">
        <f t="shared" si="11"/>
        <v>16444.444444444267</v>
      </c>
      <c r="F173">
        <f t="shared" si="12"/>
        <v>13333.333333333336</v>
      </c>
      <c r="G173">
        <f t="shared" si="13"/>
        <v>1959999.9999999788</v>
      </c>
    </row>
    <row r="174" spans="3:7" x14ac:dyDescent="0.25">
      <c r="C174">
        <v>154</v>
      </c>
      <c r="D174">
        <f t="shared" si="10"/>
        <v>29666.666666666497</v>
      </c>
      <c r="E174">
        <f t="shared" si="11"/>
        <v>16333.333333333159</v>
      </c>
      <c r="F174">
        <f t="shared" si="12"/>
        <v>13333.333333333336</v>
      </c>
      <c r="G174">
        <f t="shared" si="13"/>
        <v>1946666.6666666456</v>
      </c>
    </row>
    <row r="175" spans="3:7" x14ac:dyDescent="0.25">
      <c r="C175">
        <v>155</v>
      </c>
      <c r="D175">
        <f t="shared" si="10"/>
        <v>29555.55555555538</v>
      </c>
      <c r="E175">
        <f t="shared" si="11"/>
        <v>16222.222222222046</v>
      </c>
      <c r="F175">
        <f t="shared" si="12"/>
        <v>13333.333333333336</v>
      </c>
      <c r="G175">
        <f t="shared" si="13"/>
        <v>1933333.3333333123</v>
      </c>
    </row>
    <row r="176" spans="3:7" x14ac:dyDescent="0.25">
      <c r="C176">
        <v>156</v>
      </c>
      <c r="D176">
        <f t="shared" si="10"/>
        <v>29444.444444444271</v>
      </c>
      <c r="E176">
        <f t="shared" si="11"/>
        <v>16111.111111110937</v>
      </c>
      <c r="F176">
        <f t="shared" si="12"/>
        <v>13333.333333333336</v>
      </c>
      <c r="G176">
        <f t="shared" si="13"/>
        <v>1919999.999999979</v>
      </c>
    </row>
    <row r="177" spans="3:7" x14ac:dyDescent="0.25">
      <c r="C177">
        <v>157</v>
      </c>
      <c r="D177">
        <f t="shared" si="10"/>
        <v>29333.333333333161</v>
      </c>
      <c r="E177">
        <f t="shared" si="11"/>
        <v>15999.999999999825</v>
      </c>
      <c r="F177">
        <f t="shared" si="12"/>
        <v>13333.333333333336</v>
      </c>
      <c r="G177">
        <f t="shared" si="13"/>
        <v>1906666.6666666458</v>
      </c>
    </row>
    <row r="178" spans="3:7" x14ac:dyDescent="0.25">
      <c r="C178">
        <v>158</v>
      </c>
      <c r="D178">
        <f t="shared" si="10"/>
        <v>29222.222222222052</v>
      </c>
      <c r="E178">
        <f t="shared" si="11"/>
        <v>15888.888888888716</v>
      </c>
      <c r="F178">
        <f t="shared" si="12"/>
        <v>13333.333333333336</v>
      </c>
      <c r="G178">
        <f t="shared" si="13"/>
        <v>1893333.3333333125</v>
      </c>
    </row>
    <row r="179" spans="3:7" x14ac:dyDescent="0.25">
      <c r="C179">
        <v>159</v>
      </c>
      <c r="D179">
        <f t="shared" si="10"/>
        <v>29111.111111110942</v>
      </c>
      <c r="E179">
        <f t="shared" si="11"/>
        <v>15777.777777777606</v>
      </c>
      <c r="F179">
        <f t="shared" si="12"/>
        <v>13333.333333333336</v>
      </c>
      <c r="G179">
        <f t="shared" si="13"/>
        <v>1879999.9999999793</v>
      </c>
    </row>
    <row r="180" spans="3:7" x14ac:dyDescent="0.25">
      <c r="C180">
        <v>160</v>
      </c>
      <c r="D180">
        <f t="shared" si="10"/>
        <v>28999.999999999833</v>
      </c>
      <c r="E180">
        <f t="shared" si="11"/>
        <v>15666.666666666495</v>
      </c>
      <c r="F180">
        <f t="shared" si="12"/>
        <v>13333.333333333336</v>
      </c>
      <c r="G180">
        <f t="shared" si="13"/>
        <v>1866666.666666646</v>
      </c>
    </row>
    <row r="181" spans="3:7" x14ac:dyDescent="0.25">
      <c r="C181">
        <v>161</v>
      </c>
      <c r="D181">
        <f t="shared" si="10"/>
        <v>28888.888888888723</v>
      </c>
      <c r="E181">
        <f t="shared" si="11"/>
        <v>15555.555555555386</v>
      </c>
      <c r="F181">
        <f t="shared" si="12"/>
        <v>13333.333333333336</v>
      </c>
      <c r="G181">
        <f t="shared" si="13"/>
        <v>1853333.3333333128</v>
      </c>
    </row>
    <row r="182" spans="3:7" x14ac:dyDescent="0.25">
      <c r="C182">
        <v>162</v>
      </c>
      <c r="D182">
        <f t="shared" si="10"/>
        <v>28777.777777777606</v>
      </c>
      <c r="E182">
        <f t="shared" si="11"/>
        <v>15444.444444444272</v>
      </c>
      <c r="F182">
        <f t="shared" si="12"/>
        <v>13333.333333333336</v>
      </c>
      <c r="G182">
        <f t="shared" si="13"/>
        <v>1839999.9999999795</v>
      </c>
    </row>
    <row r="183" spans="3:7" x14ac:dyDescent="0.25">
      <c r="C183">
        <v>163</v>
      </c>
      <c r="D183">
        <f t="shared" si="10"/>
        <v>28666.666666666497</v>
      </c>
      <c r="E183">
        <f t="shared" si="11"/>
        <v>15333.333333333163</v>
      </c>
      <c r="F183">
        <f t="shared" si="12"/>
        <v>13333.333333333336</v>
      </c>
      <c r="G183">
        <f t="shared" si="13"/>
        <v>1826666.6666666463</v>
      </c>
    </row>
    <row r="184" spans="3:7" x14ac:dyDescent="0.25">
      <c r="C184">
        <v>164</v>
      </c>
      <c r="D184">
        <f t="shared" si="10"/>
        <v>28555.555555555387</v>
      </c>
      <c r="E184">
        <f t="shared" si="11"/>
        <v>15222.222222222053</v>
      </c>
      <c r="F184">
        <f t="shared" si="12"/>
        <v>13333.333333333336</v>
      </c>
      <c r="G184">
        <f t="shared" si="13"/>
        <v>1813333.333333313</v>
      </c>
    </row>
    <row r="185" spans="3:7" x14ac:dyDescent="0.25">
      <c r="C185">
        <v>165</v>
      </c>
      <c r="D185">
        <f t="shared" si="10"/>
        <v>28444.444444444278</v>
      </c>
      <c r="E185">
        <f t="shared" si="11"/>
        <v>15111.111111110942</v>
      </c>
      <c r="F185">
        <f t="shared" si="12"/>
        <v>13333.333333333336</v>
      </c>
      <c r="G185">
        <f t="shared" si="13"/>
        <v>1799999.9999999797</v>
      </c>
    </row>
    <row r="186" spans="3:7" x14ac:dyDescent="0.25">
      <c r="C186">
        <v>166</v>
      </c>
      <c r="D186">
        <f t="shared" si="10"/>
        <v>28333.333333333168</v>
      </c>
      <c r="E186">
        <f t="shared" si="11"/>
        <v>14999.999999999833</v>
      </c>
      <c r="F186">
        <f t="shared" si="12"/>
        <v>13333.333333333336</v>
      </c>
      <c r="G186">
        <f t="shared" si="13"/>
        <v>1786666.6666666465</v>
      </c>
    </row>
    <row r="187" spans="3:7" x14ac:dyDescent="0.25">
      <c r="C187">
        <v>167</v>
      </c>
      <c r="D187">
        <f t="shared" si="10"/>
        <v>28222.222222222059</v>
      </c>
      <c r="E187">
        <f t="shared" si="11"/>
        <v>14888.888888888721</v>
      </c>
      <c r="F187">
        <f t="shared" si="12"/>
        <v>13333.333333333336</v>
      </c>
      <c r="G187">
        <f t="shared" si="13"/>
        <v>1773333.3333333132</v>
      </c>
    </row>
    <row r="188" spans="3:7" x14ac:dyDescent="0.25">
      <c r="C188">
        <v>168</v>
      </c>
      <c r="D188">
        <f t="shared" si="10"/>
        <v>28111.111111110949</v>
      </c>
      <c r="E188">
        <f t="shared" si="11"/>
        <v>14777.777777777612</v>
      </c>
      <c r="F188">
        <f t="shared" si="12"/>
        <v>13333.333333333336</v>
      </c>
      <c r="G188">
        <f t="shared" si="13"/>
        <v>1759999.99999998</v>
      </c>
    </row>
    <row r="189" spans="3:7" x14ac:dyDescent="0.25">
      <c r="C189">
        <v>169</v>
      </c>
      <c r="D189">
        <f t="shared" si="10"/>
        <v>27999.99999999984</v>
      </c>
      <c r="E189">
        <f t="shared" si="11"/>
        <v>14666.666666666502</v>
      </c>
      <c r="F189">
        <f t="shared" si="12"/>
        <v>13333.333333333336</v>
      </c>
      <c r="G189">
        <f t="shared" si="13"/>
        <v>1746666.6666666467</v>
      </c>
    </row>
    <row r="190" spans="3:7" x14ac:dyDescent="0.25">
      <c r="C190">
        <v>170</v>
      </c>
      <c r="D190">
        <f t="shared" si="10"/>
        <v>27888.888888888723</v>
      </c>
      <c r="E190">
        <f t="shared" si="11"/>
        <v>14555.555555555389</v>
      </c>
      <c r="F190">
        <f t="shared" si="12"/>
        <v>13333.333333333336</v>
      </c>
      <c r="G190">
        <f t="shared" si="13"/>
        <v>1733333.3333333135</v>
      </c>
    </row>
    <row r="191" spans="3:7" x14ac:dyDescent="0.25">
      <c r="C191">
        <v>171</v>
      </c>
      <c r="D191">
        <f t="shared" si="10"/>
        <v>27777.777777777614</v>
      </c>
      <c r="E191">
        <f t="shared" si="11"/>
        <v>14444.44444444428</v>
      </c>
      <c r="F191">
        <f t="shared" si="12"/>
        <v>13333.333333333336</v>
      </c>
      <c r="G191">
        <f t="shared" si="13"/>
        <v>1719999.9999999802</v>
      </c>
    </row>
    <row r="192" spans="3:7" x14ac:dyDescent="0.25">
      <c r="C192">
        <v>172</v>
      </c>
      <c r="D192">
        <f t="shared" si="10"/>
        <v>27666.666666666504</v>
      </c>
      <c r="E192">
        <f t="shared" si="11"/>
        <v>14333.333333333168</v>
      </c>
      <c r="F192">
        <f t="shared" si="12"/>
        <v>13333.333333333336</v>
      </c>
      <c r="G192">
        <f t="shared" si="13"/>
        <v>1706666.666666647</v>
      </c>
    </row>
    <row r="193" spans="3:7" x14ac:dyDescent="0.25">
      <c r="C193">
        <v>173</v>
      </c>
      <c r="D193">
        <f t="shared" si="10"/>
        <v>27555.555555555395</v>
      </c>
      <c r="E193">
        <f t="shared" si="11"/>
        <v>14222.222222222059</v>
      </c>
      <c r="F193">
        <f t="shared" si="12"/>
        <v>13333.333333333336</v>
      </c>
      <c r="G193">
        <f t="shared" si="13"/>
        <v>1693333.3333333137</v>
      </c>
    </row>
    <row r="194" spans="3:7" x14ac:dyDescent="0.25">
      <c r="C194">
        <v>174</v>
      </c>
      <c r="D194">
        <f t="shared" si="10"/>
        <v>27444.444444444285</v>
      </c>
      <c r="E194">
        <f t="shared" si="11"/>
        <v>14111.111111110949</v>
      </c>
      <c r="F194">
        <f t="shared" si="12"/>
        <v>13333.333333333336</v>
      </c>
      <c r="G194">
        <f t="shared" si="13"/>
        <v>1679999.9999999804</v>
      </c>
    </row>
    <row r="195" spans="3:7" x14ac:dyDescent="0.25">
      <c r="C195">
        <v>175</v>
      </c>
      <c r="D195">
        <f t="shared" si="10"/>
        <v>27333.333333333176</v>
      </c>
      <c r="E195">
        <f t="shared" si="11"/>
        <v>13999.999999999838</v>
      </c>
      <c r="F195">
        <f t="shared" si="12"/>
        <v>13333.333333333336</v>
      </c>
      <c r="G195">
        <f t="shared" si="13"/>
        <v>1666666.6666666472</v>
      </c>
    </row>
    <row r="196" spans="3:7" x14ac:dyDescent="0.25">
      <c r="C196">
        <v>176</v>
      </c>
      <c r="D196">
        <f t="shared" si="10"/>
        <v>27222.222222222066</v>
      </c>
      <c r="E196">
        <f t="shared" si="11"/>
        <v>13888.888888888729</v>
      </c>
      <c r="F196">
        <f t="shared" si="12"/>
        <v>13333.333333333336</v>
      </c>
      <c r="G196">
        <f t="shared" si="13"/>
        <v>1653333.3333333139</v>
      </c>
    </row>
    <row r="197" spans="3:7" x14ac:dyDescent="0.25">
      <c r="C197">
        <v>177</v>
      </c>
      <c r="D197">
        <f t="shared" si="10"/>
        <v>27111.111111110949</v>
      </c>
      <c r="E197">
        <f t="shared" si="11"/>
        <v>13777.777777777615</v>
      </c>
      <c r="F197">
        <f t="shared" si="12"/>
        <v>13333.333333333336</v>
      </c>
      <c r="G197">
        <f t="shared" si="13"/>
        <v>1639999.9999999807</v>
      </c>
    </row>
    <row r="198" spans="3:7" x14ac:dyDescent="0.25">
      <c r="C198">
        <v>178</v>
      </c>
      <c r="D198">
        <f t="shared" si="10"/>
        <v>26999.99999999984</v>
      </c>
      <c r="E198">
        <f t="shared" si="11"/>
        <v>13666.666666666506</v>
      </c>
      <c r="F198">
        <f t="shared" si="12"/>
        <v>13333.333333333336</v>
      </c>
      <c r="G198">
        <f t="shared" si="13"/>
        <v>1626666.6666666474</v>
      </c>
    </row>
    <row r="199" spans="3:7" x14ac:dyDescent="0.25">
      <c r="C199">
        <v>179</v>
      </c>
      <c r="D199">
        <f t="shared" si="10"/>
        <v>26888.88888888873</v>
      </c>
      <c r="E199">
        <f t="shared" si="11"/>
        <v>13555.555555555396</v>
      </c>
      <c r="F199">
        <f t="shared" si="12"/>
        <v>13333.333333333336</v>
      </c>
      <c r="G199">
        <f t="shared" si="13"/>
        <v>1613333.3333333142</v>
      </c>
    </row>
    <row r="200" spans="3:7" x14ac:dyDescent="0.25">
      <c r="C200">
        <v>180</v>
      </c>
      <c r="D200">
        <f t="shared" si="10"/>
        <v>26777.777777777621</v>
      </c>
      <c r="E200">
        <f t="shared" si="11"/>
        <v>13444.444444444285</v>
      </c>
      <c r="F200">
        <f t="shared" si="12"/>
        <v>13333.333333333336</v>
      </c>
      <c r="G200">
        <f t="shared" si="13"/>
        <v>1599999.9999999809</v>
      </c>
    </row>
    <row r="201" spans="3:7" x14ac:dyDescent="0.25">
      <c r="C201">
        <v>181</v>
      </c>
      <c r="D201">
        <f t="shared" si="10"/>
        <v>26666.666666666511</v>
      </c>
      <c r="E201">
        <f t="shared" si="11"/>
        <v>13333.333333333176</v>
      </c>
      <c r="F201">
        <f t="shared" si="12"/>
        <v>13333.333333333336</v>
      </c>
      <c r="G201">
        <f t="shared" si="13"/>
        <v>1586666.6666666477</v>
      </c>
    </row>
    <row r="202" spans="3:7" x14ac:dyDescent="0.25">
      <c r="C202">
        <v>182</v>
      </c>
      <c r="D202">
        <f t="shared" si="10"/>
        <v>26555.555555555402</v>
      </c>
      <c r="E202">
        <f t="shared" si="11"/>
        <v>13222.222222222064</v>
      </c>
      <c r="F202">
        <f t="shared" si="12"/>
        <v>13333.333333333336</v>
      </c>
      <c r="G202">
        <f t="shared" si="13"/>
        <v>1573333.3333333144</v>
      </c>
    </row>
    <row r="203" spans="3:7" x14ac:dyDescent="0.25">
      <c r="C203">
        <v>183</v>
      </c>
      <c r="D203">
        <f t="shared" si="10"/>
        <v>26444.444444444292</v>
      </c>
      <c r="E203">
        <f t="shared" si="11"/>
        <v>13111.111111110955</v>
      </c>
      <c r="F203">
        <f t="shared" si="12"/>
        <v>13333.333333333336</v>
      </c>
      <c r="G203">
        <f t="shared" si="13"/>
        <v>1559999.9999999811</v>
      </c>
    </row>
    <row r="204" spans="3:7" x14ac:dyDescent="0.25">
      <c r="C204">
        <v>184</v>
      </c>
      <c r="D204">
        <f t="shared" si="10"/>
        <v>26333.333333333176</v>
      </c>
      <c r="E204">
        <f t="shared" si="11"/>
        <v>12999.999999999842</v>
      </c>
      <c r="F204">
        <f t="shared" si="12"/>
        <v>13333.333333333336</v>
      </c>
      <c r="G204">
        <f t="shared" si="13"/>
        <v>1546666.6666666479</v>
      </c>
    </row>
    <row r="205" spans="3:7" x14ac:dyDescent="0.25">
      <c r="C205">
        <v>185</v>
      </c>
      <c r="D205">
        <f t="shared" si="10"/>
        <v>26222.222222222066</v>
      </c>
      <c r="E205">
        <f t="shared" si="11"/>
        <v>12888.888888888732</v>
      </c>
      <c r="F205">
        <f t="shared" si="12"/>
        <v>13333.333333333336</v>
      </c>
      <c r="G205">
        <f t="shared" si="13"/>
        <v>1533333.3333333146</v>
      </c>
    </row>
    <row r="206" spans="3:7" x14ac:dyDescent="0.25">
      <c r="C206">
        <v>186</v>
      </c>
      <c r="D206">
        <f t="shared" si="10"/>
        <v>26111.111111110957</v>
      </c>
      <c r="E206">
        <f t="shared" si="11"/>
        <v>12777.777777777623</v>
      </c>
      <c r="F206">
        <f t="shared" si="12"/>
        <v>13333.333333333336</v>
      </c>
      <c r="G206">
        <f t="shared" si="13"/>
        <v>1519999.9999999814</v>
      </c>
    </row>
    <row r="207" spans="3:7" x14ac:dyDescent="0.25">
      <c r="C207">
        <v>187</v>
      </c>
      <c r="D207">
        <f t="shared" si="10"/>
        <v>25999.999999999847</v>
      </c>
      <c r="E207">
        <f t="shared" si="11"/>
        <v>12666.666666666511</v>
      </c>
      <c r="F207">
        <f t="shared" si="12"/>
        <v>13333.333333333336</v>
      </c>
      <c r="G207">
        <f t="shared" si="13"/>
        <v>1506666.6666666481</v>
      </c>
    </row>
    <row r="208" spans="3:7" x14ac:dyDescent="0.25">
      <c r="C208">
        <v>188</v>
      </c>
      <c r="D208">
        <f t="shared" si="10"/>
        <v>25888.888888888738</v>
      </c>
      <c r="E208">
        <f t="shared" si="11"/>
        <v>12555.555555555402</v>
      </c>
      <c r="F208">
        <f t="shared" si="12"/>
        <v>13333.333333333336</v>
      </c>
      <c r="G208">
        <f t="shared" si="13"/>
        <v>1493333.3333333149</v>
      </c>
    </row>
    <row r="209" spans="3:7" x14ac:dyDescent="0.25">
      <c r="C209">
        <v>189</v>
      </c>
      <c r="D209">
        <f t="shared" si="10"/>
        <v>25777.777777777628</v>
      </c>
      <c r="E209">
        <f t="shared" si="11"/>
        <v>12444.444444444291</v>
      </c>
      <c r="F209">
        <f t="shared" si="12"/>
        <v>13333.333333333336</v>
      </c>
      <c r="G209">
        <f t="shared" si="13"/>
        <v>1479999.9999999816</v>
      </c>
    </row>
    <row r="210" spans="3:7" x14ac:dyDescent="0.25">
      <c r="C210">
        <v>190</v>
      </c>
      <c r="D210">
        <f t="shared" si="10"/>
        <v>25666.666666666519</v>
      </c>
      <c r="E210">
        <f t="shared" si="11"/>
        <v>12333.333333333181</v>
      </c>
      <c r="F210">
        <f t="shared" si="12"/>
        <v>13333.333333333336</v>
      </c>
      <c r="G210">
        <f t="shared" si="13"/>
        <v>1466666.6666666484</v>
      </c>
    </row>
    <row r="211" spans="3:7" x14ac:dyDescent="0.25">
      <c r="C211">
        <v>191</v>
      </c>
      <c r="D211">
        <f t="shared" si="10"/>
        <v>25555.555555555409</v>
      </c>
      <c r="E211">
        <f t="shared" si="11"/>
        <v>12222.222222222072</v>
      </c>
      <c r="F211">
        <f t="shared" si="12"/>
        <v>13333.333333333336</v>
      </c>
      <c r="G211">
        <f t="shared" si="13"/>
        <v>1453333.3333333151</v>
      </c>
    </row>
    <row r="212" spans="3:7" x14ac:dyDescent="0.25">
      <c r="C212">
        <v>192</v>
      </c>
      <c r="D212">
        <f t="shared" si="10"/>
        <v>25444.444444444292</v>
      </c>
      <c r="E212">
        <f t="shared" si="11"/>
        <v>12111.111111110959</v>
      </c>
      <c r="F212">
        <f t="shared" si="12"/>
        <v>13333.333333333336</v>
      </c>
      <c r="G212">
        <f t="shared" si="13"/>
        <v>1439999.9999999818</v>
      </c>
    </row>
    <row r="213" spans="3:7" x14ac:dyDescent="0.25">
      <c r="C213">
        <v>193</v>
      </c>
      <c r="D213">
        <f t="shared" si="10"/>
        <v>25333.333333333183</v>
      </c>
      <c r="E213">
        <f t="shared" si="11"/>
        <v>11999.999999999849</v>
      </c>
      <c r="F213">
        <f t="shared" si="12"/>
        <v>13333.333333333336</v>
      </c>
      <c r="G213">
        <f t="shared" si="13"/>
        <v>1426666.6666666486</v>
      </c>
    </row>
    <row r="214" spans="3:7" x14ac:dyDescent="0.25">
      <c r="C214">
        <v>194</v>
      </c>
      <c r="D214">
        <f t="shared" si="10"/>
        <v>25222.222222222073</v>
      </c>
      <c r="E214">
        <f t="shared" si="11"/>
        <v>11888.888888888738</v>
      </c>
      <c r="F214">
        <f t="shared" si="12"/>
        <v>13333.333333333336</v>
      </c>
      <c r="G214">
        <f t="shared" si="13"/>
        <v>1413333.3333333153</v>
      </c>
    </row>
    <row r="215" spans="3:7" x14ac:dyDescent="0.25">
      <c r="C215">
        <v>195</v>
      </c>
      <c r="D215">
        <f t="shared" ref="D215:D278" si="14">E215+F215</f>
        <v>25111.111111110964</v>
      </c>
      <c r="E215">
        <f t="shared" ref="E215:E278" si="15">G214*0.1/12</f>
        <v>11777.777777777628</v>
      </c>
      <c r="F215">
        <f t="shared" ref="F215:F278" si="16">F214</f>
        <v>13333.333333333336</v>
      </c>
      <c r="G215">
        <f t="shared" ref="G215:G278" si="17">G214-F215</f>
        <v>1399999.9999999821</v>
      </c>
    </row>
    <row r="216" spans="3:7" x14ac:dyDescent="0.25">
      <c r="C216">
        <v>196</v>
      </c>
      <c r="D216">
        <f t="shared" si="14"/>
        <v>24999.999999999854</v>
      </c>
      <c r="E216">
        <f t="shared" si="15"/>
        <v>11666.666666666519</v>
      </c>
      <c r="F216">
        <f t="shared" si="16"/>
        <v>13333.333333333336</v>
      </c>
      <c r="G216">
        <f t="shared" si="17"/>
        <v>1386666.6666666488</v>
      </c>
    </row>
    <row r="217" spans="3:7" x14ac:dyDescent="0.25">
      <c r="C217">
        <v>197</v>
      </c>
      <c r="D217">
        <f t="shared" si="14"/>
        <v>24888.888888888745</v>
      </c>
      <c r="E217">
        <f t="shared" si="15"/>
        <v>11555.555555555407</v>
      </c>
      <c r="F217">
        <f t="shared" si="16"/>
        <v>13333.333333333336</v>
      </c>
      <c r="G217">
        <f t="shared" si="17"/>
        <v>1373333.3333333156</v>
      </c>
    </row>
    <row r="218" spans="3:7" x14ac:dyDescent="0.25">
      <c r="C218">
        <v>198</v>
      </c>
      <c r="D218">
        <f t="shared" si="14"/>
        <v>24777.777777777635</v>
      </c>
      <c r="E218">
        <f t="shared" si="15"/>
        <v>11444.444444444298</v>
      </c>
      <c r="F218">
        <f t="shared" si="16"/>
        <v>13333.333333333336</v>
      </c>
      <c r="G218">
        <f t="shared" si="17"/>
        <v>1359999.9999999823</v>
      </c>
    </row>
    <row r="219" spans="3:7" x14ac:dyDescent="0.25">
      <c r="C219">
        <v>199</v>
      </c>
      <c r="D219">
        <f t="shared" si="14"/>
        <v>24666.666666666519</v>
      </c>
      <c r="E219">
        <f t="shared" si="15"/>
        <v>11333.333333333185</v>
      </c>
      <c r="F219">
        <f t="shared" si="16"/>
        <v>13333.333333333336</v>
      </c>
      <c r="G219">
        <f t="shared" si="17"/>
        <v>1346666.666666649</v>
      </c>
    </row>
    <row r="220" spans="3:7" x14ac:dyDescent="0.25">
      <c r="C220">
        <v>200</v>
      </c>
      <c r="D220">
        <f t="shared" si="14"/>
        <v>24555.555555555409</v>
      </c>
      <c r="E220">
        <f t="shared" si="15"/>
        <v>11222.222222222075</v>
      </c>
      <c r="F220">
        <f t="shared" si="16"/>
        <v>13333.333333333336</v>
      </c>
      <c r="G220">
        <f t="shared" si="17"/>
        <v>1333333.3333333158</v>
      </c>
    </row>
    <row r="221" spans="3:7" x14ac:dyDescent="0.25">
      <c r="C221">
        <v>201</v>
      </c>
      <c r="D221">
        <f t="shared" si="14"/>
        <v>24444.4444444443</v>
      </c>
      <c r="E221">
        <f t="shared" si="15"/>
        <v>11111.111111110966</v>
      </c>
      <c r="F221">
        <f t="shared" si="16"/>
        <v>13333.333333333336</v>
      </c>
      <c r="G221">
        <f t="shared" si="17"/>
        <v>1319999.9999999825</v>
      </c>
    </row>
    <row r="222" spans="3:7" x14ac:dyDescent="0.25">
      <c r="C222">
        <v>202</v>
      </c>
      <c r="D222">
        <f t="shared" si="14"/>
        <v>24333.33333333319</v>
      </c>
      <c r="E222">
        <f t="shared" si="15"/>
        <v>10999.999999999854</v>
      </c>
      <c r="F222">
        <f t="shared" si="16"/>
        <v>13333.333333333336</v>
      </c>
      <c r="G222">
        <f t="shared" si="17"/>
        <v>1306666.6666666493</v>
      </c>
    </row>
    <row r="223" spans="3:7" x14ac:dyDescent="0.25">
      <c r="C223">
        <v>203</v>
      </c>
      <c r="D223">
        <f t="shared" si="14"/>
        <v>24222.222222222081</v>
      </c>
      <c r="E223">
        <f t="shared" si="15"/>
        <v>10888.888888888745</v>
      </c>
      <c r="F223">
        <f t="shared" si="16"/>
        <v>13333.333333333336</v>
      </c>
      <c r="G223">
        <f t="shared" si="17"/>
        <v>1293333.333333316</v>
      </c>
    </row>
    <row r="224" spans="3:7" x14ac:dyDescent="0.25">
      <c r="C224">
        <v>204</v>
      </c>
      <c r="D224">
        <f t="shared" si="14"/>
        <v>24111.111111110971</v>
      </c>
      <c r="E224">
        <f t="shared" si="15"/>
        <v>10777.777777777634</v>
      </c>
      <c r="F224">
        <f t="shared" si="16"/>
        <v>13333.333333333336</v>
      </c>
      <c r="G224">
        <f t="shared" si="17"/>
        <v>1279999.9999999828</v>
      </c>
    </row>
    <row r="225" spans="3:7" x14ac:dyDescent="0.25">
      <c r="C225">
        <v>205</v>
      </c>
      <c r="D225">
        <f t="shared" si="14"/>
        <v>23999.999999999862</v>
      </c>
      <c r="E225">
        <f t="shared" si="15"/>
        <v>10666.666666666524</v>
      </c>
      <c r="F225">
        <f t="shared" si="16"/>
        <v>13333.333333333336</v>
      </c>
      <c r="G225">
        <f t="shared" si="17"/>
        <v>1266666.6666666495</v>
      </c>
    </row>
    <row r="226" spans="3:7" x14ac:dyDescent="0.25">
      <c r="C226">
        <v>206</v>
      </c>
      <c r="D226">
        <f t="shared" si="14"/>
        <v>23888.888888888749</v>
      </c>
      <c r="E226">
        <f t="shared" si="15"/>
        <v>10555.555555555413</v>
      </c>
      <c r="F226">
        <f t="shared" si="16"/>
        <v>13333.333333333336</v>
      </c>
      <c r="G226">
        <f t="shared" si="17"/>
        <v>1253333.3333333163</v>
      </c>
    </row>
    <row r="227" spans="3:7" x14ac:dyDescent="0.25">
      <c r="C227">
        <v>207</v>
      </c>
      <c r="D227">
        <f t="shared" si="14"/>
        <v>23777.777777777635</v>
      </c>
      <c r="E227">
        <f t="shared" si="15"/>
        <v>10444.444444444302</v>
      </c>
      <c r="F227">
        <f t="shared" si="16"/>
        <v>13333.333333333336</v>
      </c>
      <c r="G227">
        <f t="shared" si="17"/>
        <v>1239999.999999983</v>
      </c>
    </row>
    <row r="228" spans="3:7" x14ac:dyDescent="0.25">
      <c r="C228">
        <v>208</v>
      </c>
      <c r="D228">
        <f t="shared" si="14"/>
        <v>23666.666666666526</v>
      </c>
      <c r="E228">
        <f t="shared" si="15"/>
        <v>10333.333333333192</v>
      </c>
      <c r="F228">
        <f t="shared" si="16"/>
        <v>13333.333333333336</v>
      </c>
      <c r="G228">
        <f t="shared" si="17"/>
        <v>1226666.6666666497</v>
      </c>
    </row>
    <row r="229" spans="3:7" x14ac:dyDescent="0.25">
      <c r="C229">
        <v>209</v>
      </c>
      <c r="D229">
        <f t="shared" si="14"/>
        <v>23555.555555555417</v>
      </c>
      <c r="E229">
        <f t="shared" si="15"/>
        <v>10222.222222222083</v>
      </c>
      <c r="F229">
        <f t="shared" si="16"/>
        <v>13333.333333333336</v>
      </c>
      <c r="G229">
        <f t="shared" si="17"/>
        <v>1213333.3333333165</v>
      </c>
    </row>
    <row r="230" spans="3:7" x14ac:dyDescent="0.25">
      <c r="C230">
        <v>210</v>
      </c>
      <c r="D230">
        <f t="shared" si="14"/>
        <v>23444.444444444307</v>
      </c>
      <c r="E230">
        <f t="shared" si="15"/>
        <v>10111.111111110971</v>
      </c>
      <c r="F230">
        <f t="shared" si="16"/>
        <v>13333.333333333336</v>
      </c>
      <c r="G230">
        <f t="shared" si="17"/>
        <v>1199999.9999999832</v>
      </c>
    </row>
    <row r="231" spans="3:7" x14ac:dyDescent="0.25">
      <c r="C231">
        <v>211</v>
      </c>
      <c r="D231">
        <f t="shared" si="14"/>
        <v>23333.333333333198</v>
      </c>
      <c r="E231">
        <f t="shared" si="15"/>
        <v>9999.9999999998599</v>
      </c>
      <c r="F231">
        <f t="shared" si="16"/>
        <v>13333.333333333336</v>
      </c>
      <c r="G231">
        <f t="shared" si="17"/>
        <v>1186666.66666665</v>
      </c>
    </row>
    <row r="232" spans="3:7" x14ac:dyDescent="0.25">
      <c r="C232">
        <v>212</v>
      </c>
      <c r="D232">
        <f t="shared" si="14"/>
        <v>23222.222222222088</v>
      </c>
      <c r="E232">
        <f t="shared" si="15"/>
        <v>9888.8888888887504</v>
      </c>
      <c r="F232">
        <f t="shared" si="16"/>
        <v>13333.333333333336</v>
      </c>
      <c r="G232">
        <f t="shared" si="17"/>
        <v>1173333.3333333167</v>
      </c>
    </row>
    <row r="233" spans="3:7" x14ac:dyDescent="0.25">
      <c r="C233">
        <v>213</v>
      </c>
      <c r="D233">
        <f t="shared" si="14"/>
        <v>23111.111111110979</v>
      </c>
      <c r="E233">
        <f t="shared" si="15"/>
        <v>9777.7777777776409</v>
      </c>
      <c r="F233">
        <f t="shared" si="16"/>
        <v>13333.333333333336</v>
      </c>
      <c r="G233">
        <f t="shared" si="17"/>
        <v>1159999.9999999835</v>
      </c>
    </row>
    <row r="234" spans="3:7" x14ac:dyDescent="0.25">
      <c r="C234">
        <v>214</v>
      </c>
      <c r="D234">
        <f t="shared" si="14"/>
        <v>22999.999999999865</v>
      </c>
      <c r="E234">
        <f t="shared" si="15"/>
        <v>9666.6666666665296</v>
      </c>
      <c r="F234">
        <f t="shared" si="16"/>
        <v>13333.333333333336</v>
      </c>
      <c r="G234">
        <f t="shared" si="17"/>
        <v>1146666.6666666502</v>
      </c>
    </row>
    <row r="235" spans="3:7" x14ac:dyDescent="0.25">
      <c r="C235">
        <v>215</v>
      </c>
      <c r="D235">
        <f t="shared" si="14"/>
        <v>22888.888888888752</v>
      </c>
      <c r="E235">
        <f t="shared" si="15"/>
        <v>9555.5555555554183</v>
      </c>
      <c r="F235">
        <f t="shared" si="16"/>
        <v>13333.333333333336</v>
      </c>
      <c r="G235">
        <f t="shared" si="17"/>
        <v>1133333.333333317</v>
      </c>
    </row>
    <row r="236" spans="3:7" x14ac:dyDescent="0.25">
      <c r="C236">
        <v>216</v>
      </c>
      <c r="D236">
        <f t="shared" si="14"/>
        <v>22777.777777777643</v>
      </c>
      <c r="E236">
        <f t="shared" si="15"/>
        <v>9444.4444444443088</v>
      </c>
      <c r="F236">
        <f t="shared" si="16"/>
        <v>13333.333333333336</v>
      </c>
      <c r="G236">
        <f t="shared" si="17"/>
        <v>1119999.9999999837</v>
      </c>
    </row>
    <row r="237" spans="3:7" x14ac:dyDescent="0.25">
      <c r="C237">
        <v>217</v>
      </c>
      <c r="D237">
        <f t="shared" si="14"/>
        <v>22666.666666666533</v>
      </c>
      <c r="E237">
        <f t="shared" si="15"/>
        <v>9333.3333333331975</v>
      </c>
      <c r="F237">
        <f t="shared" si="16"/>
        <v>13333.333333333336</v>
      </c>
      <c r="G237">
        <f t="shared" si="17"/>
        <v>1106666.6666666504</v>
      </c>
    </row>
    <row r="238" spans="3:7" x14ac:dyDescent="0.25">
      <c r="C238">
        <v>218</v>
      </c>
      <c r="D238">
        <f t="shared" si="14"/>
        <v>22555.555555555424</v>
      </c>
      <c r="E238">
        <f t="shared" si="15"/>
        <v>9222.222222222088</v>
      </c>
      <c r="F238">
        <f t="shared" si="16"/>
        <v>13333.333333333336</v>
      </c>
      <c r="G238">
        <f t="shared" si="17"/>
        <v>1093333.3333333172</v>
      </c>
    </row>
    <row r="239" spans="3:7" x14ac:dyDescent="0.25">
      <c r="C239">
        <v>219</v>
      </c>
      <c r="D239">
        <f t="shared" si="14"/>
        <v>22444.444444444314</v>
      </c>
      <c r="E239">
        <f t="shared" si="15"/>
        <v>9111.1111111109767</v>
      </c>
      <c r="F239">
        <f t="shared" si="16"/>
        <v>13333.333333333336</v>
      </c>
      <c r="G239">
        <f t="shared" si="17"/>
        <v>1079999.9999999839</v>
      </c>
    </row>
    <row r="240" spans="3:7" x14ac:dyDescent="0.25">
      <c r="C240">
        <v>220</v>
      </c>
      <c r="D240">
        <f t="shared" si="14"/>
        <v>22333.333333333205</v>
      </c>
      <c r="E240">
        <f t="shared" si="15"/>
        <v>8999.9999999998672</v>
      </c>
      <c r="F240">
        <f t="shared" si="16"/>
        <v>13333.333333333336</v>
      </c>
      <c r="G240">
        <f t="shared" si="17"/>
        <v>1066666.6666666507</v>
      </c>
    </row>
    <row r="241" spans="3:7" x14ac:dyDescent="0.25">
      <c r="C241">
        <v>221</v>
      </c>
      <c r="D241">
        <f t="shared" si="14"/>
        <v>22222.222222222092</v>
      </c>
      <c r="E241">
        <f t="shared" si="15"/>
        <v>8888.8888888887559</v>
      </c>
      <c r="F241">
        <f t="shared" si="16"/>
        <v>13333.333333333336</v>
      </c>
      <c r="G241">
        <f t="shared" si="17"/>
        <v>1053333.3333333174</v>
      </c>
    </row>
    <row r="242" spans="3:7" x14ac:dyDescent="0.25">
      <c r="C242">
        <v>222</v>
      </c>
      <c r="D242">
        <f t="shared" si="14"/>
        <v>22111.111111110979</v>
      </c>
      <c r="E242">
        <f t="shared" si="15"/>
        <v>8777.7777777776446</v>
      </c>
      <c r="F242">
        <f t="shared" si="16"/>
        <v>13333.333333333336</v>
      </c>
      <c r="G242">
        <f t="shared" si="17"/>
        <v>1039999.9999999841</v>
      </c>
    </row>
    <row r="243" spans="3:7" x14ac:dyDescent="0.25">
      <c r="C243">
        <v>223</v>
      </c>
      <c r="D243">
        <f t="shared" si="14"/>
        <v>21999.999999999869</v>
      </c>
      <c r="E243">
        <f t="shared" si="15"/>
        <v>8666.6666666665351</v>
      </c>
      <c r="F243">
        <f t="shared" si="16"/>
        <v>13333.333333333336</v>
      </c>
      <c r="G243">
        <f t="shared" si="17"/>
        <v>1026666.6666666507</v>
      </c>
    </row>
    <row r="244" spans="3:7" x14ac:dyDescent="0.25">
      <c r="C244">
        <v>224</v>
      </c>
      <c r="D244">
        <f t="shared" si="14"/>
        <v>21888.88888888876</v>
      </c>
      <c r="E244">
        <f t="shared" si="15"/>
        <v>8555.555555555422</v>
      </c>
      <c r="F244">
        <f t="shared" si="16"/>
        <v>13333.333333333336</v>
      </c>
      <c r="G244">
        <f t="shared" si="17"/>
        <v>1013333.3333333173</v>
      </c>
    </row>
    <row r="245" spans="3:7" x14ac:dyDescent="0.25">
      <c r="C245">
        <v>225</v>
      </c>
      <c r="D245">
        <f t="shared" si="14"/>
        <v>21777.77777777765</v>
      </c>
      <c r="E245">
        <f t="shared" si="15"/>
        <v>8444.4444444443125</v>
      </c>
      <c r="F245">
        <f t="shared" si="16"/>
        <v>13333.333333333336</v>
      </c>
      <c r="G245">
        <f t="shared" si="17"/>
        <v>999999.99999998393</v>
      </c>
    </row>
    <row r="246" spans="3:7" x14ac:dyDescent="0.25">
      <c r="C246">
        <v>226</v>
      </c>
      <c r="D246">
        <f t="shared" si="14"/>
        <v>21666.666666666533</v>
      </c>
      <c r="E246">
        <f t="shared" si="15"/>
        <v>8333.3333333331993</v>
      </c>
      <c r="F246">
        <f t="shared" si="16"/>
        <v>13333.333333333336</v>
      </c>
      <c r="G246">
        <f t="shared" si="17"/>
        <v>986666.66666665056</v>
      </c>
    </row>
    <row r="247" spans="3:7" x14ac:dyDescent="0.25">
      <c r="C247">
        <v>227</v>
      </c>
      <c r="D247">
        <f t="shared" si="14"/>
        <v>21555.555555555424</v>
      </c>
      <c r="E247">
        <f t="shared" si="15"/>
        <v>8222.222222222088</v>
      </c>
      <c r="F247">
        <f t="shared" si="16"/>
        <v>13333.333333333336</v>
      </c>
      <c r="G247">
        <f t="shared" si="17"/>
        <v>973333.33333331719</v>
      </c>
    </row>
    <row r="248" spans="3:7" x14ac:dyDescent="0.25">
      <c r="C248">
        <v>228</v>
      </c>
      <c r="D248">
        <f t="shared" si="14"/>
        <v>21444.444444444314</v>
      </c>
      <c r="E248">
        <f t="shared" si="15"/>
        <v>8111.1111111109776</v>
      </c>
      <c r="F248">
        <f t="shared" si="16"/>
        <v>13333.333333333336</v>
      </c>
      <c r="G248">
        <f t="shared" si="17"/>
        <v>959999.99999998382</v>
      </c>
    </row>
    <row r="249" spans="3:7" x14ac:dyDescent="0.25">
      <c r="C249">
        <v>229</v>
      </c>
      <c r="D249">
        <f t="shared" si="14"/>
        <v>21333.333333333201</v>
      </c>
      <c r="E249">
        <f t="shared" si="15"/>
        <v>7999.9999999998654</v>
      </c>
      <c r="F249">
        <f t="shared" si="16"/>
        <v>13333.333333333336</v>
      </c>
      <c r="G249">
        <f t="shared" si="17"/>
        <v>946666.66666665045</v>
      </c>
    </row>
    <row r="250" spans="3:7" x14ac:dyDescent="0.25">
      <c r="C250">
        <v>230</v>
      </c>
      <c r="D250">
        <f t="shared" si="14"/>
        <v>21222.222222222092</v>
      </c>
      <c r="E250">
        <f t="shared" si="15"/>
        <v>7888.888888888755</v>
      </c>
      <c r="F250">
        <f t="shared" si="16"/>
        <v>13333.333333333336</v>
      </c>
      <c r="G250">
        <f t="shared" si="17"/>
        <v>933333.33333331707</v>
      </c>
    </row>
    <row r="251" spans="3:7" x14ac:dyDescent="0.25">
      <c r="C251">
        <v>231</v>
      </c>
      <c r="D251">
        <f t="shared" si="14"/>
        <v>21111.111111110979</v>
      </c>
      <c r="E251">
        <f t="shared" si="15"/>
        <v>7777.7777777776428</v>
      </c>
      <c r="F251">
        <f t="shared" si="16"/>
        <v>13333.333333333336</v>
      </c>
      <c r="G251">
        <f t="shared" si="17"/>
        <v>919999.9999999837</v>
      </c>
    </row>
    <row r="252" spans="3:7" x14ac:dyDescent="0.25">
      <c r="C252">
        <v>232</v>
      </c>
      <c r="D252">
        <f t="shared" si="14"/>
        <v>20999.999999999865</v>
      </c>
      <c r="E252">
        <f t="shared" si="15"/>
        <v>7666.6666666665305</v>
      </c>
      <c r="F252">
        <f t="shared" si="16"/>
        <v>13333.333333333336</v>
      </c>
      <c r="G252">
        <f t="shared" si="17"/>
        <v>906666.66666665033</v>
      </c>
    </row>
    <row r="253" spans="3:7" x14ac:dyDescent="0.25">
      <c r="C253">
        <v>233</v>
      </c>
      <c r="D253">
        <f t="shared" si="14"/>
        <v>20888.888888888756</v>
      </c>
      <c r="E253">
        <f t="shared" si="15"/>
        <v>7555.5555555554201</v>
      </c>
      <c r="F253">
        <f t="shared" si="16"/>
        <v>13333.333333333336</v>
      </c>
      <c r="G253">
        <f t="shared" si="17"/>
        <v>893333.33333331696</v>
      </c>
    </row>
    <row r="254" spans="3:7" x14ac:dyDescent="0.25">
      <c r="C254">
        <v>234</v>
      </c>
      <c r="D254">
        <f t="shared" si="14"/>
        <v>20777.777777777643</v>
      </c>
      <c r="E254">
        <f t="shared" si="15"/>
        <v>7444.4444444443079</v>
      </c>
      <c r="F254">
        <f t="shared" si="16"/>
        <v>13333.333333333336</v>
      </c>
      <c r="G254">
        <f t="shared" si="17"/>
        <v>879999.99999998359</v>
      </c>
    </row>
    <row r="255" spans="3:7" x14ac:dyDescent="0.25">
      <c r="C255">
        <v>235</v>
      </c>
      <c r="D255">
        <f t="shared" si="14"/>
        <v>20666.666666666533</v>
      </c>
      <c r="E255">
        <f t="shared" si="15"/>
        <v>7333.3333333331975</v>
      </c>
      <c r="F255">
        <f t="shared" si="16"/>
        <v>13333.333333333336</v>
      </c>
      <c r="G255">
        <f t="shared" si="17"/>
        <v>866666.66666665021</v>
      </c>
    </row>
    <row r="256" spans="3:7" x14ac:dyDescent="0.25">
      <c r="C256">
        <v>236</v>
      </c>
      <c r="D256">
        <f t="shared" si="14"/>
        <v>20555.55555555542</v>
      </c>
      <c r="E256">
        <f t="shared" si="15"/>
        <v>7222.2222222220853</v>
      </c>
      <c r="F256">
        <f t="shared" si="16"/>
        <v>13333.333333333336</v>
      </c>
      <c r="G256">
        <f t="shared" si="17"/>
        <v>853333.33333331684</v>
      </c>
    </row>
    <row r="257" spans="3:7" x14ac:dyDescent="0.25">
      <c r="C257">
        <v>237</v>
      </c>
      <c r="D257">
        <f t="shared" si="14"/>
        <v>20444.444444444311</v>
      </c>
      <c r="E257">
        <f t="shared" si="15"/>
        <v>7111.111111110974</v>
      </c>
      <c r="F257">
        <f t="shared" si="16"/>
        <v>13333.333333333336</v>
      </c>
      <c r="G257">
        <f t="shared" si="17"/>
        <v>839999.99999998347</v>
      </c>
    </row>
    <row r="258" spans="3:7" x14ac:dyDescent="0.25">
      <c r="C258">
        <v>238</v>
      </c>
      <c r="D258">
        <f t="shared" si="14"/>
        <v>20333.333333333198</v>
      </c>
      <c r="E258">
        <f t="shared" si="15"/>
        <v>6999.9999999998627</v>
      </c>
      <c r="F258">
        <f t="shared" si="16"/>
        <v>13333.333333333336</v>
      </c>
      <c r="G258">
        <f t="shared" si="17"/>
        <v>826666.6666666501</v>
      </c>
    </row>
    <row r="259" spans="3:7" x14ac:dyDescent="0.25">
      <c r="C259">
        <v>239</v>
      </c>
      <c r="D259">
        <f t="shared" si="14"/>
        <v>20222.222222222088</v>
      </c>
      <c r="E259">
        <f t="shared" si="15"/>
        <v>6888.8888888887514</v>
      </c>
      <c r="F259">
        <f t="shared" si="16"/>
        <v>13333.333333333336</v>
      </c>
      <c r="G259">
        <f t="shared" si="17"/>
        <v>813333.33333331672</v>
      </c>
    </row>
    <row r="260" spans="3:7" x14ac:dyDescent="0.25">
      <c r="C260">
        <v>240</v>
      </c>
      <c r="D260">
        <f t="shared" si="14"/>
        <v>20111.111111110975</v>
      </c>
      <c r="E260">
        <f t="shared" si="15"/>
        <v>6777.77777777764</v>
      </c>
      <c r="F260">
        <f t="shared" si="16"/>
        <v>13333.333333333336</v>
      </c>
      <c r="G260">
        <f t="shared" si="17"/>
        <v>799999.99999998335</v>
      </c>
    </row>
    <row r="261" spans="3:7" x14ac:dyDescent="0.25">
      <c r="C261">
        <v>241</v>
      </c>
      <c r="D261">
        <f t="shared" si="14"/>
        <v>19999.999999999865</v>
      </c>
      <c r="E261">
        <f t="shared" si="15"/>
        <v>6666.6666666665287</v>
      </c>
      <c r="F261">
        <f t="shared" si="16"/>
        <v>13333.333333333336</v>
      </c>
      <c r="G261">
        <f t="shared" si="17"/>
        <v>786666.66666664998</v>
      </c>
    </row>
    <row r="262" spans="3:7" x14ac:dyDescent="0.25">
      <c r="C262">
        <v>242</v>
      </c>
      <c r="D262">
        <f t="shared" si="14"/>
        <v>19888.888888888752</v>
      </c>
      <c r="E262">
        <f t="shared" si="15"/>
        <v>6555.5555555554165</v>
      </c>
      <c r="F262">
        <f t="shared" si="16"/>
        <v>13333.333333333336</v>
      </c>
      <c r="G262">
        <f t="shared" si="17"/>
        <v>773333.33333331661</v>
      </c>
    </row>
    <row r="263" spans="3:7" x14ac:dyDescent="0.25">
      <c r="C263">
        <v>243</v>
      </c>
      <c r="D263">
        <f t="shared" si="14"/>
        <v>19777.777777777643</v>
      </c>
      <c r="E263">
        <f t="shared" si="15"/>
        <v>6444.4444444443061</v>
      </c>
      <c r="F263">
        <f t="shared" si="16"/>
        <v>13333.333333333336</v>
      </c>
      <c r="G263">
        <f t="shared" si="17"/>
        <v>759999.99999998324</v>
      </c>
    </row>
    <row r="264" spans="3:7" x14ac:dyDescent="0.25">
      <c r="C264">
        <v>244</v>
      </c>
      <c r="D264">
        <f t="shared" si="14"/>
        <v>19666.66666666653</v>
      </c>
      <c r="E264">
        <f t="shared" si="15"/>
        <v>6333.3333333331939</v>
      </c>
      <c r="F264">
        <f t="shared" si="16"/>
        <v>13333.333333333336</v>
      </c>
      <c r="G264">
        <f t="shared" si="17"/>
        <v>746666.66666664986</v>
      </c>
    </row>
    <row r="265" spans="3:7" x14ac:dyDescent="0.25">
      <c r="C265">
        <v>245</v>
      </c>
      <c r="D265">
        <f t="shared" si="14"/>
        <v>19555.555555555417</v>
      </c>
      <c r="E265">
        <f t="shared" si="15"/>
        <v>6222.2222222220817</v>
      </c>
      <c r="F265">
        <f t="shared" si="16"/>
        <v>13333.333333333336</v>
      </c>
      <c r="G265">
        <f t="shared" si="17"/>
        <v>733333.33333331649</v>
      </c>
    </row>
    <row r="266" spans="3:7" x14ac:dyDescent="0.25">
      <c r="C266">
        <v>246</v>
      </c>
      <c r="D266">
        <f t="shared" si="14"/>
        <v>19444.444444444307</v>
      </c>
      <c r="E266">
        <f t="shared" si="15"/>
        <v>6111.1111111109713</v>
      </c>
      <c r="F266">
        <f t="shared" si="16"/>
        <v>13333.333333333336</v>
      </c>
      <c r="G266">
        <f t="shared" si="17"/>
        <v>719999.99999998312</v>
      </c>
    </row>
    <row r="267" spans="3:7" x14ac:dyDescent="0.25">
      <c r="C267">
        <v>247</v>
      </c>
      <c r="D267">
        <f t="shared" si="14"/>
        <v>19333.333333333194</v>
      </c>
      <c r="E267">
        <f t="shared" si="15"/>
        <v>5999.999999999859</v>
      </c>
      <c r="F267">
        <f t="shared" si="16"/>
        <v>13333.333333333336</v>
      </c>
      <c r="G267">
        <f t="shared" si="17"/>
        <v>706666.66666664975</v>
      </c>
    </row>
    <row r="268" spans="3:7" x14ac:dyDescent="0.25">
      <c r="C268">
        <v>248</v>
      </c>
      <c r="D268">
        <f t="shared" si="14"/>
        <v>19222.222222222084</v>
      </c>
      <c r="E268">
        <f t="shared" si="15"/>
        <v>5888.8888888887486</v>
      </c>
      <c r="F268">
        <f t="shared" si="16"/>
        <v>13333.333333333336</v>
      </c>
      <c r="G268">
        <f t="shared" si="17"/>
        <v>693333.33333331638</v>
      </c>
    </row>
    <row r="269" spans="3:7" x14ac:dyDescent="0.25">
      <c r="C269">
        <v>249</v>
      </c>
      <c r="D269">
        <f t="shared" si="14"/>
        <v>19111.111111110971</v>
      </c>
      <c r="E269">
        <f t="shared" si="15"/>
        <v>5777.7777777776364</v>
      </c>
      <c r="F269">
        <f t="shared" si="16"/>
        <v>13333.333333333336</v>
      </c>
      <c r="G269">
        <f t="shared" si="17"/>
        <v>679999.999999983</v>
      </c>
    </row>
    <row r="270" spans="3:7" x14ac:dyDescent="0.25">
      <c r="C270">
        <v>250</v>
      </c>
      <c r="D270">
        <f t="shared" si="14"/>
        <v>18999.999999999862</v>
      </c>
      <c r="E270">
        <f t="shared" si="15"/>
        <v>5666.6666666665251</v>
      </c>
      <c r="F270">
        <f t="shared" si="16"/>
        <v>13333.333333333336</v>
      </c>
      <c r="G270">
        <f t="shared" si="17"/>
        <v>666666.66666664963</v>
      </c>
    </row>
    <row r="271" spans="3:7" x14ac:dyDescent="0.25">
      <c r="C271">
        <v>251</v>
      </c>
      <c r="D271">
        <f t="shared" si="14"/>
        <v>18888.888888888749</v>
      </c>
      <c r="E271">
        <f t="shared" si="15"/>
        <v>5555.5555555554138</v>
      </c>
      <c r="F271">
        <f t="shared" si="16"/>
        <v>13333.333333333336</v>
      </c>
      <c r="G271">
        <f t="shared" si="17"/>
        <v>653333.33333331626</v>
      </c>
    </row>
    <row r="272" spans="3:7" x14ac:dyDescent="0.25">
      <c r="C272">
        <v>252</v>
      </c>
      <c r="D272">
        <f t="shared" si="14"/>
        <v>18777.777777777639</v>
      </c>
      <c r="E272">
        <f t="shared" si="15"/>
        <v>5444.4444444443025</v>
      </c>
      <c r="F272">
        <f t="shared" si="16"/>
        <v>13333.333333333336</v>
      </c>
      <c r="G272">
        <f t="shared" si="17"/>
        <v>639999.99999998289</v>
      </c>
    </row>
    <row r="273" spans="3:7" x14ac:dyDescent="0.25">
      <c r="C273">
        <v>253</v>
      </c>
      <c r="D273">
        <f t="shared" si="14"/>
        <v>18666.666666666526</v>
      </c>
      <c r="E273">
        <f t="shared" si="15"/>
        <v>5333.3333333331911</v>
      </c>
      <c r="F273">
        <f t="shared" si="16"/>
        <v>13333.333333333336</v>
      </c>
      <c r="G273">
        <f t="shared" si="17"/>
        <v>626666.66666664951</v>
      </c>
    </row>
    <row r="274" spans="3:7" x14ac:dyDescent="0.25">
      <c r="C274">
        <v>254</v>
      </c>
      <c r="D274">
        <f t="shared" si="14"/>
        <v>18555.555555555417</v>
      </c>
      <c r="E274">
        <f t="shared" si="15"/>
        <v>5222.2222222220798</v>
      </c>
      <c r="F274">
        <f t="shared" si="16"/>
        <v>13333.333333333336</v>
      </c>
      <c r="G274">
        <f t="shared" si="17"/>
        <v>613333.33333331614</v>
      </c>
    </row>
    <row r="275" spans="3:7" x14ac:dyDescent="0.25">
      <c r="C275">
        <v>255</v>
      </c>
      <c r="D275">
        <f t="shared" si="14"/>
        <v>18444.444444444303</v>
      </c>
      <c r="E275">
        <f t="shared" si="15"/>
        <v>5111.1111111109685</v>
      </c>
      <c r="F275">
        <f t="shared" si="16"/>
        <v>13333.333333333336</v>
      </c>
      <c r="G275">
        <f t="shared" si="17"/>
        <v>599999.99999998277</v>
      </c>
    </row>
    <row r="276" spans="3:7" x14ac:dyDescent="0.25">
      <c r="C276">
        <v>256</v>
      </c>
      <c r="D276">
        <f t="shared" si="14"/>
        <v>18333.333333333194</v>
      </c>
      <c r="E276">
        <f t="shared" si="15"/>
        <v>4999.9999999998572</v>
      </c>
      <c r="F276">
        <f t="shared" si="16"/>
        <v>13333.333333333336</v>
      </c>
      <c r="G276">
        <f t="shared" si="17"/>
        <v>586666.6666666494</v>
      </c>
    </row>
    <row r="277" spans="3:7" x14ac:dyDescent="0.25">
      <c r="C277">
        <v>257</v>
      </c>
      <c r="D277">
        <f t="shared" si="14"/>
        <v>18222.222222222081</v>
      </c>
      <c r="E277">
        <f t="shared" si="15"/>
        <v>4888.888888888745</v>
      </c>
      <c r="F277">
        <f t="shared" si="16"/>
        <v>13333.333333333336</v>
      </c>
      <c r="G277">
        <f t="shared" si="17"/>
        <v>573333.33333331603</v>
      </c>
    </row>
    <row r="278" spans="3:7" x14ac:dyDescent="0.25">
      <c r="C278">
        <v>258</v>
      </c>
      <c r="D278">
        <f t="shared" si="14"/>
        <v>18111.111111110971</v>
      </c>
      <c r="E278">
        <f t="shared" si="15"/>
        <v>4777.7777777776337</v>
      </c>
      <c r="F278">
        <f t="shared" si="16"/>
        <v>13333.333333333336</v>
      </c>
      <c r="G278">
        <f t="shared" si="17"/>
        <v>559999.99999998265</v>
      </c>
    </row>
    <row r="279" spans="3:7" x14ac:dyDescent="0.25">
      <c r="C279">
        <v>259</v>
      </c>
      <c r="D279">
        <f t="shared" ref="D279:D320" si="18">E279+F279</f>
        <v>17999.999999999858</v>
      </c>
      <c r="E279">
        <f t="shared" ref="E279:E320" si="19">G278*0.1/12</f>
        <v>4666.6666666665224</v>
      </c>
      <c r="F279">
        <f t="shared" ref="F279:F320" si="20">F278</f>
        <v>13333.333333333336</v>
      </c>
      <c r="G279">
        <f t="shared" ref="G279:G320" si="21">G278-F279</f>
        <v>546666.66666664928</v>
      </c>
    </row>
    <row r="280" spans="3:7" x14ac:dyDescent="0.25">
      <c r="C280">
        <v>260</v>
      </c>
      <c r="D280">
        <f t="shared" si="18"/>
        <v>17888.888888888745</v>
      </c>
      <c r="E280">
        <f t="shared" si="19"/>
        <v>4555.555555555411</v>
      </c>
      <c r="F280">
        <f t="shared" si="20"/>
        <v>13333.333333333336</v>
      </c>
      <c r="G280">
        <f t="shared" si="21"/>
        <v>533333.33333331591</v>
      </c>
    </row>
    <row r="281" spans="3:7" x14ac:dyDescent="0.25">
      <c r="C281">
        <v>261</v>
      </c>
      <c r="D281">
        <f t="shared" si="18"/>
        <v>17777.777777777635</v>
      </c>
      <c r="E281">
        <f t="shared" si="19"/>
        <v>4444.4444444442997</v>
      </c>
      <c r="F281">
        <f t="shared" si="20"/>
        <v>13333.333333333336</v>
      </c>
      <c r="G281">
        <f t="shared" si="21"/>
        <v>519999.9999999826</v>
      </c>
    </row>
    <row r="282" spans="3:7" x14ac:dyDescent="0.25">
      <c r="C282">
        <v>262</v>
      </c>
      <c r="D282">
        <f t="shared" si="18"/>
        <v>17666.666666666526</v>
      </c>
      <c r="E282">
        <f t="shared" si="19"/>
        <v>4333.3333333331884</v>
      </c>
      <c r="F282">
        <f t="shared" si="20"/>
        <v>13333.333333333336</v>
      </c>
      <c r="G282">
        <f t="shared" si="21"/>
        <v>506666.66666664928</v>
      </c>
    </row>
    <row r="283" spans="3:7" x14ac:dyDescent="0.25">
      <c r="C283">
        <v>263</v>
      </c>
      <c r="D283">
        <f t="shared" si="18"/>
        <v>17555.555555555413</v>
      </c>
      <c r="E283">
        <f t="shared" si="19"/>
        <v>4222.222222222078</v>
      </c>
      <c r="F283">
        <f t="shared" si="20"/>
        <v>13333.333333333336</v>
      </c>
      <c r="G283">
        <f t="shared" si="21"/>
        <v>493333.33333331597</v>
      </c>
    </row>
    <row r="284" spans="3:7" x14ac:dyDescent="0.25">
      <c r="C284">
        <v>264</v>
      </c>
      <c r="D284">
        <f t="shared" si="18"/>
        <v>17444.444444444303</v>
      </c>
      <c r="E284">
        <f t="shared" si="19"/>
        <v>4111.1111111109667</v>
      </c>
      <c r="F284">
        <f t="shared" si="20"/>
        <v>13333.333333333336</v>
      </c>
      <c r="G284">
        <f t="shared" si="21"/>
        <v>479999.99999998265</v>
      </c>
    </row>
    <row r="285" spans="3:7" x14ac:dyDescent="0.25">
      <c r="C285">
        <v>265</v>
      </c>
      <c r="D285">
        <f t="shared" si="18"/>
        <v>17333.33333333319</v>
      </c>
      <c r="E285">
        <f t="shared" si="19"/>
        <v>3999.9999999998558</v>
      </c>
      <c r="F285">
        <f t="shared" si="20"/>
        <v>13333.333333333336</v>
      </c>
      <c r="G285">
        <f t="shared" si="21"/>
        <v>466666.66666664934</v>
      </c>
    </row>
    <row r="286" spans="3:7" x14ac:dyDescent="0.25">
      <c r="C286">
        <v>266</v>
      </c>
      <c r="D286">
        <f t="shared" si="18"/>
        <v>17222.222222222081</v>
      </c>
      <c r="E286">
        <f t="shared" si="19"/>
        <v>3888.888888888745</v>
      </c>
      <c r="F286">
        <f t="shared" si="20"/>
        <v>13333.333333333336</v>
      </c>
      <c r="G286">
        <f t="shared" si="21"/>
        <v>453333.33333331603</v>
      </c>
    </row>
    <row r="287" spans="3:7" x14ac:dyDescent="0.25">
      <c r="C287">
        <v>267</v>
      </c>
      <c r="D287">
        <f t="shared" si="18"/>
        <v>17111.111111110971</v>
      </c>
      <c r="E287">
        <f t="shared" si="19"/>
        <v>3777.7777777776337</v>
      </c>
      <c r="F287">
        <f t="shared" si="20"/>
        <v>13333.333333333336</v>
      </c>
      <c r="G287">
        <f t="shared" si="21"/>
        <v>439999.99999998271</v>
      </c>
    </row>
    <row r="288" spans="3:7" x14ac:dyDescent="0.25">
      <c r="C288">
        <v>268</v>
      </c>
      <c r="D288">
        <f t="shared" si="18"/>
        <v>16999.999999999858</v>
      </c>
      <c r="E288">
        <f t="shared" si="19"/>
        <v>3666.6666666665228</v>
      </c>
      <c r="F288">
        <f t="shared" si="20"/>
        <v>13333.333333333336</v>
      </c>
      <c r="G288">
        <f t="shared" si="21"/>
        <v>426666.6666666494</v>
      </c>
    </row>
    <row r="289" spans="3:7" x14ac:dyDescent="0.25">
      <c r="C289">
        <v>269</v>
      </c>
      <c r="D289">
        <f t="shared" si="18"/>
        <v>16888.888888888749</v>
      </c>
      <c r="E289">
        <f t="shared" si="19"/>
        <v>3555.5555555554115</v>
      </c>
      <c r="F289">
        <f t="shared" si="20"/>
        <v>13333.333333333336</v>
      </c>
      <c r="G289">
        <f t="shared" si="21"/>
        <v>413333.33333331608</v>
      </c>
    </row>
    <row r="290" spans="3:7" x14ac:dyDescent="0.25">
      <c r="C290">
        <v>270</v>
      </c>
      <c r="D290">
        <f t="shared" si="18"/>
        <v>16777.777777777635</v>
      </c>
      <c r="E290">
        <f t="shared" si="19"/>
        <v>3444.4444444443011</v>
      </c>
      <c r="F290">
        <f t="shared" si="20"/>
        <v>13333.333333333336</v>
      </c>
      <c r="G290">
        <f t="shared" si="21"/>
        <v>399999.99999998277</v>
      </c>
    </row>
    <row r="291" spans="3:7" x14ac:dyDescent="0.25">
      <c r="C291">
        <v>271</v>
      </c>
      <c r="D291">
        <f t="shared" si="18"/>
        <v>16666.666666666526</v>
      </c>
      <c r="E291">
        <f t="shared" si="19"/>
        <v>3333.3333333331902</v>
      </c>
      <c r="F291">
        <f t="shared" si="20"/>
        <v>13333.333333333336</v>
      </c>
      <c r="G291">
        <f t="shared" si="21"/>
        <v>386666.66666664946</v>
      </c>
    </row>
    <row r="292" spans="3:7" x14ac:dyDescent="0.25">
      <c r="C292">
        <v>272</v>
      </c>
      <c r="D292">
        <f t="shared" si="18"/>
        <v>16555.555555555417</v>
      </c>
      <c r="E292">
        <f t="shared" si="19"/>
        <v>3222.2222222220789</v>
      </c>
      <c r="F292">
        <f t="shared" si="20"/>
        <v>13333.333333333336</v>
      </c>
      <c r="G292">
        <f t="shared" si="21"/>
        <v>373333.33333331614</v>
      </c>
    </row>
    <row r="293" spans="3:7" x14ac:dyDescent="0.25">
      <c r="C293">
        <v>273</v>
      </c>
      <c r="D293">
        <f t="shared" si="18"/>
        <v>16444.444444444303</v>
      </c>
      <c r="E293">
        <f t="shared" si="19"/>
        <v>3111.1111111109681</v>
      </c>
      <c r="F293">
        <f t="shared" si="20"/>
        <v>13333.333333333336</v>
      </c>
      <c r="G293">
        <f t="shared" si="21"/>
        <v>359999.99999998283</v>
      </c>
    </row>
    <row r="294" spans="3:7" x14ac:dyDescent="0.25">
      <c r="C294">
        <v>274</v>
      </c>
      <c r="D294">
        <f t="shared" si="18"/>
        <v>16333.333333333192</v>
      </c>
      <c r="E294">
        <f t="shared" si="19"/>
        <v>2999.9999999998568</v>
      </c>
      <c r="F294">
        <f t="shared" si="20"/>
        <v>13333.333333333336</v>
      </c>
      <c r="G294">
        <f t="shared" si="21"/>
        <v>346666.66666664951</v>
      </c>
    </row>
    <row r="295" spans="3:7" x14ac:dyDescent="0.25">
      <c r="C295">
        <v>275</v>
      </c>
      <c r="D295">
        <f t="shared" si="18"/>
        <v>16222.222222222083</v>
      </c>
      <c r="E295">
        <f t="shared" si="19"/>
        <v>2888.8888888887464</v>
      </c>
      <c r="F295">
        <f t="shared" si="20"/>
        <v>13333.333333333336</v>
      </c>
      <c r="G295">
        <f t="shared" si="21"/>
        <v>333333.3333333162</v>
      </c>
    </row>
    <row r="296" spans="3:7" x14ac:dyDescent="0.25">
      <c r="C296">
        <v>276</v>
      </c>
      <c r="D296">
        <f t="shared" si="18"/>
        <v>16111.111111110971</v>
      </c>
      <c r="E296">
        <f t="shared" si="19"/>
        <v>2777.777777777635</v>
      </c>
      <c r="F296">
        <f t="shared" si="20"/>
        <v>13333.333333333336</v>
      </c>
      <c r="G296">
        <f t="shared" si="21"/>
        <v>319999.99999998289</v>
      </c>
    </row>
    <row r="297" spans="3:7" x14ac:dyDescent="0.25">
      <c r="C297">
        <v>277</v>
      </c>
      <c r="D297">
        <f t="shared" si="18"/>
        <v>15999.99999999986</v>
      </c>
      <c r="E297">
        <f t="shared" si="19"/>
        <v>2666.6666666665242</v>
      </c>
      <c r="F297">
        <f t="shared" si="20"/>
        <v>13333.333333333336</v>
      </c>
      <c r="G297">
        <f t="shared" si="21"/>
        <v>306666.66666664957</v>
      </c>
    </row>
    <row r="298" spans="3:7" x14ac:dyDescent="0.25">
      <c r="C298">
        <v>278</v>
      </c>
      <c r="D298">
        <f t="shared" si="18"/>
        <v>15888.888888888749</v>
      </c>
      <c r="E298">
        <f t="shared" si="19"/>
        <v>2555.5555555554133</v>
      </c>
      <c r="F298">
        <f t="shared" si="20"/>
        <v>13333.333333333336</v>
      </c>
      <c r="G298">
        <f t="shared" si="21"/>
        <v>293333.33333331626</v>
      </c>
    </row>
    <row r="299" spans="3:7" x14ac:dyDescent="0.25">
      <c r="C299">
        <v>279</v>
      </c>
      <c r="D299">
        <f t="shared" si="18"/>
        <v>15777.777777777637</v>
      </c>
      <c r="E299">
        <f t="shared" si="19"/>
        <v>2444.444444444302</v>
      </c>
      <c r="F299">
        <f t="shared" si="20"/>
        <v>13333.333333333336</v>
      </c>
      <c r="G299">
        <f t="shared" si="21"/>
        <v>279999.99999998295</v>
      </c>
    </row>
    <row r="300" spans="3:7" x14ac:dyDescent="0.25">
      <c r="C300">
        <v>280</v>
      </c>
      <c r="D300">
        <f t="shared" si="18"/>
        <v>15666.666666666528</v>
      </c>
      <c r="E300">
        <f t="shared" si="19"/>
        <v>2333.3333333331916</v>
      </c>
      <c r="F300">
        <f t="shared" si="20"/>
        <v>13333.333333333336</v>
      </c>
      <c r="G300">
        <f t="shared" si="21"/>
        <v>266666.66666664963</v>
      </c>
    </row>
    <row r="301" spans="3:7" x14ac:dyDescent="0.25">
      <c r="C301">
        <v>281</v>
      </c>
      <c r="D301">
        <f t="shared" si="18"/>
        <v>15555.555555555417</v>
      </c>
      <c r="E301">
        <f t="shared" si="19"/>
        <v>2222.2222222220803</v>
      </c>
      <c r="F301">
        <f t="shared" si="20"/>
        <v>13333.333333333336</v>
      </c>
      <c r="G301">
        <f t="shared" si="21"/>
        <v>253333.33333331629</v>
      </c>
    </row>
    <row r="302" spans="3:7" x14ac:dyDescent="0.25">
      <c r="C302">
        <v>282</v>
      </c>
      <c r="D302">
        <f t="shared" si="18"/>
        <v>15444.444444444305</v>
      </c>
      <c r="E302">
        <f t="shared" si="19"/>
        <v>2111.111111110969</v>
      </c>
      <c r="F302">
        <f t="shared" si="20"/>
        <v>13333.333333333336</v>
      </c>
      <c r="G302">
        <f t="shared" si="21"/>
        <v>239999.99999998295</v>
      </c>
    </row>
    <row r="303" spans="3:7" x14ac:dyDescent="0.25">
      <c r="C303">
        <v>283</v>
      </c>
      <c r="D303">
        <f t="shared" si="18"/>
        <v>15333.333333333194</v>
      </c>
      <c r="E303">
        <f t="shared" si="19"/>
        <v>1999.9999999998581</v>
      </c>
      <c r="F303">
        <f t="shared" si="20"/>
        <v>13333.333333333336</v>
      </c>
      <c r="G303">
        <f t="shared" si="21"/>
        <v>226666.6666666496</v>
      </c>
    </row>
    <row r="304" spans="3:7" x14ac:dyDescent="0.25">
      <c r="C304">
        <v>284</v>
      </c>
      <c r="D304">
        <f t="shared" si="18"/>
        <v>15222.222222222083</v>
      </c>
      <c r="E304">
        <f t="shared" si="19"/>
        <v>1888.8888888887468</v>
      </c>
      <c r="F304">
        <f t="shared" si="20"/>
        <v>13333.333333333336</v>
      </c>
      <c r="G304">
        <f t="shared" si="21"/>
        <v>213333.33333331626</v>
      </c>
    </row>
    <row r="305" spans="3:7" x14ac:dyDescent="0.25">
      <c r="C305">
        <v>285</v>
      </c>
      <c r="D305">
        <f t="shared" si="18"/>
        <v>15111.111111110971</v>
      </c>
      <c r="E305">
        <f t="shared" si="19"/>
        <v>1777.7777777776355</v>
      </c>
      <c r="F305">
        <f t="shared" si="20"/>
        <v>13333.333333333336</v>
      </c>
      <c r="G305">
        <f t="shared" si="21"/>
        <v>199999.99999998292</v>
      </c>
    </row>
    <row r="306" spans="3:7" x14ac:dyDescent="0.25">
      <c r="C306">
        <v>286</v>
      </c>
      <c r="D306">
        <f t="shared" si="18"/>
        <v>14999.99999999986</v>
      </c>
      <c r="E306">
        <f t="shared" si="19"/>
        <v>1666.6666666665244</v>
      </c>
      <c r="F306">
        <f t="shared" si="20"/>
        <v>13333.333333333336</v>
      </c>
      <c r="G306">
        <f t="shared" si="21"/>
        <v>186666.66666664957</v>
      </c>
    </row>
    <row r="307" spans="3:7" x14ac:dyDescent="0.25">
      <c r="C307">
        <v>287</v>
      </c>
      <c r="D307">
        <f t="shared" si="18"/>
        <v>14888.888888888749</v>
      </c>
      <c r="E307">
        <f t="shared" si="19"/>
        <v>1555.5555555554131</v>
      </c>
      <c r="F307">
        <f t="shared" si="20"/>
        <v>13333.333333333336</v>
      </c>
      <c r="G307">
        <f t="shared" si="21"/>
        <v>173333.33333331623</v>
      </c>
    </row>
    <row r="308" spans="3:7" x14ac:dyDescent="0.25">
      <c r="C308">
        <v>288</v>
      </c>
      <c r="D308">
        <f t="shared" si="18"/>
        <v>14777.777777777637</v>
      </c>
      <c r="E308">
        <f t="shared" si="19"/>
        <v>1444.4444444443018</v>
      </c>
      <c r="F308">
        <f t="shared" si="20"/>
        <v>13333.333333333336</v>
      </c>
      <c r="G308">
        <f t="shared" si="21"/>
        <v>159999.99999998289</v>
      </c>
    </row>
    <row r="309" spans="3:7" x14ac:dyDescent="0.25">
      <c r="C309">
        <v>289</v>
      </c>
      <c r="D309">
        <f t="shared" si="18"/>
        <v>14666.666666666526</v>
      </c>
      <c r="E309">
        <f t="shared" si="19"/>
        <v>1333.3333333331909</v>
      </c>
      <c r="F309">
        <f t="shared" si="20"/>
        <v>13333.333333333336</v>
      </c>
      <c r="G309">
        <f t="shared" si="21"/>
        <v>146666.66666664954</v>
      </c>
    </row>
    <row r="310" spans="3:7" x14ac:dyDescent="0.25">
      <c r="C310">
        <v>290</v>
      </c>
      <c r="D310">
        <f t="shared" si="18"/>
        <v>14555.555555555415</v>
      </c>
      <c r="E310">
        <f t="shared" si="19"/>
        <v>1222.2222222220796</v>
      </c>
      <c r="F310">
        <f t="shared" si="20"/>
        <v>13333.333333333336</v>
      </c>
      <c r="G310">
        <f t="shared" si="21"/>
        <v>133333.3333333162</v>
      </c>
    </row>
    <row r="311" spans="3:7" x14ac:dyDescent="0.25">
      <c r="C311">
        <v>291</v>
      </c>
      <c r="D311">
        <f t="shared" si="18"/>
        <v>14444.444444444303</v>
      </c>
      <c r="E311">
        <f t="shared" si="19"/>
        <v>1111.1111111109683</v>
      </c>
      <c r="F311">
        <f t="shared" si="20"/>
        <v>13333.333333333336</v>
      </c>
      <c r="G311">
        <f t="shared" si="21"/>
        <v>119999.99999998286</v>
      </c>
    </row>
    <row r="312" spans="3:7" x14ac:dyDescent="0.25">
      <c r="C312">
        <v>292</v>
      </c>
      <c r="D312">
        <f t="shared" si="18"/>
        <v>14333.333333333194</v>
      </c>
      <c r="E312">
        <f t="shared" si="19"/>
        <v>999.99999999985721</v>
      </c>
      <c r="F312">
        <f t="shared" si="20"/>
        <v>13333.333333333336</v>
      </c>
      <c r="G312">
        <f t="shared" si="21"/>
        <v>106666.66666664951</v>
      </c>
    </row>
    <row r="313" spans="3:7" x14ac:dyDescent="0.25">
      <c r="C313">
        <v>293</v>
      </c>
      <c r="D313">
        <f t="shared" si="18"/>
        <v>14222.222222222083</v>
      </c>
      <c r="E313">
        <f t="shared" si="19"/>
        <v>888.88888888874601</v>
      </c>
      <c r="F313">
        <f t="shared" si="20"/>
        <v>13333.333333333336</v>
      </c>
      <c r="G313">
        <f t="shared" si="21"/>
        <v>93333.333333316172</v>
      </c>
    </row>
    <row r="314" spans="3:7" x14ac:dyDescent="0.25">
      <c r="C314">
        <v>294</v>
      </c>
      <c r="D314">
        <f t="shared" si="18"/>
        <v>14111.111111110971</v>
      </c>
      <c r="E314">
        <f t="shared" si="19"/>
        <v>777.7777777776347</v>
      </c>
      <c r="F314">
        <f t="shared" si="20"/>
        <v>13333.333333333336</v>
      </c>
      <c r="G314">
        <f t="shared" si="21"/>
        <v>79999.999999982829</v>
      </c>
    </row>
    <row r="315" spans="3:7" x14ac:dyDescent="0.25">
      <c r="C315">
        <v>295</v>
      </c>
      <c r="D315">
        <f t="shared" si="18"/>
        <v>13999.99999999986</v>
      </c>
      <c r="E315">
        <f t="shared" si="19"/>
        <v>666.66666666652361</v>
      </c>
      <c r="F315">
        <f t="shared" si="20"/>
        <v>13333.333333333336</v>
      </c>
      <c r="G315">
        <f t="shared" si="21"/>
        <v>66666.666666649486</v>
      </c>
    </row>
    <row r="316" spans="3:7" x14ac:dyDescent="0.25">
      <c r="C316">
        <v>296</v>
      </c>
      <c r="D316">
        <f t="shared" si="18"/>
        <v>13888.888888888749</v>
      </c>
      <c r="E316">
        <f t="shared" si="19"/>
        <v>555.55555555541241</v>
      </c>
      <c r="F316">
        <f t="shared" si="20"/>
        <v>13333.333333333336</v>
      </c>
      <c r="G316">
        <f t="shared" si="21"/>
        <v>53333.33333331615</v>
      </c>
    </row>
    <row r="317" spans="3:7" x14ac:dyDescent="0.25">
      <c r="C317">
        <v>297</v>
      </c>
      <c r="D317">
        <f t="shared" si="18"/>
        <v>13777.777777777637</v>
      </c>
      <c r="E317">
        <f t="shared" si="19"/>
        <v>444.44444444430127</v>
      </c>
      <c r="F317">
        <f t="shared" si="20"/>
        <v>13333.333333333336</v>
      </c>
      <c r="G317">
        <f t="shared" si="21"/>
        <v>39999.999999982814</v>
      </c>
    </row>
    <row r="318" spans="3:7" x14ac:dyDescent="0.25">
      <c r="C318">
        <v>298</v>
      </c>
      <c r="D318">
        <f t="shared" si="18"/>
        <v>13666.666666666526</v>
      </c>
      <c r="E318">
        <f t="shared" si="19"/>
        <v>333.33333333319013</v>
      </c>
      <c r="F318">
        <f t="shared" si="20"/>
        <v>13333.333333333336</v>
      </c>
      <c r="G318">
        <f t="shared" si="21"/>
        <v>26666.666666649478</v>
      </c>
    </row>
    <row r="319" spans="3:7" x14ac:dyDescent="0.25">
      <c r="C319">
        <v>299</v>
      </c>
      <c r="D319">
        <f t="shared" si="18"/>
        <v>13555.555555555415</v>
      </c>
      <c r="E319">
        <f t="shared" si="19"/>
        <v>222.22222222207901</v>
      </c>
      <c r="F319">
        <f t="shared" si="20"/>
        <v>13333.333333333336</v>
      </c>
      <c r="G319">
        <f t="shared" si="21"/>
        <v>13333.333333316143</v>
      </c>
    </row>
    <row r="320" spans="3:7" x14ac:dyDescent="0.25">
      <c r="C320">
        <v>300</v>
      </c>
      <c r="D320">
        <f t="shared" si="18"/>
        <v>13444.444444444303</v>
      </c>
      <c r="E320">
        <f t="shared" si="19"/>
        <v>111.11111111096785</v>
      </c>
      <c r="F320">
        <f t="shared" si="20"/>
        <v>13333.333333333336</v>
      </c>
      <c r="G320" s="1">
        <f t="shared" si="21"/>
        <v>-1.7193087842315435E-8</v>
      </c>
    </row>
    <row r="322" spans="6:6" x14ac:dyDescent="0.25">
      <c r="F322">
        <f>SUM(F21:F320)</f>
        <v>4000000.0000000172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The same annuity</vt:lpstr>
      <vt:lpstr>The same amortization</vt:lpstr>
    </vt:vector>
  </TitlesOfParts>
  <Company>Ekonomicko-správní fakulta Masarykovy univerzity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CIKT</dc:creator>
  <cp:lastModifiedBy>CIKT</cp:lastModifiedBy>
  <dcterms:created xsi:type="dcterms:W3CDTF">2019-04-25T06:17:41Z</dcterms:created>
  <dcterms:modified xsi:type="dcterms:W3CDTF">2019-04-25T07:29:27Z</dcterms:modified>
</cp:coreProperties>
</file>