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CP_FIMA\"/>
    </mc:Choice>
  </mc:AlternateContent>
  <xr:revisionPtr revIDLastSave="0" documentId="13_ncr:1_{9B1C6020-984F-4CF1-B874-8FB3CFC00478}" xr6:coauthVersionLast="45" xr6:coauthVersionMax="45" xr10:uidLastSave="{00000000-0000-0000-0000-000000000000}"/>
  <bookViews>
    <workbookView xWindow="30" yWindow="30" windowWidth="20460" windowHeight="10890" xr2:uid="{75C45814-82AD-4629-A356-3D7D8FBCD8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18" i="1"/>
  <c r="H4" i="1"/>
  <c r="E4" i="1"/>
  <c r="D9" i="1" s="1"/>
  <c r="A23" i="1"/>
  <c r="A15" i="1"/>
  <c r="A17" i="1" s="1"/>
  <c r="A18" i="1" s="1"/>
  <c r="A20" i="1" s="1"/>
  <c r="A11" i="1"/>
  <c r="A13" i="1" s="1"/>
  <c r="A9" i="1"/>
  <c r="A7" i="1"/>
  <c r="A3" i="1"/>
  <c r="A2" i="1"/>
  <c r="A5" i="1" s="1"/>
  <c r="D13" i="1" l="1"/>
  <c r="D11" i="1"/>
  <c r="E5" i="1"/>
  <c r="E6" i="1" l="1"/>
</calcChain>
</file>

<file path=xl/sharedStrings.xml><?xml version="1.0" encoding="utf-8"?>
<sst xmlns="http://schemas.openxmlformats.org/spreadsheetml/2006/main" count="9" uniqueCount="9">
  <si>
    <t>Jednoduchy urok</t>
  </si>
  <si>
    <t>Slozeny urok</t>
  </si>
  <si>
    <t>cas v mesicich</t>
  </si>
  <si>
    <t>cas ve dnech</t>
  </si>
  <si>
    <t>cas v letech</t>
  </si>
  <si>
    <t>jiny postup vypoctu (vysledek-8celych let)*360 = počet dnu</t>
  </si>
  <si>
    <t>z toho mesicu, když vydelim 30 dny/mesic</t>
  </si>
  <si>
    <t>počet dnu (208-počet celych mesicu*30(dnu))</t>
  </si>
  <si>
    <t>pouziti jineho logaritmu(dekadicky)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</si>
</sst>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9A68-47D4-476A-AA59-5F5582A3EB3E}">
  <dimension ref="A2:H23"/>
  <sheetViews>
    <sheetView tabSelected="1" workbookViewId="0">
      <selection activeCell="G5" sqref="G5"/>
    </sheetView>
  </sheetViews>
  <sheetFormatPr defaultRowHeight="15" x14ac:dyDescent="0.25"/>
  <sheetData>
    <row r="2" spans="1:8" x14ac:dyDescent="0.25">
      <c r="A2">
        <f>15000*0.08*58/360</f>
        <v>193.33333333333334</v>
      </c>
    </row>
    <row r="3" spans="1:8" x14ac:dyDescent="0.25">
      <c r="A3">
        <f>15000*0.08*58/180</f>
        <v>386.66666666666669</v>
      </c>
    </row>
    <row r="4" spans="1:8" x14ac:dyDescent="0.25">
      <c r="D4" t="s">
        <v>4</v>
      </c>
      <c r="E4">
        <f>LN(21/15)/LN(1.04)</f>
        <v>8.5789423386112649</v>
      </c>
      <c r="G4" t="s">
        <v>8</v>
      </c>
      <c r="H4">
        <f>LOG10(21/15)/LOG10(1.04)</f>
        <v>8.5789423386112631</v>
      </c>
    </row>
    <row r="5" spans="1:8" x14ac:dyDescent="0.25">
      <c r="A5">
        <f>2*A2</f>
        <v>386.66666666666669</v>
      </c>
      <c r="D5" t="s">
        <v>2</v>
      </c>
      <c r="E5">
        <f>(E4-8)*12</f>
        <v>6.9473080633351785</v>
      </c>
    </row>
    <row r="6" spans="1:8" x14ac:dyDescent="0.25">
      <c r="D6" t="s">
        <v>3</v>
      </c>
      <c r="E6">
        <f>(E5-6)*30</f>
        <v>28.419241900055354</v>
      </c>
    </row>
    <row r="7" spans="1:8" x14ac:dyDescent="0.25">
      <c r="A7">
        <f>42/(700*3)</f>
        <v>0.02</v>
      </c>
    </row>
    <row r="8" spans="1:8" x14ac:dyDescent="0.25">
      <c r="D8" t="s">
        <v>5</v>
      </c>
    </row>
    <row r="9" spans="1:8" x14ac:dyDescent="0.25">
      <c r="A9">
        <f>700*(1+0.02*3)</f>
        <v>742</v>
      </c>
      <c r="D9">
        <f>(E4-8)*360</f>
        <v>208.41924190005534</v>
      </c>
    </row>
    <row r="10" spans="1:8" x14ac:dyDescent="0.25">
      <c r="D10" t="s">
        <v>6</v>
      </c>
    </row>
    <row r="11" spans="1:8" x14ac:dyDescent="0.25">
      <c r="A11">
        <f>100000*(1+0.06*10/12)</f>
        <v>105000</v>
      </c>
      <c r="D11">
        <f>D9/30</f>
        <v>6.9473080633351776</v>
      </c>
    </row>
    <row r="12" spans="1:8" x14ac:dyDescent="0.25">
      <c r="D12" t="s">
        <v>7</v>
      </c>
    </row>
    <row r="13" spans="1:8" x14ac:dyDescent="0.25">
      <c r="A13">
        <f>A11*(1-0.09*8/12)</f>
        <v>98700</v>
      </c>
      <c r="D13">
        <f>D9-6*30</f>
        <v>28.41924190005534</v>
      </c>
    </row>
    <row r="15" spans="1:8" x14ac:dyDescent="0.25">
      <c r="A15">
        <f>(1-100/105)/0.09</f>
        <v>0.52910052910052974</v>
      </c>
    </row>
    <row r="17" spans="1:7" x14ac:dyDescent="0.25">
      <c r="A17">
        <f>10/12-A15</f>
        <v>0.30423280423280363</v>
      </c>
    </row>
    <row r="18" spans="1:7" x14ac:dyDescent="0.25">
      <c r="A18">
        <f>A17*12</f>
        <v>3.6507936507936436</v>
      </c>
      <c r="F18" t="s">
        <v>0</v>
      </c>
      <c r="G18">
        <f>(50/43-1)/5</f>
        <v>3.2558139534883734E-2</v>
      </c>
    </row>
    <row r="20" spans="1:7" x14ac:dyDescent="0.25">
      <c r="A20">
        <f>(A18-3)*30</f>
        <v>19.523809523809309</v>
      </c>
      <c r="F20" t="s">
        <v>1</v>
      </c>
      <c r="G20">
        <f>(50/43)^(1/5)-1</f>
        <v>3.0624138001266177E-2</v>
      </c>
    </row>
    <row r="23" spans="1:7" x14ac:dyDescent="0.25">
      <c r="A23">
        <f>12000*(1+0.125/2)^(2*3)</f>
        <v>17264.534711837769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2021-04-13T08:33:44Z</dcterms:created>
  <dcterms:modified xsi:type="dcterms:W3CDTF">2021-04-13T10:13:07Z</dcterms:modified>
</cp:coreProperties>
</file>