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29" i="1" l="1"/>
  <c r="G30" i="1"/>
  <c r="G31" i="1"/>
  <c r="G32" i="1"/>
  <c r="G33" i="1"/>
  <c r="G34" i="1"/>
  <c r="G35" i="1"/>
  <c r="G36" i="1"/>
  <c r="G37" i="1"/>
  <c r="G29" i="1"/>
  <c r="F23" i="1"/>
  <c r="F22" i="1"/>
  <c r="B18" i="1"/>
  <c r="B19" i="1"/>
  <c r="B17" i="1"/>
  <c r="A18" i="1"/>
  <c r="A19" i="1"/>
  <c r="A17" i="1"/>
  <c r="F17" i="1"/>
  <c r="E17" i="1"/>
  <c r="F42" i="1" l="1"/>
  <c r="I40" i="1"/>
  <c r="I39" i="1"/>
  <c r="I30" i="1"/>
  <c r="I31" i="1"/>
  <c r="I32" i="1"/>
  <c r="I33" i="1"/>
  <c r="I34" i="1"/>
  <c r="I35" i="1"/>
  <c r="I36" i="1"/>
  <c r="I37" i="1"/>
  <c r="F30" i="1"/>
  <c r="F31" i="1"/>
  <c r="F32" i="1"/>
  <c r="F33" i="1"/>
  <c r="F34" i="1"/>
  <c r="F35" i="1"/>
  <c r="F36" i="1"/>
  <c r="F37" i="1"/>
  <c r="F29" i="1"/>
  <c r="O22" i="1"/>
  <c r="N22" i="1"/>
  <c r="M22" i="1"/>
  <c r="O4" i="1"/>
  <c r="O5" i="1"/>
  <c r="O6" i="1"/>
  <c r="O7" i="1"/>
  <c r="O8" i="1"/>
  <c r="O9" i="1"/>
  <c r="O10" i="1"/>
  <c r="O11" i="1"/>
  <c r="O12" i="1"/>
  <c r="O13" i="1"/>
  <c r="N4" i="1"/>
  <c r="N5" i="1"/>
  <c r="N6" i="1"/>
  <c r="N7" i="1"/>
  <c r="N8" i="1"/>
  <c r="N9" i="1"/>
  <c r="N10" i="1"/>
  <c r="N11" i="1"/>
  <c r="N12" i="1"/>
  <c r="N13" i="1"/>
  <c r="M4" i="1"/>
  <c r="M5" i="1"/>
  <c r="M6" i="1"/>
  <c r="M7" i="1"/>
  <c r="M8" i="1"/>
  <c r="M9" i="1"/>
  <c r="M10" i="1"/>
  <c r="M11" i="1"/>
  <c r="M12" i="1"/>
  <c r="M13" i="1"/>
  <c r="N3" i="1"/>
  <c r="O3" i="1"/>
  <c r="M3" i="1"/>
  <c r="H23" i="1"/>
  <c r="H22" i="1"/>
  <c r="C18" i="1"/>
  <c r="C19" i="1"/>
  <c r="C17" i="1"/>
  <c r="C22" i="1" s="1"/>
  <c r="J16" i="1"/>
  <c r="K16" i="1"/>
  <c r="I16" i="1"/>
  <c r="J15" i="1"/>
  <c r="K15" i="1"/>
  <c r="I15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K3" i="1"/>
  <c r="J3" i="1"/>
  <c r="I3" i="1"/>
  <c r="G15" i="1"/>
  <c r="F15" i="1"/>
  <c r="E15" i="1"/>
  <c r="G4" i="1"/>
  <c r="G5" i="1"/>
  <c r="G6" i="1"/>
  <c r="G7" i="1"/>
  <c r="G8" i="1"/>
  <c r="G9" i="1"/>
  <c r="G10" i="1"/>
  <c r="G11" i="1"/>
  <c r="G12" i="1"/>
  <c r="G13" i="1"/>
  <c r="F4" i="1"/>
  <c r="F5" i="1"/>
  <c r="F6" i="1"/>
  <c r="F7" i="1"/>
  <c r="F8" i="1"/>
  <c r="F9" i="1"/>
  <c r="F10" i="1"/>
  <c r="F11" i="1"/>
  <c r="F12" i="1"/>
  <c r="F13" i="1"/>
  <c r="E4" i="1"/>
  <c r="E5" i="1"/>
  <c r="E6" i="1"/>
  <c r="E7" i="1"/>
  <c r="E8" i="1"/>
  <c r="E9" i="1"/>
  <c r="E10" i="1"/>
  <c r="E11" i="1"/>
  <c r="E12" i="1"/>
  <c r="E13" i="1"/>
  <c r="F3" i="1"/>
  <c r="G3" i="1"/>
  <c r="E3" i="1"/>
  <c r="C23" i="1" l="1"/>
  <c r="G39" i="1"/>
  <c r="F39" i="1"/>
  <c r="J31" i="1" l="1"/>
  <c r="J33" i="1"/>
  <c r="J35" i="1"/>
  <c r="J37" i="1"/>
  <c r="J30" i="1"/>
  <c r="J32" i="1"/>
  <c r="J34" i="1"/>
  <c r="J36" i="1"/>
  <c r="J29" i="1"/>
  <c r="J39" i="1" s="1"/>
  <c r="J40" i="1" s="1"/>
  <c r="G42" i="1" s="1"/>
</calcChain>
</file>

<file path=xl/sharedStrings.xml><?xml version="1.0" encoding="utf-8"?>
<sst xmlns="http://schemas.openxmlformats.org/spreadsheetml/2006/main" count="28" uniqueCount="23">
  <si>
    <t>rate of return A</t>
  </si>
  <si>
    <t>index</t>
  </si>
  <si>
    <t>rate of return B</t>
  </si>
  <si>
    <t>risk A</t>
  </si>
  <si>
    <t>risk B</t>
  </si>
  <si>
    <t>Index</t>
  </si>
  <si>
    <t>mean</t>
  </si>
  <si>
    <t>variance</t>
  </si>
  <si>
    <t>standard deviation</t>
  </si>
  <si>
    <t>covariance</t>
  </si>
  <si>
    <t>correlation</t>
  </si>
  <si>
    <t>1.</t>
  </si>
  <si>
    <t>GM</t>
  </si>
  <si>
    <t>4.</t>
  </si>
  <si>
    <t>Possible scenario of A</t>
  </si>
  <si>
    <t>probability</t>
  </si>
  <si>
    <t>Possible scenario of B</t>
  </si>
  <si>
    <t>CV</t>
  </si>
  <si>
    <t>mean for covariance</t>
  </si>
  <si>
    <t>variance for covariance</t>
  </si>
  <si>
    <t>st. dev for covariance</t>
  </si>
  <si>
    <t>st.dev for covariance</t>
  </si>
  <si>
    <t>Covariance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</si>
</sst>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J42" sqref="J42"/>
    </sheetView>
  </sheetViews>
  <sheetFormatPr defaultRowHeight="15" x14ac:dyDescent="0.25"/>
  <cols>
    <col min="5" max="5" width="15.28515625" customWidth="1"/>
    <col min="6" max="6" width="15.140625" customWidth="1"/>
    <col min="8" max="8" width="20.7109375" customWidth="1"/>
    <col min="11" max="11" width="12" bestFit="1" customWidth="1"/>
    <col min="13" max="13" width="12" bestFit="1" customWidth="1"/>
  </cols>
  <sheetData>
    <row r="1" spans="1:15" x14ac:dyDescent="0.25">
      <c r="A1" s="2" t="s">
        <v>11</v>
      </c>
    </row>
    <row r="2" spans="1:15" x14ac:dyDescent="0.25">
      <c r="A2">
        <v>97.3</v>
      </c>
      <c r="B2">
        <v>23.2</v>
      </c>
      <c r="C2">
        <v>1023.6</v>
      </c>
      <c r="E2" t="s">
        <v>0</v>
      </c>
      <c r="F2" t="s">
        <v>2</v>
      </c>
      <c r="G2" t="s">
        <v>1</v>
      </c>
      <c r="I2" t="s">
        <v>3</v>
      </c>
      <c r="J2" t="s">
        <v>4</v>
      </c>
      <c r="K2" t="s">
        <v>5</v>
      </c>
    </row>
    <row r="3" spans="1:15" x14ac:dyDescent="0.25">
      <c r="A3">
        <v>98.2</v>
      </c>
      <c r="B3">
        <v>24.5</v>
      </c>
      <c r="C3">
        <v>1026.5</v>
      </c>
      <c r="E3">
        <f>(A3-A2)/A2</f>
        <v>9.2497430626927619E-3</v>
      </c>
      <c r="F3">
        <f t="shared" ref="F3:G13" si="0">(B3-B2)/B2</f>
        <v>5.6034482758620725E-2</v>
      </c>
      <c r="G3">
        <f t="shared" si="0"/>
        <v>2.8331379445095516E-3</v>
      </c>
      <c r="I3">
        <f>(E3-$E$15)^2</f>
        <v>2.0082735810884948E-4</v>
      </c>
      <c r="J3">
        <f>(F3-$F$15)^2</f>
        <v>2.0613969255588011E-3</v>
      </c>
      <c r="K3">
        <f>(G3-$G$15)^2</f>
        <v>2.3552430767950035E-7</v>
      </c>
      <c r="M3">
        <f>E3+1</f>
        <v>1.0092497430626928</v>
      </c>
      <c r="N3">
        <f t="shared" ref="N3:O13" si="1">F3+1</f>
        <v>1.0560344827586208</v>
      </c>
      <c r="O3">
        <f t="shared" si="1"/>
        <v>1.0028331379445095</v>
      </c>
    </row>
    <row r="4" spans="1:15" x14ac:dyDescent="0.25">
      <c r="A4">
        <v>97.5</v>
      </c>
      <c r="B4">
        <v>26</v>
      </c>
      <c r="C4">
        <v>1029.9000000000001</v>
      </c>
      <c r="E4">
        <f t="shared" ref="E4:E13" si="2">(A4-A3)/A3</f>
        <v>-7.1283095723014547E-3</v>
      </c>
      <c r="F4">
        <f t="shared" si="0"/>
        <v>6.1224489795918366E-2</v>
      </c>
      <c r="G4">
        <f t="shared" si="0"/>
        <v>3.3122260107161139E-3</v>
      </c>
      <c r="I4">
        <f t="shared" ref="I4:I13" si="3">(E4-$E$15)^2</f>
        <v>4.8695057987511825E-6</v>
      </c>
      <c r="J4">
        <f t="shared" ref="J4:J13" si="4">(F4-$F$15)^2</f>
        <v>2.5596128215129633E-3</v>
      </c>
      <c r="K4">
        <f t="shared" ref="K4:K13" si="5">(G4-$G$15)^2</f>
        <v>9.3006067234198315E-7</v>
      </c>
      <c r="M4">
        <f t="shared" ref="M4:M13" si="6">E4+1</f>
        <v>0.99287169042769852</v>
      </c>
      <c r="N4">
        <f t="shared" si="1"/>
        <v>1.0612244897959184</v>
      </c>
      <c r="O4">
        <f t="shared" si="1"/>
        <v>1.0033122260107161</v>
      </c>
    </row>
    <row r="5" spans="1:15" x14ac:dyDescent="0.25">
      <c r="A5">
        <v>96.9</v>
      </c>
      <c r="B5">
        <v>25.7</v>
      </c>
      <c r="C5">
        <v>1025.9000000000001</v>
      </c>
      <c r="E5">
        <f t="shared" si="2"/>
        <v>-6.1538461538460957E-3</v>
      </c>
      <c r="F5">
        <f t="shared" si="0"/>
        <v>-1.1538461538461565E-2</v>
      </c>
      <c r="G5">
        <f t="shared" si="0"/>
        <v>-3.8838722206039418E-3</v>
      </c>
      <c r="I5">
        <f t="shared" si="3"/>
        <v>1.5183963322193652E-6</v>
      </c>
      <c r="J5">
        <f t="shared" si="4"/>
        <v>4.9152375666113588E-4</v>
      </c>
      <c r="K5">
        <f t="shared" si="5"/>
        <v>3.8834106060208014E-5</v>
      </c>
      <c r="M5">
        <f t="shared" si="6"/>
        <v>0.99384615384615393</v>
      </c>
      <c r="N5">
        <f t="shared" si="1"/>
        <v>0.98846153846153839</v>
      </c>
      <c r="O5">
        <f t="shared" si="1"/>
        <v>0.99611612777939607</v>
      </c>
    </row>
    <row r="6" spans="1:15" x14ac:dyDescent="0.25">
      <c r="A6">
        <v>95.5</v>
      </c>
      <c r="B6">
        <v>25.9</v>
      </c>
      <c r="C6">
        <v>1032.4000000000001</v>
      </c>
      <c r="E6">
        <f t="shared" si="2"/>
        <v>-1.4447884416924722E-2</v>
      </c>
      <c r="F6">
        <f t="shared" si="0"/>
        <v>7.7821011673151474E-3</v>
      </c>
      <c r="G6">
        <f t="shared" si="0"/>
        <v>6.3359001852032358E-3</v>
      </c>
      <c r="I6">
        <f t="shared" si="3"/>
        <v>9.0749829998743232E-5</v>
      </c>
      <c r="J6">
        <f t="shared" si="4"/>
        <v>8.1212024694133502E-6</v>
      </c>
      <c r="K6">
        <f t="shared" si="5"/>
        <v>1.5904707965764669E-5</v>
      </c>
      <c r="M6">
        <f t="shared" si="6"/>
        <v>0.98555211558307532</v>
      </c>
      <c r="N6">
        <f t="shared" si="1"/>
        <v>1.0077821011673151</v>
      </c>
      <c r="O6">
        <f t="shared" si="1"/>
        <v>1.0063359001852032</v>
      </c>
    </row>
    <row r="7" spans="1:15" x14ac:dyDescent="0.25">
      <c r="A7">
        <v>97.2</v>
      </c>
      <c r="B7">
        <v>27.2</v>
      </c>
      <c r="C7">
        <v>1036.9000000000001</v>
      </c>
      <c r="E7">
        <f t="shared" si="2"/>
        <v>1.7801047120418877E-2</v>
      </c>
      <c r="F7">
        <f t="shared" si="0"/>
        <v>5.0193050193050225E-2</v>
      </c>
      <c r="G7">
        <f t="shared" si="0"/>
        <v>4.3587756683456024E-3</v>
      </c>
      <c r="I7">
        <f t="shared" si="3"/>
        <v>5.1631932376033668E-4</v>
      </c>
      <c r="J7">
        <f t="shared" si="4"/>
        <v>1.565086699655142E-3</v>
      </c>
      <c r="K7">
        <f t="shared" si="5"/>
        <v>4.0439045805220438E-6</v>
      </c>
      <c r="M7">
        <f t="shared" si="6"/>
        <v>1.0178010471204189</v>
      </c>
      <c r="N7">
        <f t="shared" si="1"/>
        <v>1.0501930501930503</v>
      </c>
      <c r="O7">
        <f t="shared" si="1"/>
        <v>1.0043587756683456</v>
      </c>
    </row>
    <row r="8" spans="1:15" x14ac:dyDescent="0.25">
      <c r="A8">
        <v>98.3</v>
      </c>
      <c r="B8">
        <v>26.9</v>
      </c>
      <c r="C8">
        <v>1035.8</v>
      </c>
      <c r="E8">
        <f t="shared" si="2"/>
        <v>1.1316872427983481E-2</v>
      </c>
      <c r="F8">
        <f t="shared" si="0"/>
        <v>-1.1029411764705909E-2</v>
      </c>
      <c r="G8">
        <f t="shared" si="0"/>
        <v>-1.0608544700551031E-3</v>
      </c>
      <c r="I8">
        <f t="shared" si="3"/>
        <v>2.636884381608418E-4</v>
      </c>
      <c r="J8">
        <f t="shared" si="4"/>
        <v>4.6921128024080103E-4</v>
      </c>
      <c r="K8">
        <f t="shared" si="5"/>
        <v>1.1619126257632669E-5</v>
      </c>
      <c r="M8">
        <f t="shared" si="6"/>
        <v>1.0113168724279835</v>
      </c>
      <c r="N8">
        <f t="shared" si="1"/>
        <v>0.98897058823529405</v>
      </c>
      <c r="O8">
        <f t="shared" si="1"/>
        <v>0.99893914552994489</v>
      </c>
    </row>
    <row r="9" spans="1:15" x14ac:dyDescent="0.25">
      <c r="A9">
        <v>99.2</v>
      </c>
      <c r="B9">
        <v>25.4</v>
      </c>
      <c r="C9">
        <v>1036.5</v>
      </c>
      <c r="E9">
        <f t="shared" si="2"/>
        <v>9.1556459816887655E-3</v>
      </c>
      <c r="F9">
        <f t="shared" si="0"/>
        <v>-5.5762081784386623E-2</v>
      </c>
      <c r="G9">
        <f t="shared" si="0"/>
        <v>6.758061401815461E-4</v>
      </c>
      <c r="I9">
        <f t="shared" si="3"/>
        <v>1.9816924572175945E-4</v>
      </c>
      <c r="J9">
        <f t="shared" si="4"/>
        <v>4.4081573011306467E-3</v>
      </c>
      <c r="K9">
        <f t="shared" si="5"/>
        <v>2.795662042162543E-6</v>
      </c>
      <c r="M9">
        <f t="shared" si="6"/>
        <v>1.0091556459816888</v>
      </c>
      <c r="N9">
        <f t="shared" si="1"/>
        <v>0.94423791821561343</v>
      </c>
      <c r="O9">
        <f t="shared" si="1"/>
        <v>1.0006758061401815</v>
      </c>
    </row>
    <row r="10" spans="1:15" x14ac:dyDescent="0.25">
      <c r="A10">
        <v>101.1</v>
      </c>
      <c r="B10">
        <v>24.9</v>
      </c>
      <c r="C10">
        <v>1039.5999999999999</v>
      </c>
      <c r="E10">
        <f t="shared" si="2"/>
        <v>1.9153225806451527E-2</v>
      </c>
      <c r="F10">
        <f t="shared" si="0"/>
        <v>-1.968503937007874E-2</v>
      </c>
      <c r="G10">
        <f t="shared" si="0"/>
        <v>2.9908345393149147E-3</v>
      </c>
      <c r="I10">
        <f t="shared" si="3"/>
        <v>5.7959790679754021E-4</v>
      </c>
      <c r="J10">
        <f t="shared" si="4"/>
        <v>9.1911520726213776E-4</v>
      </c>
      <c r="K10">
        <f t="shared" si="5"/>
        <v>4.1345550889467972E-7</v>
      </c>
      <c r="M10">
        <f t="shared" si="6"/>
        <v>1.0191532258064515</v>
      </c>
      <c r="N10">
        <f t="shared" si="1"/>
        <v>0.98031496062992129</v>
      </c>
      <c r="O10">
        <f t="shared" si="1"/>
        <v>1.0029908345393148</v>
      </c>
    </row>
    <row r="11" spans="1:15" x14ac:dyDescent="0.25">
      <c r="A11">
        <v>106.3</v>
      </c>
      <c r="B11">
        <v>25</v>
      </c>
      <c r="C11">
        <v>1041.2</v>
      </c>
      <c r="E11">
        <f t="shared" si="2"/>
        <v>5.1434223541048499E-2</v>
      </c>
      <c r="F11">
        <f t="shared" si="0"/>
        <v>4.0160642570281693E-3</v>
      </c>
      <c r="G11">
        <f t="shared" si="0"/>
        <v>1.5390534821086346E-3</v>
      </c>
      <c r="I11">
        <f t="shared" si="3"/>
        <v>3.1759804134623231E-3</v>
      </c>
      <c r="J11">
        <f t="shared" si="4"/>
        <v>4.3768932220939391E-5</v>
      </c>
      <c r="K11">
        <f t="shared" si="5"/>
        <v>6.541186115073257E-7</v>
      </c>
      <c r="M11">
        <f t="shared" si="6"/>
        <v>1.0514342235410485</v>
      </c>
      <c r="N11">
        <f t="shared" si="1"/>
        <v>1.0040160642570282</v>
      </c>
      <c r="O11">
        <f t="shared" si="1"/>
        <v>1.0015390534821087</v>
      </c>
    </row>
    <row r="12" spans="1:15" x14ac:dyDescent="0.25">
      <c r="A12">
        <v>107.2</v>
      </c>
      <c r="B12">
        <v>25.3</v>
      </c>
      <c r="C12">
        <v>1043.5999999999999</v>
      </c>
      <c r="E12">
        <f t="shared" si="2"/>
        <v>8.4666039510818969E-3</v>
      </c>
      <c r="F12">
        <f t="shared" si="0"/>
        <v>1.2000000000000028E-2</v>
      </c>
      <c r="G12">
        <f t="shared" si="0"/>
        <v>2.3050326546291428E-3</v>
      </c>
      <c r="I12">
        <f t="shared" si="3"/>
        <v>1.7924437717586791E-4</v>
      </c>
      <c r="J12">
        <f t="shared" si="4"/>
        <v>1.8717700617791968E-6</v>
      </c>
      <c r="K12">
        <f t="shared" si="5"/>
        <v>1.8315680894328222E-9</v>
      </c>
      <c r="M12">
        <f t="shared" si="6"/>
        <v>1.0084666039510819</v>
      </c>
      <c r="N12">
        <f t="shared" si="1"/>
        <v>1.012</v>
      </c>
      <c r="O12">
        <f t="shared" si="1"/>
        <v>1.0023050326546292</v>
      </c>
    </row>
    <row r="13" spans="1:15" x14ac:dyDescent="0.25">
      <c r="A13">
        <v>90.8</v>
      </c>
      <c r="B13">
        <v>25.9</v>
      </c>
      <c r="C13">
        <v>1050.3</v>
      </c>
      <c r="E13">
        <f t="shared" si="2"/>
        <v>-0.15298507462686572</v>
      </c>
      <c r="F13">
        <f t="shared" si="0"/>
        <v>2.3715415019762761E-2</v>
      </c>
      <c r="G13">
        <f t="shared" si="0"/>
        <v>6.420084323495636E-3</v>
      </c>
      <c r="I13">
        <f t="shared" si="3"/>
        <v>2.1922788402992961E-2</v>
      </c>
      <c r="J13">
        <f t="shared" si="4"/>
        <v>1.7117905814256198E-4</v>
      </c>
      <c r="K13">
        <f t="shared" si="5"/>
        <v>1.6583259526777205E-5</v>
      </c>
      <c r="M13">
        <f t="shared" si="6"/>
        <v>0.84701492537313428</v>
      </c>
      <c r="N13">
        <f t="shared" si="1"/>
        <v>1.0237154150197627</v>
      </c>
      <c r="O13">
        <f t="shared" si="1"/>
        <v>1.0064200843234956</v>
      </c>
    </row>
    <row r="15" spans="1:15" x14ac:dyDescent="0.25">
      <c r="D15" s="3" t="s">
        <v>6</v>
      </c>
      <c r="E15" s="3">
        <f>AVERAGE(E3:E13)</f>
        <v>-4.9216138980520165E-3</v>
      </c>
      <c r="F15" s="3">
        <f>AVERAGE(F3:F13)</f>
        <v>1.0631873521278416E-2</v>
      </c>
      <c r="G15" s="3">
        <f>AVERAGE(G3:G13)</f>
        <v>2.3478294779859391E-3</v>
      </c>
      <c r="H15" s="3" t="s">
        <v>7</v>
      </c>
      <c r="I15" s="3">
        <f>SUM(I3:I13)</f>
        <v>2.7133753198310191E-2</v>
      </c>
      <c r="J15" s="3">
        <f t="shared" ref="J15:K15" si="7">SUM(J3:J13)</f>
        <v>1.2699044954916321E-2</v>
      </c>
      <c r="K15" s="3">
        <f t="shared" si="7"/>
        <v>9.2015757101580057E-5</v>
      </c>
    </row>
    <row r="16" spans="1:15" x14ac:dyDescent="0.25">
      <c r="A16" s="3" t="s">
        <v>22</v>
      </c>
      <c r="H16" s="3" t="s">
        <v>8</v>
      </c>
      <c r="I16" s="3">
        <f>I15^0.5</f>
        <v>0.16472326246863311</v>
      </c>
      <c r="J16" s="3">
        <f t="shared" ref="J16:K16" si="8">J15^0.5</f>
        <v>0.11269003928882233</v>
      </c>
      <c r="K16" s="3">
        <f t="shared" si="8"/>
        <v>9.5924844071585569E-3</v>
      </c>
    </row>
    <row r="17" spans="1:15" x14ac:dyDescent="0.25">
      <c r="A17">
        <f>(E3-$E$17)</f>
        <v>1.0593880617177691E-2</v>
      </c>
      <c r="B17">
        <f>(F3-$F$17)</f>
        <v>2.0794312419928213E-2</v>
      </c>
      <c r="C17">
        <f>A17*B17</f>
        <v>2.2029246329301482E-4</v>
      </c>
      <c r="D17" s="3" t="s">
        <v>18</v>
      </c>
      <c r="E17" s="3">
        <f>AVERAGE(E3:E5)</f>
        <v>-1.3441375544849296E-3</v>
      </c>
      <c r="F17" s="3">
        <f>AVERAGE(F3:F5)</f>
        <v>3.5240170338692513E-2</v>
      </c>
    </row>
    <row r="18" spans="1:15" x14ac:dyDescent="0.25">
      <c r="A18">
        <f t="shared" ref="A18:A20" si="9">(E4-$E$17)</f>
        <v>-5.7841720178165249E-3</v>
      </c>
      <c r="B18">
        <f t="shared" ref="B18:B19" si="10">(F4-$F$17)</f>
        <v>2.5984319457225853E-2</v>
      </c>
      <c r="C18">
        <f t="shared" ref="C18:C20" si="11">A18*B18</f>
        <v>-1.5029777350649125E-4</v>
      </c>
    </row>
    <row r="19" spans="1:15" x14ac:dyDescent="0.25">
      <c r="A19">
        <f t="shared" si="9"/>
        <v>-4.8097085993611659E-3</v>
      </c>
      <c r="B19">
        <f t="shared" si="10"/>
        <v>-4.677863187715408E-2</v>
      </c>
      <c r="C19">
        <f t="shared" si="11"/>
        <v>2.2499158800589833E-4</v>
      </c>
    </row>
    <row r="22" spans="1:15" x14ac:dyDescent="0.25">
      <c r="B22" s="3" t="s">
        <v>9</v>
      </c>
      <c r="C22" s="3">
        <f>(AVERAGE(C17:C20))</f>
        <v>9.8328759264140625E-5</v>
      </c>
      <c r="E22" t="s">
        <v>19</v>
      </c>
      <c r="F22">
        <f>AVERAGE(I3:I5)</f>
        <v>6.9071753413273341E-5</v>
      </c>
      <c r="G22" t="s">
        <v>20</v>
      </c>
      <c r="H22">
        <f>F22^0.5</f>
        <v>8.3109417885864987E-3</v>
      </c>
      <c r="L22" s="3" t="s">
        <v>12</v>
      </c>
      <c r="M22" s="3">
        <f>(M3*M4*M5*M6*M7*M8*M9*M10*M11*M12*M13)^(1/11)-1</f>
        <v>-6.2657156195901065E-3</v>
      </c>
      <c r="N22" s="3">
        <f>(N3*N4*N5*N6*N7*N8*N9*N10*N11*N12*N13)^(1/11)-1</f>
        <v>1.005849452606089E-2</v>
      </c>
      <c r="O22" s="3">
        <f>(O3*O4*O5*O6*O7*O8*O9*O10*O11*O12*O13)^(1/11)-1</f>
        <v>2.3436522825501793E-3</v>
      </c>
    </row>
    <row r="23" spans="1:15" x14ac:dyDescent="0.25">
      <c r="B23" s="3" t="s">
        <v>10</v>
      </c>
      <c r="C23" s="3">
        <f>C22/(H22*H23)</f>
        <v>0.2865978067545768</v>
      </c>
      <c r="E23" t="s">
        <v>19</v>
      </c>
      <c r="F23">
        <f>AVERAGE(J3:J5)</f>
        <v>1.7041778345776332E-3</v>
      </c>
      <c r="G23" t="s">
        <v>21</v>
      </c>
      <c r="H23">
        <f>F23^0.5</f>
        <v>4.1281688853263179E-2</v>
      </c>
    </row>
    <row r="26" spans="1:15" x14ac:dyDescent="0.25">
      <c r="A26" s="1" t="s">
        <v>13</v>
      </c>
    </row>
    <row r="28" spans="1:15" x14ac:dyDescent="0.25">
      <c r="A28" t="s">
        <v>14</v>
      </c>
      <c r="B28" t="s">
        <v>15</v>
      </c>
      <c r="C28" t="s">
        <v>16</v>
      </c>
      <c r="D28" t="s">
        <v>15</v>
      </c>
    </row>
    <row r="29" spans="1:15" x14ac:dyDescent="0.25">
      <c r="A29">
        <v>0.35</v>
      </c>
      <c r="B29">
        <v>0.05</v>
      </c>
      <c r="C29">
        <v>0.28000000000000003</v>
      </c>
      <c r="D29">
        <v>0.1</v>
      </c>
      <c r="F29">
        <f>A29*B29</f>
        <v>1.7499999999999998E-2</v>
      </c>
      <c r="G29">
        <f>C29*D29</f>
        <v>2.8000000000000004E-2</v>
      </c>
      <c r="I29">
        <f>B29*($F$39-A29)^2</f>
        <v>3.9480499999999998E-3</v>
      </c>
      <c r="J29">
        <f>D29*(C29-$G$39)^2</f>
        <v>3.4782250000000002E-3</v>
      </c>
    </row>
    <row r="30" spans="1:15" x14ac:dyDescent="0.25">
      <c r="A30">
        <v>0.28000000000000003</v>
      </c>
      <c r="B30">
        <v>0.1</v>
      </c>
      <c r="C30">
        <v>0.26</v>
      </c>
      <c r="D30">
        <v>0.15</v>
      </c>
      <c r="F30">
        <f t="shared" ref="F30:F37" si="12">A30*B30</f>
        <v>2.8000000000000004E-2</v>
      </c>
      <c r="G30">
        <f t="shared" ref="G30:G37" si="13">C30*D30</f>
        <v>3.9E-2</v>
      </c>
      <c r="I30">
        <f t="shared" ref="I30:I37" si="14">B30*($F$39-A30)^2</f>
        <v>4.4521000000000014E-3</v>
      </c>
      <c r="J30">
        <f t="shared" ref="J30:J37" si="15">D30*(C30-$G$39)^2</f>
        <v>4.1583374999999987E-3</v>
      </c>
    </row>
    <row r="31" spans="1:15" x14ac:dyDescent="0.25">
      <c r="A31">
        <v>0.14000000000000001</v>
      </c>
      <c r="B31">
        <v>0.15</v>
      </c>
      <c r="C31">
        <v>0.25</v>
      </c>
      <c r="D31">
        <v>0.05</v>
      </c>
      <c r="F31">
        <f t="shared" si="12"/>
        <v>2.1000000000000001E-2</v>
      </c>
      <c r="G31">
        <f t="shared" si="13"/>
        <v>1.2500000000000001E-2</v>
      </c>
      <c r="I31">
        <f t="shared" si="14"/>
        <v>7.5615000000000014E-4</v>
      </c>
      <c r="J31">
        <f t="shared" si="15"/>
        <v>1.2246124999999997E-3</v>
      </c>
    </row>
    <row r="32" spans="1:15" x14ac:dyDescent="0.25">
      <c r="A32">
        <v>0.1</v>
      </c>
      <c r="B32">
        <v>0.15</v>
      </c>
      <c r="C32">
        <v>0.19</v>
      </c>
      <c r="D32">
        <v>0.2</v>
      </c>
      <c r="F32">
        <f t="shared" si="12"/>
        <v>1.4999999999999999E-2</v>
      </c>
      <c r="G32">
        <f t="shared" si="13"/>
        <v>3.8000000000000006E-2</v>
      </c>
      <c r="I32">
        <f t="shared" si="14"/>
        <v>1.4414999999999998E-4</v>
      </c>
      <c r="J32">
        <f t="shared" si="15"/>
        <v>1.8624499999999997E-3</v>
      </c>
    </row>
    <row r="33" spans="1:10" x14ac:dyDescent="0.25">
      <c r="A33">
        <v>0.06</v>
      </c>
      <c r="B33">
        <v>0.05</v>
      </c>
      <c r="C33">
        <v>0.17</v>
      </c>
      <c r="D33">
        <v>0.1</v>
      </c>
      <c r="F33">
        <f t="shared" si="12"/>
        <v>3.0000000000000001E-3</v>
      </c>
      <c r="G33">
        <f t="shared" si="13"/>
        <v>1.7000000000000001E-2</v>
      </c>
      <c r="I33">
        <f t="shared" si="14"/>
        <v>4.050000000000007E-6</v>
      </c>
      <c r="J33">
        <f t="shared" si="15"/>
        <v>5.8522499999999998E-4</v>
      </c>
    </row>
    <row r="34" spans="1:10" x14ac:dyDescent="0.25">
      <c r="A34">
        <v>0.08</v>
      </c>
      <c r="B34">
        <v>0.15</v>
      </c>
      <c r="C34">
        <v>0.12</v>
      </c>
      <c r="D34">
        <v>0.1</v>
      </c>
      <c r="F34">
        <f t="shared" si="12"/>
        <v>1.2E-2</v>
      </c>
      <c r="G34">
        <f t="shared" si="13"/>
        <v>1.2E-2</v>
      </c>
      <c r="I34">
        <f t="shared" si="14"/>
        <v>1.8149999999999984E-5</v>
      </c>
      <c r="J34">
        <f t="shared" si="15"/>
        <v>7.0224999999999904E-5</v>
      </c>
    </row>
    <row r="35" spans="1:10" x14ac:dyDescent="0.25">
      <c r="A35">
        <v>0</v>
      </c>
      <c r="B35">
        <v>0.1</v>
      </c>
      <c r="C35">
        <v>-0.6</v>
      </c>
      <c r="D35">
        <v>0.05</v>
      </c>
      <c r="F35">
        <f t="shared" si="12"/>
        <v>0</v>
      </c>
      <c r="G35">
        <f t="shared" si="13"/>
        <v>-0.03</v>
      </c>
      <c r="I35">
        <f t="shared" si="14"/>
        <v>4.7610000000000008E-4</v>
      </c>
      <c r="J35">
        <f t="shared" si="15"/>
        <v>2.4047112500000002E-2</v>
      </c>
    </row>
    <row r="36" spans="1:10" x14ac:dyDescent="0.25">
      <c r="A36">
        <v>-0.1</v>
      </c>
      <c r="B36">
        <v>0.2</v>
      </c>
      <c r="C36">
        <v>0</v>
      </c>
      <c r="D36">
        <v>0.15</v>
      </c>
      <c r="F36">
        <f t="shared" si="12"/>
        <v>-2.0000000000000004E-2</v>
      </c>
      <c r="G36">
        <f t="shared" si="13"/>
        <v>0</v>
      </c>
      <c r="I36">
        <f t="shared" si="14"/>
        <v>5.7122000000000006E-3</v>
      </c>
      <c r="J36">
        <f t="shared" si="15"/>
        <v>1.3113375000000003E-3</v>
      </c>
    </row>
    <row r="37" spans="1:10" x14ac:dyDescent="0.25">
      <c r="A37">
        <v>-0.15</v>
      </c>
      <c r="B37">
        <v>0.05</v>
      </c>
      <c r="C37">
        <v>-0.23</v>
      </c>
      <c r="D37">
        <v>0.1</v>
      </c>
      <c r="F37">
        <f t="shared" si="12"/>
        <v>-7.4999999999999997E-3</v>
      </c>
      <c r="G37">
        <f t="shared" si="13"/>
        <v>-2.3000000000000003E-2</v>
      </c>
      <c r="I37">
        <f t="shared" si="14"/>
        <v>2.3980500000000001E-3</v>
      </c>
      <c r="J37">
        <f t="shared" si="15"/>
        <v>1.0465225000000002E-2</v>
      </c>
    </row>
    <row r="39" spans="1:10" x14ac:dyDescent="0.25">
      <c r="E39" s="3" t="s">
        <v>6</v>
      </c>
      <c r="F39" s="3">
        <f>SUM(F29:F37)</f>
        <v>6.9000000000000006E-2</v>
      </c>
      <c r="G39" s="3">
        <f>SUM(G29:G37)</f>
        <v>9.3500000000000014E-2</v>
      </c>
      <c r="H39" t="s">
        <v>7</v>
      </c>
      <c r="I39" s="3">
        <f>SUM(I29:I37)</f>
        <v>1.7909000000000001E-2</v>
      </c>
      <c r="J39" s="3">
        <f>SUM(J29:J37)</f>
        <v>4.7202750000000002E-2</v>
      </c>
    </row>
    <row r="40" spans="1:10" x14ac:dyDescent="0.25">
      <c r="H40" t="s">
        <v>8</v>
      </c>
      <c r="I40" s="3">
        <f>I39^0.5</f>
        <v>0.13382451195502265</v>
      </c>
      <c r="J40" s="3">
        <f>J39^0.5</f>
        <v>0.21726193868231961</v>
      </c>
    </row>
    <row r="42" spans="1:10" x14ac:dyDescent="0.25">
      <c r="E42" s="3" t="s">
        <v>17</v>
      </c>
      <c r="F42" s="3">
        <f>I40/F39</f>
        <v>1.9394856805075744</v>
      </c>
      <c r="G42" s="3">
        <f>J40/G39</f>
        <v>2.3236570982066262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2013-10-17T07:06:33Z</dcterms:created>
  <dcterms:modified xsi:type="dcterms:W3CDTF">2013-10-22T06:07:52Z</dcterms:modified>
</cp:coreProperties>
</file>