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 activeTab="1"/>
  </bookViews>
  <sheets>
    <sheet name="Sporeni_rust_A_AR" sheetId="1" r:id="rId1"/>
    <sheet name="eventualita" sheetId="2" r:id="rId2"/>
  </sheets>
  <calcPr calcId="145621"/>
</workbook>
</file>

<file path=xl/calcChain.xml><?xml version="1.0" encoding="utf-8"?>
<calcChain xmlns="http://schemas.openxmlformats.org/spreadsheetml/2006/main">
  <c r="I33" i="1" l="1"/>
  <c r="I36" i="1" s="1"/>
  <c r="H33" i="1"/>
  <c r="H32" i="1"/>
  <c r="H36" i="1" s="1"/>
  <c r="G32" i="1"/>
  <c r="G33" i="1"/>
  <c r="G31" i="1"/>
  <c r="F31" i="1"/>
  <c r="F32" i="1"/>
  <c r="F33" i="1"/>
  <c r="F30" i="1"/>
  <c r="E30" i="1"/>
  <c r="E31" i="1"/>
  <c r="E32" i="1"/>
  <c r="E33" i="1"/>
  <c r="E29" i="1"/>
  <c r="D29" i="1"/>
  <c r="D30" i="1"/>
  <c r="D31" i="1"/>
  <c r="D32" i="1"/>
  <c r="D33" i="1"/>
  <c r="D28" i="1"/>
  <c r="C28" i="1"/>
  <c r="C29" i="1"/>
  <c r="C30" i="1"/>
  <c r="C31" i="1"/>
  <c r="C32" i="1"/>
  <c r="C33" i="1"/>
  <c r="C27" i="1"/>
  <c r="B27" i="1"/>
  <c r="B28" i="1"/>
  <c r="B29" i="1"/>
  <c r="B30" i="1"/>
  <c r="B31" i="1"/>
  <c r="B32" i="1"/>
  <c r="B33" i="1"/>
  <c r="B26" i="1"/>
  <c r="K16" i="1"/>
  <c r="E6" i="1"/>
  <c r="K39" i="1" s="1"/>
  <c r="K21" i="1"/>
  <c r="K10" i="1"/>
  <c r="K11" i="1"/>
  <c r="K12" i="1"/>
  <c r="K13" i="1"/>
  <c r="K14" i="1"/>
  <c r="K15" i="1"/>
  <c r="K9" i="1"/>
  <c r="B36" i="1" l="1"/>
  <c r="C36" i="1"/>
  <c r="F36" i="1"/>
  <c r="G36" i="1"/>
  <c r="E36" i="1"/>
  <c r="D36" i="1"/>
  <c r="H69" i="1"/>
  <c r="H68" i="1"/>
  <c r="K18" i="1"/>
  <c r="K36" i="1" l="1"/>
  <c r="H71" i="1"/>
</calcChain>
</file>

<file path=xl/sharedStrings.xml><?xml version="1.0" encoding="utf-8"?>
<sst xmlns="http://schemas.openxmlformats.org/spreadsheetml/2006/main" count="21" uniqueCount="21">
  <si>
    <t>suma</t>
  </si>
  <si>
    <t>UO</t>
  </si>
  <si>
    <t>puvodni anuita</t>
  </si>
  <si>
    <t>rust-d</t>
  </si>
  <si>
    <t>r</t>
  </si>
  <si>
    <t>rust anuity</t>
  </si>
  <si>
    <t>UO=PO=</t>
  </si>
  <si>
    <t>T</t>
  </si>
  <si>
    <t>puv.anuita</t>
  </si>
  <si>
    <t>…;)</t>
  </si>
  <si>
    <t>suma puv.a</t>
  </si>
  <si>
    <t>Predlhutni sporeni</t>
  </si>
  <si>
    <t xml:space="preserve"> ==&gt;</t>
  </si>
  <si>
    <t>d=</t>
  </si>
  <si>
    <t>Soucet AR+GR:</t>
  </si>
  <si>
    <t>S=(puv.anuita+rust/d)*(1+r)*((1+7)^n-1)/r-rust/d*((1+r)^n-(n-1))</t>
  </si>
  <si>
    <t>Pro zajemce se naskyta moznost odvozeni obecneho zapisu pro soucet anuit u duchodu při konstantnim rustu…</t>
  </si>
  <si>
    <t>OU=PO</t>
  </si>
  <si>
    <t>Pro aktivni studenty pak uvaha OU &lt; PO</t>
  </si>
  <si>
    <t>A pro nadsene studenty (pan Beranek a spol.) UO &lt; PO</t>
  </si>
  <si>
    <t>Toto je mozne také urcit prostrednictvim predlhutniho uroceni.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</si>
</sst>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1" fillId="2" borderId="2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selection activeCell="N22" sqref="N22"/>
    </sheetView>
  </sheetViews>
  <sheetFormatPr defaultRowHeight="15" x14ac:dyDescent="0.25"/>
  <cols>
    <col min="1" max="1" width="14.42578125" style="1" bestFit="1" customWidth="1"/>
    <col min="2" max="2" width="10.42578125" style="1" bestFit="1" customWidth="1"/>
    <col min="3" max="9" width="9.140625" style="1"/>
    <col min="10" max="10" width="11" style="1" bestFit="1" customWidth="1"/>
    <col min="11" max="11" width="12" style="1" bestFit="1" customWidth="1"/>
    <col min="12" max="16384" width="9.140625" style="1"/>
  </cols>
  <sheetData>
    <row r="1" spans="1:12" x14ac:dyDescent="0.25">
      <c r="A1" s="1" t="s">
        <v>11</v>
      </c>
    </row>
    <row r="2" spans="1:12" x14ac:dyDescent="0.25">
      <c r="A2" s="1" t="s">
        <v>7</v>
      </c>
      <c r="B2" s="1">
        <v>8</v>
      </c>
    </row>
    <row r="3" spans="1:12" x14ac:dyDescent="0.25">
      <c r="A3" s="1" t="s">
        <v>2</v>
      </c>
      <c r="B3" s="1">
        <v>100</v>
      </c>
    </row>
    <row r="4" spans="1:12" x14ac:dyDescent="0.25">
      <c r="A4" s="1" t="s">
        <v>5</v>
      </c>
      <c r="B4" s="1">
        <v>10</v>
      </c>
    </row>
    <row r="5" spans="1:12" x14ac:dyDescent="0.25">
      <c r="A5" s="1" t="s">
        <v>6</v>
      </c>
      <c r="B5" s="1">
        <v>1</v>
      </c>
    </row>
    <row r="6" spans="1:12" x14ac:dyDescent="0.25">
      <c r="A6" s="1" t="s">
        <v>4</v>
      </c>
      <c r="B6" s="1">
        <v>0.1</v>
      </c>
      <c r="C6" s="1" t="s">
        <v>12</v>
      </c>
      <c r="D6" s="1" t="s">
        <v>13</v>
      </c>
      <c r="E6" s="1">
        <f>B6/(1+B6)</f>
        <v>9.0909090909090912E-2</v>
      </c>
    </row>
    <row r="8" spans="1:12" x14ac:dyDescent="0.25">
      <c r="A8" s="1" t="s">
        <v>1</v>
      </c>
      <c r="B8" s="1" t="s">
        <v>8</v>
      </c>
      <c r="C8" s="1" t="s">
        <v>3</v>
      </c>
    </row>
    <row r="9" spans="1:12" x14ac:dyDescent="0.25">
      <c r="A9" s="1">
        <v>8</v>
      </c>
      <c r="B9" s="1">
        <v>100</v>
      </c>
      <c r="K9" s="1">
        <f>SUM(B9:J9)*(1+$B$6)^A9</f>
        <v>214.35888100000011</v>
      </c>
    </row>
    <row r="10" spans="1:12" x14ac:dyDescent="0.25">
      <c r="A10" s="1">
        <v>7</v>
      </c>
      <c r="B10" s="1">
        <v>100</v>
      </c>
      <c r="C10" s="1">
        <v>10</v>
      </c>
      <c r="K10" s="1">
        <f t="shared" ref="K10:K15" si="0">SUM(B10:J10)*(1+$B$6)^A10</f>
        <v>214.35888100000014</v>
      </c>
      <c r="L10" s="1" t="s">
        <v>9</v>
      </c>
    </row>
    <row r="11" spans="1:12" x14ac:dyDescent="0.25">
      <c r="A11" s="1">
        <v>6</v>
      </c>
      <c r="B11" s="1">
        <v>100</v>
      </c>
      <c r="C11" s="1">
        <v>10</v>
      </c>
      <c r="D11" s="1">
        <v>10</v>
      </c>
      <c r="K11" s="1">
        <f t="shared" si="0"/>
        <v>212.58732000000009</v>
      </c>
    </row>
    <row r="12" spans="1:12" x14ac:dyDescent="0.25">
      <c r="A12" s="1">
        <v>5</v>
      </c>
      <c r="B12" s="1">
        <v>100</v>
      </c>
      <c r="C12" s="1">
        <v>10</v>
      </c>
      <c r="D12" s="1">
        <v>10</v>
      </c>
      <c r="E12" s="1">
        <v>10</v>
      </c>
      <c r="K12" s="1">
        <f t="shared" si="0"/>
        <v>209.36630000000008</v>
      </c>
    </row>
    <row r="13" spans="1:12" x14ac:dyDescent="0.25">
      <c r="A13" s="1">
        <v>4</v>
      </c>
      <c r="B13" s="1">
        <v>100</v>
      </c>
      <c r="C13" s="1">
        <v>10</v>
      </c>
      <c r="D13" s="1">
        <v>10</v>
      </c>
      <c r="E13" s="1">
        <v>10</v>
      </c>
      <c r="F13" s="1">
        <v>10</v>
      </c>
      <c r="K13" s="1">
        <f t="shared" si="0"/>
        <v>204.97400000000005</v>
      </c>
    </row>
    <row r="14" spans="1:12" x14ac:dyDescent="0.25">
      <c r="A14" s="1">
        <v>3</v>
      </c>
      <c r="B14" s="1">
        <v>100</v>
      </c>
      <c r="C14" s="1">
        <v>10</v>
      </c>
      <c r="D14" s="1">
        <v>10</v>
      </c>
      <c r="E14" s="1">
        <v>10</v>
      </c>
      <c r="F14" s="1">
        <v>10</v>
      </c>
      <c r="G14" s="1">
        <v>10</v>
      </c>
      <c r="K14" s="1">
        <f t="shared" si="0"/>
        <v>199.65000000000006</v>
      </c>
    </row>
    <row r="15" spans="1:12" x14ac:dyDescent="0.25">
      <c r="A15" s="1">
        <v>2</v>
      </c>
      <c r="B15" s="1">
        <v>100</v>
      </c>
      <c r="C15" s="1">
        <v>10</v>
      </c>
      <c r="D15" s="1">
        <v>10</v>
      </c>
      <c r="E15" s="1">
        <v>10</v>
      </c>
      <c r="F15" s="1">
        <v>10</v>
      </c>
      <c r="G15" s="1">
        <v>10</v>
      </c>
      <c r="H15" s="1">
        <v>10</v>
      </c>
      <c r="K15" s="1">
        <f t="shared" si="0"/>
        <v>193.60000000000002</v>
      </c>
    </row>
    <row r="16" spans="1:12" x14ac:dyDescent="0.25">
      <c r="A16" s="1">
        <v>1</v>
      </c>
      <c r="B16" s="1">
        <v>100</v>
      </c>
      <c r="C16" s="1">
        <v>10</v>
      </c>
      <c r="D16" s="1">
        <v>10</v>
      </c>
      <c r="E16" s="1">
        <v>10</v>
      </c>
      <c r="F16" s="1">
        <v>10</v>
      </c>
      <c r="G16" s="1">
        <v>10</v>
      </c>
      <c r="H16" s="1">
        <v>10</v>
      </c>
      <c r="I16" s="1">
        <v>10</v>
      </c>
      <c r="K16" s="1">
        <f>SUM(B16:J16)*(1+$B$6)^A16</f>
        <v>187.00000000000003</v>
      </c>
    </row>
    <row r="18" spans="2:11" x14ac:dyDescent="0.25">
      <c r="J18" s="1" t="s">
        <v>0</v>
      </c>
      <c r="K18" s="2">
        <f>SUM(K9:K16)</f>
        <v>1635.8953820000006</v>
      </c>
    </row>
    <row r="21" spans="2:11" x14ac:dyDescent="0.25">
      <c r="J21" s="1" t="s">
        <v>10</v>
      </c>
      <c r="K21" s="1">
        <f>100*(1+B6)*((1+B6)^8-1)/B6</f>
        <v>1257.9476910000012</v>
      </c>
    </row>
    <row r="26" spans="2:11" x14ac:dyDescent="0.25">
      <c r="B26" s="1">
        <f>B9*1.1^A9</f>
        <v>214.35888100000011</v>
      </c>
    </row>
    <row r="27" spans="2:11" x14ac:dyDescent="0.25">
      <c r="B27" s="1">
        <f>B10*1.1^A10</f>
        <v>194.87171000000012</v>
      </c>
      <c r="C27" s="1">
        <f>C10*1.1^A10</f>
        <v>19.487171000000011</v>
      </c>
    </row>
    <row r="28" spans="2:11" x14ac:dyDescent="0.25">
      <c r="B28" s="1">
        <f>B11*1.1^A11</f>
        <v>177.15610000000009</v>
      </c>
      <c r="C28" s="1">
        <f>C11*1.1^A11</f>
        <v>17.715610000000009</v>
      </c>
      <c r="D28" s="1">
        <f>D11*1.1^A11</f>
        <v>17.715610000000009</v>
      </c>
    </row>
    <row r="29" spans="2:11" x14ac:dyDescent="0.25">
      <c r="B29" s="1">
        <f>B12*1.1^A12</f>
        <v>161.05100000000004</v>
      </c>
      <c r="C29" s="1">
        <f>C12*1.1^A12</f>
        <v>16.105100000000007</v>
      </c>
      <c r="D29" s="1">
        <f>D12*1.1^A12</f>
        <v>16.105100000000007</v>
      </c>
      <c r="E29" s="1">
        <f>E12*1.1^A12</f>
        <v>16.105100000000007</v>
      </c>
    </row>
    <row r="30" spans="2:11" x14ac:dyDescent="0.25">
      <c r="B30" s="1">
        <f>B13*1.1^A13</f>
        <v>146.41000000000005</v>
      </c>
      <c r="C30" s="1">
        <f>C13*1.1^A13</f>
        <v>14.641000000000004</v>
      </c>
      <c r="D30" s="1">
        <f>D13*1.1^A13</f>
        <v>14.641000000000004</v>
      </c>
      <c r="E30" s="1">
        <f>E13*1.1^A13</f>
        <v>14.641000000000004</v>
      </c>
      <c r="F30" s="1">
        <f>F13*1.1^A13</f>
        <v>14.641000000000004</v>
      </c>
    </row>
    <row r="31" spans="2:11" x14ac:dyDescent="0.25">
      <c r="B31" s="1">
        <f>B14*1.1^A14</f>
        <v>133.10000000000005</v>
      </c>
      <c r="C31" s="1">
        <f>C14*1.1^A14</f>
        <v>13.310000000000004</v>
      </c>
      <c r="D31" s="1">
        <f>D14*1.1^A14</f>
        <v>13.310000000000004</v>
      </c>
      <c r="E31" s="1">
        <f>E14*1.1^A14</f>
        <v>13.310000000000004</v>
      </c>
      <c r="F31" s="1">
        <f>F14*1.1^A14</f>
        <v>13.310000000000004</v>
      </c>
      <c r="G31" s="1">
        <f>G14*1.1^A14</f>
        <v>13.310000000000004</v>
      </c>
    </row>
    <row r="32" spans="2:11" x14ac:dyDescent="0.25">
      <c r="B32" s="1">
        <f>B15*1.1^A15</f>
        <v>121.00000000000001</v>
      </c>
      <c r="C32" s="1">
        <f>C15*1.1^A15</f>
        <v>12.100000000000001</v>
      </c>
      <c r="D32" s="1">
        <f>D15*1.1^A15</f>
        <v>12.100000000000001</v>
      </c>
      <c r="E32" s="1">
        <f>E15*1.1^A15</f>
        <v>12.100000000000001</v>
      </c>
      <c r="F32" s="1">
        <f>F15*1.1^A15</f>
        <v>12.100000000000001</v>
      </c>
      <c r="G32" s="1">
        <f>G15*1.1^A15</f>
        <v>12.100000000000001</v>
      </c>
      <c r="H32" s="1">
        <f>H15*1.1^A15</f>
        <v>12.100000000000001</v>
      </c>
    </row>
    <row r="33" spans="2:12" x14ac:dyDescent="0.25">
      <c r="B33" s="1">
        <f>B16*1.1^A16</f>
        <v>110.00000000000001</v>
      </c>
      <c r="C33" s="1">
        <f>C16*1.1^A16</f>
        <v>11</v>
      </c>
      <c r="D33" s="1">
        <f>D16*1.1^A16</f>
        <v>11</v>
      </c>
      <c r="E33" s="1">
        <f>E16*1.1^A16</f>
        <v>11</v>
      </c>
      <c r="F33" s="1">
        <f>F16*1.1^A16</f>
        <v>11</v>
      </c>
      <c r="G33" s="1">
        <f>G16*1.1^A16</f>
        <v>11</v>
      </c>
      <c r="H33" s="1">
        <f>H16*1.1^A16</f>
        <v>11</v>
      </c>
      <c r="I33" s="1">
        <f>I16*1.1^A16</f>
        <v>11</v>
      </c>
    </row>
    <row r="36" spans="2:12" x14ac:dyDescent="0.25">
      <c r="B36" s="1">
        <f>SUM(B26:B33)</f>
        <v>1257.9476910000005</v>
      </c>
      <c r="C36" s="1">
        <f t="shared" ref="C36:I36" si="1">SUM(C26:C33)</f>
        <v>104.35888100000003</v>
      </c>
      <c r="D36" s="1">
        <f t="shared" si="1"/>
        <v>84.871710000000036</v>
      </c>
      <c r="E36" s="1">
        <f t="shared" si="1"/>
        <v>67.156100000000009</v>
      </c>
      <c r="F36" s="1">
        <f t="shared" si="1"/>
        <v>51.051000000000009</v>
      </c>
      <c r="G36" s="1">
        <f t="shared" si="1"/>
        <v>36.410000000000004</v>
      </c>
      <c r="H36" s="1">
        <f t="shared" si="1"/>
        <v>23.1</v>
      </c>
      <c r="I36" s="1">
        <f t="shared" si="1"/>
        <v>11</v>
      </c>
      <c r="K36" s="2">
        <f>SUM(B36:I36)</f>
        <v>1635.8953820000006</v>
      </c>
    </row>
    <row r="38" spans="2:12" ht="15.75" thickBot="1" x14ac:dyDescent="0.3">
      <c r="B38" s="1" t="s">
        <v>14</v>
      </c>
      <c r="K38" s="5"/>
    </row>
    <row r="39" spans="2:12" ht="20.25" thickTop="1" thickBot="1" x14ac:dyDescent="0.35">
      <c r="B39" s="1" t="s">
        <v>15</v>
      </c>
      <c r="J39" s="3"/>
      <c r="K39" s="7">
        <f>(B9+C10/E6)*(1+B6)*((1+B6)^8-1)/B6-C10/E6*((1+B6)^8+(8-1))</f>
        <v>1635.8953820000029</v>
      </c>
      <c r="L39" s="4"/>
    </row>
    <row r="40" spans="2:12" ht="15.75" thickTop="1" x14ac:dyDescent="0.25">
      <c r="K40" s="6"/>
    </row>
    <row r="68" spans="8:8" x14ac:dyDescent="0.25">
      <c r="H68" s="1">
        <f>1.1/0.1*(1.1^8-1)*(100+10/E6)</f>
        <v>2641.6901511000028</v>
      </c>
    </row>
    <row r="69" spans="8:8" x14ac:dyDescent="0.25">
      <c r="H69" s="1">
        <f>-10/E6*(1.1^8+7)</f>
        <v>-1005.7947691000001</v>
      </c>
    </row>
    <row r="71" spans="8:8" x14ac:dyDescent="0.25">
      <c r="H71" s="1">
        <f>H68+H69</f>
        <v>1635.8953820000029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"/>
  <sheetViews>
    <sheetView tabSelected="1" workbookViewId="0">
      <selection activeCell="B8" sqref="B8"/>
    </sheetView>
  </sheetViews>
  <sheetFormatPr defaultRowHeight="15" x14ac:dyDescent="0.25"/>
  <cols>
    <col min="1" max="16384" width="9.140625" style="1"/>
  </cols>
  <sheetData>
    <row r="2" spans="1:13" x14ac:dyDescent="0.25">
      <c r="A2" s="1" t="s">
        <v>16</v>
      </c>
    </row>
    <row r="3" spans="1:13" x14ac:dyDescent="0.25">
      <c r="A3" s="1" t="s">
        <v>20</v>
      </c>
      <c r="M3" s="1" t="s">
        <v>17</v>
      </c>
    </row>
    <row r="4" spans="1:13" x14ac:dyDescent="0.25">
      <c r="A4" s="1" t="s">
        <v>18</v>
      </c>
    </row>
    <row r="5" spans="1:13" x14ac:dyDescent="0.25">
      <c r="A5" s="1" t="s">
        <v>19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Sporeni_rust_A_AR</vt:lpstr>
      <vt:lpstr>eventualita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Benada Ludek</dc:creator>
  <cp:lastModifiedBy>Benada Ludek</cp:lastModifiedBy>
  <dcterms:created xsi:type="dcterms:W3CDTF">2016-11-14T09:38:51Z</dcterms:created>
  <dcterms:modified xsi:type="dcterms:W3CDTF">2016-11-14T16:16:09Z</dcterms:modified>
</cp:coreProperties>
</file>