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2 - zákl, KDYŽ, SUMIFS COUNTIFS\"/>
    </mc:Choice>
  </mc:AlternateContent>
  <bookViews>
    <workbookView xWindow="480" yWindow="150" windowWidth="20730" windowHeight="9525"/>
  </bookViews>
  <sheets>
    <sheet name="Úvod" sheetId="10" r:id="rId1"/>
    <sheet name="KDYŽ" sheetId="3" r:id="rId2"/>
    <sheet name="KDYŽ vnořování" sheetId="7" r:id="rId3"/>
    <sheet name="KDYŽ datum a čas" sheetId="8" r:id="rId4"/>
    <sheet name="Teorie - Logické funkce" sheetId="4" r:id="rId5"/>
    <sheet name="Seznam logických funkcí" sheetId="6" r:id="rId6"/>
  </sheets>
  <definedNames>
    <definedName name="průměr" localSheetId="2">#REF!</definedName>
    <definedName name="průměr">#REF!</definedName>
  </definedNames>
  <calcPr calcId="171027" concurrentCalc="0"/>
</workbook>
</file>

<file path=xl/calcChain.xml><?xml version="1.0" encoding="utf-8"?>
<calcChain xmlns="http://schemas.openxmlformats.org/spreadsheetml/2006/main">
  <c r="C18" i="8" l="1"/>
  <c r="C19" i="8"/>
  <c r="C21" i="8"/>
  <c r="C22" i="8"/>
  <c r="I15" i="8"/>
  <c r="C7" i="8"/>
  <c r="C8" i="8"/>
  <c r="C9" i="8"/>
  <c r="I4" i="8"/>
  <c r="C16" i="8"/>
  <c r="C15" i="8"/>
  <c r="C6" i="8"/>
  <c r="C5" i="8"/>
  <c r="C20" i="8"/>
  <c r="C17" i="8"/>
  <c r="C14" i="8"/>
  <c r="E5" i="3"/>
  <c r="D15" i="4"/>
  <c r="D16" i="4"/>
  <c r="D17" i="4"/>
  <c r="D14" i="4"/>
  <c r="D6" i="4"/>
  <c r="D7" i="4"/>
  <c r="D8" i="4"/>
  <c r="D5" i="4"/>
  <c r="E8" i="3"/>
  <c r="E6" i="3"/>
  <c r="E7" i="3"/>
  <c r="E4" i="3"/>
</calcChain>
</file>

<file path=xl/sharedStrings.xml><?xml version="1.0" encoding="utf-8"?>
<sst xmlns="http://schemas.openxmlformats.org/spreadsheetml/2006/main" count="191" uniqueCount="118">
  <si>
    <t>Jméno</t>
  </si>
  <si>
    <t>Příjmy</t>
  </si>
  <si>
    <t>Výdaje</t>
  </si>
  <si>
    <t>Zisk/ztráta</t>
  </si>
  <si>
    <t>Eva</t>
  </si>
  <si>
    <t>Iva</t>
  </si>
  <si>
    <t>Jan</t>
  </si>
  <si>
    <t>Ida</t>
  </si>
  <si>
    <t>zisk</t>
  </si>
  <si>
    <t>Odměna</t>
  </si>
  <si>
    <t>Pohlaví</t>
  </si>
  <si>
    <t>Ivo</t>
  </si>
  <si>
    <t>Pepa</t>
  </si>
  <si>
    <t>Pokud vydělal víc než 1000 Kč odměna 100 Kč</t>
  </si>
  <si>
    <t>ODMĚNA</t>
  </si>
  <si>
    <t>VYDĚLEK</t>
  </si>
  <si>
    <t>http://office.lasakovi.com/</t>
  </si>
  <si>
    <t>kuřák</t>
  </si>
  <si>
    <r>
      <t xml:space="preserve">Pokud vydělal(a) víc než 250 Kč </t>
    </r>
    <r>
      <rPr>
        <b/>
        <sz val="11"/>
        <color theme="1"/>
        <rFont val="Calibri"/>
        <family val="2"/>
        <charset val="238"/>
        <scheme val="minor"/>
      </rPr>
      <t>nebo</t>
    </r>
    <r>
      <rPr>
        <sz val="11"/>
        <color theme="1"/>
        <rFont val="Calibri"/>
        <family val="2"/>
        <charset val="238"/>
        <scheme val="minor"/>
      </rPr>
      <t xml:space="preserve"> je žena odměna 100 Kč</t>
    </r>
  </si>
  <si>
    <t>argument 1</t>
  </si>
  <si>
    <t>argument 2</t>
  </si>
  <si>
    <t>výsledek</t>
  </si>
  <si>
    <t>A (AND)</t>
  </si>
  <si>
    <t>NEBO (OR)</t>
  </si>
  <si>
    <t>Vnořování</t>
  </si>
  <si>
    <t>od 90 A</t>
  </si>
  <si>
    <t>od 80 B</t>
  </si>
  <si>
    <t>od 60 C</t>
  </si>
  <si>
    <t>jinak E</t>
  </si>
  <si>
    <t>Pomoc</t>
  </si>
  <si>
    <t>odměna 2</t>
  </si>
  <si>
    <r>
      <t xml:space="preserve">Pokud vydělal(a) víc než 250 Kč 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je žena odměna 100 Kč</t>
    </r>
  </si>
  <si>
    <t>KDYŽ  (IF)</t>
  </si>
  <si>
    <t>Operátory</t>
  </si>
  <si>
    <t>&gt;</t>
  </si>
  <si>
    <t>&lt;</t>
  </si>
  <si>
    <t>&lt;&gt;</t>
  </si>
  <si>
    <t>&gt;=</t>
  </si>
  <si>
    <t>&lt;=</t>
  </si>
  <si>
    <t>=</t>
  </si>
  <si>
    <t>NEBO</t>
  </si>
  <si>
    <t>A</t>
  </si>
  <si>
    <t>AND</t>
  </si>
  <si>
    <t>OR</t>
  </si>
  <si>
    <t>Body</t>
  </si>
  <si>
    <t>Známka</t>
  </si>
  <si>
    <t>ODMĚNA 2</t>
  </si>
  <si>
    <t>http://office.lasakovi.com/excel/funkce/kdyz-funkce-logicka-excel/</t>
  </si>
  <si>
    <t>Další informace</t>
  </si>
  <si>
    <t>http://office.lasakovi.com/excel/funkce/ms-excel-funkce-logicke/</t>
  </si>
  <si>
    <t>http://office.lasakovi.com/excel/funkce/ms-excel-funkce-cz-en/</t>
  </si>
  <si>
    <t>M</t>
  </si>
  <si>
    <t>F</t>
  </si>
  <si>
    <t>nekuřák</t>
  </si>
  <si>
    <t>Úkol</t>
  </si>
  <si>
    <t>KDYŽ  (IF) - vnořování</t>
  </si>
  <si>
    <t>En: IF</t>
  </si>
  <si>
    <t>&lt;&lt; dynamické odkazy</t>
  </si>
  <si>
    <r>
      <t xml:space="preserve">KDYŽ </t>
    </r>
    <r>
      <rPr>
        <sz val="20"/>
        <color rgb="FF00B050"/>
        <rFont val="Calibri"/>
        <family val="2"/>
        <charset val="238"/>
        <scheme val="minor"/>
      </rPr>
      <t>Zisk/ztráta bude větší než 1000</t>
    </r>
    <r>
      <rPr>
        <sz val="20"/>
        <color theme="1"/>
        <rFont val="Calibri"/>
        <family val="2"/>
        <charset val="238"/>
        <scheme val="minor"/>
      </rPr>
      <t xml:space="preserve">, </t>
    </r>
    <r>
      <rPr>
        <sz val="20"/>
        <color rgb="FFC00000"/>
        <rFont val="Calibri"/>
        <family val="2"/>
        <charset val="238"/>
        <scheme val="minor"/>
      </rPr>
      <t>ANO pak odměna 100</t>
    </r>
    <r>
      <rPr>
        <sz val="20"/>
        <color theme="1"/>
        <rFont val="Calibri"/>
        <family val="2"/>
        <charset val="238"/>
        <scheme val="minor"/>
      </rPr>
      <t xml:space="preserve">, </t>
    </r>
    <r>
      <rPr>
        <sz val="20"/>
        <color theme="3"/>
        <rFont val="Calibri"/>
        <family val="2"/>
        <charset val="238"/>
        <scheme val="minor"/>
      </rPr>
      <t>NE tak 0 Kč</t>
    </r>
    <r>
      <rPr>
        <sz val="20"/>
        <color theme="1"/>
        <rFont val="Calibri"/>
        <family val="2"/>
        <charset val="238"/>
        <scheme val="minor"/>
      </rPr>
      <t>)</t>
    </r>
  </si>
  <si>
    <t>=KDYŽ(F7&gt;=90;"A";KDYŽ(F7&gt;=80;"B";KDYŽ(F7&gt;=60;"C";"E")))</t>
  </si>
  <si>
    <t>KDYŽ ve spojení s datumem (časem)</t>
  </si>
  <si>
    <t>Má dnes narozeniny</t>
  </si>
  <si>
    <t>Dnešní den</t>
  </si>
  <si>
    <t>Poznámka:</t>
  </si>
  <si>
    <t>Podrobněji o funkcích datum a čas v sekci o funkcích pro datum a čas</t>
  </si>
  <si>
    <t>Je faktura po splatnosti?</t>
  </si>
  <si>
    <t>ID faktura</t>
  </si>
  <si>
    <t>Datum splatnosti</t>
  </si>
  <si>
    <t>Zaplaceno</t>
  </si>
  <si>
    <t>Je po splatnosti?</t>
  </si>
  <si>
    <t>AB1</t>
  </si>
  <si>
    <t>ANO</t>
  </si>
  <si>
    <t>AB2</t>
  </si>
  <si>
    <t>NE</t>
  </si>
  <si>
    <t>AB3</t>
  </si>
  <si>
    <t>AB4</t>
  </si>
  <si>
    <t>AB5</t>
  </si>
  <si>
    <t>AB6</t>
  </si>
  <si>
    <t>Pokud nebyla zaplacena a den splatnosti je menší než dnešní den</t>
  </si>
  <si>
    <t>AB7</t>
  </si>
  <si>
    <t>AB8</t>
  </si>
  <si>
    <t>AB9</t>
  </si>
  <si>
    <t>Bylo vytvořeno dopoledne</t>
  </si>
  <si>
    <t>Čas provedení</t>
  </si>
  <si>
    <t>Dopoledne?</t>
  </si>
  <si>
    <t>snídaně</t>
  </si>
  <si>
    <t>Potřebujeme zjistit zda byl kol vytvořen před polednem (12:00)</t>
  </si>
  <si>
    <t>svačina</t>
  </si>
  <si>
    <t>oběd</t>
  </si>
  <si>
    <t xml:space="preserve">čas </t>
  </si>
  <si>
    <t>kafe</t>
  </si>
  <si>
    <t>večeře</t>
  </si>
  <si>
    <t>Pavel Lasák</t>
  </si>
  <si>
    <t>http://office.lasakovi.com/excel/zaklady/on-line-kurz-zdarma/</t>
  </si>
  <si>
    <t>Více podmínek</t>
  </si>
  <si>
    <t>A (AND)</t>
  </si>
  <si>
    <t>IFERROR (IFERROR) od ver. 2007, někdy CHYBHODN</t>
  </si>
  <si>
    <r>
      <t>IFNA</t>
    </r>
    <r>
      <rPr>
        <sz val="10"/>
        <color rgb="FF333333"/>
        <rFont val="Open Sans"/>
        <family val="2"/>
        <charset val="238"/>
      </rPr>
      <t> (IFNA) </t>
    </r>
    <r>
      <rPr>
        <i/>
        <sz val="10"/>
        <color rgb="FF333333"/>
        <rFont val="Open Sans"/>
        <family val="2"/>
        <charset val="238"/>
      </rPr>
      <t>od verze 2013</t>
    </r>
  </si>
  <si>
    <t>IFS (IFS) od verze 2016 z balíku (Office 365)</t>
  </si>
  <si>
    <r>
      <t>KDYŽ</t>
    </r>
    <r>
      <rPr>
        <sz val="10"/>
        <color rgb="FF333333"/>
        <rFont val="Open Sans"/>
        <family val="2"/>
        <charset val="238"/>
      </rPr>
      <t> (IF)</t>
    </r>
  </si>
  <si>
    <t>NE (NOT)</t>
  </si>
  <si>
    <t>NEBO (OR)</t>
  </si>
  <si>
    <t>NEPRAVDA (FALSE)</t>
  </si>
  <si>
    <t>PRAVDA (TRUE)</t>
  </si>
  <si>
    <r>
      <t>SWITCH</t>
    </r>
    <r>
      <rPr>
        <sz val="10"/>
        <color rgb="FF333333"/>
        <rFont val="Open Sans"/>
        <family val="2"/>
        <charset val="238"/>
      </rPr>
      <t> (SWITCH) - od verze Excel 2016 (z balíku Office 365)</t>
    </r>
  </si>
  <si>
    <r>
      <t>XOR</t>
    </r>
    <r>
      <rPr>
        <sz val="10"/>
        <color rgb="FF333333"/>
        <rFont val="Open Sans"/>
        <family val="2"/>
        <charset val="238"/>
      </rPr>
      <t> (XOR) - od verze Excel 2013</t>
    </r>
  </si>
  <si>
    <t>Co bylo dnes zaplaceno</t>
  </si>
  <si>
    <r>
      <t>=KDYŽ(</t>
    </r>
    <r>
      <rPr>
        <sz val="20"/>
        <color rgb="FF00B050"/>
        <rFont val="Calibri"/>
        <family val="2"/>
        <charset val="238"/>
        <scheme val="minor"/>
      </rPr>
      <t>E4&gt;1000</t>
    </r>
    <r>
      <rPr>
        <sz val="20"/>
        <color theme="1"/>
        <rFont val="Calibri"/>
        <family val="2"/>
        <charset val="238"/>
        <scheme val="minor"/>
      </rPr>
      <t xml:space="preserve">; </t>
    </r>
    <r>
      <rPr>
        <sz val="20"/>
        <color rgb="FFC00000"/>
        <rFont val="Calibri"/>
        <family val="2"/>
        <charset val="238"/>
        <scheme val="minor"/>
      </rPr>
      <t>100</t>
    </r>
    <r>
      <rPr>
        <sz val="20"/>
        <color theme="1"/>
        <rFont val="Calibri"/>
        <family val="2"/>
        <charset val="238"/>
        <scheme val="minor"/>
      </rPr>
      <t>;</t>
    </r>
    <r>
      <rPr>
        <sz val="20"/>
        <color theme="3"/>
        <rFont val="Calibri"/>
        <family val="2"/>
        <charset val="238"/>
        <scheme val="minor"/>
      </rPr>
      <t>0</t>
    </r>
    <r>
      <rPr>
        <sz val="20"/>
        <color theme="1"/>
        <rFont val="Calibri"/>
        <family val="2"/>
        <charset val="238"/>
        <scheme val="minor"/>
      </rPr>
      <t>)</t>
    </r>
  </si>
  <si>
    <r>
      <t>=KDYŽ(</t>
    </r>
    <r>
      <rPr>
        <sz val="20"/>
        <color rgb="FF00B050"/>
        <rFont val="Calibri"/>
        <family val="2"/>
        <charset val="238"/>
        <scheme val="minor"/>
      </rPr>
      <t>E4&gt;$M$5</t>
    </r>
    <r>
      <rPr>
        <sz val="20"/>
        <color theme="1"/>
        <rFont val="Calibri"/>
        <family val="2"/>
        <charset val="238"/>
        <scheme val="minor"/>
      </rPr>
      <t xml:space="preserve">; </t>
    </r>
    <r>
      <rPr>
        <sz val="20"/>
        <color rgb="FFC00000"/>
        <rFont val="Calibri"/>
        <family val="2"/>
        <charset val="238"/>
        <scheme val="minor"/>
      </rPr>
      <t>$M$4</t>
    </r>
    <r>
      <rPr>
        <sz val="20"/>
        <color theme="1"/>
        <rFont val="Calibri"/>
        <family val="2"/>
        <charset val="238"/>
        <scheme val="minor"/>
      </rPr>
      <t>;</t>
    </r>
    <r>
      <rPr>
        <sz val="20"/>
        <color theme="3"/>
        <rFont val="Calibri"/>
        <family val="2"/>
        <charset val="238"/>
        <scheme val="minor"/>
      </rPr>
      <t>$M$6</t>
    </r>
    <r>
      <rPr>
        <sz val="20"/>
        <color theme="1"/>
        <rFont val="Calibri"/>
        <family val="2"/>
        <charset val="238"/>
        <scheme val="minor"/>
      </rPr>
      <t>)</t>
    </r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</si>
  <si>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</si>
  <si>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</si>
  <si>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</si>
  <si>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</si>
  <si>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</si>
  <si>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</si>
  <si>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KDYŽ</t>
  </si>
  <si>
    <t>KDYŽ vnořování</t>
  </si>
  <si>
    <t>KDYŽ - datum a čas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</si>
</sst>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8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rgb="FF00B050"/>
      <name val="Calibri"/>
      <family val="2"/>
      <charset val="238"/>
      <scheme val="minor"/>
    </font>
    <font>
      <sz val="20"/>
      <color rgb="FFC00000"/>
      <name val="Calibri"/>
      <family val="2"/>
      <charset val="238"/>
      <scheme val="minor"/>
    </font>
    <font>
      <sz val="20"/>
      <color theme="3"/>
      <name val="Calibri"/>
      <family val="2"/>
      <charset val="238"/>
      <scheme val="minor"/>
    </font>
    <font>
      <sz val="18"/>
      <color rgb="FF00B0F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sz val="10"/>
      <color rgb="FF333333"/>
      <name val="Open Sans"/>
      <family val="2"/>
      <charset val="238"/>
    </font>
    <font>
      <b/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sz val="9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quotePrefix="1"/>
    <xf numFmtId="0" fontId="0" fillId="0" borderId="1" xfId="0" applyBorder="1"/>
    <xf numFmtId="0" fontId="1" fillId="0" borderId="2" xfId="0" applyFont="1" applyBorder="1"/>
    <xf numFmtId="0" fontId="1" fillId="3" borderId="0" xfId="0" applyFont="1" applyFill="1"/>
    <xf numFmtId="0" fontId="0" fillId="3" borderId="0" xfId="0" applyFill="1"/>
    <xf numFmtId="0" fontId="0" fillId="3" borderId="0" xfId="0" applyFont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0" xfId="0" applyFont="1"/>
    <xf numFmtId="0" fontId="0" fillId="5" borderId="0" xfId="0" applyFill="1"/>
    <xf numFmtId="0" fontId="9" fillId="6" borderId="0" xfId="0" applyFont="1" applyFill="1"/>
    <xf numFmtId="0" fontId="9" fillId="6" borderId="0" xfId="0" quotePrefix="1" applyFont="1" applyFill="1"/>
    <xf numFmtId="0" fontId="13" fillId="6" borderId="0" xfId="0" applyFont="1" applyFill="1"/>
    <xf numFmtId="0" fontId="14" fillId="6" borderId="0" xfId="0" applyFont="1" applyFill="1"/>
    <xf numFmtId="0" fontId="14" fillId="6" borderId="0" xfId="0" quotePrefix="1" applyFont="1" applyFill="1"/>
    <xf numFmtId="0" fontId="1" fillId="7" borderId="0" xfId="0" applyFont="1" applyFill="1"/>
    <xf numFmtId="0" fontId="0" fillId="7" borderId="0" xfId="0" applyFill="1"/>
    <xf numFmtId="0" fontId="1" fillId="8" borderId="2" xfId="0" applyFont="1" applyFill="1" applyBorder="1"/>
    <xf numFmtId="14" fontId="0" fillId="0" borderId="1" xfId="0" applyNumberFormat="1" applyBorder="1"/>
    <xf numFmtId="14" fontId="0" fillId="0" borderId="0" xfId="0" applyNumberFormat="1"/>
    <xf numFmtId="0" fontId="15" fillId="0" borderId="0" xfId="0" applyFont="1"/>
    <xf numFmtId="0" fontId="16" fillId="0" borderId="0" xfId="0" applyFont="1"/>
    <xf numFmtId="20" fontId="0" fillId="0" borderId="0" xfId="0" applyNumberFormat="1"/>
    <xf numFmtId="20" fontId="0" fillId="0" borderId="1" xfId="0" applyNumberFormat="1" applyBorder="1"/>
    <xf numFmtId="0" fontId="0" fillId="0" borderId="2" xfId="0" applyBorder="1"/>
    <xf numFmtId="0" fontId="4" fillId="0" borderId="0" xfId="1"/>
    <xf numFmtId="0" fontId="4" fillId="0" borderId="0" xfId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7" fillId="10" borderId="0" xfId="0" applyFont="1" applyFill="1" applyBorder="1" applyAlignment="1">
      <alignment horizontal="center" vertical="center"/>
    </xf>
    <xf numFmtId="0" fontId="0" fillId="9" borderId="4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28" fillId="9" borderId="0" xfId="0" applyFont="1" applyFill="1" applyBorder="1"/>
    <xf numFmtId="0" fontId="0" fillId="9" borderId="0" xfId="0" applyFill="1" applyBorder="1"/>
    <xf numFmtId="0" fontId="1" fillId="9" borderId="0" xfId="0" applyFont="1" applyFill="1" applyBorder="1"/>
    <xf numFmtId="0" fontId="0" fillId="9" borderId="8" xfId="0" applyFill="1" applyBorder="1"/>
    <xf numFmtId="0" fontId="29" fillId="9" borderId="7" xfId="0" applyFont="1" applyFill="1" applyBorder="1"/>
    <xf numFmtId="0" fontId="29" fillId="9" borderId="0" xfId="0" applyFont="1" applyFill="1" applyBorder="1"/>
    <xf numFmtId="0" fontId="30" fillId="9" borderId="0" xfId="0" applyFont="1" applyFill="1" applyBorder="1"/>
    <xf numFmtId="0" fontId="29" fillId="9" borderId="8" xfId="0" applyFont="1" applyFill="1" applyBorder="1"/>
    <xf numFmtId="0" fontId="29" fillId="0" borderId="0" xfId="0" applyFont="1"/>
    <xf numFmtId="0" fontId="0" fillId="9" borderId="9" xfId="0" applyFill="1" applyBorder="1"/>
    <xf numFmtId="0" fontId="0" fillId="9" borderId="10" xfId="0" applyFill="1" applyBorder="1"/>
    <xf numFmtId="0" fontId="0" fillId="9" borderId="11" xfId="0" applyFill="1" applyBorder="1"/>
    <xf numFmtId="0" fontId="0" fillId="11" borderId="4" xfId="0" applyFill="1" applyBorder="1"/>
    <xf numFmtId="0" fontId="0" fillId="11" borderId="5" xfId="0" applyFill="1" applyBorder="1"/>
    <xf numFmtId="0" fontId="0" fillId="11" borderId="6" xfId="0" applyFill="1" applyBorder="1"/>
    <xf numFmtId="0" fontId="17" fillId="11" borderId="0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32" fillId="11" borderId="7" xfId="0" applyFont="1" applyFill="1" applyBorder="1" applyAlignment="1">
      <alignment horizontal="center" vertical="center"/>
    </xf>
    <xf numFmtId="0" fontId="32" fillId="11" borderId="0" xfId="0" applyFont="1" applyFill="1" applyBorder="1" applyAlignment="1">
      <alignment horizontal="center" vertical="center"/>
    </xf>
    <xf numFmtId="0" fontId="33" fillId="11" borderId="7" xfId="0" applyFont="1" applyFill="1" applyBorder="1" applyAlignment="1">
      <alignment horizontal="center" vertical="top" wrapText="1"/>
    </xf>
    <xf numFmtId="0" fontId="18" fillId="11" borderId="0" xfId="0" applyFont="1" applyFill="1" applyBorder="1" applyAlignment="1">
      <alignment horizontal="center" vertical="center"/>
    </xf>
    <xf numFmtId="0" fontId="18" fillId="11" borderId="8" xfId="0" applyFont="1" applyFill="1" applyBorder="1" applyAlignment="1">
      <alignment horizontal="center" vertical="center"/>
    </xf>
    <xf numFmtId="0" fontId="0" fillId="11" borderId="9" xfId="0" applyFill="1" applyBorder="1"/>
    <xf numFmtId="0" fontId="0" fillId="11" borderId="10" xfId="0" applyFill="1" applyBorder="1"/>
    <xf numFmtId="0" fontId="0" fillId="11" borderId="11" xfId="0" applyFill="1" applyBorder="1"/>
    <xf numFmtId="0" fontId="35" fillId="8" borderId="4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35" fillId="8" borderId="7" xfId="0" applyFont="1" applyFill="1" applyBorder="1"/>
    <xf numFmtId="0" fontId="36" fillId="8" borderId="0" xfId="0" applyFont="1" applyFill="1" applyBorder="1"/>
    <xf numFmtId="0" fontId="0" fillId="8" borderId="0" xfId="0" applyFill="1" applyBorder="1"/>
    <xf numFmtId="0" fontId="0" fillId="8" borderId="8" xfId="0" applyFill="1" applyBorder="1"/>
    <xf numFmtId="0" fontId="0" fillId="0" borderId="0" xfId="0" applyAlignment="1">
      <alignment vertical="center"/>
    </xf>
    <xf numFmtId="0" fontId="35" fillId="8" borderId="7" xfId="0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4" fillId="8" borderId="7" xfId="1" applyFill="1" applyBorder="1" applyAlignment="1">
      <alignment vertical="center"/>
    </xf>
    <xf numFmtId="0" fontId="4" fillId="8" borderId="9" xfId="1" applyFill="1" applyBorder="1"/>
    <xf numFmtId="0" fontId="0" fillId="8" borderId="10" xfId="0" applyFill="1" applyBorder="1"/>
    <xf numFmtId="0" fontId="4" fillId="8" borderId="10" xfId="1" applyFill="1" applyBorder="1"/>
    <xf numFmtId="0" fontId="0" fillId="8" borderId="11" xfId="0" applyFill="1" applyBorder="1"/>
    <xf numFmtId="0" fontId="0" fillId="0" borderId="3" xfId="0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/>
    </xf>
    <xf numFmtId="0" fontId="31" fillId="11" borderId="7" xfId="0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center" vertical="top" wrapText="1"/>
    </xf>
    <xf numFmtId="0" fontId="34" fillId="11" borderId="0" xfId="0" applyFont="1" applyFill="1" applyBorder="1" applyAlignment="1">
      <alignment horizontal="center" vertical="center"/>
    </xf>
    <xf numFmtId="0" fontId="34" fillId="11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9F7760-B703-44C8-B3DE-9A21C8FC5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28575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AB3F869-0E95-42C2-8FC7-52857E0FB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7E3AEB-BA5B-418D-A8C0-46EF918A3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22</xdr:row>
      <xdr:rowOff>26843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E18CD527-03BF-4846-991C-41A66EDDF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499110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87C9C2-9AAA-454E-AB55-BAAF9197B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28575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118CB6CE-94A7-4B17-8FAD-3A0C13CD2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0E1A16-32BE-4C7E-BF6C-DDC6BEDB0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9</xdr:col>
      <xdr:colOff>381621</xdr:colOff>
      <xdr:row>15</xdr:row>
      <xdr:rowOff>8560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FB86FC-E5F8-41D0-9D63-50E516529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funkce/kdyz-funkce-logicka-excel/" TargetMode="External"/><Relationship Id="rId2" Type="http://schemas.openxmlformats.org/officeDocument/2006/relationships/hyperlink" Target="http://office.lasakovi.com/excel/funkce/ms-excel-funkce-cz-en/" TargetMode="External"/><Relationship Id="rId1" Type="http://schemas.openxmlformats.org/officeDocument/2006/relationships/hyperlink" Target="http://office.lasakovi.com/excel/zaklady/on-line-kurz-zdarma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office.lasakovi.com/excel/funkce/ms-excel-funkce-logick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ffice.lasakovi.com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" TargetMode="External"/><Relationship Id="rId3" Type="http://schemas.openxmlformats.org/officeDocument/2006/relationships/hyperlink" Target="http://office.lasakovi.com/excel/funkce-logicke/a-and-logicka-funkce-Excel/" TargetMode="External"/><Relationship Id="rId7" Type="http://schemas.openxmlformats.org/officeDocument/2006/relationships/hyperlink" Target="http://office.lasakovi.com/excel/funkce-logicke/PRAVDA-TRUE-pravda-v-Excel/" TargetMode="External"/><Relationship Id="rId2" Type="http://schemas.openxmlformats.org/officeDocument/2006/relationships/hyperlink" Target="http://office.lasakovi.com/excel/funkce-logicke/a-and-logicka-funkce-Excel/" TargetMode="External"/><Relationship Id="rId1" Type="http://schemas.openxmlformats.org/officeDocument/2006/relationships/hyperlink" Target="http://office.lasakovi.com/excel/funkce-logicke/a-and-logicka-funkce-Excel/" TargetMode="External"/><Relationship Id="rId6" Type="http://schemas.openxmlformats.org/officeDocument/2006/relationships/hyperlink" Target="http://office.lasakovi.com/excel/funkce-logicke/NEPRAVDA-FALSE-nepravda-v-Excel/" TargetMode="External"/><Relationship Id="rId5" Type="http://schemas.openxmlformats.org/officeDocument/2006/relationships/hyperlink" Target="http://office.lasakovi.com/excel/funkce-logicke/NEBO-OR-logicka-funkce-Excel/" TargetMode="External"/><Relationship Id="rId4" Type="http://schemas.openxmlformats.org/officeDocument/2006/relationships/hyperlink" Target="http://office.lasakovi.com/excel/funkce-logicke/NE-NOT-negace-argumentu-v-Excel/" TargetMode="External"/><Relationship Id="rId9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showGridLines="0" tabSelected="1" workbookViewId="0">
      <selection activeCell="F23" sqref="F23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5"/>
    <row r="2" spans="3:16" ht="54" customHeight="1" x14ac:dyDescent="0.25">
      <c r="C2" s="86" t="s">
        <v>109</v>
      </c>
      <c r="D2" s="86"/>
      <c r="E2" s="86"/>
      <c r="F2" s="86"/>
      <c r="G2" s="86"/>
      <c r="H2" s="86"/>
      <c r="I2" s="86"/>
      <c r="J2" s="86"/>
      <c r="K2" s="37"/>
      <c r="L2" s="38"/>
    </row>
    <row r="3" spans="3:16" ht="31.5" customHeight="1" x14ac:dyDescent="0.25">
      <c r="C3" s="87" t="s">
        <v>110</v>
      </c>
      <c r="D3" s="87"/>
      <c r="E3" s="87"/>
      <c r="F3" s="87"/>
      <c r="G3" s="87"/>
      <c r="H3" s="87"/>
      <c r="I3" s="87"/>
      <c r="J3" s="87"/>
    </row>
    <row r="4" spans="3:16" ht="17.25" customHeight="1" thickBot="1" x14ac:dyDescent="0.3">
      <c r="C4" s="39"/>
      <c r="D4" s="39"/>
      <c r="E4" s="39"/>
      <c r="F4" s="39"/>
      <c r="G4" s="39"/>
      <c r="H4" s="39"/>
      <c r="I4" s="39"/>
      <c r="J4" s="39"/>
    </row>
    <row r="5" spans="3:16" ht="11.25" customHeight="1" thickTop="1" x14ac:dyDescent="0.25">
      <c r="C5" s="40"/>
      <c r="D5" s="41"/>
      <c r="E5" s="41"/>
      <c r="F5" s="41"/>
      <c r="G5" s="41"/>
      <c r="H5" s="41"/>
      <c r="I5" s="41"/>
      <c r="J5" s="42"/>
    </row>
    <row r="6" spans="3:16" ht="27.75" customHeight="1" x14ac:dyDescent="0.35">
      <c r="C6" s="43"/>
      <c r="D6" s="44" t="s">
        <v>111</v>
      </c>
      <c r="E6" s="45"/>
      <c r="F6" s="45"/>
      <c r="G6" s="46"/>
      <c r="H6" s="45"/>
      <c r="I6" s="45"/>
      <c r="J6" s="47"/>
    </row>
    <row r="7" spans="3:16" s="52" customFormat="1" ht="20.25" customHeight="1" x14ac:dyDescent="0.25">
      <c r="C7" s="48"/>
      <c r="D7" s="49"/>
      <c r="E7" s="49" t="s">
        <v>115</v>
      </c>
      <c r="F7" s="49"/>
      <c r="G7" s="50"/>
      <c r="H7" s="49"/>
      <c r="I7" s="49"/>
      <c r="J7" s="51"/>
    </row>
    <row r="8" spans="3:16" s="52" customFormat="1" ht="20.25" customHeight="1" x14ac:dyDescent="0.25">
      <c r="C8" s="48"/>
      <c r="D8" s="49"/>
      <c r="E8" s="49" t="s">
        <v>116</v>
      </c>
      <c r="F8" s="49"/>
      <c r="G8" s="49"/>
      <c r="H8" s="49"/>
      <c r="I8" s="49"/>
      <c r="J8" s="51"/>
    </row>
    <row r="9" spans="3:16" s="52" customFormat="1" ht="20.25" customHeight="1" x14ac:dyDescent="0.25">
      <c r="C9" s="48"/>
      <c r="D9" s="49"/>
      <c r="E9" s="49" t="s">
        <v>117</v>
      </c>
      <c r="F9" s="49"/>
      <c r="G9" s="49"/>
      <c r="H9" s="49"/>
      <c r="I9" s="49"/>
      <c r="J9" s="51"/>
    </row>
    <row r="10" spans="3:16" ht="15.75" thickBot="1" x14ac:dyDescent="0.3">
      <c r="C10" s="53"/>
      <c r="D10" s="54"/>
      <c r="E10" s="54"/>
      <c r="F10" s="54"/>
      <c r="G10" s="54"/>
      <c r="H10" s="54"/>
      <c r="I10" s="54"/>
      <c r="J10" s="55"/>
    </row>
    <row r="11" spans="3:16" ht="16.5" thickTop="1" thickBot="1" x14ac:dyDescent="0.3"/>
    <row r="12" spans="3:16" ht="15.75" customHeight="1" thickTop="1" x14ac:dyDescent="0.25">
      <c r="C12" s="56"/>
      <c r="D12" s="57"/>
      <c r="E12" s="57"/>
      <c r="F12" s="57"/>
      <c r="G12" s="57"/>
      <c r="H12" s="57"/>
      <c r="I12" s="57"/>
      <c r="J12" s="58"/>
    </row>
    <row r="13" spans="3:16" ht="22.5" customHeight="1" x14ac:dyDescent="0.25">
      <c r="C13" s="88" t="s">
        <v>92</v>
      </c>
      <c r="D13" s="89"/>
      <c r="E13" s="89"/>
      <c r="F13" s="89"/>
      <c r="G13" s="89"/>
      <c r="H13" s="59"/>
      <c r="I13" s="59"/>
      <c r="J13" s="60"/>
      <c r="P13" s="1"/>
    </row>
    <row r="14" spans="3:16" ht="22.5" customHeight="1" x14ac:dyDescent="0.25">
      <c r="C14" s="88"/>
      <c r="D14" s="89"/>
      <c r="E14" s="89"/>
      <c r="F14" s="89"/>
      <c r="G14" s="89"/>
      <c r="H14" s="59"/>
      <c r="I14" s="59"/>
      <c r="J14" s="60"/>
      <c r="P14" s="1"/>
    </row>
    <row r="15" spans="3:16" ht="13.5" customHeight="1" x14ac:dyDescent="0.25">
      <c r="C15" s="61"/>
      <c r="D15" s="62"/>
      <c r="E15" s="62"/>
      <c r="F15" s="62"/>
      <c r="G15" s="62"/>
      <c r="H15" s="59"/>
      <c r="I15" s="59"/>
      <c r="J15" s="60"/>
      <c r="P15" s="1"/>
    </row>
    <row r="16" spans="3:16" ht="18" customHeight="1" x14ac:dyDescent="0.25">
      <c r="C16" s="63"/>
      <c r="D16" s="90" t="s">
        <v>112</v>
      </c>
      <c r="E16" s="90"/>
      <c r="F16" s="90"/>
      <c r="G16" s="90"/>
      <c r="H16" s="64"/>
      <c r="I16" s="64"/>
      <c r="J16" s="65"/>
    </row>
    <row r="17" spans="1:12" ht="36.75" customHeight="1" x14ac:dyDescent="0.25">
      <c r="C17" s="63"/>
      <c r="D17" s="90"/>
      <c r="E17" s="90"/>
      <c r="F17" s="90"/>
      <c r="G17" s="90"/>
      <c r="H17" s="91">
        <v>5002722</v>
      </c>
      <c r="I17" s="91"/>
      <c r="J17" s="92"/>
    </row>
    <row r="18" spans="1:12" ht="12" customHeight="1" thickBot="1" x14ac:dyDescent="0.3">
      <c r="C18" s="66"/>
      <c r="D18" s="67"/>
      <c r="E18" s="67"/>
      <c r="F18" s="67"/>
      <c r="G18" s="67"/>
      <c r="H18" s="67"/>
      <c r="I18" s="67"/>
      <c r="J18" s="68"/>
    </row>
    <row r="19" spans="1:12" ht="15.75" thickTop="1" x14ac:dyDescent="0.25"/>
    <row r="20" spans="1:12" ht="15.75" thickBot="1" x14ac:dyDescent="0.3"/>
    <row r="21" spans="1:12" ht="10.5" customHeight="1" thickTop="1" x14ac:dyDescent="0.25">
      <c r="C21" s="69"/>
      <c r="D21" s="70"/>
      <c r="E21" s="70"/>
      <c r="F21" s="70"/>
      <c r="G21" s="70"/>
      <c r="H21" s="70"/>
      <c r="I21" s="70"/>
      <c r="J21" s="71"/>
    </row>
    <row r="22" spans="1:12" ht="27" customHeight="1" x14ac:dyDescent="0.35">
      <c r="C22" s="72"/>
      <c r="D22" s="73" t="s">
        <v>113</v>
      </c>
      <c r="E22" s="74"/>
      <c r="F22" s="74"/>
      <c r="G22" s="74"/>
      <c r="H22" s="74"/>
      <c r="I22" s="74"/>
      <c r="J22" s="75"/>
    </row>
    <row r="23" spans="1:12" s="76" customFormat="1" ht="19.5" customHeight="1" x14ac:dyDescent="0.25">
      <c r="C23" s="77"/>
      <c r="D23" s="78"/>
      <c r="E23" s="78" t="s">
        <v>47</v>
      </c>
      <c r="F23" s="78"/>
      <c r="G23" s="78"/>
      <c r="H23" s="78"/>
      <c r="I23" s="78"/>
      <c r="J23" s="79"/>
    </row>
    <row r="24" spans="1:12" s="76" customFormat="1" ht="19.5" customHeight="1" x14ac:dyDescent="0.25">
      <c r="C24" s="80"/>
      <c r="D24" s="78"/>
      <c r="E24" s="78" t="s">
        <v>49</v>
      </c>
      <c r="F24" s="78"/>
      <c r="G24" s="78"/>
      <c r="H24" s="78"/>
      <c r="I24" s="78"/>
      <c r="J24" s="79"/>
    </row>
    <row r="25" spans="1:12" s="76" customFormat="1" ht="19.5" customHeight="1" x14ac:dyDescent="0.25">
      <c r="C25" s="80"/>
      <c r="D25" s="78"/>
      <c r="E25" s="78" t="s">
        <v>50</v>
      </c>
      <c r="F25" s="78"/>
      <c r="G25" s="78"/>
      <c r="H25" s="78"/>
      <c r="I25" s="78"/>
      <c r="J25" s="79"/>
    </row>
    <row r="26" spans="1:12" s="76" customFormat="1" ht="19.5" customHeight="1" x14ac:dyDescent="0.25">
      <c r="C26" s="80"/>
      <c r="D26" s="78"/>
      <c r="E26" s="78" t="s">
        <v>93</v>
      </c>
      <c r="F26" s="78"/>
      <c r="G26" s="78"/>
      <c r="H26" s="78"/>
      <c r="I26" s="78"/>
      <c r="J26" s="79"/>
    </row>
    <row r="27" spans="1:12" ht="15.75" thickBot="1" x14ac:dyDescent="0.3">
      <c r="C27" s="81"/>
      <c r="D27" s="82"/>
      <c r="E27" s="83"/>
      <c r="F27" s="82"/>
      <c r="G27" s="82"/>
      <c r="H27" s="82"/>
      <c r="I27" s="82"/>
      <c r="J27" s="84"/>
    </row>
    <row r="28" spans="1:12" ht="15.75" thickTop="1" x14ac:dyDescent="0.25">
      <c r="A28" s="33"/>
      <c r="C28" s="34"/>
    </row>
    <row r="29" spans="1:12" x14ac:dyDescent="0.25">
      <c r="B29" s="85" t="s">
        <v>114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</row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idden="1" x14ac:dyDescent="0.25"/>
    <row r="49" hidden="1" x14ac:dyDescent="0.25"/>
    <row r="50" hidden="1" x14ac:dyDescent="0.25"/>
    <row r="51" ht="15" customHeight="1" x14ac:dyDescent="0.25"/>
    <row r="52" ht="15" customHeight="1" x14ac:dyDescent="0.25"/>
  </sheetData>
  <mergeCells count="6">
    <mergeCell ref="B29:L29"/>
    <mergeCell ref="C2:J2"/>
    <mergeCell ref="C3:J3"/>
    <mergeCell ref="C13:G14"/>
    <mergeCell ref="D16:G17"/>
    <mergeCell ref="H17:J17"/>
  </mergeCells>
  <hyperlinks>
    <hyperlink ref="E26" r:id="rId1"/>
    <hyperlink ref="E25" r:id="rId2"/>
    <hyperlink ref="E23" r:id="rId3"/>
    <hyperlink ref="E24" r:id="rId4"/>
  </hyperlinks>
  <pageMargins left="0.7" right="0.7" top="0.78740157499999996" bottom="0.78740157499999996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opLeftCell="A28" zoomScale="130" zoomScaleNormal="130" workbookViewId="0">
      <selection activeCell="L4" sqref="L4:M6"/>
    </sheetView>
  </sheetViews>
  <sheetFormatPr defaultRowHeight="15" x14ac:dyDescent="0.25"/>
  <cols>
    <col min="1" max="1" width="2.7109375" customWidth="1"/>
    <col min="5" max="5" width="13" customWidth="1"/>
    <col min="6" max="6" width="12" customWidth="1"/>
    <col min="7" max="8" width="14.140625" customWidth="1"/>
    <col min="9" max="9" width="8" customWidth="1"/>
    <col min="10" max="10" width="10.5703125" customWidth="1"/>
    <col min="12" max="12" width="12.28515625" customWidth="1"/>
  </cols>
  <sheetData>
    <row r="1" spans="1:13" ht="21" customHeight="1" x14ac:dyDescent="0.3">
      <c r="A1" s="93" t="s">
        <v>32</v>
      </c>
      <c r="B1" s="93"/>
      <c r="C1" s="93"/>
      <c r="D1" s="93"/>
      <c r="E1" s="93"/>
      <c r="F1" s="93"/>
      <c r="G1" s="93"/>
      <c r="H1" s="11"/>
      <c r="I1" s="13"/>
    </row>
    <row r="3" spans="1:13" x14ac:dyDescent="0.25">
      <c r="B3" s="3" t="s">
        <v>0</v>
      </c>
      <c r="C3" s="3" t="s">
        <v>1</v>
      </c>
      <c r="D3" s="3" t="s">
        <v>2</v>
      </c>
      <c r="E3" s="3" t="s">
        <v>3</v>
      </c>
      <c r="F3" s="3" t="s">
        <v>9</v>
      </c>
      <c r="G3" s="14" t="s">
        <v>9</v>
      </c>
      <c r="H3" s="14"/>
      <c r="J3" s="4" t="s">
        <v>13</v>
      </c>
      <c r="K3" s="5"/>
      <c r="L3" s="5"/>
      <c r="M3" s="5"/>
    </row>
    <row r="4" spans="1:13" x14ac:dyDescent="0.25">
      <c r="B4" t="s">
        <v>4</v>
      </c>
      <c r="C4">
        <v>10000</v>
      </c>
      <c r="D4">
        <v>152</v>
      </c>
      <c r="E4">
        <f>C4-D4</f>
        <v>9848</v>
      </c>
      <c r="G4" s="1"/>
      <c r="H4" s="1"/>
      <c r="I4" s="1"/>
      <c r="K4" s="1"/>
      <c r="L4" s="2" t="s">
        <v>14</v>
      </c>
      <c r="M4" s="2">
        <v>100</v>
      </c>
    </row>
    <row r="5" spans="1:13" x14ac:dyDescent="0.25">
      <c r="B5" t="s">
        <v>5</v>
      </c>
      <c r="C5">
        <v>1475</v>
      </c>
      <c r="D5">
        <v>168</v>
      </c>
      <c r="E5">
        <f t="shared" ref="E5:E8" si="0">C5-D5</f>
        <v>1307</v>
      </c>
      <c r="G5" s="1"/>
      <c r="H5" s="1"/>
      <c r="L5" s="2" t="s">
        <v>15</v>
      </c>
      <c r="M5" s="2">
        <v>1000</v>
      </c>
    </row>
    <row r="6" spans="1:13" x14ac:dyDescent="0.25">
      <c r="B6" t="s">
        <v>6</v>
      </c>
      <c r="C6">
        <v>230</v>
      </c>
      <c r="D6">
        <v>240</v>
      </c>
      <c r="E6">
        <f t="shared" si="0"/>
        <v>-10</v>
      </c>
      <c r="G6" s="1"/>
      <c r="H6" s="1"/>
      <c r="J6" s="15" t="s">
        <v>33</v>
      </c>
      <c r="L6" s="2" t="s">
        <v>46</v>
      </c>
      <c r="M6" s="2">
        <v>0</v>
      </c>
    </row>
    <row r="7" spans="1:13" x14ac:dyDescent="0.25">
      <c r="B7" t="s">
        <v>7</v>
      </c>
      <c r="C7">
        <v>350</v>
      </c>
      <c r="D7">
        <v>350</v>
      </c>
      <c r="E7">
        <f t="shared" si="0"/>
        <v>0</v>
      </c>
      <c r="G7" s="1"/>
      <c r="H7" s="1"/>
      <c r="J7" s="7" t="s">
        <v>39</v>
      </c>
    </row>
    <row r="8" spans="1:13" x14ac:dyDescent="0.25">
      <c r="B8" t="s">
        <v>12</v>
      </c>
      <c r="C8">
        <v>2000</v>
      </c>
      <c r="D8">
        <v>1000</v>
      </c>
      <c r="E8">
        <f t="shared" si="0"/>
        <v>1000</v>
      </c>
      <c r="G8" s="1"/>
      <c r="H8" s="1"/>
      <c r="J8" s="7" t="s">
        <v>34</v>
      </c>
    </row>
    <row r="9" spans="1:13" x14ac:dyDescent="0.25">
      <c r="J9" s="7" t="s">
        <v>35</v>
      </c>
    </row>
    <row r="10" spans="1:13" x14ac:dyDescent="0.25">
      <c r="J10" s="7" t="s">
        <v>36</v>
      </c>
    </row>
    <row r="11" spans="1:13" x14ac:dyDescent="0.25">
      <c r="J11" s="7" t="s">
        <v>37</v>
      </c>
    </row>
    <row r="12" spans="1:13" x14ac:dyDescent="0.25">
      <c r="J12" s="7" t="s">
        <v>38</v>
      </c>
    </row>
    <row r="15" spans="1:13" ht="26.25" x14ac:dyDescent="0.4">
      <c r="A15" s="19"/>
      <c r="B15" s="20" t="s">
        <v>107</v>
      </c>
      <c r="C15" s="19"/>
      <c r="D15" s="19"/>
      <c r="E15" s="19"/>
      <c r="F15" s="19"/>
      <c r="G15" s="19"/>
      <c r="H15" s="19"/>
      <c r="I15" s="19" t="s">
        <v>56</v>
      </c>
      <c r="J15" s="19"/>
      <c r="K15" s="19"/>
    </row>
    <row r="16" spans="1:13" ht="26.25" x14ac:dyDescent="0.4">
      <c r="A16" s="19"/>
      <c r="B16" s="20" t="s">
        <v>108</v>
      </c>
      <c r="C16" s="19"/>
      <c r="D16" s="19"/>
      <c r="E16" s="19"/>
      <c r="F16" s="19"/>
      <c r="G16" s="19"/>
      <c r="H16" s="21" t="s">
        <v>57</v>
      </c>
      <c r="I16" s="19"/>
      <c r="J16" s="19"/>
      <c r="K16" s="19"/>
    </row>
    <row r="17" spans="1:11" ht="26.25" x14ac:dyDescent="0.4">
      <c r="A17" s="19"/>
      <c r="B17" s="19" t="s">
        <v>58</v>
      </c>
      <c r="C17" s="19"/>
      <c r="D17" s="19"/>
      <c r="E17" s="19"/>
      <c r="F17" s="19"/>
      <c r="G17" s="19"/>
      <c r="H17" s="19"/>
      <c r="I17" s="19"/>
      <c r="J17" s="19"/>
      <c r="K17" s="19"/>
    </row>
    <row r="22" spans="1:11" x14ac:dyDescent="0.25">
      <c r="B22" s="96" t="s">
        <v>94</v>
      </c>
      <c r="C22" s="96"/>
      <c r="D22" s="96"/>
      <c r="E22" s="96"/>
      <c r="F22" s="96"/>
      <c r="G22" s="96"/>
      <c r="H22" s="96"/>
    </row>
    <row r="23" spans="1:11" x14ac:dyDescent="0.25">
      <c r="B23" s="17" t="s">
        <v>40</v>
      </c>
      <c r="C23" s="17" t="s">
        <v>43</v>
      </c>
    </row>
    <row r="24" spans="1:11" x14ac:dyDescent="0.25">
      <c r="B24" s="17" t="s">
        <v>41</v>
      </c>
      <c r="C24" s="17" t="s">
        <v>42</v>
      </c>
    </row>
    <row r="29" spans="1:11" x14ac:dyDescent="0.25">
      <c r="B29" s="3" t="s">
        <v>0</v>
      </c>
      <c r="C29" s="3" t="s">
        <v>8</v>
      </c>
      <c r="D29" s="3" t="s">
        <v>10</v>
      </c>
      <c r="E29" s="3" t="s">
        <v>17</v>
      </c>
      <c r="F29" s="3" t="s">
        <v>29</v>
      </c>
      <c r="G29" s="3" t="s">
        <v>9</v>
      </c>
      <c r="H29" s="3" t="s">
        <v>30</v>
      </c>
      <c r="J29" s="6" t="s">
        <v>31</v>
      </c>
    </row>
    <row r="30" spans="1:11" x14ac:dyDescent="0.25">
      <c r="B30" t="s">
        <v>6</v>
      </c>
      <c r="C30">
        <v>250</v>
      </c>
      <c r="D30" s="7" t="s">
        <v>51</v>
      </c>
      <c r="E30" t="s">
        <v>17</v>
      </c>
    </row>
    <row r="31" spans="1:11" x14ac:dyDescent="0.25">
      <c r="B31" t="s">
        <v>7</v>
      </c>
      <c r="C31">
        <v>10</v>
      </c>
      <c r="D31" s="7" t="s">
        <v>52</v>
      </c>
      <c r="E31" t="s">
        <v>53</v>
      </c>
    </row>
    <row r="32" spans="1:11" x14ac:dyDescent="0.25">
      <c r="B32" t="s">
        <v>4</v>
      </c>
      <c r="C32">
        <v>251</v>
      </c>
      <c r="D32" s="7" t="s">
        <v>52</v>
      </c>
      <c r="E32" t="s">
        <v>53</v>
      </c>
    </row>
    <row r="33" spans="1:15" x14ac:dyDescent="0.25">
      <c r="B33" t="s">
        <v>5</v>
      </c>
      <c r="C33">
        <v>450</v>
      </c>
      <c r="D33" s="7" t="s">
        <v>52</v>
      </c>
      <c r="E33" t="s">
        <v>17</v>
      </c>
    </row>
    <row r="34" spans="1:15" x14ac:dyDescent="0.25">
      <c r="B34" t="s">
        <v>11</v>
      </c>
      <c r="C34">
        <v>450</v>
      </c>
      <c r="D34" s="7" t="s">
        <v>51</v>
      </c>
      <c r="E34" t="s">
        <v>53</v>
      </c>
    </row>
    <row r="35" spans="1:15" x14ac:dyDescent="0.25">
      <c r="D35" s="7"/>
    </row>
    <row r="36" spans="1:15" x14ac:dyDescent="0.25">
      <c r="D36" s="7"/>
    </row>
    <row r="37" spans="1:15" x14ac:dyDescent="0.25">
      <c r="D37" s="7"/>
    </row>
    <row r="40" spans="1:15" x14ac:dyDescent="0.25">
      <c r="A40" s="18" t="s">
        <v>54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2" spans="1:15" x14ac:dyDescent="0.25">
      <c r="B42" s="3" t="s">
        <v>0</v>
      </c>
      <c r="C42" s="3" t="s">
        <v>8</v>
      </c>
      <c r="D42" s="3" t="s">
        <v>10</v>
      </c>
      <c r="E42" s="3" t="s">
        <v>17</v>
      </c>
      <c r="F42" s="3" t="s">
        <v>29</v>
      </c>
      <c r="G42" s="3" t="s">
        <v>9</v>
      </c>
      <c r="H42" s="3" t="s">
        <v>30</v>
      </c>
      <c r="J42" s="6" t="s">
        <v>18</v>
      </c>
    </row>
    <row r="43" spans="1:15" x14ac:dyDescent="0.25">
      <c r="B43" t="s">
        <v>6</v>
      </c>
      <c r="C43">
        <v>250</v>
      </c>
      <c r="D43" s="7" t="s">
        <v>51</v>
      </c>
      <c r="E43" t="s">
        <v>17</v>
      </c>
    </row>
    <row r="44" spans="1:15" x14ac:dyDescent="0.25">
      <c r="B44" t="s">
        <v>7</v>
      </c>
      <c r="C44">
        <v>10</v>
      </c>
      <c r="D44" s="7" t="s">
        <v>52</v>
      </c>
      <c r="E44" t="s">
        <v>53</v>
      </c>
    </row>
    <row r="45" spans="1:15" x14ac:dyDescent="0.25">
      <c r="B45" t="s">
        <v>4</v>
      </c>
      <c r="C45">
        <v>251</v>
      </c>
      <c r="D45" s="7" t="s">
        <v>52</v>
      </c>
      <c r="E45" t="s">
        <v>53</v>
      </c>
    </row>
    <row r="46" spans="1:15" x14ac:dyDescent="0.25">
      <c r="B46" t="s">
        <v>5</v>
      </c>
      <c r="C46">
        <v>450</v>
      </c>
      <c r="D46" s="7" t="s">
        <v>52</v>
      </c>
      <c r="E46" t="s">
        <v>17</v>
      </c>
    </row>
    <row r="47" spans="1:15" x14ac:dyDescent="0.25">
      <c r="B47" t="s">
        <v>11</v>
      </c>
      <c r="C47">
        <v>450</v>
      </c>
      <c r="D47" s="7" t="s">
        <v>51</v>
      </c>
      <c r="E47" t="s">
        <v>53</v>
      </c>
    </row>
    <row r="50" spans="1:9" x14ac:dyDescent="0.25">
      <c r="A50" s="94" t="s">
        <v>16</v>
      </c>
      <c r="B50" s="95"/>
      <c r="C50" s="95"/>
      <c r="D50" s="95"/>
      <c r="E50" s="95"/>
      <c r="F50" s="95"/>
      <c r="G50" s="95"/>
      <c r="H50" s="12"/>
      <c r="I50" s="12"/>
    </row>
  </sheetData>
  <mergeCells count="3">
    <mergeCell ref="A1:G1"/>
    <mergeCell ref="A50:G50"/>
    <mergeCell ref="B22:H22"/>
  </mergeCells>
  <hyperlinks>
    <hyperlink ref="A50" r:id="rId1"/>
  </hyperlinks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30" zoomScaleNormal="130" workbookViewId="0">
      <selection activeCell="E9" sqref="E9"/>
    </sheetView>
  </sheetViews>
  <sheetFormatPr defaultRowHeight="15" x14ac:dyDescent="0.25"/>
  <cols>
    <col min="5" max="5" width="13" customWidth="1"/>
    <col min="6" max="6" width="12" customWidth="1"/>
    <col min="7" max="8" width="14.140625" customWidth="1"/>
    <col min="9" max="9" width="10.5703125" customWidth="1"/>
    <col min="11" max="11" width="12.28515625" customWidth="1"/>
  </cols>
  <sheetData>
    <row r="1" spans="1:8" ht="21" customHeight="1" x14ac:dyDescent="0.3">
      <c r="A1" s="93" t="s">
        <v>55</v>
      </c>
      <c r="B1" s="93"/>
      <c r="C1" s="93"/>
      <c r="D1" s="93"/>
      <c r="E1" s="93"/>
      <c r="F1" s="93"/>
      <c r="G1" s="93"/>
      <c r="H1" s="11"/>
    </row>
    <row r="6" spans="1:8" x14ac:dyDescent="0.25">
      <c r="B6" s="17" t="s">
        <v>24</v>
      </c>
      <c r="E6" s="3" t="s">
        <v>0</v>
      </c>
      <c r="F6" s="3" t="s">
        <v>44</v>
      </c>
      <c r="G6" s="3" t="s">
        <v>45</v>
      </c>
    </row>
    <row r="7" spans="1:8" x14ac:dyDescent="0.25">
      <c r="B7" t="s">
        <v>25</v>
      </c>
      <c r="E7" t="s">
        <v>11</v>
      </c>
      <c r="F7">
        <v>91</v>
      </c>
    </row>
    <row r="8" spans="1:8" x14ac:dyDescent="0.25">
      <c r="B8" t="s">
        <v>26</v>
      </c>
      <c r="E8" t="s">
        <v>6</v>
      </c>
      <c r="F8">
        <v>90</v>
      </c>
    </row>
    <row r="9" spans="1:8" x14ac:dyDescent="0.25">
      <c r="B9" t="s">
        <v>27</v>
      </c>
      <c r="E9" t="s">
        <v>4</v>
      </c>
      <c r="F9">
        <v>89</v>
      </c>
    </row>
    <row r="10" spans="1:8" x14ac:dyDescent="0.25">
      <c r="B10" t="s">
        <v>28</v>
      </c>
      <c r="E10" t="s">
        <v>12</v>
      </c>
      <c r="F10">
        <v>75</v>
      </c>
    </row>
    <row r="17" spans="1:9" ht="21" x14ac:dyDescent="0.35">
      <c r="A17" s="22"/>
      <c r="B17" s="23" t="s">
        <v>59</v>
      </c>
      <c r="C17" s="22"/>
      <c r="D17" s="22"/>
      <c r="E17" s="22"/>
      <c r="F17" s="22"/>
      <c r="G17" s="22"/>
      <c r="H17" s="22"/>
      <c r="I17" s="22"/>
    </row>
    <row r="19" spans="1:9" x14ac:dyDescent="0.25">
      <c r="A19" s="94" t="s">
        <v>16</v>
      </c>
      <c r="B19" s="95"/>
      <c r="C19" s="95"/>
      <c r="D19" s="95"/>
      <c r="E19" s="95"/>
      <c r="F19" s="95"/>
      <c r="G19" s="95"/>
      <c r="H19" s="16"/>
    </row>
  </sheetData>
  <mergeCells count="2">
    <mergeCell ref="A1:G1"/>
    <mergeCell ref="A19:G19"/>
  </mergeCells>
  <hyperlinks>
    <hyperlink ref="A19" r:id="rId1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E5" sqref="E5"/>
    </sheetView>
  </sheetViews>
  <sheetFormatPr defaultRowHeight="15" x14ac:dyDescent="0.25"/>
  <cols>
    <col min="3" max="3" width="16" customWidth="1"/>
    <col min="4" max="4" width="13.7109375" customWidth="1"/>
    <col min="5" max="5" width="15.5703125" customWidth="1"/>
    <col min="8" max="8" width="15.28515625" customWidth="1"/>
    <col min="9" max="9" width="18.7109375" customWidth="1"/>
  </cols>
  <sheetData>
    <row r="1" spans="1:9" ht="24.75" customHeight="1" x14ac:dyDescent="0.25">
      <c r="A1" s="93" t="s">
        <v>60</v>
      </c>
      <c r="B1" s="93"/>
      <c r="C1" s="93"/>
      <c r="D1" s="93"/>
      <c r="E1" s="93"/>
      <c r="F1" s="93"/>
    </row>
    <row r="3" spans="1:9" x14ac:dyDescent="0.25">
      <c r="A3" s="24" t="s">
        <v>106</v>
      </c>
      <c r="B3" s="25"/>
      <c r="C3" s="25"/>
      <c r="D3" s="25"/>
      <c r="E3" s="25"/>
      <c r="F3" s="25"/>
    </row>
    <row r="4" spans="1:9" x14ac:dyDescent="0.25">
      <c r="B4" s="26" t="s">
        <v>0</v>
      </c>
      <c r="C4" s="26" t="s">
        <v>68</v>
      </c>
      <c r="D4" s="26" t="s">
        <v>10</v>
      </c>
      <c r="E4" s="26" t="s">
        <v>61</v>
      </c>
      <c r="H4" s="2" t="s">
        <v>62</v>
      </c>
      <c r="I4" s="27">
        <f ca="1">TODAY()</f>
        <v>42998</v>
      </c>
    </row>
    <row r="5" spans="1:9" x14ac:dyDescent="0.25">
      <c r="B5" t="s">
        <v>6</v>
      </c>
      <c r="C5" s="28">
        <f ca="1">C6-1</f>
        <v>42996</v>
      </c>
      <c r="D5" s="7" t="s">
        <v>51</v>
      </c>
    </row>
    <row r="6" spans="1:9" x14ac:dyDescent="0.25">
      <c r="B6" t="s">
        <v>7</v>
      </c>
      <c r="C6" s="28">
        <f ca="1">C7-1</f>
        <v>42997</v>
      </c>
      <c r="D6" s="7" t="s">
        <v>52</v>
      </c>
      <c r="H6" s="29" t="s">
        <v>63</v>
      </c>
    </row>
    <row r="7" spans="1:9" x14ac:dyDescent="0.25">
      <c r="B7" t="s">
        <v>4</v>
      </c>
      <c r="C7" s="28">
        <f ca="1">TODAY()</f>
        <v>42998</v>
      </c>
      <c r="D7" s="7" t="s">
        <v>52</v>
      </c>
      <c r="H7" s="30" t="s">
        <v>64</v>
      </c>
    </row>
    <row r="8" spans="1:9" x14ac:dyDescent="0.25">
      <c r="B8" t="s">
        <v>5</v>
      </c>
      <c r="C8" s="28">
        <f ca="1">C7+1</f>
        <v>42999</v>
      </c>
      <c r="D8" s="7" t="s">
        <v>52</v>
      </c>
    </row>
    <row r="9" spans="1:9" x14ac:dyDescent="0.25">
      <c r="B9" t="s">
        <v>11</v>
      </c>
      <c r="C9" s="28">
        <f ca="1">C8+1</f>
        <v>43000</v>
      </c>
      <c r="D9" s="7" t="s">
        <v>51</v>
      </c>
    </row>
    <row r="12" spans="1:9" x14ac:dyDescent="0.25">
      <c r="A12" s="24" t="s">
        <v>65</v>
      </c>
      <c r="B12" s="25"/>
      <c r="C12" s="25"/>
      <c r="D12" s="25"/>
      <c r="E12" s="25"/>
      <c r="F12" s="25"/>
    </row>
    <row r="13" spans="1:9" x14ac:dyDescent="0.25">
      <c r="B13" s="26" t="s">
        <v>66</v>
      </c>
      <c r="C13" s="26" t="s">
        <v>67</v>
      </c>
      <c r="D13" s="26" t="s">
        <v>68</v>
      </c>
      <c r="E13" s="26" t="s">
        <v>69</v>
      </c>
    </row>
    <row r="14" spans="1:9" x14ac:dyDescent="0.25">
      <c r="B14" t="s">
        <v>70</v>
      </c>
      <c r="C14" s="28">
        <f ca="1">C17-5</f>
        <v>42992</v>
      </c>
      <c r="D14" t="s">
        <v>71</v>
      </c>
    </row>
    <row r="15" spans="1:9" x14ac:dyDescent="0.25">
      <c r="B15" t="s">
        <v>72</v>
      </c>
      <c r="C15" s="28">
        <f ca="1">C16-2</f>
        <v>42995</v>
      </c>
      <c r="D15" t="s">
        <v>73</v>
      </c>
      <c r="H15" s="2" t="s">
        <v>62</v>
      </c>
      <c r="I15" s="27">
        <f ca="1">TODAY()</f>
        <v>42998</v>
      </c>
    </row>
    <row r="16" spans="1:9" x14ac:dyDescent="0.25">
      <c r="B16" t="s">
        <v>74</v>
      </c>
      <c r="C16" s="28">
        <f ca="1">C18-1</f>
        <v>42997</v>
      </c>
      <c r="D16" t="s">
        <v>71</v>
      </c>
    </row>
    <row r="17" spans="1:9" x14ac:dyDescent="0.25">
      <c r="B17" t="s">
        <v>75</v>
      </c>
      <c r="C17" s="28">
        <f ca="1">C19-1</f>
        <v>42997</v>
      </c>
      <c r="D17" t="s">
        <v>73</v>
      </c>
    </row>
    <row r="18" spans="1:9" x14ac:dyDescent="0.25">
      <c r="B18" t="s">
        <v>76</v>
      </c>
      <c r="C18" s="28">
        <f ca="1">TODAY()</f>
        <v>42998</v>
      </c>
      <c r="D18" t="s">
        <v>71</v>
      </c>
      <c r="H18" s="29" t="s">
        <v>63</v>
      </c>
    </row>
    <row r="19" spans="1:9" x14ac:dyDescent="0.25">
      <c r="B19" t="s">
        <v>77</v>
      </c>
      <c r="C19" s="28">
        <f ca="1">C18</f>
        <v>42998</v>
      </c>
      <c r="D19" t="s">
        <v>73</v>
      </c>
      <c r="H19" s="30" t="s">
        <v>78</v>
      </c>
    </row>
    <row r="20" spans="1:9" x14ac:dyDescent="0.25">
      <c r="B20" t="s">
        <v>79</v>
      </c>
      <c r="C20" s="28">
        <f ca="1">C19+2</f>
        <v>43000</v>
      </c>
      <c r="D20" t="s">
        <v>73</v>
      </c>
    </row>
    <row r="21" spans="1:9" x14ac:dyDescent="0.25">
      <c r="B21" t="s">
        <v>80</v>
      </c>
      <c r="C21" s="28">
        <f ca="1">C19+2</f>
        <v>43000</v>
      </c>
      <c r="D21" t="s">
        <v>71</v>
      </c>
    </row>
    <row r="22" spans="1:9" x14ac:dyDescent="0.25">
      <c r="B22" t="s">
        <v>81</v>
      </c>
      <c r="C22" s="28">
        <f ca="1">C21+4</f>
        <v>43004</v>
      </c>
      <c r="D22" t="s">
        <v>71</v>
      </c>
    </row>
    <row r="23" spans="1:9" x14ac:dyDescent="0.25">
      <c r="C23" s="28"/>
    </row>
    <row r="24" spans="1:9" x14ac:dyDescent="0.25">
      <c r="A24" s="24" t="s">
        <v>82</v>
      </c>
      <c r="B24" s="25"/>
      <c r="C24" s="25"/>
      <c r="D24" s="25"/>
      <c r="E24" s="25"/>
      <c r="F24" s="25"/>
    </row>
    <row r="25" spans="1:9" x14ac:dyDescent="0.25">
      <c r="B25" s="26" t="s">
        <v>54</v>
      </c>
      <c r="C25" s="26" t="s">
        <v>83</v>
      </c>
      <c r="D25" s="26" t="s">
        <v>84</v>
      </c>
      <c r="E25" s="26" t="s">
        <v>84</v>
      </c>
      <c r="H25" s="29" t="s">
        <v>63</v>
      </c>
    </row>
    <row r="26" spans="1:9" x14ac:dyDescent="0.25">
      <c r="B26" t="s">
        <v>85</v>
      </c>
      <c r="C26" s="31">
        <v>0.3263888888888889</v>
      </c>
      <c r="H26" s="30" t="s">
        <v>86</v>
      </c>
    </row>
    <row r="27" spans="1:9" x14ac:dyDescent="0.25">
      <c r="B27" t="s">
        <v>87</v>
      </c>
      <c r="C27" s="31">
        <v>0.42499999999999999</v>
      </c>
    </row>
    <row r="28" spans="1:9" x14ac:dyDescent="0.25">
      <c r="B28" t="s">
        <v>88</v>
      </c>
      <c r="C28" s="31">
        <v>0.50347222222222221</v>
      </c>
      <c r="H28" s="2" t="s">
        <v>89</v>
      </c>
      <c r="I28" s="32">
        <v>0.5</v>
      </c>
    </row>
    <row r="29" spans="1:9" x14ac:dyDescent="0.25">
      <c r="B29" t="s">
        <v>90</v>
      </c>
      <c r="C29" s="31">
        <v>0.63194444444444442</v>
      </c>
    </row>
    <row r="30" spans="1:9" x14ac:dyDescent="0.25">
      <c r="B30" t="s">
        <v>91</v>
      </c>
      <c r="C30" s="31">
        <v>0.79305555555555562</v>
      </c>
    </row>
    <row r="31" spans="1:9" x14ac:dyDescent="0.25">
      <c r="C31" s="28"/>
    </row>
    <row r="32" spans="1:9" x14ac:dyDescent="0.25">
      <c r="A32" s="97" t="s">
        <v>16</v>
      </c>
      <c r="B32" s="98"/>
      <c r="C32" s="98"/>
      <c r="D32" s="98"/>
      <c r="E32" s="98"/>
      <c r="F32" s="98"/>
    </row>
  </sheetData>
  <mergeCells count="2">
    <mergeCell ref="A1:F1"/>
    <mergeCell ref="A32:F32"/>
  </mergeCells>
  <hyperlinks>
    <hyperlink ref="A32" r:id="rId1"/>
  </hyperlinks>
  <pageMargins left="0.7" right="0.7" top="0.78740157499999996" bottom="0.78740157499999996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H20" sqref="H20"/>
    </sheetView>
  </sheetViews>
  <sheetFormatPr defaultRowHeight="15" x14ac:dyDescent="0.25"/>
  <cols>
    <col min="2" max="2" width="13.85546875" customWidth="1"/>
    <col min="3" max="3" width="14.7109375" customWidth="1"/>
    <col min="4" max="4" width="13.7109375" customWidth="1"/>
  </cols>
  <sheetData>
    <row r="2" spans="2:4" ht="23.25" x14ac:dyDescent="0.35">
      <c r="B2" s="9" t="s">
        <v>22</v>
      </c>
      <c r="C2" s="10"/>
      <c r="D2" s="10"/>
    </row>
    <row r="4" spans="2:4" ht="20.25" customHeight="1" x14ac:dyDescent="0.25">
      <c r="B4" s="8" t="s">
        <v>19</v>
      </c>
      <c r="C4" s="8" t="s">
        <v>20</v>
      </c>
      <c r="D4" s="8" t="s">
        <v>21</v>
      </c>
    </row>
    <row r="5" spans="2:4" x14ac:dyDescent="0.25">
      <c r="B5" s="7" t="b">
        <v>1</v>
      </c>
      <c r="C5" s="7" t="b">
        <v>1</v>
      </c>
      <c r="D5" s="7" t="b">
        <f>AND(B5,C5)</f>
        <v>1</v>
      </c>
    </row>
    <row r="6" spans="2:4" x14ac:dyDescent="0.25">
      <c r="B6" s="7" t="b">
        <v>1</v>
      </c>
      <c r="C6" s="7" t="b">
        <v>0</v>
      </c>
      <c r="D6" s="7" t="b">
        <f t="shared" ref="D6:D8" si="0">AND(B6,C6)</f>
        <v>0</v>
      </c>
    </row>
    <row r="7" spans="2:4" x14ac:dyDescent="0.25">
      <c r="B7" s="7" t="b">
        <v>0</v>
      </c>
      <c r="C7" s="7" t="b">
        <v>1</v>
      </c>
      <c r="D7" s="7" t="b">
        <f t="shared" si="0"/>
        <v>0</v>
      </c>
    </row>
    <row r="8" spans="2:4" x14ac:dyDescent="0.25">
      <c r="B8" s="7" t="b">
        <v>0</v>
      </c>
      <c r="C8" s="7" t="b">
        <v>0</v>
      </c>
      <c r="D8" s="7" t="b">
        <f t="shared" si="0"/>
        <v>0</v>
      </c>
    </row>
    <row r="11" spans="2:4" ht="23.25" x14ac:dyDescent="0.35">
      <c r="B11" s="9" t="s">
        <v>23</v>
      </c>
      <c r="C11" s="10"/>
      <c r="D11" s="10"/>
    </row>
    <row r="13" spans="2:4" ht="18" customHeight="1" x14ac:dyDescent="0.25">
      <c r="B13" s="8" t="s">
        <v>19</v>
      </c>
      <c r="C13" s="8" t="s">
        <v>20</v>
      </c>
      <c r="D13" s="8" t="s">
        <v>21</v>
      </c>
    </row>
    <row r="14" spans="2:4" x14ac:dyDescent="0.25">
      <c r="B14" s="7" t="b">
        <v>1</v>
      </c>
      <c r="C14" s="7" t="b">
        <v>1</v>
      </c>
      <c r="D14" s="7" t="b">
        <f>OR(B14,C14)</f>
        <v>1</v>
      </c>
    </row>
    <row r="15" spans="2:4" x14ac:dyDescent="0.25">
      <c r="B15" s="7" t="b">
        <v>1</v>
      </c>
      <c r="C15" s="7" t="b">
        <v>0</v>
      </c>
      <c r="D15" s="7" t="b">
        <f t="shared" ref="D15:D17" si="1">OR(B15,C15)</f>
        <v>1</v>
      </c>
    </row>
    <row r="16" spans="2:4" x14ac:dyDescent="0.25">
      <c r="B16" s="7" t="b">
        <v>0</v>
      </c>
      <c r="C16" s="7" t="b">
        <v>1</v>
      </c>
      <c r="D16" s="7" t="b">
        <f t="shared" si="1"/>
        <v>1</v>
      </c>
    </row>
    <row r="17" spans="2:4" x14ac:dyDescent="0.25">
      <c r="B17" s="7" t="b">
        <v>0</v>
      </c>
      <c r="C17" s="7" t="b">
        <v>0</v>
      </c>
      <c r="D17" s="7" t="b">
        <f t="shared" si="1"/>
        <v>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8" sqref="E8"/>
    </sheetView>
  </sheetViews>
  <sheetFormatPr defaultRowHeight="15" x14ac:dyDescent="0.25"/>
  <cols>
    <col min="1" max="1" width="4.85546875" customWidth="1"/>
    <col min="2" max="2" width="67.140625" customWidth="1"/>
    <col min="3" max="3" width="5.42578125" customWidth="1"/>
  </cols>
  <sheetData>
    <row r="1" spans="1:3" ht="18.75" x14ac:dyDescent="0.3">
      <c r="A1" s="99" t="s">
        <v>48</v>
      </c>
      <c r="B1" s="99"/>
      <c r="C1" s="99"/>
    </row>
    <row r="2" spans="1:3" x14ac:dyDescent="0.25">
      <c r="A2" s="101" t="s">
        <v>16</v>
      </c>
      <c r="B2" s="102"/>
      <c r="C2" s="102"/>
    </row>
    <row r="4" spans="1:3" x14ac:dyDescent="0.25">
      <c r="B4" s="35" t="s">
        <v>95</v>
      </c>
    </row>
    <row r="5" spans="1:3" x14ac:dyDescent="0.25">
      <c r="B5" s="35" t="s">
        <v>96</v>
      </c>
    </row>
    <row r="6" spans="1:3" x14ac:dyDescent="0.25">
      <c r="B6" s="36" t="s">
        <v>97</v>
      </c>
    </row>
    <row r="7" spans="1:3" x14ac:dyDescent="0.25">
      <c r="B7" s="35" t="s">
        <v>98</v>
      </c>
    </row>
    <row r="8" spans="1:3" x14ac:dyDescent="0.25">
      <c r="B8" s="36" t="s">
        <v>99</v>
      </c>
    </row>
    <row r="9" spans="1:3" x14ac:dyDescent="0.25">
      <c r="B9" s="35" t="s">
        <v>100</v>
      </c>
    </row>
    <row r="10" spans="1:3" x14ac:dyDescent="0.25">
      <c r="B10" s="35" t="s">
        <v>101</v>
      </c>
    </row>
    <row r="11" spans="1:3" x14ac:dyDescent="0.25">
      <c r="B11" s="35" t="s">
        <v>102</v>
      </c>
    </row>
    <row r="12" spans="1:3" x14ac:dyDescent="0.25">
      <c r="B12" s="35" t="s">
        <v>103</v>
      </c>
    </row>
    <row r="13" spans="1:3" x14ac:dyDescent="0.25">
      <c r="B13" s="36" t="s">
        <v>104</v>
      </c>
    </row>
    <row r="14" spans="1:3" x14ac:dyDescent="0.25">
      <c r="B14" s="36" t="s">
        <v>105</v>
      </c>
    </row>
    <row r="16" spans="1:3" x14ac:dyDescent="0.25">
      <c r="A16" s="100" t="s">
        <v>92</v>
      </c>
      <c r="B16" s="100"/>
      <c r="C16" s="100"/>
    </row>
  </sheetData>
  <mergeCells count="3">
    <mergeCell ref="A1:C1"/>
    <mergeCell ref="A16:C16"/>
    <mergeCell ref="A2:C2"/>
  </mergeCells>
  <hyperlinks>
    <hyperlink ref="B4" r:id="rId1" tooltip="A" display="http://office.lasakovi.com/excel/funkce-logicke/a-and-logicka-funkce-Excel/"/>
    <hyperlink ref="B5" r:id="rId2" tooltip="IFERROR" display="http://office.lasakovi.com/excel/funkce-logicke/a-and-logicka-funkce-Excel/"/>
    <hyperlink ref="B7" r:id="rId3" tooltip="IFS" display="http://office.lasakovi.com/excel/funkce-logicke/a-and-logicka-funkce-Excel/"/>
    <hyperlink ref="B9" r:id="rId4" tooltip="NE" display="http://office.lasakovi.com/excel/funkce-logicke/NE-NOT-negace-argumentu-v-Excel/"/>
    <hyperlink ref="B10" r:id="rId5" tooltip="NEBO" display="http://office.lasakovi.com/excel/funkce-logicke/NEBO-OR-logicka-funkce-Excel/"/>
    <hyperlink ref="B11" r:id="rId6" tooltip="NEPRAVDA" display="http://office.lasakovi.com/excel/funkce-logicke/NEPRAVDA-FALSE-nepravda-v-Excel/"/>
    <hyperlink ref="B12" r:id="rId7" tooltip="PRAVDA" display="http://office.lasakovi.com/excel/funkce-logicke/PRAVDA-TRUE-pravda-v-Excel/"/>
    <hyperlink ref="A2" r:id="rId8"/>
  </hyperlinks>
  <pageMargins left="0.7" right="0.7" top="0.78740157499999996" bottom="0.78740157499999996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</vt:lpstr>
      <vt:lpstr>KDYŽ</vt:lpstr>
      <vt:lpstr>KDYŽ vnořování</vt:lpstr>
      <vt:lpstr>KDYŽ datum a čas</vt:lpstr>
      <vt:lpstr>Teorie - Logické funkce</vt:lpstr>
      <vt:lpstr>Seznam logických funkcí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2012-10-13T06:53:17Z</dcterms:created>
  <dcterms:modified xsi:type="dcterms:W3CDTF">2017-09-20T11:08:22Z</dcterms:modified>
</cp:coreProperties>
</file>