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FRS for SMEs 2018\Seminars\"/>
    </mc:Choice>
  </mc:AlternateContent>
  <bookViews>
    <workbookView xWindow="0" yWindow="0" windowWidth="19200" windowHeight="6950"/>
  </bookViews>
  <sheets>
    <sheet name="Sheet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5" l="1"/>
  <c r="L17" i="5"/>
  <c r="N14" i="5"/>
  <c r="N13" i="5"/>
  <c r="N12" i="5"/>
  <c r="N11" i="5"/>
  <c r="N10" i="5"/>
  <c r="F53" i="5"/>
  <c r="F52" i="5"/>
  <c r="C53" i="5"/>
  <c r="C52" i="5"/>
  <c r="F49" i="5"/>
  <c r="F48" i="5"/>
  <c r="F47" i="5"/>
  <c r="C48" i="5"/>
  <c r="C47" i="5"/>
  <c r="D35" i="5"/>
  <c r="D34" i="5"/>
  <c r="D29" i="5"/>
  <c r="D30" i="5" s="1"/>
  <c r="I28" i="5"/>
  <c r="D25" i="5"/>
  <c r="D24" i="5"/>
  <c r="J23" i="5"/>
  <c r="E23" i="5"/>
  <c r="B11" i="5"/>
  <c r="B12" i="5" s="1"/>
  <c r="B14" i="5" s="1"/>
  <c r="C8" i="5"/>
  <c r="B8" i="5"/>
  <c r="B6" i="5"/>
  <c r="F54" i="5" l="1"/>
</calcChain>
</file>

<file path=xl/sharedStrings.xml><?xml version="1.0" encoding="utf-8"?>
<sst xmlns="http://schemas.openxmlformats.org/spreadsheetml/2006/main" count="70" uniqueCount="51">
  <si>
    <t>=&gt;</t>
  </si>
  <si>
    <t>Ex. 3</t>
  </si>
  <si>
    <t>Ex. 4</t>
  </si>
  <si>
    <t>Ex. 1</t>
  </si>
  <si>
    <t>Adjustments to accounting profit (AP):</t>
  </si>
  <si>
    <t>Add back adj.</t>
  </si>
  <si>
    <t>Deduct adj.</t>
  </si>
  <si>
    <t>(1)</t>
  </si>
  <si>
    <t>(2)</t>
  </si>
  <si>
    <t>(4)</t>
  </si>
  <si>
    <t>AP</t>
  </si>
  <si>
    <t>Adjustments</t>
  </si>
  <si>
    <t>Taxable profit</t>
  </si>
  <si>
    <t>Tax payable</t>
  </si>
  <si>
    <t>(3)*</t>
  </si>
  <si>
    <t>* Derecognition of AR if bad debt provision is used:</t>
  </si>
  <si>
    <t>Db Provision</t>
  </si>
  <si>
    <t>Cr AR</t>
  </si>
  <si>
    <t>Because there was increase in bad debt provision =&gt; corresponding aged AR were not derecognized</t>
  </si>
  <si>
    <t>Ex. 2</t>
  </si>
  <si>
    <t>as per 31/3/X8</t>
  </si>
  <si>
    <t>estimate of Taxable profit (TP)</t>
  </si>
  <si>
    <t>estimate of Tax payable</t>
  </si>
  <si>
    <t>Db. Tax expense</t>
  </si>
  <si>
    <t>Cr Tax payable</t>
  </si>
  <si>
    <t>as per 1/6/X8</t>
  </si>
  <si>
    <t>actual Taxable profit</t>
  </si>
  <si>
    <t>Cr. Tax expense</t>
  </si>
  <si>
    <t>Db Tax payable</t>
  </si>
  <si>
    <t>as per 15/9/X8</t>
  </si>
  <si>
    <t>payment of tax payable</t>
  </si>
  <si>
    <t>Db. Tax payable</t>
  </si>
  <si>
    <t>Cr Bank</t>
  </si>
  <si>
    <t>actual Tax payable</t>
  </si>
  <si>
    <t>Tax loss</t>
  </si>
  <si>
    <t>Carryback of tax loss - 3 years in the past:</t>
  </si>
  <si>
    <t>TP</t>
  </si>
  <si>
    <t>TP=7,000, tax rate = 18%</t>
  </si>
  <si>
    <t>TP=5,000, tax rate = 20%</t>
  </si>
  <si>
    <t>TP=3,000, tax rate = 17%</t>
  </si>
  <si>
    <t>Scenario a:</t>
  </si>
  <si>
    <t>Order of years in the past doesn't matter =&gt; first take years with highest %</t>
  </si>
  <si>
    <t>Scenario b:</t>
  </si>
  <si>
    <t>First most recent years should be used</t>
  </si>
  <si>
    <t>Temporal difference (TD)</t>
  </si>
  <si>
    <t>Tax rates:</t>
  </si>
  <si>
    <t>=&lt;</t>
  </si>
  <si>
    <t>&gt;</t>
  </si>
  <si>
    <t>Tax payable:</t>
  </si>
  <si>
    <t>Average tax rate:</t>
  </si>
  <si>
    <t>Deferred tax liability: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</si>
</sst>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quotePrefix="1"/>
    <xf numFmtId="0" fontId="0" fillId="0" borderId="1" xfId="0" applyBorder="1"/>
    <xf numFmtId="164" fontId="0" fillId="0" borderId="0" xfId="1" applyNumberFormat="1" applyFont="1"/>
    <xf numFmtId="0" fontId="0" fillId="0" borderId="1" xfId="0" quotePrefix="1" applyBorder="1"/>
    <xf numFmtId="0" fontId="0" fillId="0" borderId="0" xfId="0" applyFill="1" applyBorder="1"/>
    <xf numFmtId="0" fontId="0" fillId="0" borderId="1" xfId="0" applyFill="1" applyBorder="1"/>
    <xf numFmtId="164" fontId="0" fillId="0" borderId="1" xfId="1" applyNumberFormat="1" applyFont="1" applyBorder="1"/>
    <xf numFmtId="164" fontId="0" fillId="0" borderId="0" xfId="1" quotePrefix="1" applyNumberFormat="1" applyFont="1"/>
    <xf numFmtId="9" fontId="0" fillId="0" borderId="0" xfId="0" applyNumberFormat="1"/>
    <xf numFmtId="43" fontId="0" fillId="0" borderId="0" xfId="0" applyNumberForma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zoomScale="82" workbookViewId="0">
      <selection activeCell="L20" sqref="L20"/>
    </sheetView>
  </sheetViews>
  <sheetFormatPr defaultRowHeight="14.5" x14ac:dyDescent="0.35"/>
  <cols>
    <col min="2" max="2" width="11.08984375" bestFit="1" customWidth="1"/>
    <col min="3" max="3" width="10.7265625" bestFit="1" customWidth="1"/>
    <col min="4" max="4" width="10.08984375" bestFit="1" customWidth="1"/>
    <col min="5" max="5" width="11.08984375" bestFit="1" customWidth="1"/>
    <col min="6" max="6" width="9.08984375" bestFit="1" customWidth="1"/>
    <col min="9" max="10" width="10.08984375" bestFit="1" customWidth="1"/>
    <col min="11" max="11" width="11.08984375" bestFit="1" customWidth="1"/>
    <col min="14" max="15" width="11.08984375" bestFit="1" customWidth="1"/>
  </cols>
  <sheetData>
    <row r="1" spans="1:17" x14ac:dyDescent="0.35">
      <c r="A1" t="s">
        <v>3</v>
      </c>
      <c r="K1" t="s">
        <v>2</v>
      </c>
    </row>
    <row r="2" spans="1:17" x14ac:dyDescent="0.35">
      <c r="A2" t="s">
        <v>4</v>
      </c>
      <c r="K2" t="s">
        <v>44</v>
      </c>
      <c r="N2" s="3">
        <v>1000</v>
      </c>
    </row>
    <row r="3" spans="1:17" x14ac:dyDescent="0.35">
      <c r="B3" t="s">
        <v>5</v>
      </c>
      <c r="C3" t="s">
        <v>6</v>
      </c>
      <c r="K3" t="s">
        <v>45</v>
      </c>
    </row>
    <row r="4" spans="1:17" x14ac:dyDescent="0.35">
      <c r="A4" s="1" t="s">
        <v>7</v>
      </c>
      <c r="B4" s="3"/>
      <c r="C4" s="3">
        <v>-20000</v>
      </c>
      <c r="K4" s="3"/>
      <c r="L4" s="3"/>
      <c r="M4" s="3" t="s">
        <v>36</v>
      </c>
      <c r="N4" s="8" t="s">
        <v>46</v>
      </c>
      <c r="O4" s="3">
        <v>100000</v>
      </c>
      <c r="P4" s="1" t="s">
        <v>0</v>
      </c>
      <c r="Q4" s="9">
        <v>0.2</v>
      </c>
    </row>
    <row r="5" spans="1:17" x14ac:dyDescent="0.35">
      <c r="A5" s="1" t="s">
        <v>8</v>
      </c>
      <c r="B5" s="3">
        <v>5000</v>
      </c>
      <c r="C5" s="3"/>
      <c r="K5" s="3">
        <v>100000</v>
      </c>
      <c r="L5" s="3" t="s">
        <v>47</v>
      </c>
      <c r="M5" s="3" t="s">
        <v>36</v>
      </c>
      <c r="N5" s="8" t="s">
        <v>46</v>
      </c>
      <c r="O5" s="3">
        <v>300000</v>
      </c>
      <c r="P5" s="1" t="s">
        <v>0</v>
      </c>
      <c r="Q5" s="9">
        <v>0.25</v>
      </c>
    </row>
    <row r="6" spans="1:17" x14ac:dyDescent="0.35">
      <c r="A6" s="1" t="s">
        <v>14</v>
      </c>
      <c r="B6" s="3">
        <f>(4500-4000)</f>
        <v>500</v>
      </c>
      <c r="C6" s="3"/>
      <c r="K6" s="3">
        <v>300000</v>
      </c>
      <c r="L6" s="3" t="s">
        <v>47</v>
      </c>
      <c r="M6" s="3" t="s">
        <v>36</v>
      </c>
      <c r="N6" s="8" t="s">
        <v>46</v>
      </c>
      <c r="O6" s="3">
        <v>500000</v>
      </c>
      <c r="P6" s="1" t="s">
        <v>0</v>
      </c>
      <c r="Q6" s="9">
        <v>0.3</v>
      </c>
    </row>
    <row r="7" spans="1:17" x14ac:dyDescent="0.35">
      <c r="A7" s="4" t="s">
        <v>9</v>
      </c>
      <c r="B7" s="7">
        <v>35000</v>
      </c>
      <c r="C7" s="7">
        <v>-43000</v>
      </c>
      <c r="K7" s="3">
        <v>500000</v>
      </c>
      <c r="L7" s="3" t="s">
        <v>47</v>
      </c>
      <c r="M7" s="3" t="s">
        <v>36</v>
      </c>
      <c r="N7" s="8" t="s">
        <v>46</v>
      </c>
      <c r="O7" s="3">
        <v>650000</v>
      </c>
      <c r="P7" s="1" t="s">
        <v>0</v>
      </c>
      <c r="Q7" s="9">
        <v>0.35</v>
      </c>
    </row>
    <row r="8" spans="1:17" x14ac:dyDescent="0.35">
      <c r="B8" s="3">
        <f>SUM(B4:B7)</f>
        <v>40500</v>
      </c>
      <c r="C8" s="3">
        <f>SUM(C4:C7)</f>
        <v>-63000</v>
      </c>
    </row>
    <row r="9" spans="1:17" x14ac:dyDescent="0.35">
      <c r="B9" s="3"/>
      <c r="C9" s="3"/>
      <c r="K9" t="s">
        <v>36</v>
      </c>
      <c r="L9">
        <v>650000</v>
      </c>
      <c r="M9" s="8" t="s">
        <v>0</v>
      </c>
      <c r="N9" s="3" t="s">
        <v>48</v>
      </c>
    </row>
    <row r="10" spans="1:17" x14ac:dyDescent="0.35">
      <c r="A10" s="5" t="s">
        <v>10</v>
      </c>
      <c r="B10" s="3">
        <v>150000</v>
      </c>
      <c r="C10" s="3"/>
      <c r="N10" s="3">
        <f>100000*Q4</f>
        <v>20000</v>
      </c>
    </row>
    <row r="11" spans="1:17" x14ac:dyDescent="0.35">
      <c r="A11" s="6" t="s">
        <v>11</v>
      </c>
      <c r="B11" s="7">
        <f>B8+C8</f>
        <v>-22500</v>
      </c>
      <c r="C11" s="3"/>
      <c r="N11" s="3">
        <f>200000*Q5</f>
        <v>50000</v>
      </c>
    </row>
    <row r="12" spans="1:17" x14ac:dyDescent="0.35">
      <c r="A12" s="5" t="s">
        <v>12</v>
      </c>
      <c r="B12" s="3">
        <f>SUM(B10:B11)</f>
        <v>127500</v>
      </c>
      <c r="C12" s="3"/>
      <c r="N12" s="3">
        <f>200000*Q6</f>
        <v>60000</v>
      </c>
    </row>
    <row r="13" spans="1:17" x14ac:dyDescent="0.35">
      <c r="B13" s="3"/>
      <c r="C13" s="3"/>
      <c r="N13" s="7">
        <f>150000*Q7</f>
        <v>52500</v>
      </c>
    </row>
    <row r="14" spans="1:17" x14ac:dyDescent="0.35">
      <c r="A14" t="s">
        <v>13</v>
      </c>
      <c r="B14" s="3">
        <f>B12*0.15</f>
        <v>19125</v>
      </c>
      <c r="C14" s="3"/>
      <c r="N14" s="3">
        <f>SUM(N10:N13)</f>
        <v>182500</v>
      </c>
    </row>
    <row r="16" spans="1:17" x14ac:dyDescent="0.35">
      <c r="A16" t="s">
        <v>15</v>
      </c>
      <c r="L16" t="s">
        <v>49</v>
      </c>
    </row>
    <row r="17" spans="1:12" x14ac:dyDescent="0.35">
      <c r="A17" t="s">
        <v>16</v>
      </c>
      <c r="L17" s="11">
        <f>N14/L9</f>
        <v>0.28076923076923077</v>
      </c>
    </row>
    <row r="18" spans="1:12" x14ac:dyDescent="0.35">
      <c r="A18" t="s">
        <v>17</v>
      </c>
    </row>
    <row r="19" spans="1:12" x14ac:dyDescent="0.35">
      <c r="A19" t="s">
        <v>18</v>
      </c>
      <c r="L19" t="s">
        <v>50</v>
      </c>
    </row>
    <row r="20" spans="1:12" x14ac:dyDescent="0.35">
      <c r="L20" s="10">
        <f>N2*L17</f>
        <v>280.76923076923077</v>
      </c>
    </row>
    <row r="21" spans="1:12" x14ac:dyDescent="0.35">
      <c r="A21" t="s">
        <v>19</v>
      </c>
    </row>
    <row r="22" spans="1:12" x14ac:dyDescent="0.35">
      <c r="A22" t="s">
        <v>20</v>
      </c>
    </row>
    <row r="23" spans="1:12" x14ac:dyDescent="0.35">
      <c r="B23" t="s">
        <v>21</v>
      </c>
      <c r="D23" s="3"/>
      <c r="E23" s="3">
        <f>100000</f>
        <v>100000</v>
      </c>
      <c r="F23" s="8" t="s">
        <v>0</v>
      </c>
      <c r="G23" s="3" t="s">
        <v>22</v>
      </c>
      <c r="H23" s="3"/>
      <c r="I23" s="3"/>
      <c r="J23" s="3">
        <f>E23*0.2</f>
        <v>20000</v>
      </c>
    </row>
    <row r="24" spans="1:12" x14ac:dyDescent="0.35">
      <c r="B24" t="s">
        <v>23</v>
      </c>
      <c r="D24" s="3">
        <f>J23</f>
        <v>20000</v>
      </c>
      <c r="E24" s="3"/>
      <c r="F24" s="3"/>
      <c r="G24" s="3"/>
      <c r="H24" s="3"/>
      <c r="I24" s="3"/>
      <c r="J24" s="3"/>
    </row>
    <row r="25" spans="1:12" x14ac:dyDescent="0.35">
      <c r="B25" t="s">
        <v>24</v>
      </c>
      <c r="D25" s="3">
        <f>D24</f>
        <v>20000</v>
      </c>
      <c r="E25" s="3"/>
      <c r="F25" s="3"/>
      <c r="G25" s="3"/>
      <c r="H25" s="3"/>
      <c r="I25" s="3"/>
      <c r="J25" s="3"/>
    </row>
    <row r="26" spans="1:12" x14ac:dyDescent="0.35">
      <c r="D26" s="3"/>
      <c r="E26" s="3"/>
      <c r="F26" s="3"/>
      <c r="G26" s="3"/>
      <c r="H26" s="3"/>
      <c r="I26" s="3"/>
      <c r="J26" s="3"/>
    </row>
    <row r="27" spans="1:12" x14ac:dyDescent="0.35">
      <c r="A27" t="s">
        <v>25</v>
      </c>
      <c r="D27" s="3"/>
      <c r="E27" s="3"/>
      <c r="F27" s="3"/>
      <c r="G27" s="3"/>
      <c r="H27" s="3"/>
      <c r="I27" s="3"/>
      <c r="J27" s="3"/>
    </row>
    <row r="28" spans="1:12" x14ac:dyDescent="0.35">
      <c r="B28" t="s">
        <v>26</v>
      </c>
      <c r="D28" s="3">
        <v>95000</v>
      </c>
      <c r="E28" s="8" t="s">
        <v>0</v>
      </c>
      <c r="F28" s="3" t="s">
        <v>33</v>
      </c>
      <c r="G28" s="3"/>
      <c r="H28" s="3"/>
      <c r="I28" s="3">
        <f>D28*0.2</f>
        <v>19000</v>
      </c>
      <c r="J28" s="3"/>
    </row>
    <row r="29" spans="1:12" x14ac:dyDescent="0.35">
      <c r="B29" t="s">
        <v>27</v>
      </c>
      <c r="D29" s="3">
        <f>J23-I28</f>
        <v>1000</v>
      </c>
      <c r="E29" s="3"/>
      <c r="F29" s="3"/>
      <c r="G29" s="3"/>
      <c r="H29" s="3"/>
      <c r="I29" s="3"/>
      <c r="J29" s="3"/>
    </row>
    <row r="30" spans="1:12" x14ac:dyDescent="0.35">
      <c r="B30" t="s">
        <v>28</v>
      </c>
      <c r="D30" s="3">
        <f>D29</f>
        <v>1000</v>
      </c>
      <c r="E30" s="3"/>
      <c r="F30" s="3"/>
      <c r="G30" s="3"/>
      <c r="H30" s="3"/>
      <c r="I30" s="3"/>
      <c r="J30" s="3"/>
    </row>
    <row r="31" spans="1:12" x14ac:dyDescent="0.35">
      <c r="D31" s="3"/>
      <c r="E31" s="3"/>
      <c r="F31" s="3"/>
      <c r="G31" s="3"/>
      <c r="H31" s="3"/>
      <c r="I31" s="3"/>
      <c r="J31" s="3"/>
    </row>
    <row r="32" spans="1:12" x14ac:dyDescent="0.35">
      <c r="A32" t="s">
        <v>29</v>
      </c>
      <c r="D32" s="3"/>
      <c r="E32" s="3"/>
      <c r="F32" s="3"/>
      <c r="G32" s="3"/>
      <c r="H32" s="3"/>
      <c r="I32" s="3"/>
      <c r="J32" s="3"/>
    </row>
    <row r="33" spans="1:10" x14ac:dyDescent="0.35">
      <c r="B33" t="s">
        <v>30</v>
      </c>
      <c r="D33" s="3"/>
      <c r="E33" s="3"/>
      <c r="F33" s="3"/>
      <c r="G33" s="3"/>
      <c r="H33" s="3"/>
      <c r="I33" s="3"/>
      <c r="J33" s="3"/>
    </row>
    <row r="34" spans="1:10" x14ac:dyDescent="0.35">
      <c r="B34" t="s">
        <v>31</v>
      </c>
      <c r="D34" s="3">
        <f>I28</f>
        <v>19000</v>
      </c>
      <c r="E34" s="3"/>
      <c r="F34" s="3"/>
      <c r="G34" s="3"/>
      <c r="H34" s="3"/>
      <c r="I34" s="3"/>
      <c r="J34" s="3"/>
    </row>
    <row r="35" spans="1:10" x14ac:dyDescent="0.35">
      <c r="B35" t="s">
        <v>32</v>
      </c>
      <c r="D35" s="3">
        <f>D34</f>
        <v>19000</v>
      </c>
      <c r="E35" s="3"/>
      <c r="F35" s="3"/>
      <c r="G35" s="3"/>
      <c r="H35" s="3"/>
      <c r="I35" s="3"/>
      <c r="J35" s="3"/>
    </row>
    <row r="36" spans="1:10" x14ac:dyDescent="0.35">
      <c r="D36" s="3"/>
      <c r="E36" s="3"/>
      <c r="F36" s="3"/>
      <c r="G36" s="3"/>
      <c r="H36" s="3"/>
      <c r="I36" s="3"/>
      <c r="J36" s="3"/>
    </row>
    <row r="37" spans="1:10" x14ac:dyDescent="0.35">
      <c r="D37" s="3"/>
      <c r="E37" s="3"/>
      <c r="F37" s="3"/>
      <c r="G37" s="3"/>
      <c r="H37" s="3"/>
      <c r="I37" s="3"/>
      <c r="J37" s="3"/>
    </row>
    <row r="38" spans="1:10" x14ac:dyDescent="0.35">
      <c r="A38" t="s">
        <v>1</v>
      </c>
      <c r="D38" s="3"/>
      <c r="E38" s="3"/>
      <c r="F38" s="3"/>
      <c r="G38" s="3"/>
      <c r="H38" s="3"/>
      <c r="I38" s="3"/>
      <c r="J38" s="3"/>
    </row>
    <row r="39" spans="1:10" x14ac:dyDescent="0.35">
      <c r="A39" t="s">
        <v>34</v>
      </c>
      <c r="B39" s="3">
        <v>9000</v>
      </c>
      <c r="D39" s="3"/>
      <c r="E39" s="3"/>
      <c r="F39" s="3"/>
      <c r="G39" s="3"/>
      <c r="H39" s="3"/>
      <c r="I39" s="3"/>
      <c r="J39" s="3"/>
    </row>
    <row r="40" spans="1:10" x14ac:dyDescent="0.35">
      <c r="A40" t="s">
        <v>35</v>
      </c>
      <c r="D40" s="3"/>
      <c r="E40" s="3"/>
      <c r="F40" s="3"/>
      <c r="G40" s="3"/>
      <c r="H40" s="3"/>
      <c r="I40" s="3"/>
      <c r="J40" s="3"/>
    </row>
    <row r="41" spans="1:10" x14ac:dyDescent="0.35">
      <c r="B41">
        <v>1617</v>
      </c>
      <c r="C41" t="s">
        <v>37</v>
      </c>
      <c r="D41" s="1"/>
    </row>
    <row r="42" spans="1:10" x14ac:dyDescent="0.35">
      <c r="B42">
        <v>1516</v>
      </c>
      <c r="C42" t="s">
        <v>38</v>
      </c>
      <c r="D42" s="1"/>
    </row>
    <row r="43" spans="1:10" x14ac:dyDescent="0.35">
      <c r="B43">
        <v>1415</v>
      </c>
      <c r="C43" t="s">
        <v>39</v>
      </c>
      <c r="D43" s="1"/>
    </row>
    <row r="45" spans="1:10" x14ac:dyDescent="0.35">
      <c r="A45" t="s">
        <v>40</v>
      </c>
    </row>
    <row r="46" spans="1:10" x14ac:dyDescent="0.35">
      <c r="B46" t="s">
        <v>41</v>
      </c>
    </row>
    <row r="47" spans="1:10" x14ac:dyDescent="0.35">
      <c r="B47">
        <v>1</v>
      </c>
      <c r="C47" t="str">
        <f>C42</f>
        <v>TP=5,000, tax rate = 20%</v>
      </c>
      <c r="E47" s="1" t="s">
        <v>0</v>
      </c>
      <c r="F47">
        <f>5000*0.2</f>
        <v>1000</v>
      </c>
    </row>
    <row r="48" spans="1:10" x14ac:dyDescent="0.35">
      <c r="B48">
        <v>2</v>
      </c>
      <c r="C48" t="str">
        <f>C41</f>
        <v>TP=7,000, tax rate = 18%</v>
      </c>
      <c r="E48" s="1" t="s">
        <v>0</v>
      </c>
      <c r="F48" s="2">
        <f>(B39-5000)*0.18</f>
        <v>720</v>
      </c>
    </row>
    <row r="49" spans="1:6" x14ac:dyDescent="0.35">
      <c r="F49" s="3">
        <f>SUM(F47:F48)</f>
        <v>1720</v>
      </c>
    </row>
    <row r="50" spans="1:6" x14ac:dyDescent="0.35">
      <c r="A50" t="s">
        <v>42</v>
      </c>
    </row>
    <row r="51" spans="1:6" x14ac:dyDescent="0.35">
      <c r="B51" t="s">
        <v>43</v>
      </c>
    </row>
    <row r="52" spans="1:6" x14ac:dyDescent="0.35">
      <c r="B52">
        <v>1</v>
      </c>
      <c r="C52" t="str">
        <f>C41</f>
        <v>TP=7,000, tax rate = 18%</v>
      </c>
      <c r="E52" s="1" t="s">
        <v>0</v>
      </c>
      <c r="F52">
        <f>7000*0.18</f>
        <v>1260</v>
      </c>
    </row>
    <row r="53" spans="1:6" x14ac:dyDescent="0.35">
      <c r="B53">
        <v>2</v>
      </c>
      <c r="C53" t="str">
        <f>C42</f>
        <v>TP=5,000, tax rate = 20%</v>
      </c>
      <c r="E53" s="1" t="s">
        <v>0</v>
      </c>
      <c r="F53" s="2">
        <f>(B39-7000)*0.2</f>
        <v>400</v>
      </c>
    </row>
    <row r="54" spans="1:6" x14ac:dyDescent="0.35">
      <c r="F54" s="3">
        <f>SUM(F52:F53)</f>
        <v>1660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Oleksandra</cp:lastModifiedBy>
  <dcterms:created xsi:type="dcterms:W3CDTF">2018-11-04T15:47:01Z</dcterms:created>
  <dcterms:modified xsi:type="dcterms:W3CDTF">2018-11-25T21:03:21Z</dcterms:modified>
</cp:coreProperties>
</file>