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ěk\Desktop\Basic Finance\"/>
    </mc:Choice>
  </mc:AlternateContent>
  <xr:revisionPtr revIDLastSave="0" documentId="8_{7D3C200E-9E4B-43B0-A4FE-95F41412D69F}" xr6:coauthVersionLast="45" xr6:coauthVersionMax="45" xr10:uidLastSave="{00000000-0000-0000-0000-000000000000}"/>
  <bookViews>
    <workbookView xWindow="-108" yWindow="-108" windowWidth="23256" windowHeight="12576" xr2:uid="{2D9F96EA-ADD9-4EFB-97EF-B548A8277C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F6" i="1"/>
  <c r="E6" i="1"/>
  <c r="G6" i="1" s="1"/>
  <c r="H6" i="1" l="1"/>
  <c r="E7" i="1"/>
  <c r="F7" i="1" l="1"/>
  <c r="G7" i="1" s="1"/>
  <c r="E8" i="1"/>
  <c r="J7" i="1" l="1"/>
  <c r="H7" i="1"/>
  <c r="E9" i="1"/>
  <c r="F8" i="1" l="1"/>
  <c r="E10" i="1"/>
  <c r="M18" i="1"/>
  <c r="O12" i="1"/>
  <c r="Q33" i="1"/>
  <c r="O34" i="1"/>
  <c r="R9" i="1"/>
  <c r="R10" i="1" s="1"/>
  <c r="P12" i="1" s="1"/>
  <c r="E11" i="1" l="1"/>
  <c r="G8" i="1"/>
  <c r="J8" i="1" l="1"/>
  <c r="H8" i="1"/>
  <c r="M19" i="1"/>
  <c r="E12" i="1"/>
  <c r="F9" i="1" l="1"/>
  <c r="E13" i="1"/>
  <c r="M12" i="1" l="1"/>
  <c r="N12" i="1" s="1"/>
  <c r="E14" i="1"/>
  <c r="G9" i="1"/>
  <c r="J9" i="1" l="1"/>
  <c r="H9" i="1"/>
  <c r="E15" i="1"/>
  <c r="F10" i="1" l="1"/>
  <c r="E16" i="1"/>
  <c r="E17" i="1" l="1"/>
  <c r="G10" i="1"/>
  <c r="J10" i="1" l="1"/>
  <c r="H10" i="1"/>
  <c r="E18" i="1"/>
  <c r="E19" i="1" l="1"/>
  <c r="F11" i="1"/>
  <c r="G11" i="1" s="1"/>
  <c r="J11" i="1" s="1"/>
  <c r="H11" i="1" l="1"/>
  <c r="E20" i="1"/>
  <c r="E21" i="1" l="1"/>
  <c r="F12" i="1"/>
  <c r="G12" i="1" s="1"/>
  <c r="J12" i="1" s="1"/>
  <c r="H12" i="1" l="1"/>
  <c r="E22" i="1"/>
  <c r="E23" i="1" l="1"/>
  <c r="F13" i="1"/>
  <c r="G13" i="1" s="1"/>
  <c r="J13" i="1" s="1"/>
  <c r="H13" i="1" l="1"/>
  <c r="E24" i="1"/>
  <c r="F14" i="1" l="1"/>
  <c r="G14" i="1" s="1"/>
  <c r="H14" i="1" s="1"/>
  <c r="E25" i="1"/>
  <c r="M24" i="1"/>
  <c r="F15" i="1" l="1"/>
  <c r="G15" i="1" s="1"/>
  <c r="H15" i="1" s="1"/>
  <c r="E26" i="1"/>
  <c r="F16" i="1" l="1"/>
  <c r="G16" i="1" s="1"/>
  <c r="H16" i="1" s="1"/>
  <c r="E27" i="1"/>
  <c r="F17" i="1" l="1"/>
  <c r="G17" i="1" s="1"/>
  <c r="H17" i="1" s="1"/>
  <c r="E28" i="1"/>
  <c r="F18" i="1" l="1"/>
  <c r="G18" i="1" s="1"/>
  <c r="H18" i="1"/>
  <c r="E29" i="1"/>
  <c r="F19" i="1" l="1"/>
  <c r="G19" i="1" s="1"/>
  <c r="H19" i="1" s="1"/>
  <c r="E30" i="1"/>
  <c r="F20" i="1" l="1"/>
  <c r="G20" i="1" s="1"/>
  <c r="H20" i="1" s="1"/>
  <c r="E31" i="1"/>
  <c r="F21" i="1" l="1"/>
  <c r="G21" i="1" s="1"/>
  <c r="H21" i="1" s="1"/>
  <c r="E32" i="1"/>
  <c r="F22" i="1" l="1"/>
  <c r="G22" i="1" s="1"/>
  <c r="H22" i="1" s="1"/>
  <c r="E33" i="1"/>
  <c r="F23" i="1" l="1"/>
  <c r="G23" i="1" s="1"/>
  <c r="H23" i="1" s="1"/>
  <c r="E34" i="1"/>
  <c r="F24" i="1" l="1"/>
  <c r="G24" i="1" s="1"/>
  <c r="H24" i="1" s="1"/>
  <c r="E35" i="1"/>
  <c r="F25" i="1" l="1"/>
  <c r="G25" i="1" s="1"/>
  <c r="H25" i="1" s="1"/>
  <c r="E36" i="1"/>
  <c r="M34" i="1"/>
  <c r="F26" i="1" l="1"/>
  <c r="G26" i="1" s="1"/>
  <c r="H26" i="1" s="1"/>
  <c r="N34" i="1"/>
  <c r="S33" i="1"/>
  <c r="P34" i="1" s="1"/>
  <c r="E37" i="1"/>
  <c r="F27" i="1" l="1"/>
  <c r="G27" i="1" s="1"/>
  <c r="H27" i="1" s="1"/>
  <c r="E38" i="1"/>
  <c r="F28" i="1" l="1"/>
  <c r="G28" i="1" s="1"/>
  <c r="H28" i="1" s="1"/>
  <c r="E39" i="1"/>
  <c r="F29" i="1" l="1"/>
  <c r="G29" i="1" s="1"/>
  <c r="H29" i="1" s="1"/>
  <c r="E40" i="1"/>
  <c r="F30" i="1" l="1"/>
  <c r="G30" i="1" s="1"/>
  <c r="H30" i="1" s="1"/>
  <c r="E41" i="1"/>
  <c r="F31" i="1" l="1"/>
  <c r="G31" i="1" s="1"/>
  <c r="H31" i="1" s="1"/>
  <c r="E42" i="1"/>
  <c r="F32" i="1" l="1"/>
  <c r="G32" i="1" s="1"/>
  <c r="H32" i="1" s="1"/>
  <c r="E43" i="1"/>
  <c r="F33" i="1" l="1"/>
  <c r="G33" i="1" s="1"/>
  <c r="H33" i="1" s="1"/>
  <c r="E44" i="1"/>
  <c r="F34" i="1" l="1"/>
  <c r="G34" i="1" s="1"/>
  <c r="H34" i="1"/>
  <c r="E45" i="1"/>
  <c r="E46" i="1" l="1"/>
  <c r="F35" i="1"/>
  <c r="G35" i="1" s="1"/>
  <c r="H35" i="1" s="1"/>
  <c r="F36" i="1" l="1"/>
  <c r="G36" i="1" s="1"/>
  <c r="H36" i="1" s="1"/>
  <c r="E47" i="1"/>
  <c r="F37" i="1" l="1"/>
  <c r="G37" i="1" s="1"/>
  <c r="H37" i="1" s="1"/>
  <c r="E48" i="1"/>
  <c r="F38" i="1" l="1"/>
  <c r="G38" i="1" s="1"/>
  <c r="H38" i="1" s="1"/>
  <c r="E49" i="1"/>
  <c r="F39" i="1" l="1"/>
  <c r="G39" i="1" s="1"/>
  <c r="H39" i="1" s="1"/>
  <c r="E50" i="1"/>
  <c r="F40" i="1" l="1"/>
  <c r="G40" i="1" s="1"/>
  <c r="H40" i="1" s="1"/>
  <c r="E51" i="1"/>
  <c r="F41" i="1" l="1"/>
  <c r="G41" i="1" s="1"/>
  <c r="H41" i="1" s="1"/>
  <c r="E52" i="1"/>
  <c r="F42" i="1" l="1"/>
  <c r="G42" i="1" s="1"/>
  <c r="H42" i="1" s="1"/>
  <c r="E53" i="1"/>
  <c r="F43" i="1" l="1"/>
  <c r="G43" i="1" s="1"/>
  <c r="H43" i="1" s="1"/>
  <c r="E54" i="1"/>
  <c r="F44" i="1" l="1"/>
  <c r="G44" i="1" s="1"/>
  <c r="H44" i="1" s="1"/>
  <c r="E55" i="1"/>
  <c r="F45" i="1" l="1"/>
  <c r="G45" i="1" s="1"/>
  <c r="H45" i="1" s="1"/>
  <c r="E56" i="1"/>
  <c r="F46" i="1" l="1"/>
  <c r="G46" i="1" s="1"/>
  <c r="H46" i="1" s="1"/>
  <c r="E57" i="1"/>
  <c r="F47" i="1" l="1"/>
  <c r="G47" i="1" s="1"/>
  <c r="H47" i="1" s="1"/>
  <c r="E58" i="1"/>
  <c r="F48" i="1" l="1"/>
  <c r="G48" i="1" s="1"/>
  <c r="H48" i="1" s="1"/>
  <c r="E59" i="1"/>
  <c r="F49" i="1" l="1"/>
  <c r="G49" i="1" s="1"/>
  <c r="H49" i="1" s="1"/>
  <c r="E60" i="1"/>
  <c r="F50" i="1" l="1"/>
  <c r="G50" i="1" s="1"/>
  <c r="H50" i="1" s="1"/>
  <c r="E61" i="1"/>
  <c r="F51" i="1" l="1"/>
  <c r="G51" i="1" s="1"/>
  <c r="H51" i="1" s="1"/>
  <c r="E62" i="1"/>
  <c r="H52" i="1" l="1"/>
  <c r="F52" i="1"/>
  <c r="G52" i="1" s="1"/>
  <c r="E63" i="1"/>
  <c r="E64" i="1" l="1"/>
  <c r="F53" i="1"/>
  <c r="G53" i="1" s="1"/>
  <c r="H53" i="1" s="1"/>
  <c r="F54" i="1" l="1"/>
  <c r="G54" i="1" s="1"/>
  <c r="H54" i="1" s="1"/>
  <c r="E65" i="1"/>
  <c r="F55" i="1" l="1"/>
  <c r="G55" i="1" s="1"/>
  <c r="H55" i="1" s="1"/>
  <c r="E66" i="1"/>
  <c r="M13" i="1"/>
  <c r="F56" i="1" l="1"/>
  <c r="G56" i="1" s="1"/>
  <c r="H56" i="1" s="1"/>
  <c r="E67" i="1"/>
  <c r="F57" i="1" l="1"/>
  <c r="G57" i="1" s="1"/>
  <c r="H57" i="1" s="1"/>
  <c r="E68" i="1"/>
  <c r="F58" i="1" l="1"/>
  <c r="G58" i="1" s="1"/>
  <c r="H58" i="1" s="1"/>
  <c r="E69" i="1"/>
  <c r="F59" i="1" l="1"/>
  <c r="G59" i="1" s="1"/>
  <c r="H59" i="1" s="1"/>
  <c r="E70" i="1"/>
  <c r="F60" i="1" l="1"/>
  <c r="G60" i="1" s="1"/>
  <c r="H60" i="1" s="1"/>
  <c r="E71" i="1"/>
  <c r="H61" i="1" l="1"/>
  <c r="F61" i="1"/>
  <c r="G61" i="1" s="1"/>
  <c r="E72" i="1"/>
  <c r="E73" i="1" l="1"/>
  <c r="F62" i="1"/>
  <c r="G62" i="1" s="1"/>
  <c r="H62" i="1" s="1"/>
  <c r="F63" i="1" l="1"/>
  <c r="G63" i="1" s="1"/>
  <c r="H63" i="1" s="1"/>
  <c r="E74" i="1"/>
  <c r="H64" i="1" l="1"/>
  <c r="F64" i="1"/>
  <c r="G64" i="1" s="1"/>
  <c r="E75" i="1"/>
  <c r="F65" i="1" l="1"/>
  <c r="E76" i="1"/>
  <c r="E77" i="1" l="1"/>
  <c r="N13" i="1"/>
  <c r="N19" i="1"/>
  <c r="G65" i="1"/>
  <c r="E78" i="1" l="1"/>
  <c r="O13" i="1"/>
  <c r="N18" i="1"/>
  <c r="H65" i="1"/>
  <c r="E79" i="1" l="1"/>
  <c r="F66" i="1"/>
  <c r="G66" i="1" s="1"/>
  <c r="H66" i="1" s="1"/>
  <c r="P13" i="1"/>
  <c r="H67" i="1" l="1"/>
  <c r="F67" i="1"/>
  <c r="G67" i="1" s="1"/>
  <c r="E80" i="1"/>
  <c r="F68" i="1" l="1"/>
  <c r="G68" i="1" s="1"/>
  <c r="H68" i="1" s="1"/>
  <c r="E81" i="1"/>
  <c r="H69" i="1" l="1"/>
  <c r="F69" i="1"/>
  <c r="G69" i="1" s="1"/>
  <c r="E82" i="1"/>
  <c r="E83" i="1" l="1"/>
  <c r="F70" i="1"/>
  <c r="G70" i="1" s="1"/>
  <c r="H70" i="1" s="1"/>
  <c r="F71" i="1" l="1"/>
  <c r="G71" i="1" s="1"/>
  <c r="H71" i="1" s="1"/>
  <c r="E84" i="1"/>
  <c r="F72" i="1" l="1"/>
  <c r="G72" i="1" s="1"/>
  <c r="H72" i="1" s="1"/>
  <c r="E85" i="1"/>
  <c r="F73" i="1" l="1"/>
  <c r="G73" i="1" s="1"/>
  <c r="H73" i="1" s="1"/>
  <c r="E86" i="1"/>
  <c r="F74" i="1" l="1"/>
  <c r="G74" i="1" s="1"/>
  <c r="H74" i="1" s="1"/>
  <c r="E87" i="1"/>
  <c r="H75" i="1" l="1"/>
  <c r="F75" i="1"/>
  <c r="G75" i="1" s="1"/>
  <c r="E88" i="1"/>
  <c r="E89" i="1" l="1"/>
  <c r="F76" i="1"/>
  <c r="G76" i="1" s="1"/>
  <c r="H76" i="1" s="1"/>
  <c r="F77" i="1" l="1"/>
  <c r="G77" i="1" s="1"/>
  <c r="H77" i="1" s="1"/>
  <c r="E90" i="1"/>
  <c r="F78" i="1" l="1"/>
  <c r="G78" i="1" s="1"/>
  <c r="H78" i="1" s="1"/>
  <c r="E91" i="1"/>
  <c r="F79" i="1" l="1"/>
  <c r="G79" i="1" s="1"/>
  <c r="H79" i="1" s="1"/>
  <c r="E92" i="1"/>
  <c r="F80" i="1" l="1"/>
  <c r="G80" i="1" s="1"/>
  <c r="H80" i="1" s="1"/>
  <c r="E93" i="1"/>
  <c r="F81" i="1" l="1"/>
  <c r="G81" i="1" s="1"/>
  <c r="H81" i="1" s="1"/>
  <c r="E94" i="1"/>
  <c r="F82" i="1" l="1"/>
  <c r="G82" i="1" s="1"/>
  <c r="H82" i="1" s="1"/>
  <c r="E95" i="1"/>
  <c r="F83" i="1" l="1"/>
  <c r="G83" i="1" s="1"/>
  <c r="H83" i="1" s="1"/>
  <c r="E96" i="1"/>
  <c r="F84" i="1" l="1"/>
  <c r="G84" i="1" s="1"/>
  <c r="H84" i="1" s="1"/>
  <c r="E97" i="1"/>
  <c r="F85" i="1" l="1"/>
  <c r="G85" i="1" s="1"/>
  <c r="H85" i="1" s="1"/>
  <c r="E98" i="1"/>
  <c r="F86" i="1" l="1"/>
  <c r="G86" i="1" s="1"/>
  <c r="H86" i="1" s="1"/>
  <c r="E99" i="1"/>
  <c r="F87" i="1" l="1"/>
  <c r="G87" i="1" s="1"/>
  <c r="H87" i="1" s="1"/>
  <c r="E100" i="1"/>
  <c r="F88" i="1" l="1"/>
  <c r="G88" i="1" s="1"/>
  <c r="H88" i="1" s="1"/>
  <c r="E101" i="1"/>
  <c r="F89" i="1" l="1"/>
  <c r="G89" i="1" s="1"/>
  <c r="H89" i="1" s="1"/>
  <c r="E102" i="1"/>
  <c r="F90" i="1" l="1"/>
  <c r="G90" i="1" s="1"/>
  <c r="H90" i="1" s="1"/>
  <c r="E103" i="1"/>
  <c r="F91" i="1" l="1"/>
  <c r="G91" i="1" s="1"/>
  <c r="H91" i="1" s="1"/>
  <c r="E104" i="1"/>
  <c r="H92" i="1" l="1"/>
  <c r="F92" i="1"/>
  <c r="G92" i="1" s="1"/>
  <c r="E105" i="1"/>
  <c r="M35" i="1" l="1"/>
  <c r="E106" i="1"/>
  <c r="F93" i="1"/>
  <c r="G93" i="1" s="1"/>
  <c r="H93" i="1" s="1"/>
  <c r="F94" i="1" l="1"/>
  <c r="G94" i="1" s="1"/>
  <c r="H94" i="1" s="1"/>
  <c r="E107" i="1"/>
  <c r="F95" i="1" l="1"/>
  <c r="G95" i="1" s="1"/>
  <c r="H95" i="1" s="1"/>
  <c r="E108" i="1"/>
  <c r="F96" i="1" l="1"/>
  <c r="G96" i="1" s="1"/>
  <c r="H96" i="1" s="1"/>
  <c r="E109" i="1"/>
  <c r="F97" i="1" l="1"/>
  <c r="G97" i="1" s="1"/>
  <c r="H97" i="1" s="1"/>
  <c r="E110" i="1"/>
  <c r="F98" i="1" l="1"/>
  <c r="G98" i="1" s="1"/>
  <c r="H98" i="1" s="1"/>
  <c r="E111" i="1"/>
  <c r="F99" i="1" l="1"/>
  <c r="G99" i="1" s="1"/>
  <c r="H99" i="1" s="1"/>
  <c r="E112" i="1"/>
  <c r="F100" i="1" l="1"/>
  <c r="G100" i="1" s="1"/>
  <c r="H100" i="1" s="1"/>
  <c r="E113" i="1"/>
  <c r="F101" i="1" l="1"/>
  <c r="G101" i="1" s="1"/>
  <c r="H101" i="1" s="1"/>
  <c r="E114" i="1"/>
  <c r="F102" i="1" l="1"/>
  <c r="G102" i="1" s="1"/>
  <c r="H102" i="1" s="1"/>
  <c r="E115" i="1"/>
  <c r="H103" i="1" l="1"/>
  <c r="F103" i="1"/>
  <c r="G103" i="1" s="1"/>
  <c r="E116" i="1"/>
  <c r="F104" i="1" l="1"/>
  <c r="G104" i="1" s="1"/>
  <c r="H104" i="1" s="1"/>
  <c r="E117" i="1"/>
  <c r="F105" i="1" l="1"/>
  <c r="E118" i="1"/>
  <c r="E119" i="1" l="1"/>
  <c r="N35" i="1"/>
  <c r="G105" i="1"/>
  <c r="O35" i="1" l="1"/>
  <c r="H105" i="1"/>
  <c r="E120" i="1"/>
  <c r="F106" i="1" l="1"/>
  <c r="G106" i="1" s="1"/>
  <c r="H106" i="1" s="1"/>
  <c r="P35" i="1"/>
  <c r="E121" i="1"/>
  <c r="H107" i="1" l="1"/>
  <c r="F107" i="1"/>
  <c r="G107" i="1" s="1"/>
  <c r="E122" i="1"/>
  <c r="H108" i="1" l="1"/>
  <c r="F108" i="1"/>
  <c r="G108" i="1" s="1"/>
  <c r="E123" i="1"/>
  <c r="E124" i="1" l="1"/>
  <c r="F109" i="1"/>
  <c r="G109" i="1" s="1"/>
  <c r="H109" i="1" s="1"/>
  <c r="F110" i="1" l="1"/>
  <c r="G110" i="1" s="1"/>
  <c r="H110" i="1" s="1"/>
  <c r="E125" i="1"/>
  <c r="F111" i="1" l="1"/>
  <c r="G111" i="1" s="1"/>
  <c r="H111" i="1" s="1"/>
  <c r="F112" i="1" l="1"/>
  <c r="G112" i="1" s="1"/>
  <c r="H112" i="1" s="1"/>
  <c r="F113" i="1" l="1"/>
  <c r="G113" i="1" s="1"/>
  <c r="H113" i="1" s="1"/>
  <c r="F114" i="1" l="1"/>
  <c r="G114" i="1" s="1"/>
  <c r="H114" i="1" s="1"/>
  <c r="F115" i="1" l="1"/>
  <c r="G115" i="1" s="1"/>
  <c r="H115" i="1" s="1"/>
  <c r="F116" i="1" l="1"/>
  <c r="G116" i="1" s="1"/>
  <c r="H116" i="1" s="1"/>
  <c r="F117" i="1" l="1"/>
  <c r="G117" i="1" s="1"/>
  <c r="H117" i="1" s="1"/>
  <c r="F118" i="1" l="1"/>
  <c r="G118" i="1" s="1"/>
  <c r="H118" i="1" s="1"/>
  <c r="F119" i="1" l="1"/>
  <c r="G119" i="1" s="1"/>
  <c r="H119" i="1" s="1"/>
  <c r="H120" i="1" l="1"/>
  <c r="F120" i="1"/>
  <c r="G120" i="1" s="1"/>
  <c r="F121" i="1" l="1"/>
  <c r="G121" i="1" s="1"/>
  <c r="H121" i="1" s="1"/>
  <c r="F122" i="1" l="1"/>
  <c r="G122" i="1" s="1"/>
  <c r="H122" i="1" s="1"/>
  <c r="F123" i="1" l="1"/>
  <c r="G123" i="1" s="1"/>
  <c r="H123" i="1" s="1"/>
  <c r="F124" i="1" l="1"/>
  <c r="G124" i="1" s="1"/>
  <c r="H124" i="1" s="1"/>
  <c r="F125" i="1" l="1"/>
  <c r="M25" i="1" l="1"/>
  <c r="G125" i="1"/>
  <c r="H125" i="1" s="1"/>
</calcChain>
</file>

<file path=xl/sharedStrings.xml><?xml version="1.0" encoding="utf-8"?>
<sst xmlns="http://schemas.openxmlformats.org/spreadsheetml/2006/main" count="28" uniqueCount="17">
  <si>
    <t>#</t>
  </si>
  <si>
    <t>a</t>
  </si>
  <si>
    <t>I</t>
  </si>
  <si>
    <t>M</t>
  </si>
  <si>
    <t>D</t>
  </si>
  <si>
    <t>How much is the paymet after 5 years?</t>
  </si>
  <si>
    <t>How much I paid only on interest after 5 years?</t>
  </si>
  <si>
    <t>M_61</t>
  </si>
  <si>
    <t>I_61</t>
  </si>
  <si>
    <t>Proof</t>
  </si>
  <si>
    <t>sum_M_60</t>
  </si>
  <si>
    <t>sum_I_60</t>
  </si>
  <si>
    <t>How much in total I paid on interest?</t>
  </si>
  <si>
    <t>Total paid interest</t>
  </si>
  <si>
    <t>M_n=M_1*q^(n-1)</t>
  </si>
  <si>
    <t>M_101</t>
  </si>
  <si>
    <t>I_101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</si>
</sst>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152880</xdr:colOff>
      <xdr:row>21</xdr:row>
      <xdr:rowOff>64440</xdr:rowOff>
    </xdr:from>
    <xdr:to>
      <xdr:col>17</xdr:col>
      <xdr:colOff>525360</xdr:colOff>
      <xdr:row>23</xdr:row>
      <xdr:rowOff>137880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8EE0DC82-B6DF-4BEF-942A-BDF04AE9BE31}"/>
                </a:ext>
              </a:extLst>
            </xdr14:cNvPr>
            <xdr14:cNvContentPartPr/>
          </xdr14:nvContentPartPr>
          <xdr14:nvPr macro=""/>
          <xdr14:xfrm>
            <a:off x="9906480" y="3904920"/>
            <a:ext cx="982080" cy="43920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EE0DC82-B6DF-4BEF-942A-BDF04AE9BE3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897837" y="3895920"/>
              <a:ext cx="999726" cy="456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141840</xdr:colOff>
      <xdr:row>21</xdr:row>
      <xdr:rowOff>180360</xdr:rowOff>
    </xdr:from>
    <xdr:to>
      <xdr:col>19</xdr:col>
      <xdr:colOff>77280</xdr:colOff>
      <xdr:row>23</xdr:row>
      <xdr:rowOff>175320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A4A95437-CE1F-4782-A41E-3156B08E7B8D}"/>
                </a:ext>
              </a:extLst>
            </xdr14:cNvPr>
            <xdr14:cNvContentPartPr/>
          </xdr14:nvContentPartPr>
          <xdr14:nvPr macro=""/>
          <xdr14:xfrm>
            <a:off x="11114640" y="4020840"/>
            <a:ext cx="545040" cy="360720"/>
          </xdr14:xfrm>
        </xdr:contentPart>
      </mc:Choice>
      <mc:Fallback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A4A95437-CE1F-4782-A41E-3156B08E7B8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106000" y="4011840"/>
              <a:ext cx="562680" cy="37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304800</xdr:colOff>
      <xdr:row>24</xdr:row>
      <xdr:rowOff>98640</xdr:rowOff>
    </xdr:from>
    <xdr:to>
      <xdr:col>18</xdr:col>
      <xdr:colOff>549000</xdr:colOff>
      <xdr:row>26</xdr:row>
      <xdr:rowOff>111600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7EF7D7AD-7CAD-4CE1-989F-046052103FD4}"/>
                </a:ext>
              </a:extLst>
            </xdr14:cNvPr>
            <xdr14:cNvContentPartPr/>
          </xdr14:nvContentPartPr>
          <xdr14:nvPr macro=""/>
          <xdr14:xfrm>
            <a:off x="10058400" y="4487760"/>
            <a:ext cx="1463400" cy="378720"/>
          </xdr14:xfrm>
        </xdr:contentPart>
      </mc:Choice>
      <mc:Fallback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7EF7D7AD-7CAD-4CE1-989F-046052103FD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49400" y="4478760"/>
              <a:ext cx="1481040" cy="39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281400</xdr:colOff>
      <xdr:row>27</xdr:row>
      <xdr:rowOff>20520</xdr:rowOff>
    </xdr:from>
    <xdr:to>
      <xdr:col>17</xdr:col>
      <xdr:colOff>391080</xdr:colOff>
      <xdr:row>30</xdr:row>
      <xdr:rowOff>36000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3FF9F534-5E1B-4D85-8464-49E0750E63C1}"/>
                </a:ext>
              </a:extLst>
            </xdr14:cNvPr>
            <xdr14:cNvContentPartPr/>
          </xdr14:nvContentPartPr>
          <xdr14:nvPr macro=""/>
          <xdr14:xfrm>
            <a:off x="10035000" y="4958280"/>
            <a:ext cx="719280" cy="564120"/>
          </xdr14:xfrm>
        </xdr:contentPart>
      </mc:Choice>
      <mc:Fallback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3FF9F534-5E1B-4D85-8464-49E0750E63C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0026356" y="4949280"/>
              <a:ext cx="736929" cy="581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609240</xdr:colOff>
      <xdr:row>26</xdr:row>
      <xdr:rowOff>69120</xdr:rowOff>
    </xdr:from>
    <xdr:to>
      <xdr:col>19</xdr:col>
      <xdr:colOff>91680</xdr:colOff>
      <xdr:row>29</xdr:row>
      <xdr:rowOff>156600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48727071-045B-489D-8B27-5F91ECD19763}"/>
                </a:ext>
              </a:extLst>
            </xdr14:cNvPr>
            <xdr14:cNvContentPartPr/>
          </xdr14:nvContentPartPr>
          <xdr14:nvPr macro=""/>
          <xdr14:xfrm>
            <a:off x="10972440" y="4824000"/>
            <a:ext cx="701640" cy="636120"/>
          </xdr14:xfrm>
        </xdr:contentPart>
      </mc:Choice>
      <mc:Fallback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48727071-045B-489D-8B27-5F91ECD1976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0963800" y="4815005"/>
              <a:ext cx="719280" cy="65375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341880</xdr:colOff>
      <xdr:row>26</xdr:row>
      <xdr:rowOff>84600</xdr:rowOff>
    </xdr:from>
    <xdr:to>
      <xdr:col>20</xdr:col>
      <xdr:colOff>51960</xdr:colOff>
      <xdr:row>28</xdr:row>
      <xdr:rowOff>18360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79670981-15DC-4BE8-9F43-3B702D736539}"/>
                </a:ext>
              </a:extLst>
            </xdr14:cNvPr>
            <xdr14:cNvContentPartPr/>
          </xdr14:nvContentPartPr>
          <xdr14:nvPr macro=""/>
          <xdr14:xfrm>
            <a:off x="11924280" y="4839480"/>
            <a:ext cx="319680" cy="299520"/>
          </xdr14:xfrm>
        </xdr:contentPart>
      </mc:Choice>
      <mc:Fallback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79670981-15DC-4BE8-9F43-3B702D7365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915280" y="4830480"/>
              <a:ext cx="337320" cy="317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463200</xdr:colOff>
      <xdr:row>22</xdr:row>
      <xdr:rowOff>165600</xdr:rowOff>
    </xdr:from>
    <xdr:to>
      <xdr:col>21</xdr:col>
      <xdr:colOff>536400</xdr:colOff>
      <xdr:row>25</xdr:row>
      <xdr:rowOff>153720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BB897976-1DF0-4232-9644-CC7231B55E8F}"/>
                </a:ext>
              </a:extLst>
            </xdr14:cNvPr>
            <xdr14:cNvContentPartPr/>
          </xdr14:nvContentPartPr>
          <xdr14:nvPr macro=""/>
          <xdr14:xfrm>
            <a:off x="12045600" y="4188960"/>
            <a:ext cx="1292400" cy="536760"/>
          </xdr14:xfrm>
        </xdr:contentPart>
      </mc:Choice>
      <mc:Fallback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BB897976-1DF0-4232-9644-CC7231B55E8F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036603" y="4180326"/>
              <a:ext cx="1310035" cy="554388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4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535 485 9818,'0'0'8581,"-2"-16"-7831,2 10-688,-19-125 1609,16 118-1570,-1 0-1,0 0 1,-1 0 0,0 1-1,-1 0 1,-1 0 0,0 0-1,0 1 1,-16-19 0,17 24-64,-1-1 0,0 1 0,0 0 0,0 1-1,-1 0 1,0 0 0,0 0 0,0 1 0,0 1 0,-1-1 0,1 1 0,-1 0 0,0 1 0,0 0 0,-11 0-1,-15-1-8,1 1 0,-61 6 0,88-3-30,1 0-1,0 1 0,0 0 0,0 0 0,0 0 0,0 1 0,1-1 0,-1 2 0,1-1 1,-1 0-1,1 1 0,0 0 0,1 0 0,-1 1 0,1-1 0,0 1 0,0 0 0,0 0 0,1 1 1,-1-1-1,1 1 0,1-1 0,-1 1 0,1 0 0,0 0 0,-2 9 0,-2 13-24,1 1-1,1 0 1,2 0-1,2 38 1,0-58 30,0 21-27,2 0-1,2 0 0,0-1 0,2 1 0,1-1 0,2 0 0,0-1 0,2 0 0,18 33 0,-24-53 17,0-1 0,1 0 0,-1 0 0,1 0 0,1-1 0,-1 0 0,1 0 0,0 0 0,1-1 0,-1 0 0,1-1 0,0 0 0,0 0 0,0 0 0,1-1 0,-1 0 0,1-1 0,0 0 0,0-1-1,15 2 1,-12-2 3,-1-1 0,1-1-1,0 1 1,0-2-1,-1 0 1,1 0-1,-1-1 1,0 0-1,0-1 1,0 0-1,0-1 1,0 0-1,-1-1 1,0 0-1,13-11 1,-9 5 5,-1-1 1,-1-1-1,0 0 1,-1 0-1,-1-1 0,0 0 1,-1-1-1,0 0 1,-2-1-1,0 0 1,0 0-1,4-25 0,-11 42 1,0 0 0,0-1 0,0 1 0,0 0 0,0 0 0,0 0 0,0 0 0,0 0 0,1-1 0,-1 1 0,0 0 0,0 0 0,0 0 0,0 0 0,0 0-1,0 0 1,0-1 0,0 1 0,0 0 0,0 0 0,0 0 0,0 0 0,0 0 0,1 0 0,-1 0 0,0 0 0,0 0 0,0-1 0,0 1 0,0 0 0,0 0 0,1 0 0,-1 0 0,0 0-1,0 0 1,0 0 0,0 0 0,0 0 0,0 0 0,1 0 0,-1 0 0,0 0 0,0 0 0,0 0 0,0 0 0,0 0 0,1 0 0,-1 0 0,0 0 0,0 0 0,0 0 0,0 0 0,0 1-1,1-1 1,6 10 10,7 17-19,-13-25 12,26 60 18,-12-25-39,2 0 1,1-1-1,43 63 0,-56-93-184,-1-1 0,1 0 1,0 0-1,1-1 0,-1 1 1,1-1-1,8 4 0,26 9-5059,-13-12-1057</inkml:trace>
  <inkml:trace contextRef="#ctx0" brushRef="#br0" timeOffset="1">1404 639 8754,'0'0'10434,"27"0"-10138,-3 0-32,4 0-192,4 3-24,4-1-48,2-2-56,-1 0-216,-1 0-320,0 0-1960,-10-7-2730,-9 0-3159</inkml:trace>
  <inkml:trace contextRef="#ctx0" brushRef="#br0" timeOffset="2">1303 224 10842,'0'0'8114,"112"22"-7602,-68-17-280,-1-2-232,0-3-48,-1 0-696,8 0-2049,-10 0-1103,-8 2-2994</inkml:trace>
  <inkml:trace contextRef="#ctx0" brushRef="#br0" timeOffset="3">2309 229 4705,'1'-1'15487,"3"5"-14912,7 20-348,-1 0 0,-2 1 0,10 40 0,-7-24-159,41 157 9,88 275-1397,-137-464 850,7 13-3638</inkml:trace>
  <inkml:trace contextRef="#ctx0" brushRef="#br0" timeOffset="4">2319 1219 10162,'0'0'6330,"120"-40"-5090,-81 8-600,5-7-360,-1-10-192,-2-4-88,1-1-408,-5-14-1753,-10 14-2880,-12 12-4497</inkml:trace>
  <inkml:trace contextRef="#ctx0" brushRef="#br0" timeOffset="5">2202 190 8602,'0'0'9858,"51"-102"-9170,-29 75-216,6 2-280,3 3-192,2 8-192,18 14-1464,-7 0-3113,-7 4-2529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4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3 371 824,'0'0'8711,"-2"-10"-511,4 8-6780,20-3-1159,0 1-1,0 1 1,1 1 0,-1 1-1,38 3 1,1-1 79,-6-1-543,0-3 0,0-2 0,79-17 0,-130 21-35,26-10-1039,-29 10 811,0 0 1,0 1 0,0-1-1,0 0 1,0 0-1,0 0 1,0 0-1,0 0 1,0 0 0,0 0-1,0 0 1,0-3-1</inkml:trace>
  <inkml:trace contextRef="#ctx0" brushRef="#br0" timeOffset="1">308 105 5313,'0'0'10978,"43"113"-9609,-28-58-289,0 6-488,0 1-392,0 4-200,-2 0 0,2-1-968,0 11-1921,-3-15-2488,-5-15-3905</inkml:trace>
  <inkml:trace contextRef="#ctx0" brushRef="#br0" timeOffset="2">725 0 8722,'0'0'7495,"2"15"-6052,5 265 1787,-6-110-2485,1-139-575,9 59 0,-9-79-169,0 1 0,1-1 1,1 0-1,0 0 0,0-1 0,1 1 1,1-1-1,9 14 0,-14-23-12,0 1 0,-1-1 0,1 0 0,0 0 0,0 0 0,0 0 0,-1 0 0,1-1 0,0 1 0,0 0 0,0 0 0,1-1 0,-1 1 0,0 0 0,0-1 1,0 1-1,0-1 0,1 0 0,-1 1 0,0-1 0,0 0 0,1 0 0,-1 0 0,0 1 0,0-1 0,1-1 0,-1 1 0,0 0 0,0 0 0,1 0 0,-1-1 0,0 1 0,0-1 0,0 1 0,1-1 0,-1 1 0,0-1 0,0 1 0,0-1 0,0 0 0,1-1 0,2-2-31,-1 0 0,1 0 0,-1 0 0,0-1-1,0 1 1,-1-1 0,0 1 0,4-11 0,5-22-89,-1-2-1,-2 1 1,6-77 0,-14-121 226,-1 225-28,0 0 0,0 0 0,-1-1 0,-1 1-1,1 1 1,-2-1 0,0 0 0,0 1 0,-1 0-1,-8-15 1,9 30 166,3 14 100,1 22 95,2-20-426,2 0 0,0 0 0,1 0 0,1-1 0,1 0 0,1 0 0,1 0 0,0-1 0,2 0 0,0-1 0,1 0 0,25 28 0,-32-41-16,0-1 0,0 0 0,0 0 0,0 0 0,0-1 0,1 1 0,0-1 0,0-1 0,0 1 0,0-1 0,0 0 0,0-1 0,0 1 0,1-1-1,-1 0 1,1-1 0,-1 1 0,1-1 0,-1-1 0,8 0 0,-6-1-4,1-1 0,-1 1 0,0-1-1,0 0 1,0-1 0,0 0 0,-1-1 0,0 1-1,0-1 1,0-1 0,0 1 0,-1-1 0,0 0 0,8-10-1,-2 1 14,-1-1-1,-1-1 0,0 1 1,-1-2-1,-1 1 0,-1-1 1,0 0-1,-1-1 1,-1 1-1,-1-1 0,-1 0 1,2-27-1,4 61 430,16 54 80,23 107 0,0 72-35,-44-225-459,23 154-383,-16-58-2877,-8-66-3105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5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181 0 5801,'-1'0'15281,"-2"14"-14985,8 86 115,17 98-1,-5-65-236,29 182-3122</inkml:trace>
  <inkml:trace contextRef="#ctx0" brushRef="#br0" timeOffset="1">57 899 8530,'0'0'9298,"99"-56"-8210,-65 38-328,0-3-384,2 1-144,-1-2-232,-3 0-144,-3 0-536,-9-3-1128,-5 3-2921,-11 5-6282</inkml:trace>
  <inkml:trace contextRef="#ctx0" brushRef="#br0" timeOffset="2">0 247 10138,'0'0'9050,"96"-76"-8578,-60 68-208,5-1-168,2 4-96,4 5-640,21 2-1408,-13 16-2553,-8 6-1961</inkml:trace>
  <inkml:trace contextRef="#ctx0" brushRef="#br0" timeOffset="3">809 732 2529,'0'0'16547,"96"-43"-16035,-62 36-360,4-1-152,1 1-56,10-6-632,-10 2-2041,-10 1-2720</inkml:trace>
  <inkml:trace contextRef="#ctx0" brushRef="#br0" timeOffset="4">916 434 9434,'0'0'4881,"119"-14"-4881,-59 5-128,-9 3-1792,-4 1-1249</inkml:trace>
  <inkml:trace contextRef="#ctx0" brushRef="#br0" timeOffset="5">1912 318 4545,'0'0'11106,"-1"-15"-9603,-3-49-420,4 63-1031,0-1 0,0 1 0,0-1 0,-1 1-1,1-1 1,-1 1 0,1 0 0,-1-1 0,1 1 0,-1 0 0,0-1-1,0 1 1,1 0 0,-1 0 0,0-1 0,0 1 0,0 0-1,-1 0 1,1 0 0,0 0 0,0 0 0,0 1 0,-1-1 0,1 0-1,0 1 1,-1-1 0,-2 0 0,-1 0-3,0 0 0,1 1 0,-1-1 0,0 1 1,0 1-1,-6 0 0,0 0 60,0-1-92,-1 1 1,1 1 0,0 0 0,0 1 0,0 0-1,1 0 1,-1 1 0,1 1 0,0 0 0,0 0-1,0 1 1,-16 13 0,19-14-8,0 1 0,0 0 1,1 0-1,0 1 0,1-1 0,-1 1 0,1 0 1,1 1-1,-1-1 0,1 1 0,0 0 0,1 0 0,0 0 1,0 1-1,1-1 0,0 1 0,-1 10 0,3-14-14,-1 1 0,1-1 0,0 1 0,0-1 0,1 1 0,0-1 0,0 1 0,0-1 0,1 0 0,-1 1 0,1-1 0,1 0 0,-1 0 0,1 0 0,0 0 0,0-1 0,0 1 0,0-1 0,1 0 0,0 0 0,0 0 0,0 0 0,0-1 0,1 0 0,-1 1 0,1-2 0,0 1 0,0 0 0,8 2 0,-4-1-8,-1-1 0,1 0 0,-1 0-1,1-1 1,0 0 0,0-1-1,0 0 1,0 0 0,0-1-1,1 0 1,-1-1 0,0 0 0,0 0-1,0-1 1,-1 0 0,1 0-1,0-1 1,-1-1 0,1 1 0,-1-1-1,0-1 1,0 1 0,-1-1-1,1-1 1,-1 1 0,0-1 0,8-10-1,-2 0 7,0 0 0,11-22-1,15-17 145,-39 54-133,0 1 0,1-1 0,-1 1 0,0-1 0,1 1 0,-1 0 0,1-1 0,-1 1 0,1 0 0,-1-1-1,1 1 1,-1 0 0,1-1 0,-1 1 0,1 0 0,-1 0 0,1 0 0,-1-1 0,1 1 0,0 0 0,-1 0 0,1 0 0,-1 0 0,1 0 0,0 0 0,-1 0 0,1 0 0,-1 0 0,1 1 0,-1-1-1,1 0 1,0 0 0,-1 0 0,1 1 0,-1-1 0,1 0 0,-1 0 0,1 1 0,-1-1 0,1 1 0,15 19 298,-14-17-257,41 70 799,23 34-342,-55-92-808,0-1-1,1 0 0,0-1 1,26 21-1,-30-28-228,0-1 0,0 0 0,0-1 0,1 1-1,-1-2 1,11 4 0,30 6-6137,-16-5-1774</inkml:trace>
  <inkml:trace contextRef="#ctx0" brushRef="#br0" timeOffset="6">2487 594 5641,'0'0'11475,"132"2"-10771,-89-2-592,1 0-112,-1 0-816,11-3-1065,-12-4-2000,-8 4-2840</inkml:trace>
  <inkml:trace contextRef="#ctx0" brushRef="#br0" timeOffset="7">3323 44 12259,'0'0'7130,"-2"18"-6411,-11 255 390,12-233-1091,0-4 129,7 59 0,-5-85-129,0-1 0,1 0 0,1 1 0,-1-1 1,1 0-1,1 0 0,0 0 0,0-1 1,1 0-1,0 1 0,7 8 0,-10-16-28,-1 1 0,0 0-1,1-1 1,-1 1-1,1-1 1,0 0 0,-1 0-1,1 1 1,0-1 0,0 0-1,0 0 1,0-1-1,0 1 1,0 0 0,0-1-1,0 1 1,0-1-1,0 0 1,0 1 0,2-1-1,-2-1-6,0 1 0,-1-1-1,1 1 1,-1-1-1,1 1 1,-1-1-1,1 0 1,-1 0 0,0 0-1,1 0 1,-1 0-1,0 0 1,0 0-1,0-1 1,0 1 0,0 0-1,0-1 1,0 1-1,0 0 1,0-1 0,-1 1-1,1-1 1,0 1-1,-1-1 1,1-2 0,9-40 5,-3-1 0,-1 0 0,-3 0 1,-2-76-1,-2 76 301,1 45-266,0 0-1,0 1 1,0-1-1,0 0 1,0 0-1,0 1 0,0-1 1,0 0-1,0 0 1,0 0-1,0 1 1,0-1-1,-1 0 1,1 0-1,0 0 1,0 1-1,0-1 0,0 0 1,-1 0-1,1 0 1,0 0-1,0 1 1,0-1-1,-1 0 1,1 0-1,0 0 1,0 0-1,0 0 0,-1 0 1,1 0-1,0 0 1,0 0-1,-1 1 1,1-1-1,0 0 1,0 0-1,-1 0 1,1 0-1,0 0 0,0-1 1,0 1-1,-1 0 1,1 0-1,0 0 1,0 0-1,-1 0 1,1 0-1,0 0 1,0 0-1,0 0 0,-1-1 1,1 1-1,0 0 1,0 0-1,0 0 1,-1 0-1,1-1 1,0 1-1,0 0 1,0 0-1,0-1 1,-1 10-28,1 0 0,0-1 1,0 1-1,1 0 0,0-1 1,1 1-1,0 0 0,0-1 1,1 0-1,0 0 0,0 1 1,1-2-1,0 1 0,1 0 1,0-1-1,0 0 0,0 0 1,1 0-1,8 7 0,-9-9-41,-1-1 0,2 1 0,-1-1-1,0 0 1,1 0 0,0-1 0,0 0 0,0 0-1,0 0 1,0-1 0,1 1 0,-1-2-1,1 1 1,-1-1 0,1 0 0,0 0 0,0-1-1,-1 0 1,1 0 0,0 0 0,-1-1-1,1 0 1,0 0 0,-1-1 0,13-5 0,-13 4 11,-1 0 0,1 0 1,-1-1-1,0 0 0,0 0 1,-1 0-1,1 0 1,-1-1-1,0 0 0,0 0 1,0 0-1,4-8 0,-2 1-16,0 0 0,-1-1 0,-1 0 0,1 0-1,2-22 1,-7 38 109,0 0 1,0 0-1,1 0 0,-1 0 0,0 0 0,1-1 1,0 1-1,1 5 0,3 6 38,16 58 318,3-2-1,59 121 0,-35-89-275,-31-63-295,31 73-344,-23-38-3945,-16-40-3989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6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342 94 1664,'-2'0'17698,"-2"4"-16820,4 32-867,-1 90 90,26 212-1,7-188-141,-31-148-37</inkml:trace>
  <inkml:trace contextRef="#ctx0" brushRef="#br0" timeOffset="1">16 138 6785,'0'0'8320,"-2"-13"-7511,-3-4-485,3 9-24,0 0 1,0 0-1,1 0 0,0 0 0,1 0 1,0-9-1,1 15-252,-1 0 0,1 1 0,-1-1 0,1 1 0,0-1 1,0 0-1,0 1 0,0 0 0,0-1 0,0 1 0,0 0 0,0-1 0,0 1 0,1 0 0,-1 0 1,1 0-1,-1 0 0,1 0 0,-1 0 0,1 1 0,-1-1 0,1 0 0,0 1 0,-1-1 0,4 0 1,44-9 155,-21 9-119,0 0 0,-1 2 0,1 1 0,0 1 1,-1 2-1,1 0 0,-1 2 0,-1 1 0,1 1 0,-1 1 0,-1 2 1,29 16-1,-13-3-35,0 2 0,-2 1 1,-1 3-1,-1 0 0,-1 3 1,36 44-1,-46-46-29,-2 1-1,-1 1 1,23 47 0,-33-56-6,-2 1 1,0 0-1,-2 1 1,-1 0-1,7 46 1,-14-57 1,0 0 0,0 0 1,-2 0-1,0 0 0,-1 0 1,0-1-1,-9 31 0,8-36-10,-1-1 0,1 0-1,-1 0 1,-1 0 0,0-1-1,0 1 1,-1-1 0,0 0-1,0-1 1,0 1 0,-1-1 0,-1-1-1,1 1 1,-10 5 0,10-8-8,-1 0 0,0-1 1,0 0-1,0-1 0,0 1 1,-1-1-1,1-1 0,-11 1 1,-73 0 3,60-2 0,-209-16-357,202 7-1304,16-2-3232,9 4-1211</inkml:trace>
  <inkml:trace contextRef="#ctx0" brushRef="#br0" timeOffset="2">925 1240 496,'2'-1'11904,"3"0"-8611,26-9-2840,-9-4-249,0-1 0,-1-1 0,0 0 0,-1-2 0,26-30 0,-36 35-313,0 3 1352,-8 32-322,-3 102-607,4 155-162,-2-276-353,1 20 341,3-16-3340,1-25-9125</inkml:trace>
  <inkml:trace contextRef="#ctx0" brushRef="#br0" timeOffset="3">1280 1345 1480,'0'0'10959,"6"16"-9448,1 5-1067,35 96 1844,-39-111-2207,-1-1-1,1 1 1,1 0-1,-1-1 1,1 0-1,0 0 1,0 0-1,0 0 1,7 5-1,-10-9-83,1 0-1,-1 0 0,1 0 0,-1 0 0,1-1 1,-1 1-1,1 0 0,0-1 0,-1 1 0,1-1 1,0 0-1,0 1 0,0-1 0,-1 0 1,1 0-1,0 0 0,0 0 0,-1-1 0,1 1 1,0 0-1,0-1 0,-1 1 0,1-1 0,0 1 1,-1-1-1,1 0 0,-1 0 0,1 0 1,-1 0-1,1 0 0,-1 0 0,0 0 0,1-1 1,-1 1-1,0 0 0,0-1 0,0 1 0,1-2 1,4-5-12,-1-1 0,0 1 0,0-1 1,-1 0-1,0 0 0,-1 0 1,0 0-1,0 0 0,-1-1 0,1-11 1,1-14-70,-2-51 0,-2 76 99,0 6 78,0 1 0,0 0-1,0-1 1,-1 1 0,0 0 0,1-1 0,-1 1 0,0 0-1,-1 0 1,1 0 0,-1 0 0,1 0 0,-1 0 0,0 0-1,0 1 1,0-1 0,0 0 0,-1 1 0,1 0 0,-1 0-1,1-1 1,-1 2 0,0-1 0,0 0 0,0 0-1,0 1 1,0 0 0,0-1 0,0 1 0,0 1 0,-1-1-1,1 0 1,0 1 0,-1-1 0,1 1 0,0 0 0,-5 1-1,6-1-83,1 0 0,0 0 0,0 1 0,0-1 0,-1 1 0,1-1 0,0 1-1,0 0 1,0-1 0,0 1 0,0 0 0,0 0 0,0-1 0,1 1 0,-1 0 0,0 0-1,0 0 1,1 0 0,-1 0 0,0 0 0,1 0 0,-1 1 0,1-1 0,-1 0-1,1 0 1,0 0 0,0 0 0,-1 1 0,1-1 0,0 0 0,0 2 0,-1 44-974,1-43 764,0 0-203,0 0 1,0 0 0,1 0-1,0 0 1,0 0-1,0 0 1,0 0 0,1 0-1,-1-1 1,1 1-1,2 4 1,10 10-4937</inkml:trace>
  <inkml:trace contextRef="#ctx0" brushRef="#br0" timeOffset="4">1612 1303 5513,'0'0'5112,"7"19"-3313,46 140 1786,-52-157-3533,0 1 1,0 0-1,0 0 0,0-1 1,0 1-1,1-1 1,-1 1-1,1-1 1,0 0-1,0 1 0,-1-1 1,1 0-1,1 0 1,-1 0-1,0 0 1,0-1-1,1 1 0,-1-1 1,1 1-1,0-1 1,-1 0-1,1 0 1,0 0-1,0 0 0,-1-1 1,1 1-1,0-1 1,0 0-1,0 1 1,0-1-1,0 0 0,0-1 1,-1 1-1,1-1 1,0 1-1,0-1 1,0 0-1,-1 0 0,1 0 1,0 0-1,-1 0 1,1-1-1,-1 1 1,4-3-1,-2-1-42,0 1 0,0-1 0,-1 0 0,1 0 1,-1 0-1,0 0 0,-1 0 0,1-1 0,-1 1 0,0-1 0,0 0 1,-1 0-1,0 0 0,1-7 0,0-10-7,-1 1 0,-3-32 0,2 53-1,-1-5 20,0 0 0,0 0-1,-1 0 1,1 0 0,-1 0 0,-1 0 0,1 0 0,-1 1 0,0-1 0,0 1 0,0 0 0,-7-7 0,7 8 64,0 1 0,0 0 0,-1-1 0,1 2 0,-1-1 0,1 0 0,-1 1 0,0-1-1,0 1 1,0 0 0,-1 1 0,1-1 0,0 1 0,0-1 0,-1 1 0,1 1 0,-8-2 0,11 2-55,-1 1 1,1-1-1,0 0 1,-1 0-1,1 1 0,0-1 1,0 1-1,-1-1 0,1 1 1,0-1-1,0 1 1,0 0-1,-1 0 0,1 0 1,0 0-1,0-1 0,0 1 1,0 0-1,1 1 1,-1-1-1,0 0 0,0 0 1,1 0-1,-1 0 1,0 1-1,1-1 0,0 0 1,-1 0-1,1 1 0,0-1 1,-1 1-1,1 1 1,-1 7-91,0 0 0,1 0 0,1 16 0,-1-9-66,1-5-284,-1 1 0,2 0-1,5 22 1,8 12-4146,-4-15-2481</inkml:trace>
  <inkml:trace contextRef="#ctx0" brushRef="#br0" timeOffset="5">1619 749 6529,'0'0'8636,"5"0"-5331,23 3-2867,86 17 229,-90-14-739,0-1-1,0-1 1,0-1-1,0-1 1,0-1 0,38-4-1,-61 3-20,0 0 1,1 0-1,-1 0 1,0-1-1,0 1 0,0 0 1,0-1-1,0 1 0,0-1 1,0 1-1,0-1 0,0 0 1,0 1-1,-1-1 1,1 0-1,0 0 0,0 1 1,0-1-1,-1 0 0,1 0 1,-1 0-1,1 0 0,0-1 1,2-26-4966,-3 27 4753,0-10-4720</inkml:trace>
  <inkml:trace contextRef="#ctx0" brushRef="#br0" timeOffset="6">1647 475 6129,'0'0'12131,"72"0"-11667,-51 0-120,3 0-240,2 0-64,3 0-40,-3 0-392,0 0-440,4 8-1073,-7 0-1903,-6 1-697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6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1035 4889,'2'0'12684,"15"-3"-12038,724 22 3669,-614-9-3624,105 3 611,19-13-2156,-286 0-3101,-36-6-1,30 1-3476</inkml:trace>
  <inkml:trace contextRef="#ctx0" brushRef="#br0" timeOffset="1">513 25 4585,'0'0'11469,"6"15"-10327,-5-12-1087,10 28 569,0-1 1,7 42 0,3 172 653,-17-163-1585,15 92 1,-19-173 502,2 7-1914</inkml:trace>
  <inkml:trace contextRef="#ctx0" brushRef="#br0" timeOffset="2">419 709 5009,'0'0'10712,"3"-1"-9567,116-50 1751,3-2-2767,-8 22-221,-43 12-2459,-70 19 2419,9-3-1661</inkml:trace>
  <inkml:trace contextRef="#ctx0" brushRef="#br0" timeOffset="3">358 58 7066,'0'0'9888,"5"0"-9068,62-3-110,0-4 0,73-18-1,-26 5-1873,-111 20 711,21-3-1308,-13 8-4566,-9 4 1082</inkml:trace>
  <inkml:trace contextRef="#ctx0" brushRef="#br0" timeOffset="4">1015 749 1136,'0'0'11823,"25"-3"-7982,-7-12-3601,-1 1 1,0-2 0,-1-1 0,-1 0 0,17-24-1,1 0-121,54-70 319,-87 111-431,0-1 0,0 1-1,0 0 1,0 0 0,0 0 0,0 0-1,0 0 1,0 0 0,0 0-1,0 0 1,1 0 0,-1 0-1,0 0 1,0 0 0,0 0-1,0 0 1,0 0 0,0 0 0,0 0-1,0 0 1,0 0 0,1 0-1,-1 0 1,0 0 0,0 0-1,0 0 1,0 0 0,0 0-1,0 0 1,0 0 0,0 0 0,0 0-1,0 0 1,0 0 0,1 0-1,-1 0 1,0 0 0,0 0-1,0 1 1,0-1 0,0 0-1,0 0 1,0 0 0,0 0 0,0 0-1,0 0 1,0 0 0,0 0-1,0 0 1,0 0 0,0 0-1,0 1 1,0-1 0,0 0-1,0 0 1,0 0 0,0 0 0,0 0-1,0 0 1,0 0 0,0 0-1,0 0 1,0 1 0,0-1-1,0 0 1,0 0 0,0 0-1,0 0 1,1 14 957,-2 18 422,-38 333-2741,39-361 654,0 1-266</inkml:trace>
  <inkml:trace contextRef="#ctx0" brushRef="#br0" timeOffset="5">1455 577 2593,'0'-7'16842,"-15"267"-16535,15-259-307,0 13 6,0-1 0,1 0 0,3 17 0,-3-25-4,1 0 0,0 0 0,0 0-1,0 0 1,0-1 0,1 1 0,0-1 0,0 1 0,0-1 0,0 0-1,6 5 1,-4-4 0,5 5 30,0-1-1,22 17 1,-29-24-28,-1-1 0,1 1 0,0 0-1,0-1 1,-1 0 0,1 0 0,0 0 0,0 0 0,0 0 0,0-1 0,0 1 0,1-1 0,-1 0 0,0 0-1,0 0 1,0 0 0,0 0 0,0-1 0,4-1 0,-5 1-1,0 0 0,0 0 0,0-1-1,0 1 1,-1-1 0,1 1 0,0-1 0,-1 0 0,1 0 0,-1 0 0,0 0 0,0 0-1,0 0 1,0 0 0,0 0 0,0 0 0,1-4 0,8-41 80,-9 44-87,6-58-21,-2-1 0,-4-65 0,-1 80 20,0 44 10,0 0 1,0 0-1,-1 0 0,1 0 1,-1 0-1,0 0 1,1 0-1,-1 0 1,-1 1-1,1-1 1,0 0-1,-1 1 1,1-1-1,-1 1 0,0-1 1,0 1-1,0 0 1,-4-4-1,4 5 2,1 0-1,-1 0 0,1 0 1,-1 1-1,1-1 0,-1 1 1,0-1-1,1 1 0,-1-1 1,0 1-1,1 0 0,-1 0 0,0 0 1,0 0-1,1 0 0,-1 0 1,0 0-1,1 1 0,-1-1 1,0 1-1,1-1 0,-1 1 1,1 0-1,-1-1 0,1 1 1,-1 0-1,1 0 0,-1 0 1,1 0-1,0 0 0,-1 0 1,1 1-1,-1 1 0,-43 49-665,17-15-5087,22-29 2845,-3 5-3444</inkml:trace>
  <inkml:trace contextRef="#ctx0" brushRef="#br0" timeOffset="6">1736 658 4641,'0'0'7490,"4"-3"-6626,9-4-404,0-2 0,-1 1-1,0-2 1,-1 0 0,0 0 0,0-1 0,-1 0 0,16-25 0,-5 4-101,-3-1 0,22-53 0,-32 73-181,-5 15 520,-3 25 603,-1-11-1603,-9 381-29,4-347-1268,-6-19-4932,4-19-341</inkml:trace>
  <inkml:trace contextRef="#ctx0" brushRef="#br0" timeOffset="7">1327 1105 2961,'0'0'9364,"4"-3"-8306,5-1-535,-1 0-1,1 0 1,0 1 0,0 0 0,0 0-1,0 1 1,0 0 0,17 0 0,84 2 869,-54 1-997,8-2 95,-24 0-170,0 1-1,0 2 1,59 10-1,-99-12-367,1 0 0,-1 0-1,1 0 1,-1 0-1,1 0 1,-1 0 0,1 0-1,-1 0 1,1 0 0,-1 0-1,1 0 1,-1 0-1,0 0 1,1 0 0,-1 1-1,1-1 1,-1 0-1,1 0 1,-1 1 0,0-1-1,1 0 1,-1 1 0,1-1-1,-1 0 1,0 1-1,0-1 1,1 0 0,-1 1-1,0-1 1,1 1 0,-1-1-1,0 1 1,0-1-1,0 1 1,0-1 0,0 0-1,1 1 1,-1-1 0,0 1-1,0 0 1,-1 0-378,0 0 0,0 0 0,0 0 0,0 0 0,0 0 1,0-1-1,0 1 0,-1 0 0,1-1 0,0 1 0,0-1 0,-1 1 0,-1 0 1,-14 4-4823</inkml:trace>
  <inkml:trace contextRef="#ctx0" brushRef="#br0" timeOffset="8">646 1325 2969,'0'0'7235,"3"-3"-6018,-1 1-1641,19-17 4857,-21 19-4335,1 0 0,-1-1 0,1 1-1,0 0 1,-1 0 0,1-1 0,0 1 0,-1 0-1,1 0 1,0 0 0,-1 0 0,1 0 0,0 0 0,-1 0-1,1 0 1,0 0 0,-1 0 0,1 0 0,0 1-1,-1-1 1,1 0 0,0 0 0,-1 1 0,1-1 0,0 0-1,-1 1 1,1-1 0,-1 0 0,1 1 0,-1-1-1,1 1 1,-1-1 0,1 1 0,-1-1 0,0 1 0,1 0-1,-1-1 1,0 1 0,1-1 0,-1 1 0,0 0-1,1 0 1,8 22 115,-1 0 1,-1 0-1,7 36 0,5 78-39,-15-99-102,6 33-131,-10-91 58,1 0-1,1 1 1,0-1-1,6-20 0,-6 32 2,1 1-1,-1-1 1,1 0-1,1 1 0,-1 0 1,1 0-1,1 0 1,-1 0-1,1 1 0,0 0 1,0 0-1,12-10 0,-15 15 7,-1-1-1,1 1 0,0 0 0,0 0 0,0 0 0,0 0 0,0 0 1,0 0-1,0 1 0,0-1 0,1 1 0,-1-1 0,0 1 0,0 0 1,0 0-1,1 0 0,-1 0 0,0 0 0,0 0 0,0 1 1,0-1-1,1 1 0,-1-1 0,0 1 0,0 0 0,0 0 0,0 0 1,0 0-1,0 0 0,-1 1 0,1-1 0,0 0 0,-1 1 0,1-1 1,-1 1-1,1 0 0,-1-1 0,2 4 0,5 6 64,-1 0 0,0 1 0,-1 0 0,9 24 0,27 101-237,-30-78-6224,-11-49 372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7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0 832 1736,'0'0'13587,"23"-1"-10903,24-4-2368,0-2 1,-1-3-1,0-1 1,0-2-1,-2-3 1,0-1-1,52-29 1,-73 35-376,0-2 1,-1-1-1,29-23 0,-51 36-2,1 1 0,0 0 0,-1-1-1,1 1 1,-1 0 0,1-1 0,-1 1-1,1-1 1,-1 1 0,0-1 0,1 1-1,-1-1 1,0 1 0,1-1 0,-1 1-1,0-1 1,1 1 0,-1-1 0,0 0-1,0 1 1,0-1 0,0 1 0,1-1-1,-1 0 1,-16-2-4800,-4 3-2282</inkml:trace>
  <inkml:trace contextRef="#ctx0" brushRef="#br0" timeOffset="1">230 378 7586,'0'0'1364,"16"-9"-247,218-138 3555,-141 72-3320,-46 36-153,61-39 0,-101 73-1080,1 1-1,0 0 1,0 0 0,1 1-1,13-4 1,-19 6-86,-1 1 1,0-1-1,0 1 0,0 0 1,0-1-1,1 1 1,-1 0-1,0 0 0,0 1 1,1-1-1,-1 0 1,0 1-1,0-1 1,0 1-1,0 0 0,0 0 1,0 0-1,0 0 1,0 0-1,0 0 0,0 0 1,-1 1-1,1-1 1,0 1-1,-1-1 0,1 1 1,2 3-1,1 4 63,0 1 0,-1 0 0,0 1 0,0-1 0,-1 1 0,-1-1-1,3 22 1,0 83 123,-5-88-182,2 50-213,-3 116 725,-1-159-1331,-1 1-1,-2-1 0,-16 54 0,10-55-4111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4T09:04:00.97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158 497 104,'0'0'1720,"0"-2"-1784</inkml:trace>
  <inkml:trace contextRef="#ctx0" brushRef="#br0" timeOffset="1">158 497 696,'0'-10'-2664,"-1"-3"4798,1-11 18102,4 40-20031,29 158 1995,40 177-2872,-72-346 135,3 12 257,-3-5-6199</inkml:trace>
  <inkml:trace contextRef="#ctx0" brushRef="#br0" timeOffset="2">0 1091 8042,'0'0'11202,"117"-32"-10706,-91 15-208,2-7-200,-1-1-88,-1-4-464,-2-12-896,-5 8-2641,-9 5-2120</inkml:trace>
  <inkml:trace contextRef="#ctx0" brushRef="#br0" timeOffset="3">49 373 6481,'0'0'12467,"102"-22"-11995,-76 19-256,4-4-216,2 0-96,8 2-1008,-10 0-2649,-6 5-2160</inkml:trace>
  <inkml:trace contextRef="#ctx0" brushRef="#br0" timeOffset="4">433 1331 536,'-2'0'17793,"4"-16"-17750,1 0-1,1 1 0,0-1 0,1 1 1,0 0-1,2 1 0,15-28 1,-10 19-34,-3 3-6,-7 13 5,1 0 0,0 1-1,1-1 1,-1 1-1,1 0 1,0 0-1,1 0 1,-1 1-1,7-7 1,-10 12 12,0-1 1,-1 1-1,1 0 1,0-1-1,0 1 1,-1 0-1,1 0 1,0 0-1,0-1 1,-1 1-1,1 0 1,0 0-1,0 0 1,0 0-1,-1 0 0,1 1 1,0-1-1,0 0 1,0 0-1,-1 0 1,1 1-1,0-1 1,0 0-1,-1 1 1,1-1-1,0 1 1,-1-1-1,1 0 1,-1 1-1,1 0 0,0-1 1,-1 1-1,1-1 1,-1 1-1,1 0 1,-1-1-1,0 1 1,1 0-1,-1-1 1,0 1-1,1 1 1,13 33 293,-14-34-310,6 27 117,5 42 0,-9-49-67,1 0 0,1 0-1,0 0 1,13 31-1,-17-50-56,1-1-1,-1 0 1,0 0-1,1 0 1,-1 0-1,1 0 1,0 1-1,-1-1 1,1 0-1,0 0 0,0 0 1,-1-1-1,1 1 1,0 0-1,0 0 1,0 0-1,0-1 1,0 1-1,0 0 1,0-1-1,1 1 1,-1-1-1,0 1 1,0-1-1,0 0 0,0 1 1,2-1-1,-1-1-10,0 1 0,-1-1 0,1 1 0,0-1 0,0 0 1,-1 0-1,1 0 0,-1 0 0,1 0 0,-1 0 0,1-1 0,-1 1 0,0 0 0,1-1 0,0-2 0,7-8-82,-1-1 0,0 0 0,7-18 0,-14 27 89,8-19-12,-6 16 19,-1 0-1,1 1 0,0-1 1,1 1-1,4-7 0,-8 13 8,1 0 0,-1 0-1,1 1 1,-1-1 0,0 0 0,1 0 0,-1 1-1,1-1 1,-1 0 0,0 0 0,1 1-1,-1-1 1,0 0 0,1 1 0,-1-1-1,0 0 1,1 1 0,-1-1 0,0 1-1,0-1 1,0 0 0,1 1 0,-1-1-1,0 1 1,0-1 0,0 1 0,0-1-1,0 1 1,0-1 0,0 1 0,7 22 309,-6-21-283,5 22 239,2 1 1,1-1-1,21 41 0,-25-58-344,-1 0 0,1 0 0,1 0 0,-1 0 0,1-1 0,9 7 0,-10-9-279,0-1 0,0 1 0,0-1 1,1-1-1,-1 1 0,1-1 0,-1 0 0,1 0 1,0-1-1,7 2 0,8-2-5640</inkml:trace>
  <inkml:trace contextRef="#ctx0" brushRef="#br0" timeOffset="5">788 790 7586,'0'0'10897,"28"0"-8942,152 0-1290,-141 0-3949,0 0-3502</inkml:trace>
  <inkml:trace contextRef="#ctx0" brushRef="#br0" timeOffset="6">803 624 7786,'0'0'11722,"119"-29"-11402,-87 20-224,0 1-32,4 0-64,1-1-536,12 4-1520,-9 2-3457,-6 3-3449</inkml:trace>
  <inkml:trace contextRef="#ctx0" brushRef="#br0" timeOffset="7">1513 321 5337,'0'0'12823,"4"18"-10784,49 226 548,-7-27-2700,-44-212-2,15 51-565,3-25-2787,-12-25-2485</inkml:trace>
  <inkml:trace contextRef="#ctx0" brushRef="#br0" timeOffset="8">1321 260 3777,'0'0'14514,"9"-13"-13669,33-37-286,-40 47-529,1 1 1,0 0 0,0 0-1,0 0 1,0 0-1,0 1 1,0-1-1,0 1 1,0 0-1,1-1 1,-1 2 0,1-1-1,-1 0 1,1 1-1,-1-1 1,1 1-1,-1 0 1,1 0-1,-1 1 1,5 0 0,7 0 51,2-1-17,1 1 0,-1 0 0,0 2 0,0 0 0,0 1 0,0 0 0,-1 2 0,0 0 0,0 0 0,0 2 0,-1 0 0,0 1 0,0 0 0,16 15 0,-16-12-46,0 1 0,-1 1 0,-1 0 0,-1 1-1,0 1 1,-1 0 0,0 0 0,-1 1 0,-1 0 0,8 22 0,-8-12 0,-1 0 0,-1 0 0,-2 0-1,-1 1 1,-1 0 0,0 41 0,-3-52 19,-1 1 0,0-1 1,-1 0-1,-1 0 0,-1 0 0,-6 19 1,9-32-67,0 0 1,-1-1-1,0 1 1,1 0-1,-1-1 1,0 0-1,-1 1 1,1-1-1,-1 0 1,1 0-1,-1 0 1,0 0 0,0-1-1,0 1 1,-1-1-1,1 0 1,0 0-1,-1 0 1,0 0-1,1-1 1,-1 1-1,0-1 1,0 0-1,0 0 1,1 0-1,-1-1 1,0 1-1,0-1 1,0 0 0,0 0-1,0 0 1,-8-2-1,7 0-464,-1 1 1,1-1-1,0 0 0,0 0 0,-1-1 1,2 1-1,-1-1 0,0 0 1,1 0-1,-6-5 0,-13-14-6464</inkml:trace>
  <inkml:trace contextRef="#ctx0" brushRef="#br0" timeOffset="9">1925 1272 760,'0'-3'14366,"-1"-6"-10465,1-48-4057,4 39 183,0 1 1,13-30-1,-10 27-33,-6 20 12,-1 0 1,0 0 0,0 0 0,0 0-1,0-1 1,0 1 0,0 0-1,0 0 1,1 0 0,-1 0-1,0-1 1,0 1 0,0 0 0,0 0-1,1 0 1,-1 0 0,0 0-1,0 0 1,0 0 0,0-1 0,1 1-1,-1 0 1,0 0 0,0 0-1,1 0 1,-1 0 0,0 0-1,0 0 1,0 0 0,1 0 0,-1 0-1,0 0 1,0 0 0,0 0-1,1 1 1,-1-1 0,0 0-1,0 0 1,0 0 0,1 0 0,-1 0-1,0 0 1,0 0 0,0 0-1,0 1 1,1-1 0,-1 0 0,0 0-1,0 0 1,0 0 0,0 1-1,0-1 1,0 0 0,1 0-1,5 9 71,5 10-6,-2 0-1,0 1 1,-2 0-1,10 36 1,9 25 68,-26-80-144,0-1 0,0 1 0,0-1 0,0 1 0,0-1 0,0 1 0,0-1 0,0 1 0,1-1 0,-1 1 0,0-1 0,0 1-1,1-1 1,-1 1 0,0-1 0,1 1 0,-1-1 0,1 0 0,-1 1 0,0-1 0,1 0 0,-1 1 0,1-1 0,-1 0 0,1 0 0,-1 1 0,1-1 0,-1 0 0,1 0-1,-1 0 1,1 0 0,0 1 0,9-16-377,0-32-322,-9 45 677,3-59-33,-4 61 287,1 1-171,0-1 0,0 1 0,0 0 0,0 0 0,0 0 0,0 0 0,-1 0 0,1 0 0,0 0 0,0 0 0,-1 0 0,1 0 0,0 1 0,-1-1 0,0 0 0,1 2 0,1 1 11,5 8 9,-1 0 0,2 0 1,-1-1-1,2 0 0,0 0 0,0-1 1,11 10-1,-14-15-274,0 0-1,0-1 1,0 0-1,1 0 1,0-1 0,-1 1-1,1-1 1,0-1-1,1 1 1,-1-1-1,0-1 1,1 1 0,-1-1-1,11 0 1,-2-1-4123</inkml:trace>
  <inkml:trace contextRef="#ctx0" brushRef="#br0" timeOffset="10">2378 1188 2537,'0'0'15470,"23"0"-15052,-5-1-253,0 0-1,-1-1 0,0 0 0,1-2 1,30-10-1,-48 14-138,1 0-1,-1 0 1,0 0 0,0-1-1,0 1 1,1 0 0,-1 0 0,0 0-1,0-1 1,0 1 0,1 0-1,-1 0 1,0 0 0,1 0 0,-1 0-1,0 0 1,0 0 0,1 0 0,-1 0-1,0 0 1,0 0 0,1 0-1,-1 0 1,0 0 0,1 0 0,-1 0-1,0 0 1,0 0 0,1 0-1,-1 0 1,0 0 0,0 0 0,1 0-1,-1 1 1,0-1 0,0 0 0,1 0-1,-1 0 1,0 0 0,0 1-1,1-1 1,-11 11 236,-24 11-148,29-20-46,-1 0-1,1-1 1,0 0-1,-1 0 1,-9 0-1,-16 4 166,63 8-5851,-19-6-99</inkml:trace>
  <inkml:trace contextRef="#ctx0" brushRef="#br0" timeOffset="11">2777 1176 1408,'0'0'11157,"0"-5"-10332,4-14-180,0 1 0,1-1 0,1 1 0,0 0 0,16-29 0,-22 47-495,10 10 1781,5 38-1226,12 67 0,-6-22-388,0-19 92,-1-2-859,-9-25-3284</inkml:trace>
  <inkml:trace contextRef="#ctx0" brushRef="#br0" timeOffset="12">2743 331 9434,'0'0'9882,"6"12"-9134,8 12-473,1 1 0,0-2-1,30 33 1,18 7-217,-44-47-256,-1 1 0,0 1 0,-2 1 0,0 1 0,26 42 1,-40-58-210,-1-1 1,1 1-1,-1 0 0,0 0 1,0 0-1,0 7 1,-2 11-6776,-4-13 881</inkml:trace>
  <inkml:trace contextRef="#ctx0" brushRef="#br0" timeOffset="13">2766 725 3185,'0'0'10962,"79"-113"-9602,-53 81-391,2-4-449,2 1-328,-3-1-192,-1 2-496,-3 4-489,-6 8-1215,-10 10-4722</inkml:trace>
  <inkml:trace contextRef="#ctx0" brushRef="#br0" timeOffset="14">3212 1 5233,'0'0'12449,"0"9"-11003,13 53-374,0-6-853,-1 124 261,-9-112-57,12 74 0,-15-140-427,0-1 0,0 0 0,0 0 0,0 0 0,1 0 0,-1 1 0,0-1 0,1 0 0,-1 0 0,1 0 0,-1 0 0,1 0 0,-1 0 0,1 0 0,0 0 0,-1 0 0,1 0 0,0-1 0,0 1 1,0 0-1,1 1 0,-1-2-4,0 0 0,-1 0 0,1 0 0,0-1 0,0 1 0,0 0 0,-1 0 0,1 0 0,0-1 0,-1 1 0,1 0 0,0-1 0,0 1 0,-1-1 0,1 1 1,-1-1-1,1 1 0,0-1 0,-1 1 0,1-1 0,-1 0 0,1 0 0,5-7-13,-1 1-1,0-1 1,6-15 0,1-10 41,-1-1 1,-1-1 0,-2 0-1,6-58 1,-12 94 525,4 9-304,5 15-121,-9-22-85,12 30-145,2 0 1,2-2-1,1 0 0,1-1 0,2-1 0,28 30 1,-46-54-453,15 17-832,-11-5-3962,-7-6-1547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A63F-E505-4F4A-99E4-E7D6EE15032F}">
  <dimension ref="D4:S125"/>
  <sheetViews>
    <sheetView tabSelected="1" workbookViewId="0">
      <selection sqref="A1:XFD1048576"/>
    </sheetView>
  </sheetViews>
  <sheetFormatPr defaultRowHeight="14.4" x14ac:dyDescent="0.3"/>
  <sheetData>
    <row r="4" spans="4:18" x14ac:dyDescent="0.3">
      <c r="D4" t="s">
        <v>0</v>
      </c>
      <c r="E4" t="s">
        <v>1</v>
      </c>
      <c r="F4" t="s">
        <v>2</v>
      </c>
      <c r="G4" t="s">
        <v>3</v>
      </c>
      <c r="H4" t="s">
        <v>4</v>
      </c>
    </row>
    <row r="5" spans="4:18" x14ac:dyDescent="0.3">
      <c r="D5">
        <v>0</v>
      </c>
      <c r="H5">
        <v>100000</v>
      </c>
    </row>
    <row r="6" spans="4:18" x14ac:dyDescent="0.3">
      <c r="D6">
        <v>1</v>
      </c>
      <c r="E6">
        <f>H5*(0.048/12)/(1-1/(1+0.048/12)^(12*10))</f>
        <v>1050.9062349014846</v>
      </c>
      <c r="F6">
        <f>H5*0.048/12</f>
        <v>400</v>
      </c>
      <c r="G6" s="1">
        <f>E6-F6</f>
        <v>650.90623490148459</v>
      </c>
      <c r="H6">
        <f>H5-G6</f>
        <v>99349.093765098514</v>
      </c>
      <c r="L6" t="s">
        <v>5</v>
      </c>
    </row>
    <row r="7" spans="4:18" x14ac:dyDescent="0.3">
      <c r="D7">
        <v>2</v>
      </c>
      <c r="E7">
        <f>E6</f>
        <v>1050.9062349014846</v>
      </c>
      <c r="F7">
        <f t="shared" ref="F7:F70" si="0">H6*0.048/12</f>
        <v>397.39637506039406</v>
      </c>
      <c r="G7" s="1">
        <f t="shared" ref="G7:G70" si="1">E7-F7</f>
        <v>653.50985984109047</v>
      </c>
      <c r="H7">
        <f t="shared" ref="H7:H70" si="2">H6-G7</f>
        <v>98695.58390525743</v>
      </c>
      <c r="J7">
        <f>G7/G6</f>
        <v>1.004</v>
      </c>
      <c r="L7" t="s">
        <v>6</v>
      </c>
    </row>
    <row r="8" spans="4:18" x14ac:dyDescent="0.3">
      <c r="D8">
        <v>3</v>
      </c>
      <c r="E8">
        <f t="shared" ref="E8:E71" si="3">E7</f>
        <v>1050.9062349014846</v>
      </c>
      <c r="F8">
        <f t="shared" si="0"/>
        <v>394.78233562102974</v>
      </c>
      <c r="G8" s="1">
        <f t="shared" si="1"/>
        <v>656.12389928045491</v>
      </c>
      <c r="H8">
        <f t="shared" si="2"/>
        <v>98039.460005976973</v>
      </c>
      <c r="J8">
        <f t="shared" ref="J8:J13" si="4">G8/G7</f>
        <v>1.004</v>
      </c>
    </row>
    <row r="9" spans="4:18" x14ac:dyDescent="0.3">
      <c r="D9">
        <v>4</v>
      </c>
      <c r="E9">
        <f t="shared" si="3"/>
        <v>1050.9062349014846</v>
      </c>
      <c r="F9">
        <f t="shared" si="0"/>
        <v>392.15784002390791</v>
      </c>
      <c r="G9" s="1">
        <f t="shared" si="1"/>
        <v>658.74839487757663</v>
      </c>
      <c r="H9">
        <f t="shared" si="2"/>
        <v>97380.711611099396</v>
      </c>
      <c r="J9">
        <f t="shared" si="4"/>
        <v>1.0039999999999998</v>
      </c>
      <c r="Q9" t="s">
        <v>7</v>
      </c>
      <c r="R9">
        <f>G6*J7^60</f>
        <v>827.0679661274645</v>
      </c>
    </row>
    <row r="10" spans="4:18" x14ac:dyDescent="0.3">
      <c r="D10">
        <v>5</v>
      </c>
      <c r="E10">
        <f t="shared" si="3"/>
        <v>1050.9062349014846</v>
      </c>
      <c r="F10">
        <f t="shared" si="0"/>
        <v>389.5228464443976</v>
      </c>
      <c r="G10" s="1">
        <f t="shared" si="1"/>
        <v>661.38338845708699</v>
      </c>
      <c r="H10">
        <f t="shared" si="2"/>
        <v>96719.328222642303</v>
      </c>
      <c r="J10">
        <f t="shared" si="4"/>
        <v>1.004</v>
      </c>
      <c r="Q10" t="s">
        <v>8</v>
      </c>
      <c r="R10">
        <f>E7-R9</f>
        <v>223.83826877402009</v>
      </c>
    </row>
    <row r="11" spans="4:18" x14ac:dyDescent="0.3">
      <c r="D11">
        <v>6</v>
      </c>
      <c r="E11">
        <f t="shared" si="3"/>
        <v>1050.9062349014846</v>
      </c>
      <c r="F11">
        <f t="shared" si="0"/>
        <v>386.87731289056927</v>
      </c>
      <c r="G11" s="1">
        <f t="shared" si="1"/>
        <v>664.02892201091527</v>
      </c>
      <c r="H11">
        <f t="shared" si="2"/>
        <v>96055.299300631392</v>
      </c>
      <c r="J11">
        <f t="shared" si="4"/>
        <v>1.0039999999999998</v>
      </c>
      <c r="L11" t="s">
        <v>0</v>
      </c>
      <c r="M11" t="s">
        <v>1</v>
      </c>
      <c r="N11" t="s">
        <v>2</v>
      </c>
      <c r="O11" t="s">
        <v>3</v>
      </c>
      <c r="P11" t="s">
        <v>4</v>
      </c>
    </row>
    <row r="12" spans="4:18" x14ac:dyDescent="0.3">
      <c r="D12">
        <v>7</v>
      </c>
      <c r="E12">
        <f t="shared" si="3"/>
        <v>1050.9062349014846</v>
      </c>
      <c r="F12">
        <f t="shared" si="0"/>
        <v>384.22119720252562</v>
      </c>
      <c r="G12" s="1">
        <f t="shared" si="1"/>
        <v>666.68503769895892</v>
      </c>
      <c r="H12">
        <f t="shared" si="2"/>
        <v>95388.614262932431</v>
      </c>
      <c r="J12">
        <f t="shared" si="4"/>
        <v>1.004</v>
      </c>
      <c r="L12">
        <v>60</v>
      </c>
      <c r="M12">
        <f>E13</f>
        <v>1050.9062349014846</v>
      </c>
      <c r="N12">
        <f>M12-O12</f>
        <v>227.13336027253615</v>
      </c>
      <c r="O12">
        <f>G6*J7^59</f>
        <v>823.77287462894844</v>
      </c>
      <c r="P12">
        <f>R10/(0.048/12)</f>
        <v>55959.56719350502</v>
      </c>
    </row>
    <row r="13" spans="4:18" x14ac:dyDescent="0.3">
      <c r="D13">
        <v>8</v>
      </c>
      <c r="E13">
        <f t="shared" si="3"/>
        <v>1050.9062349014846</v>
      </c>
      <c r="F13">
        <f t="shared" si="0"/>
        <v>381.55445705172974</v>
      </c>
      <c r="G13" s="1">
        <f t="shared" si="1"/>
        <v>669.35177784975485</v>
      </c>
      <c r="H13">
        <f t="shared" si="2"/>
        <v>94719.262485082683</v>
      </c>
      <c r="J13">
        <f t="shared" si="4"/>
        <v>1.0040000000000002</v>
      </c>
      <c r="M13">
        <f>E65</f>
        <v>1050.9062349014846</v>
      </c>
      <c r="N13">
        <f t="shared" ref="N13:P13" si="5">F65</f>
        <v>227.13336027253695</v>
      </c>
      <c r="O13">
        <f t="shared" si="5"/>
        <v>823.77287462894765</v>
      </c>
      <c r="P13">
        <f t="shared" si="5"/>
        <v>55959.567193505289</v>
      </c>
    </row>
    <row r="14" spans="4:18" x14ac:dyDescent="0.3">
      <c r="D14">
        <v>9</v>
      </c>
      <c r="E14">
        <f t="shared" si="3"/>
        <v>1050.9062349014846</v>
      </c>
      <c r="F14">
        <f t="shared" si="0"/>
        <v>378.87704994033078</v>
      </c>
      <c r="G14" s="1">
        <f t="shared" si="1"/>
        <v>672.02918496115376</v>
      </c>
      <c r="H14">
        <f t="shared" si="2"/>
        <v>94047.23330012153</v>
      </c>
    </row>
    <row r="15" spans="4:18" x14ac:dyDescent="0.3">
      <c r="D15">
        <v>10</v>
      </c>
      <c r="E15">
        <f t="shared" si="3"/>
        <v>1050.9062349014846</v>
      </c>
      <c r="F15">
        <f t="shared" si="0"/>
        <v>376.18893320048613</v>
      </c>
      <c r="G15" s="1">
        <f t="shared" si="1"/>
        <v>674.71730170099841</v>
      </c>
      <c r="H15">
        <f t="shared" si="2"/>
        <v>93372.515998420538</v>
      </c>
    </row>
    <row r="16" spans="4:18" x14ac:dyDescent="0.3">
      <c r="D16">
        <v>11</v>
      </c>
      <c r="E16">
        <f t="shared" si="3"/>
        <v>1050.9062349014846</v>
      </c>
      <c r="F16">
        <f t="shared" si="0"/>
        <v>373.49006399368221</v>
      </c>
      <c r="G16" s="1">
        <f t="shared" si="1"/>
        <v>677.41617090780233</v>
      </c>
      <c r="H16">
        <f t="shared" si="2"/>
        <v>92695.099827512735</v>
      </c>
    </row>
    <row r="17" spans="4:19" x14ac:dyDescent="0.3">
      <c r="D17">
        <v>12</v>
      </c>
      <c r="E17">
        <f t="shared" si="3"/>
        <v>1050.9062349014846</v>
      </c>
      <c r="F17">
        <f t="shared" si="0"/>
        <v>370.780399310051</v>
      </c>
      <c r="G17" s="1">
        <f t="shared" si="1"/>
        <v>680.12583559143354</v>
      </c>
      <c r="H17">
        <f t="shared" si="2"/>
        <v>92014.973991921303</v>
      </c>
      <c r="N17" t="s">
        <v>9</v>
      </c>
    </row>
    <row r="18" spans="4:19" x14ac:dyDescent="0.3">
      <c r="D18">
        <v>13</v>
      </c>
      <c r="E18">
        <f t="shared" si="3"/>
        <v>1050.9062349014846</v>
      </c>
      <c r="F18">
        <f t="shared" si="0"/>
        <v>368.05989596768524</v>
      </c>
      <c r="G18" s="1">
        <f t="shared" si="1"/>
        <v>682.84633893379942</v>
      </c>
      <c r="H18">
        <f t="shared" si="2"/>
        <v>91332.127652987503</v>
      </c>
      <c r="L18" t="s">
        <v>10</v>
      </c>
      <c r="M18">
        <f>G6*(J7^60-1)/(J7-1)</f>
        <v>44040.43280649493</v>
      </c>
      <c r="N18">
        <f>SUM(G6:G65)</f>
        <v>44040.432806494704</v>
      </c>
    </row>
    <row r="19" spans="4:19" x14ac:dyDescent="0.3">
      <c r="D19">
        <v>14</v>
      </c>
      <c r="E19">
        <f t="shared" si="3"/>
        <v>1050.9062349014846</v>
      </c>
      <c r="F19">
        <f t="shared" si="0"/>
        <v>365.32851061194998</v>
      </c>
      <c r="G19" s="1">
        <f t="shared" si="1"/>
        <v>685.57772428953467</v>
      </c>
      <c r="H19">
        <f t="shared" si="2"/>
        <v>90646.549928697961</v>
      </c>
      <c r="L19" t="s">
        <v>11</v>
      </c>
      <c r="M19">
        <f>60*E11-M18</f>
        <v>19013.941287594149</v>
      </c>
      <c r="N19">
        <f>SUM(F6:F65)</f>
        <v>19013.941287594378</v>
      </c>
    </row>
    <row r="20" spans="4:19" x14ac:dyDescent="0.3">
      <c r="D20">
        <v>15</v>
      </c>
      <c r="E20">
        <f t="shared" si="3"/>
        <v>1050.9062349014846</v>
      </c>
      <c r="F20">
        <f t="shared" si="0"/>
        <v>362.5861997147918</v>
      </c>
      <c r="G20" s="1">
        <f t="shared" si="1"/>
        <v>688.32003518669285</v>
      </c>
      <c r="H20">
        <f t="shared" si="2"/>
        <v>89958.229893511263</v>
      </c>
    </row>
    <row r="21" spans="4:19" x14ac:dyDescent="0.3">
      <c r="D21">
        <v>16</v>
      </c>
      <c r="E21">
        <f t="shared" si="3"/>
        <v>1050.9062349014846</v>
      </c>
      <c r="F21">
        <f t="shared" si="0"/>
        <v>359.83291957404504</v>
      </c>
      <c r="G21" s="1">
        <f t="shared" si="1"/>
        <v>691.07331532743956</v>
      </c>
      <c r="H21">
        <f t="shared" si="2"/>
        <v>89267.156578183829</v>
      </c>
    </row>
    <row r="22" spans="4:19" x14ac:dyDescent="0.3">
      <c r="D22">
        <v>17</v>
      </c>
      <c r="E22">
        <f t="shared" si="3"/>
        <v>1050.9062349014846</v>
      </c>
      <c r="F22">
        <f t="shared" si="0"/>
        <v>357.06862631273538</v>
      </c>
      <c r="G22" s="1">
        <f t="shared" si="1"/>
        <v>693.83760858874916</v>
      </c>
      <c r="H22">
        <f t="shared" si="2"/>
        <v>88573.318969595086</v>
      </c>
      <c r="L22" t="s">
        <v>12</v>
      </c>
    </row>
    <row r="23" spans="4:19" x14ac:dyDescent="0.3">
      <c r="D23">
        <v>18</v>
      </c>
      <c r="E23">
        <f t="shared" si="3"/>
        <v>1050.9062349014846</v>
      </c>
      <c r="F23">
        <f t="shared" si="0"/>
        <v>354.29327587838037</v>
      </c>
      <c r="G23" s="1">
        <f t="shared" si="1"/>
        <v>696.61295902310417</v>
      </c>
      <c r="H23">
        <f t="shared" si="2"/>
        <v>87876.706010571987</v>
      </c>
    </row>
    <row r="24" spans="4:19" x14ac:dyDescent="0.3">
      <c r="D24">
        <v>19</v>
      </c>
      <c r="E24">
        <f t="shared" si="3"/>
        <v>1050.9062349014846</v>
      </c>
      <c r="F24">
        <f t="shared" si="0"/>
        <v>351.50682404228792</v>
      </c>
      <c r="G24" s="1">
        <f t="shared" si="1"/>
        <v>699.39941085919668</v>
      </c>
      <c r="H24">
        <f t="shared" si="2"/>
        <v>87177.306599712785</v>
      </c>
      <c r="L24" t="s">
        <v>13</v>
      </c>
      <c r="M24">
        <f>120*E24-100000</f>
        <v>26108.748188178157</v>
      </c>
    </row>
    <row r="25" spans="4:19" x14ac:dyDescent="0.3">
      <c r="D25">
        <v>20</v>
      </c>
      <c r="E25">
        <f t="shared" si="3"/>
        <v>1050.9062349014846</v>
      </c>
      <c r="F25">
        <f t="shared" si="0"/>
        <v>348.70922639885111</v>
      </c>
      <c r="G25" s="1">
        <f t="shared" si="1"/>
        <v>702.19700850263348</v>
      </c>
      <c r="H25">
        <f t="shared" si="2"/>
        <v>86475.109591210145</v>
      </c>
      <c r="L25" t="s">
        <v>9</v>
      </c>
      <c r="M25">
        <f>SUM(F6:F125)</f>
        <v>26108.748188178735</v>
      </c>
    </row>
    <row r="26" spans="4:19" x14ac:dyDescent="0.3">
      <c r="D26">
        <v>21</v>
      </c>
      <c r="E26">
        <f t="shared" si="3"/>
        <v>1050.9062349014846</v>
      </c>
      <c r="F26">
        <f t="shared" si="0"/>
        <v>345.90043836484057</v>
      </c>
      <c r="G26" s="1">
        <f t="shared" si="1"/>
        <v>705.00579653664408</v>
      </c>
      <c r="H26">
        <f t="shared" si="2"/>
        <v>85770.103794673501</v>
      </c>
    </row>
    <row r="27" spans="4:19" x14ac:dyDescent="0.3">
      <c r="D27">
        <v>22</v>
      </c>
      <c r="E27">
        <f t="shared" si="3"/>
        <v>1050.9062349014846</v>
      </c>
      <c r="F27">
        <f t="shared" si="0"/>
        <v>343.08041517869401</v>
      </c>
      <c r="G27" s="1">
        <f t="shared" si="1"/>
        <v>707.82581972279058</v>
      </c>
      <c r="H27">
        <f t="shared" si="2"/>
        <v>85062.277974950717</v>
      </c>
    </row>
    <row r="28" spans="4:19" x14ac:dyDescent="0.3">
      <c r="D28">
        <v>23</v>
      </c>
      <c r="E28">
        <f t="shared" si="3"/>
        <v>1050.9062349014846</v>
      </c>
      <c r="F28">
        <f t="shared" si="0"/>
        <v>340.24911189980287</v>
      </c>
      <c r="G28" s="1">
        <f t="shared" si="1"/>
        <v>710.65712300168173</v>
      </c>
      <c r="H28">
        <f t="shared" si="2"/>
        <v>84351.620851949032</v>
      </c>
    </row>
    <row r="29" spans="4:19" x14ac:dyDescent="0.3">
      <c r="D29">
        <v>24</v>
      </c>
      <c r="E29">
        <f t="shared" si="3"/>
        <v>1050.9062349014846</v>
      </c>
      <c r="F29">
        <f t="shared" si="0"/>
        <v>337.40648340779615</v>
      </c>
      <c r="G29" s="1">
        <f t="shared" si="1"/>
        <v>713.49975149368845</v>
      </c>
      <c r="H29">
        <f t="shared" si="2"/>
        <v>83638.121100455348</v>
      </c>
    </row>
    <row r="30" spans="4:19" x14ac:dyDescent="0.3">
      <c r="D30">
        <v>25</v>
      </c>
      <c r="E30">
        <f t="shared" si="3"/>
        <v>1050.9062349014846</v>
      </c>
      <c r="F30">
        <f t="shared" si="0"/>
        <v>334.5524844018214</v>
      </c>
      <c r="G30" s="1">
        <f t="shared" si="1"/>
        <v>716.35375049966319</v>
      </c>
      <c r="H30">
        <f t="shared" si="2"/>
        <v>82921.767349955684</v>
      </c>
    </row>
    <row r="31" spans="4:19" x14ac:dyDescent="0.3">
      <c r="D31">
        <v>26</v>
      </c>
      <c r="E31">
        <f t="shared" si="3"/>
        <v>1050.9062349014846</v>
      </c>
      <c r="F31">
        <f t="shared" si="0"/>
        <v>331.68706939982275</v>
      </c>
      <c r="G31" s="1">
        <f t="shared" si="1"/>
        <v>719.21916550166179</v>
      </c>
      <c r="H31">
        <f t="shared" si="2"/>
        <v>82202.548184454019</v>
      </c>
      <c r="O31" t="s">
        <v>14</v>
      </c>
    </row>
    <row r="32" spans="4:19" x14ac:dyDescent="0.3">
      <c r="D32">
        <v>27</v>
      </c>
      <c r="E32">
        <f t="shared" si="3"/>
        <v>1050.9062349014846</v>
      </c>
      <c r="F32">
        <f t="shared" si="0"/>
        <v>328.81019273781607</v>
      </c>
      <c r="G32" s="1">
        <f t="shared" si="1"/>
        <v>722.09604216366847</v>
      </c>
      <c r="H32">
        <f t="shared" si="2"/>
        <v>81480.452142290349</v>
      </c>
      <c r="Q32" t="s">
        <v>15</v>
      </c>
      <c r="S32" t="s">
        <v>16</v>
      </c>
    </row>
    <row r="33" spans="4:19" x14ac:dyDescent="0.3">
      <c r="D33">
        <v>28</v>
      </c>
      <c r="E33">
        <f t="shared" si="3"/>
        <v>1050.9062349014846</v>
      </c>
      <c r="F33">
        <f t="shared" si="0"/>
        <v>325.92180856916139</v>
      </c>
      <c r="G33" s="1">
        <f t="shared" si="1"/>
        <v>724.98442633232321</v>
      </c>
      <c r="H33">
        <f t="shared" si="2"/>
        <v>80755.467715958031</v>
      </c>
      <c r="L33" t="s">
        <v>0</v>
      </c>
      <c r="M33" t="s">
        <v>1</v>
      </c>
      <c r="N33" t="s">
        <v>2</v>
      </c>
      <c r="O33" t="s">
        <v>3</v>
      </c>
      <c r="P33" t="s">
        <v>4</v>
      </c>
      <c r="Q33">
        <f>G6*J7^100</f>
        <v>970.26354102985874</v>
      </c>
      <c r="S33">
        <f>M34-Q33</f>
        <v>80.642693871625852</v>
      </c>
    </row>
    <row r="34" spans="4:19" x14ac:dyDescent="0.3">
      <c r="D34">
        <v>29</v>
      </c>
      <c r="E34">
        <f t="shared" si="3"/>
        <v>1050.9062349014846</v>
      </c>
      <c r="F34">
        <f t="shared" si="0"/>
        <v>323.02187086383213</v>
      </c>
      <c r="G34" s="1">
        <f t="shared" si="1"/>
        <v>727.8843640376524</v>
      </c>
      <c r="H34">
        <f t="shared" si="2"/>
        <v>80027.583351920373</v>
      </c>
      <c r="L34">
        <v>100</v>
      </c>
      <c r="M34">
        <f>E35</f>
        <v>1050.9062349014846</v>
      </c>
      <c r="N34">
        <f>M34-O34</f>
        <v>84.508285668557733</v>
      </c>
      <c r="O34">
        <f>G6*J7^99</f>
        <v>966.39794923292686</v>
      </c>
      <c r="P34">
        <f>S33/(0.048/12)</f>
        <v>20160.673467906461</v>
      </c>
    </row>
    <row r="35" spans="4:19" x14ac:dyDescent="0.3">
      <c r="D35">
        <v>30</v>
      </c>
      <c r="E35">
        <f t="shared" si="3"/>
        <v>1050.9062349014846</v>
      </c>
      <c r="F35">
        <f t="shared" si="0"/>
        <v>320.11033340768148</v>
      </c>
      <c r="G35" s="1">
        <f t="shared" si="1"/>
        <v>730.79590149380306</v>
      </c>
      <c r="H35">
        <f t="shared" si="2"/>
        <v>79296.787450426564</v>
      </c>
      <c r="L35">
        <f>D105</f>
        <v>100</v>
      </c>
      <c r="M35">
        <f t="shared" ref="M35:P35" si="6">E105</f>
        <v>1050.9062349014846</v>
      </c>
      <c r="N35">
        <f t="shared" si="6"/>
        <v>84.508285668559566</v>
      </c>
      <c r="O35">
        <f t="shared" si="6"/>
        <v>966.39794923292504</v>
      </c>
      <c r="P35">
        <f t="shared" si="6"/>
        <v>20160.673467906967</v>
      </c>
    </row>
    <row r="36" spans="4:19" x14ac:dyDescent="0.3">
      <c r="D36">
        <v>31</v>
      </c>
      <c r="E36">
        <f t="shared" si="3"/>
        <v>1050.9062349014846</v>
      </c>
      <c r="F36">
        <f t="shared" si="0"/>
        <v>317.18714980170625</v>
      </c>
      <c r="G36" s="1">
        <f t="shared" si="1"/>
        <v>733.71908509977834</v>
      </c>
      <c r="H36">
        <f t="shared" si="2"/>
        <v>78563.068365326792</v>
      </c>
    </row>
    <row r="37" spans="4:19" x14ac:dyDescent="0.3">
      <c r="D37">
        <v>32</v>
      </c>
      <c r="E37">
        <f t="shared" si="3"/>
        <v>1050.9062349014846</v>
      </c>
      <c r="F37">
        <f t="shared" si="0"/>
        <v>314.2522734613072</v>
      </c>
      <c r="G37" s="1">
        <f t="shared" si="1"/>
        <v>736.65396144017745</v>
      </c>
      <c r="H37">
        <f t="shared" si="2"/>
        <v>77826.414403886607</v>
      </c>
    </row>
    <row r="38" spans="4:19" x14ac:dyDescent="0.3">
      <c r="D38">
        <v>33</v>
      </c>
      <c r="E38">
        <f t="shared" si="3"/>
        <v>1050.9062349014846</v>
      </c>
      <c r="F38">
        <f t="shared" si="0"/>
        <v>311.30565761554641</v>
      </c>
      <c r="G38" s="1">
        <f t="shared" si="1"/>
        <v>739.60057728593824</v>
      </c>
      <c r="H38">
        <f t="shared" si="2"/>
        <v>77086.813826600672</v>
      </c>
    </row>
    <row r="39" spans="4:19" x14ac:dyDescent="0.3">
      <c r="D39">
        <v>34</v>
      </c>
      <c r="E39">
        <f t="shared" si="3"/>
        <v>1050.9062349014846</v>
      </c>
      <c r="F39">
        <f t="shared" si="0"/>
        <v>308.3472553064027</v>
      </c>
      <c r="G39" s="1">
        <f t="shared" si="1"/>
        <v>742.55897959508184</v>
      </c>
      <c r="H39">
        <f t="shared" si="2"/>
        <v>76344.254847005592</v>
      </c>
    </row>
    <row r="40" spans="4:19" x14ac:dyDescent="0.3">
      <c r="D40">
        <v>35</v>
      </c>
      <c r="E40">
        <f t="shared" si="3"/>
        <v>1050.9062349014846</v>
      </c>
      <c r="F40">
        <f t="shared" si="0"/>
        <v>305.37701938802235</v>
      </c>
      <c r="G40" s="1">
        <f t="shared" si="1"/>
        <v>745.5292155134623</v>
      </c>
      <c r="H40">
        <f t="shared" si="2"/>
        <v>75598.725631492125</v>
      </c>
    </row>
    <row r="41" spans="4:19" x14ac:dyDescent="0.3">
      <c r="D41">
        <v>36</v>
      </c>
      <c r="E41">
        <f t="shared" si="3"/>
        <v>1050.9062349014846</v>
      </c>
      <c r="F41">
        <f t="shared" si="0"/>
        <v>302.39490252596852</v>
      </c>
      <c r="G41" s="1">
        <f t="shared" si="1"/>
        <v>748.51133237551608</v>
      </c>
      <c r="H41">
        <f t="shared" si="2"/>
        <v>74850.214299116604</v>
      </c>
    </row>
    <row r="42" spans="4:19" x14ac:dyDescent="0.3">
      <c r="D42">
        <v>37</v>
      </c>
      <c r="E42">
        <f t="shared" si="3"/>
        <v>1050.9062349014846</v>
      </c>
      <c r="F42">
        <f t="shared" si="0"/>
        <v>299.4008571964664</v>
      </c>
      <c r="G42" s="1">
        <f t="shared" si="1"/>
        <v>751.50537770501819</v>
      </c>
      <c r="H42">
        <f t="shared" si="2"/>
        <v>74098.708921411584</v>
      </c>
    </row>
    <row r="43" spans="4:19" x14ac:dyDescent="0.3">
      <c r="D43">
        <v>38</v>
      </c>
      <c r="E43">
        <f t="shared" si="3"/>
        <v>1050.9062349014846</v>
      </c>
      <c r="F43">
        <f t="shared" si="0"/>
        <v>296.39483568564634</v>
      </c>
      <c r="G43" s="1">
        <f t="shared" si="1"/>
        <v>754.51139921583831</v>
      </c>
      <c r="H43">
        <f t="shared" si="2"/>
        <v>73344.19752219574</v>
      </c>
    </row>
    <row r="44" spans="4:19" x14ac:dyDescent="0.3">
      <c r="D44">
        <v>39</v>
      </c>
      <c r="E44">
        <f t="shared" si="3"/>
        <v>1050.9062349014846</v>
      </c>
      <c r="F44">
        <f t="shared" si="0"/>
        <v>293.37679008878297</v>
      </c>
      <c r="G44" s="1">
        <f t="shared" si="1"/>
        <v>757.52944481270163</v>
      </c>
      <c r="H44">
        <f t="shared" si="2"/>
        <v>72586.668077383045</v>
      </c>
    </row>
    <row r="45" spans="4:19" x14ac:dyDescent="0.3">
      <c r="D45">
        <v>40</v>
      </c>
      <c r="E45">
        <f t="shared" si="3"/>
        <v>1050.9062349014846</v>
      </c>
      <c r="F45">
        <f t="shared" si="0"/>
        <v>290.34667230953215</v>
      </c>
      <c r="G45" s="1">
        <f t="shared" si="1"/>
        <v>760.5595625919525</v>
      </c>
      <c r="H45">
        <f t="shared" si="2"/>
        <v>71826.108514791093</v>
      </c>
    </row>
    <row r="46" spans="4:19" x14ac:dyDescent="0.3">
      <c r="D46">
        <v>41</v>
      </c>
      <c r="E46">
        <f t="shared" si="3"/>
        <v>1050.9062349014846</v>
      </c>
      <c r="F46">
        <f t="shared" si="0"/>
        <v>287.30443405916441</v>
      </c>
      <c r="G46" s="1">
        <f t="shared" si="1"/>
        <v>763.60180084232024</v>
      </c>
      <c r="H46">
        <f t="shared" si="2"/>
        <v>71062.506713948766</v>
      </c>
    </row>
    <row r="47" spans="4:19" x14ac:dyDescent="0.3">
      <c r="D47">
        <v>42</v>
      </c>
      <c r="E47">
        <f t="shared" si="3"/>
        <v>1050.9062349014846</v>
      </c>
      <c r="F47">
        <f t="shared" si="0"/>
        <v>284.25002685579506</v>
      </c>
      <c r="G47" s="1">
        <f t="shared" si="1"/>
        <v>766.65620804568948</v>
      </c>
      <c r="H47">
        <f t="shared" si="2"/>
        <v>70295.850505903072</v>
      </c>
    </row>
    <row r="48" spans="4:19" x14ac:dyDescent="0.3">
      <c r="D48">
        <v>43</v>
      </c>
      <c r="E48">
        <f t="shared" si="3"/>
        <v>1050.9062349014846</v>
      </c>
      <c r="F48">
        <f t="shared" si="0"/>
        <v>281.1834020236123</v>
      </c>
      <c r="G48" s="1">
        <f t="shared" si="1"/>
        <v>769.72283287787229</v>
      </c>
      <c r="H48">
        <f t="shared" si="2"/>
        <v>69526.127673025199</v>
      </c>
    </row>
    <row r="49" spans="4:8" x14ac:dyDescent="0.3">
      <c r="D49">
        <v>44</v>
      </c>
      <c r="E49">
        <f t="shared" si="3"/>
        <v>1050.9062349014846</v>
      </c>
      <c r="F49">
        <f t="shared" si="0"/>
        <v>278.1045106921008</v>
      </c>
      <c r="G49" s="1">
        <f t="shared" si="1"/>
        <v>772.80172420938379</v>
      </c>
      <c r="H49">
        <f t="shared" si="2"/>
        <v>68753.325948815822</v>
      </c>
    </row>
    <row r="50" spans="4:8" x14ac:dyDescent="0.3">
      <c r="D50">
        <v>45</v>
      </c>
      <c r="E50">
        <f t="shared" si="3"/>
        <v>1050.9062349014846</v>
      </c>
      <c r="F50">
        <f t="shared" si="0"/>
        <v>275.01330379526331</v>
      </c>
      <c r="G50" s="1">
        <f t="shared" si="1"/>
        <v>775.89293110622134</v>
      </c>
      <c r="H50">
        <f t="shared" si="2"/>
        <v>67977.433017709598</v>
      </c>
    </row>
    <row r="51" spans="4:8" x14ac:dyDescent="0.3">
      <c r="D51">
        <v>46</v>
      </c>
      <c r="E51">
        <f t="shared" si="3"/>
        <v>1050.9062349014846</v>
      </c>
      <c r="F51">
        <f t="shared" si="0"/>
        <v>271.9097320708384</v>
      </c>
      <c r="G51" s="1">
        <f t="shared" si="1"/>
        <v>778.99650283064625</v>
      </c>
      <c r="H51">
        <f t="shared" si="2"/>
        <v>67198.436514878951</v>
      </c>
    </row>
    <row r="52" spans="4:8" x14ac:dyDescent="0.3">
      <c r="D52">
        <v>47</v>
      </c>
      <c r="E52">
        <f t="shared" si="3"/>
        <v>1050.9062349014846</v>
      </c>
      <c r="F52">
        <f t="shared" si="0"/>
        <v>268.7937460595158</v>
      </c>
      <c r="G52" s="1">
        <f t="shared" si="1"/>
        <v>782.1124888419688</v>
      </c>
      <c r="H52">
        <f t="shared" si="2"/>
        <v>66416.324026036978</v>
      </c>
    </row>
    <row r="53" spans="4:8" x14ac:dyDescent="0.3">
      <c r="D53">
        <v>48</v>
      </c>
      <c r="E53">
        <f t="shared" si="3"/>
        <v>1050.9062349014846</v>
      </c>
      <c r="F53">
        <f t="shared" si="0"/>
        <v>265.6652961041479</v>
      </c>
      <c r="G53" s="1">
        <f t="shared" si="1"/>
        <v>785.24093879733664</v>
      </c>
      <c r="H53">
        <f t="shared" si="2"/>
        <v>65631.083087239647</v>
      </c>
    </row>
    <row r="54" spans="4:8" x14ac:dyDescent="0.3">
      <c r="D54">
        <v>49</v>
      </c>
      <c r="E54">
        <f t="shared" si="3"/>
        <v>1050.9062349014846</v>
      </c>
      <c r="F54">
        <f t="shared" si="0"/>
        <v>262.52433234895858</v>
      </c>
      <c r="G54" s="1">
        <f t="shared" si="1"/>
        <v>788.38190255252607</v>
      </c>
      <c r="H54">
        <f t="shared" si="2"/>
        <v>64842.701184687125</v>
      </c>
    </row>
    <row r="55" spans="4:8" x14ac:dyDescent="0.3">
      <c r="D55">
        <v>50</v>
      </c>
      <c r="E55">
        <f t="shared" si="3"/>
        <v>1050.9062349014846</v>
      </c>
      <c r="F55">
        <f t="shared" si="0"/>
        <v>259.37080473874852</v>
      </c>
      <c r="G55" s="1">
        <f t="shared" si="1"/>
        <v>791.53543016273602</v>
      </c>
      <c r="H55">
        <f t="shared" si="2"/>
        <v>64051.165754524387</v>
      </c>
    </row>
    <row r="56" spans="4:8" x14ac:dyDescent="0.3">
      <c r="D56">
        <v>51</v>
      </c>
      <c r="E56">
        <f t="shared" si="3"/>
        <v>1050.9062349014846</v>
      </c>
      <c r="F56">
        <f t="shared" si="0"/>
        <v>256.20466301809756</v>
      </c>
      <c r="G56" s="1">
        <f t="shared" si="1"/>
        <v>794.70157188338703</v>
      </c>
      <c r="H56">
        <f t="shared" si="2"/>
        <v>63256.464182641001</v>
      </c>
    </row>
    <row r="57" spans="4:8" x14ac:dyDescent="0.3">
      <c r="D57">
        <v>52</v>
      </c>
      <c r="E57">
        <f t="shared" si="3"/>
        <v>1050.9062349014846</v>
      </c>
      <c r="F57">
        <f t="shared" si="0"/>
        <v>253.02585673056402</v>
      </c>
      <c r="G57" s="1">
        <f t="shared" si="1"/>
        <v>797.88037817092061</v>
      </c>
      <c r="H57">
        <f t="shared" si="2"/>
        <v>62458.583804470079</v>
      </c>
    </row>
    <row r="58" spans="4:8" x14ac:dyDescent="0.3">
      <c r="D58">
        <v>53</v>
      </c>
      <c r="E58">
        <f t="shared" si="3"/>
        <v>1050.9062349014846</v>
      </c>
      <c r="F58">
        <f t="shared" si="0"/>
        <v>249.83433521788035</v>
      </c>
      <c r="G58" s="1">
        <f t="shared" si="1"/>
        <v>801.07189968360422</v>
      </c>
      <c r="H58">
        <f t="shared" si="2"/>
        <v>61657.511904786472</v>
      </c>
    </row>
    <row r="59" spans="4:8" x14ac:dyDescent="0.3">
      <c r="D59">
        <v>54</v>
      </c>
      <c r="E59">
        <f t="shared" si="3"/>
        <v>1050.9062349014846</v>
      </c>
      <c r="F59">
        <f t="shared" si="0"/>
        <v>246.6300476191459</v>
      </c>
      <c r="G59" s="1">
        <f t="shared" si="1"/>
        <v>804.2761872823387</v>
      </c>
      <c r="H59">
        <f t="shared" si="2"/>
        <v>60853.235717504132</v>
      </c>
    </row>
    <row r="60" spans="4:8" x14ac:dyDescent="0.3">
      <c r="D60">
        <v>55</v>
      </c>
      <c r="E60">
        <f t="shared" si="3"/>
        <v>1050.9062349014846</v>
      </c>
      <c r="F60">
        <f t="shared" si="0"/>
        <v>243.41294287001654</v>
      </c>
      <c r="G60" s="1">
        <f t="shared" si="1"/>
        <v>807.49329203146806</v>
      </c>
      <c r="H60">
        <f t="shared" si="2"/>
        <v>60045.742425472665</v>
      </c>
    </row>
    <row r="61" spans="4:8" x14ac:dyDescent="0.3">
      <c r="D61">
        <v>56</v>
      </c>
      <c r="E61">
        <f t="shared" si="3"/>
        <v>1050.9062349014846</v>
      </c>
      <c r="F61">
        <f t="shared" si="0"/>
        <v>240.18296970189067</v>
      </c>
      <c r="G61" s="1">
        <f t="shared" si="1"/>
        <v>810.72326519959392</v>
      </c>
      <c r="H61">
        <f t="shared" si="2"/>
        <v>59235.01916027307</v>
      </c>
    </row>
    <row r="62" spans="4:8" x14ac:dyDescent="0.3">
      <c r="D62">
        <v>57</v>
      </c>
      <c r="E62">
        <f t="shared" si="3"/>
        <v>1050.9062349014846</v>
      </c>
      <c r="F62">
        <f t="shared" si="0"/>
        <v>236.9400766410923</v>
      </c>
      <c r="G62" s="1">
        <f t="shared" si="1"/>
        <v>813.96615826039226</v>
      </c>
      <c r="H62">
        <f t="shared" si="2"/>
        <v>58421.053002012675</v>
      </c>
    </row>
    <row r="63" spans="4:8" x14ac:dyDescent="0.3">
      <c r="D63">
        <v>58</v>
      </c>
      <c r="E63">
        <f t="shared" si="3"/>
        <v>1050.9062349014846</v>
      </c>
      <c r="F63">
        <f t="shared" si="0"/>
        <v>233.68421200805071</v>
      </c>
      <c r="G63" s="1">
        <f t="shared" si="1"/>
        <v>817.22202289343386</v>
      </c>
      <c r="H63">
        <f t="shared" si="2"/>
        <v>57603.830979119244</v>
      </c>
    </row>
    <row r="64" spans="4:8" x14ac:dyDescent="0.3">
      <c r="D64">
        <v>59</v>
      </c>
      <c r="E64">
        <f t="shared" si="3"/>
        <v>1050.9062349014846</v>
      </c>
      <c r="F64">
        <f t="shared" si="0"/>
        <v>230.41532391647698</v>
      </c>
      <c r="G64" s="1">
        <f t="shared" si="1"/>
        <v>820.49091098500764</v>
      </c>
      <c r="H64">
        <f t="shared" si="2"/>
        <v>56783.340068134239</v>
      </c>
    </row>
    <row r="65" spans="4:8" x14ac:dyDescent="0.3">
      <c r="D65">
        <v>60</v>
      </c>
      <c r="E65">
        <f t="shared" si="3"/>
        <v>1050.9062349014846</v>
      </c>
      <c r="F65">
        <f t="shared" si="0"/>
        <v>227.13336027253695</v>
      </c>
      <c r="G65" s="1">
        <f t="shared" si="1"/>
        <v>823.77287462894765</v>
      </c>
      <c r="H65">
        <f t="shared" si="2"/>
        <v>55959.567193505289</v>
      </c>
    </row>
    <row r="66" spans="4:8" x14ac:dyDescent="0.3">
      <c r="D66">
        <v>61</v>
      </c>
      <c r="E66">
        <f t="shared" si="3"/>
        <v>1050.9062349014846</v>
      </c>
      <c r="F66">
        <f t="shared" si="0"/>
        <v>223.83826877402115</v>
      </c>
      <c r="G66" s="1">
        <f t="shared" si="1"/>
        <v>827.06796612746348</v>
      </c>
      <c r="H66">
        <f t="shared" si="2"/>
        <v>55132.499227377826</v>
      </c>
    </row>
    <row r="67" spans="4:8" x14ac:dyDescent="0.3">
      <c r="D67">
        <v>62</v>
      </c>
      <c r="E67">
        <f t="shared" si="3"/>
        <v>1050.9062349014846</v>
      </c>
      <c r="F67">
        <f t="shared" si="0"/>
        <v>220.52999690951131</v>
      </c>
      <c r="G67" s="1">
        <f t="shared" si="1"/>
        <v>830.37623799197331</v>
      </c>
      <c r="H67">
        <f t="shared" si="2"/>
        <v>54302.122989385854</v>
      </c>
    </row>
    <row r="68" spans="4:8" x14ac:dyDescent="0.3">
      <c r="D68">
        <v>63</v>
      </c>
      <c r="E68">
        <f t="shared" si="3"/>
        <v>1050.9062349014846</v>
      </c>
      <c r="F68">
        <f t="shared" si="0"/>
        <v>217.20849195754343</v>
      </c>
      <c r="G68" s="1">
        <f t="shared" si="1"/>
        <v>833.69774294394119</v>
      </c>
      <c r="H68">
        <f t="shared" si="2"/>
        <v>53468.425246441911</v>
      </c>
    </row>
    <row r="69" spans="4:8" x14ac:dyDescent="0.3">
      <c r="D69">
        <v>64</v>
      </c>
      <c r="E69">
        <f t="shared" si="3"/>
        <v>1050.9062349014846</v>
      </c>
      <c r="F69">
        <f t="shared" si="0"/>
        <v>213.87370098576764</v>
      </c>
      <c r="G69" s="1">
        <f t="shared" si="1"/>
        <v>837.03253391571695</v>
      </c>
      <c r="H69">
        <f t="shared" si="2"/>
        <v>52631.392712526198</v>
      </c>
    </row>
    <row r="70" spans="4:8" x14ac:dyDescent="0.3">
      <c r="D70">
        <v>65</v>
      </c>
      <c r="E70">
        <f t="shared" si="3"/>
        <v>1050.9062349014846</v>
      </c>
      <c r="F70">
        <f t="shared" si="0"/>
        <v>210.5255708501048</v>
      </c>
      <c r="G70" s="1">
        <f t="shared" si="1"/>
        <v>840.38066405137977</v>
      </c>
      <c r="H70">
        <f t="shared" si="2"/>
        <v>51791.012048474819</v>
      </c>
    </row>
    <row r="71" spans="4:8" x14ac:dyDescent="0.3">
      <c r="D71">
        <v>66</v>
      </c>
      <c r="E71">
        <f t="shared" si="3"/>
        <v>1050.9062349014846</v>
      </c>
      <c r="F71">
        <f t="shared" ref="F71:F125" si="7">H70*0.048/12</f>
        <v>207.16404819389928</v>
      </c>
      <c r="G71" s="1">
        <f t="shared" ref="G71:G125" si="8">E71-F71</f>
        <v>843.74218670758535</v>
      </c>
      <c r="H71">
        <f t="shared" ref="H71:H125" si="9">H70-G71</f>
        <v>50947.269861767236</v>
      </c>
    </row>
    <row r="72" spans="4:8" x14ac:dyDescent="0.3">
      <c r="D72">
        <v>67</v>
      </c>
      <c r="E72">
        <f t="shared" ref="E72:E125" si="10">E71</f>
        <v>1050.9062349014846</v>
      </c>
      <c r="F72">
        <f t="shared" si="7"/>
        <v>203.78907944706896</v>
      </c>
      <c r="G72" s="1">
        <f t="shared" si="8"/>
        <v>847.11715545441564</v>
      </c>
      <c r="H72">
        <f t="shared" si="9"/>
        <v>50100.152706312823</v>
      </c>
    </row>
    <row r="73" spans="4:8" x14ac:dyDescent="0.3">
      <c r="D73">
        <v>68</v>
      </c>
      <c r="E73">
        <f t="shared" si="10"/>
        <v>1050.9062349014846</v>
      </c>
      <c r="F73">
        <f t="shared" si="7"/>
        <v>200.40061082525131</v>
      </c>
      <c r="G73" s="1">
        <f t="shared" si="8"/>
        <v>850.50562407623329</v>
      </c>
      <c r="H73">
        <f t="shared" si="9"/>
        <v>49249.647082236588</v>
      </c>
    </row>
    <row r="74" spans="4:8" x14ac:dyDescent="0.3">
      <c r="D74">
        <v>69</v>
      </c>
      <c r="E74">
        <f t="shared" si="10"/>
        <v>1050.9062349014846</v>
      </c>
      <c r="F74">
        <f t="shared" si="7"/>
        <v>196.99858832894634</v>
      </c>
      <c r="G74" s="1">
        <f t="shared" si="8"/>
        <v>853.90764657253828</v>
      </c>
      <c r="H74">
        <f t="shared" si="9"/>
        <v>48395.739435664051</v>
      </c>
    </row>
    <row r="75" spans="4:8" x14ac:dyDescent="0.3">
      <c r="D75">
        <v>70</v>
      </c>
      <c r="E75">
        <f t="shared" si="10"/>
        <v>1050.9062349014846</v>
      </c>
      <c r="F75">
        <f t="shared" si="7"/>
        <v>193.58295774265619</v>
      </c>
      <c r="G75" s="1">
        <f t="shared" si="8"/>
        <v>857.32327715882843</v>
      </c>
      <c r="H75">
        <f t="shared" si="9"/>
        <v>47538.416158505221</v>
      </c>
    </row>
    <row r="76" spans="4:8" x14ac:dyDescent="0.3">
      <c r="D76">
        <v>71</v>
      </c>
      <c r="E76">
        <f t="shared" si="10"/>
        <v>1050.9062349014846</v>
      </c>
      <c r="F76">
        <f t="shared" si="7"/>
        <v>190.15366463402088</v>
      </c>
      <c r="G76" s="1">
        <f t="shared" si="8"/>
        <v>860.75257026746374</v>
      </c>
      <c r="H76">
        <f t="shared" si="9"/>
        <v>46677.66358823776</v>
      </c>
    </row>
    <row r="77" spans="4:8" x14ac:dyDescent="0.3">
      <c r="D77">
        <v>72</v>
      </c>
      <c r="E77">
        <f t="shared" si="10"/>
        <v>1050.9062349014846</v>
      </c>
      <c r="F77">
        <f t="shared" si="7"/>
        <v>186.71065435295102</v>
      </c>
      <c r="G77" s="1">
        <f t="shared" si="8"/>
        <v>864.1955805485336</v>
      </c>
      <c r="H77">
        <f t="shared" si="9"/>
        <v>45813.468007689225</v>
      </c>
    </row>
    <row r="78" spans="4:8" x14ac:dyDescent="0.3">
      <c r="D78">
        <v>73</v>
      </c>
      <c r="E78">
        <f t="shared" si="10"/>
        <v>1050.9062349014846</v>
      </c>
      <c r="F78">
        <f t="shared" si="7"/>
        <v>183.25387203075692</v>
      </c>
      <c r="G78" s="1">
        <f t="shared" si="8"/>
        <v>867.65236287072764</v>
      </c>
      <c r="H78">
        <f t="shared" si="9"/>
        <v>44945.815644818496</v>
      </c>
    </row>
    <row r="79" spans="4:8" x14ac:dyDescent="0.3">
      <c r="D79">
        <v>74</v>
      </c>
      <c r="E79">
        <f t="shared" si="10"/>
        <v>1050.9062349014846</v>
      </c>
      <c r="F79">
        <f t="shared" si="7"/>
        <v>179.78326257927401</v>
      </c>
      <c r="G79" s="1">
        <f t="shared" si="8"/>
        <v>871.12297232221056</v>
      </c>
      <c r="H79">
        <f t="shared" si="9"/>
        <v>44074.692672496283</v>
      </c>
    </row>
    <row r="80" spans="4:8" x14ac:dyDescent="0.3">
      <c r="D80">
        <v>75</v>
      </c>
      <c r="E80">
        <f t="shared" si="10"/>
        <v>1050.9062349014846</v>
      </c>
      <c r="F80">
        <f t="shared" si="7"/>
        <v>176.29877068998516</v>
      </c>
      <c r="G80" s="1">
        <f t="shared" si="8"/>
        <v>874.6074642114994</v>
      </c>
      <c r="H80">
        <f t="shared" si="9"/>
        <v>43200.085208284785</v>
      </c>
    </row>
    <row r="81" spans="4:8" x14ac:dyDescent="0.3">
      <c r="D81">
        <v>76</v>
      </c>
      <c r="E81">
        <f t="shared" si="10"/>
        <v>1050.9062349014846</v>
      </c>
      <c r="F81">
        <f t="shared" si="7"/>
        <v>172.80034083313913</v>
      </c>
      <c r="G81" s="1">
        <f t="shared" si="8"/>
        <v>878.10589406834549</v>
      </c>
      <c r="H81">
        <f t="shared" si="9"/>
        <v>42321.979314216442</v>
      </c>
    </row>
    <row r="82" spans="4:8" x14ac:dyDescent="0.3">
      <c r="D82">
        <v>77</v>
      </c>
      <c r="E82">
        <f t="shared" si="10"/>
        <v>1050.9062349014846</v>
      </c>
      <c r="F82">
        <f t="shared" si="7"/>
        <v>169.28791725686577</v>
      </c>
      <c r="G82" s="1">
        <f t="shared" si="8"/>
        <v>881.61831764461886</v>
      </c>
      <c r="H82">
        <f t="shared" si="9"/>
        <v>41440.360996571821</v>
      </c>
    </row>
    <row r="83" spans="4:8" x14ac:dyDescent="0.3">
      <c r="D83">
        <v>78</v>
      </c>
      <c r="E83">
        <f t="shared" si="10"/>
        <v>1050.9062349014846</v>
      </c>
      <c r="F83">
        <f t="shared" si="7"/>
        <v>165.76144398628728</v>
      </c>
      <c r="G83" s="1">
        <f t="shared" si="8"/>
        <v>885.14479091519729</v>
      </c>
      <c r="H83">
        <f t="shared" si="9"/>
        <v>40555.216205656623</v>
      </c>
    </row>
    <row r="84" spans="4:8" x14ac:dyDescent="0.3">
      <c r="D84">
        <v>79</v>
      </c>
      <c r="E84">
        <f t="shared" si="10"/>
        <v>1050.9062349014846</v>
      </c>
      <c r="F84">
        <f t="shared" si="7"/>
        <v>162.22086482262651</v>
      </c>
      <c r="G84" s="1">
        <f t="shared" si="8"/>
        <v>888.68537007885811</v>
      </c>
      <c r="H84">
        <f t="shared" si="9"/>
        <v>39666.530835577767</v>
      </c>
    </row>
    <row r="85" spans="4:8" x14ac:dyDescent="0.3">
      <c r="D85">
        <v>80</v>
      </c>
      <c r="E85">
        <f t="shared" si="10"/>
        <v>1050.9062349014846</v>
      </c>
      <c r="F85">
        <f t="shared" si="7"/>
        <v>158.66612334231107</v>
      </c>
      <c r="G85" s="1">
        <f t="shared" si="8"/>
        <v>892.24011155917356</v>
      </c>
      <c r="H85">
        <f t="shared" si="9"/>
        <v>38774.290724018596</v>
      </c>
    </row>
    <row r="86" spans="4:8" x14ac:dyDescent="0.3">
      <c r="D86">
        <v>81</v>
      </c>
      <c r="E86">
        <f t="shared" si="10"/>
        <v>1050.9062349014846</v>
      </c>
      <c r="F86">
        <f t="shared" si="7"/>
        <v>155.09716289607439</v>
      </c>
      <c r="G86" s="1">
        <f t="shared" si="8"/>
        <v>895.80907200541014</v>
      </c>
      <c r="H86">
        <f t="shared" si="9"/>
        <v>37878.481652013186</v>
      </c>
    </row>
    <row r="87" spans="4:8" x14ac:dyDescent="0.3">
      <c r="D87">
        <v>82</v>
      </c>
      <c r="E87">
        <f t="shared" si="10"/>
        <v>1050.9062349014846</v>
      </c>
      <c r="F87">
        <f t="shared" si="7"/>
        <v>151.51392660805274</v>
      </c>
      <c r="G87" s="1">
        <f t="shared" si="8"/>
        <v>899.39230829343182</v>
      </c>
      <c r="H87">
        <f t="shared" si="9"/>
        <v>36979.089343719752</v>
      </c>
    </row>
    <row r="88" spans="4:8" x14ac:dyDescent="0.3">
      <c r="D88">
        <v>83</v>
      </c>
      <c r="E88">
        <f t="shared" si="10"/>
        <v>1050.9062349014846</v>
      </c>
      <c r="F88">
        <f t="shared" si="7"/>
        <v>147.91635737487903</v>
      </c>
      <c r="G88" s="1">
        <f t="shared" si="8"/>
        <v>902.9898775266056</v>
      </c>
      <c r="H88">
        <f t="shared" si="9"/>
        <v>36076.099466193147</v>
      </c>
    </row>
    <row r="89" spans="4:8" x14ac:dyDescent="0.3">
      <c r="D89">
        <v>84</v>
      </c>
      <c r="E89">
        <f t="shared" si="10"/>
        <v>1050.9062349014846</v>
      </c>
      <c r="F89">
        <f t="shared" si="7"/>
        <v>144.3043978647726</v>
      </c>
      <c r="G89" s="1">
        <f t="shared" si="8"/>
        <v>906.60183703671203</v>
      </c>
      <c r="H89">
        <f t="shared" si="9"/>
        <v>35169.497629156438</v>
      </c>
    </row>
    <row r="90" spans="4:8" x14ac:dyDescent="0.3">
      <c r="D90">
        <v>85</v>
      </c>
      <c r="E90">
        <f t="shared" si="10"/>
        <v>1050.9062349014846</v>
      </c>
      <c r="F90">
        <f t="shared" si="7"/>
        <v>140.67799051662575</v>
      </c>
      <c r="G90" s="1">
        <f t="shared" si="8"/>
        <v>910.22824438485884</v>
      </c>
      <c r="H90">
        <f t="shared" si="9"/>
        <v>34259.269384771578</v>
      </c>
    </row>
    <row r="91" spans="4:8" x14ac:dyDescent="0.3">
      <c r="D91">
        <v>86</v>
      </c>
      <c r="E91">
        <f t="shared" si="10"/>
        <v>1050.9062349014846</v>
      </c>
      <c r="F91">
        <f t="shared" si="7"/>
        <v>137.03707753908631</v>
      </c>
      <c r="G91" s="1">
        <f t="shared" si="8"/>
        <v>913.86915736239825</v>
      </c>
      <c r="H91">
        <f t="shared" si="9"/>
        <v>33345.400227409176</v>
      </c>
    </row>
    <row r="92" spans="4:8" x14ac:dyDescent="0.3">
      <c r="D92">
        <v>87</v>
      </c>
      <c r="E92">
        <f t="shared" si="10"/>
        <v>1050.9062349014846</v>
      </c>
      <c r="F92">
        <f t="shared" si="7"/>
        <v>133.38160090963672</v>
      </c>
      <c r="G92" s="1">
        <f t="shared" si="8"/>
        <v>917.52463399184785</v>
      </c>
      <c r="H92">
        <f t="shared" si="9"/>
        <v>32427.875593417328</v>
      </c>
    </row>
    <row r="93" spans="4:8" x14ac:dyDescent="0.3">
      <c r="D93">
        <v>88</v>
      </c>
      <c r="E93">
        <f t="shared" si="10"/>
        <v>1050.9062349014846</v>
      </c>
      <c r="F93">
        <f t="shared" si="7"/>
        <v>129.7115023736693</v>
      </c>
      <c r="G93" s="1">
        <f t="shared" si="8"/>
        <v>921.19473252781529</v>
      </c>
      <c r="H93">
        <f t="shared" si="9"/>
        <v>31506.680860889512</v>
      </c>
    </row>
    <row r="94" spans="4:8" x14ac:dyDescent="0.3">
      <c r="D94">
        <v>89</v>
      </c>
      <c r="E94">
        <f t="shared" si="10"/>
        <v>1050.9062349014846</v>
      </c>
      <c r="F94">
        <f t="shared" si="7"/>
        <v>126.02672344355805</v>
      </c>
      <c r="G94" s="1">
        <f t="shared" si="8"/>
        <v>924.87951145792658</v>
      </c>
      <c r="H94">
        <f t="shared" si="9"/>
        <v>30581.801349431586</v>
      </c>
    </row>
    <row r="95" spans="4:8" x14ac:dyDescent="0.3">
      <c r="D95">
        <v>90</v>
      </c>
      <c r="E95">
        <f t="shared" si="10"/>
        <v>1050.9062349014846</v>
      </c>
      <c r="F95">
        <f t="shared" si="7"/>
        <v>122.32720539772635</v>
      </c>
      <c r="G95" s="1">
        <f t="shared" si="8"/>
        <v>928.57902950375819</v>
      </c>
      <c r="H95">
        <f t="shared" si="9"/>
        <v>29653.222319927827</v>
      </c>
    </row>
    <row r="96" spans="4:8" x14ac:dyDescent="0.3">
      <c r="D96">
        <v>91</v>
      </c>
      <c r="E96">
        <f t="shared" si="10"/>
        <v>1050.9062349014846</v>
      </c>
      <c r="F96">
        <f t="shared" si="7"/>
        <v>118.6128892797113</v>
      </c>
      <c r="G96" s="1">
        <f t="shared" si="8"/>
        <v>932.29334562177326</v>
      </c>
      <c r="H96">
        <f t="shared" si="9"/>
        <v>28720.928974306054</v>
      </c>
    </row>
    <row r="97" spans="4:8" x14ac:dyDescent="0.3">
      <c r="D97">
        <v>92</v>
      </c>
      <c r="E97">
        <f t="shared" si="10"/>
        <v>1050.9062349014846</v>
      </c>
      <c r="F97">
        <f t="shared" si="7"/>
        <v>114.88371589722421</v>
      </c>
      <c r="G97" s="1">
        <f t="shared" si="8"/>
        <v>936.0225190042604</v>
      </c>
      <c r="H97">
        <f t="shared" si="9"/>
        <v>27784.906455301792</v>
      </c>
    </row>
    <row r="98" spans="4:8" x14ac:dyDescent="0.3">
      <c r="D98">
        <v>93</v>
      </c>
      <c r="E98">
        <f t="shared" si="10"/>
        <v>1050.9062349014846</v>
      </c>
      <c r="F98">
        <f t="shared" si="7"/>
        <v>111.13962582120718</v>
      </c>
      <c r="G98" s="1">
        <f t="shared" si="8"/>
        <v>939.76660908027748</v>
      </c>
      <c r="H98">
        <f t="shared" si="9"/>
        <v>26845.139846221515</v>
      </c>
    </row>
    <row r="99" spans="4:8" x14ac:dyDescent="0.3">
      <c r="D99">
        <v>94</v>
      </c>
      <c r="E99">
        <f t="shared" si="10"/>
        <v>1050.9062349014846</v>
      </c>
      <c r="F99">
        <f t="shared" si="7"/>
        <v>107.38055938488606</v>
      </c>
      <c r="G99" s="1">
        <f t="shared" si="8"/>
        <v>943.52567551659854</v>
      </c>
      <c r="H99">
        <f t="shared" si="9"/>
        <v>25901.614170704917</v>
      </c>
    </row>
    <row r="100" spans="4:8" x14ac:dyDescent="0.3">
      <c r="D100">
        <v>95</v>
      </c>
      <c r="E100">
        <f t="shared" si="10"/>
        <v>1050.9062349014846</v>
      </c>
      <c r="F100">
        <f t="shared" si="7"/>
        <v>103.60645668281967</v>
      </c>
      <c r="G100" s="1">
        <f t="shared" si="8"/>
        <v>947.29977821866487</v>
      </c>
      <c r="H100">
        <f t="shared" si="9"/>
        <v>24954.314392486252</v>
      </c>
    </row>
    <row r="101" spans="4:8" x14ac:dyDescent="0.3">
      <c r="D101">
        <v>96</v>
      </c>
      <c r="E101">
        <f t="shared" si="10"/>
        <v>1050.9062349014846</v>
      </c>
      <c r="F101">
        <f t="shared" si="7"/>
        <v>99.817257569945014</v>
      </c>
      <c r="G101" s="1">
        <f t="shared" si="8"/>
        <v>951.08897733153958</v>
      </c>
      <c r="H101">
        <f t="shared" si="9"/>
        <v>24003.225415154713</v>
      </c>
    </row>
    <row r="102" spans="4:8" x14ac:dyDescent="0.3">
      <c r="D102">
        <v>97</v>
      </c>
      <c r="E102">
        <f t="shared" si="10"/>
        <v>1050.9062349014846</v>
      </c>
      <c r="F102">
        <f t="shared" si="7"/>
        <v>96.012901660618851</v>
      </c>
      <c r="G102" s="1">
        <f t="shared" si="8"/>
        <v>954.89333324086579</v>
      </c>
      <c r="H102">
        <f t="shared" si="9"/>
        <v>23048.332081913846</v>
      </c>
    </row>
    <row r="103" spans="4:8" x14ac:dyDescent="0.3">
      <c r="D103">
        <v>98</v>
      </c>
      <c r="E103">
        <f t="shared" si="10"/>
        <v>1050.9062349014846</v>
      </c>
      <c r="F103">
        <f t="shared" si="7"/>
        <v>92.193328327655379</v>
      </c>
      <c r="G103" s="1">
        <f t="shared" si="8"/>
        <v>958.71290657382917</v>
      </c>
      <c r="H103">
        <f t="shared" si="9"/>
        <v>22089.619175340016</v>
      </c>
    </row>
    <row r="104" spans="4:8" x14ac:dyDescent="0.3">
      <c r="D104">
        <v>99</v>
      </c>
      <c r="E104">
        <f t="shared" si="10"/>
        <v>1050.9062349014846</v>
      </c>
      <c r="F104">
        <f t="shared" si="7"/>
        <v>88.358476701360075</v>
      </c>
      <c r="G104" s="1">
        <f t="shared" si="8"/>
        <v>962.54775820012446</v>
      </c>
      <c r="H104">
        <f t="shared" si="9"/>
        <v>21127.07141713989</v>
      </c>
    </row>
    <row r="105" spans="4:8" x14ac:dyDescent="0.3">
      <c r="D105">
        <v>100</v>
      </c>
      <c r="E105">
        <f t="shared" si="10"/>
        <v>1050.9062349014846</v>
      </c>
      <c r="F105">
        <f t="shared" si="7"/>
        <v>84.508285668559566</v>
      </c>
      <c r="G105" s="1">
        <f t="shared" si="8"/>
        <v>966.39794923292504</v>
      </c>
      <c r="H105">
        <f t="shared" si="9"/>
        <v>20160.673467906967</v>
      </c>
    </row>
    <row r="106" spans="4:8" x14ac:dyDescent="0.3">
      <c r="D106">
        <v>101</v>
      </c>
      <c r="E106">
        <f t="shared" si="10"/>
        <v>1050.9062349014846</v>
      </c>
      <c r="F106">
        <f t="shared" si="7"/>
        <v>80.64269387162787</v>
      </c>
      <c r="G106" s="1">
        <f t="shared" si="8"/>
        <v>970.2635410298567</v>
      </c>
      <c r="H106">
        <f t="shared" si="9"/>
        <v>19190.40992687711</v>
      </c>
    </row>
    <row r="107" spans="4:8" x14ac:dyDescent="0.3">
      <c r="D107">
        <v>102</v>
      </c>
      <c r="E107">
        <f t="shared" si="10"/>
        <v>1050.9062349014846</v>
      </c>
      <c r="F107">
        <f t="shared" si="7"/>
        <v>76.761639707508436</v>
      </c>
      <c r="G107" s="1">
        <f t="shared" si="8"/>
        <v>974.1445951939761</v>
      </c>
      <c r="H107">
        <f t="shared" si="9"/>
        <v>18216.265331683135</v>
      </c>
    </row>
    <row r="108" spans="4:8" x14ac:dyDescent="0.3">
      <c r="D108">
        <v>103</v>
      </c>
      <c r="E108">
        <f t="shared" si="10"/>
        <v>1050.9062349014846</v>
      </c>
      <c r="F108">
        <f t="shared" si="7"/>
        <v>72.865061326732544</v>
      </c>
      <c r="G108" s="1">
        <f t="shared" si="8"/>
        <v>978.04117357475207</v>
      </c>
      <c r="H108">
        <f t="shared" si="9"/>
        <v>17238.224158108384</v>
      </c>
    </row>
    <row r="109" spans="4:8" x14ac:dyDescent="0.3">
      <c r="D109">
        <v>104</v>
      </c>
      <c r="E109">
        <f t="shared" si="10"/>
        <v>1050.9062349014846</v>
      </c>
      <c r="F109">
        <f t="shared" si="7"/>
        <v>68.952896632433536</v>
      </c>
      <c r="G109" s="1">
        <f t="shared" si="8"/>
        <v>981.95333826905107</v>
      </c>
      <c r="H109">
        <f t="shared" si="9"/>
        <v>16256.270819839332</v>
      </c>
    </row>
    <row r="110" spans="4:8" x14ac:dyDescent="0.3">
      <c r="D110">
        <v>105</v>
      </c>
      <c r="E110">
        <f t="shared" si="10"/>
        <v>1050.9062349014846</v>
      </c>
      <c r="F110">
        <f t="shared" si="7"/>
        <v>65.025083279357332</v>
      </c>
      <c r="G110" s="1">
        <f t="shared" si="8"/>
        <v>985.88115162212728</v>
      </c>
      <c r="H110">
        <f t="shared" si="9"/>
        <v>15270.389668217205</v>
      </c>
    </row>
    <row r="111" spans="4:8" x14ac:dyDescent="0.3">
      <c r="D111">
        <v>106</v>
      </c>
      <c r="E111">
        <f t="shared" si="10"/>
        <v>1050.9062349014846</v>
      </c>
      <c r="F111">
        <f t="shared" si="7"/>
        <v>61.081558672868823</v>
      </c>
      <c r="G111" s="1">
        <f t="shared" si="8"/>
        <v>989.82467622861577</v>
      </c>
      <c r="H111">
        <f t="shared" si="9"/>
        <v>14280.564991988589</v>
      </c>
    </row>
    <row r="112" spans="4:8" x14ac:dyDescent="0.3">
      <c r="D112">
        <v>107</v>
      </c>
      <c r="E112">
        <f t="shared" si="10"/>
        <v>1050.9062349014846</v>
      </c>
      <c r="F112">
        <f t="shared" si="7"/>
        <v>57.122259967954356</v>
      </c>
      <c r="G112" s="1">
        <f t="shared" si="8"/>
        <v>993.7839749335302</v>
      </c>
      <c r="H112">
        <f t="shared" si="9"/>
        <v>13286.781017055058</v>
      </c>
    </row>
    <row r="113" spans="4:8" x14ac:dyDescent="0.3">
      <c r="D113">
        <v>108</v>
      </c>
      <c r="E113">
        <f t="shared" si="10"/>
        <v>1050.9062349014846</v>
      </c>
      <c r="F113">
        <f t="shared" si="7"/>
        <v>53.147124068220229</v>
      </c>
      <c r="G113" s="1">
        <f t="shared" si="8"/>
        <v>997.75911083326434</v>
      </c>
      <c r="H113">
        <f t="shared" si="9"/>
        <v>12289.021906221795</v>
      </c>
    </row>
    <row r="114" spans="4:8" x14ac:dyDescent="0.3">
      <c r="D114">
        <v>109</v>
      </c>
      <c r="E114">
        <f t="shared" si="10"/>
        <v>1050.9062349014846</v>
      </c>
      <c r="F114">
        <f t="shared" si="7"/>
        <v>49.156087624887185</v>
      </c>
      <c r="G114" s="1">
        <f t="shared" si="8"/>
        <v>1001.7501472765974</v>
      </c>
      <c r="H114">
        <f t="shared" si="9"/>
        <v>11287.271758945197</v>
      </c>
    </row>
    <row r="115" spans="4:8" x14ac:dyDescent="0.3">
      <c r="D115">
        <v>110</v>
      </c>
      <c r="E115">
        <f t="shared" si="10"/>
        <v>1050.9062349014846</v>
      </c>
      <c r="F115">
        <f t="shared" si="7"/>
        <v>45.149087035780788</v>
      </c>
      <c r="G115" s="1">
        <f t="shared" si="8"/>
        <v>1005.7571478657038</v>
      </c>
      <c r="H115">
        <f t="shared" si="9"/>
        <v>10281.514611079492</v>
      </c>
    </row>
    <row r="116" spans="4:8" x14ac:dyDescent="0.3">
      <c r="D116">
        <v>111</v>
      </c>
      <c r="E116">
        <f t="shared" si="10"/>
        <v>1050.9062349014846</v>
      </c>
      <c r="F116">
        <f t="shared" si="7"/>
        <v>41.12605844431797</v>
      </c>
      <c r="G116" s="1">
        <f t="shared" si="8"/>
        <v>1009.7801764571666</v>
      </c>
      <c r="H116">
        <f t="shared" si="9"/>
        <v>9271.7344346223254</v>
      </c>
    </row>
    <row r="117" spans="4:8" x14ac:dyDescent="0.3">
      <c r="D117">
        <v>112</v>
      </c>
      <c r="E117">
        <f t="shared" si="10"/>
        <v>1050.9062349014846</v>
      </c>
      <c r="F117">
        <f t="shared" si="7"/>
        <v>37.086937738489304</v>
      </c>
      <c r="G117" s="1">
        <f t="shared" si="8"/>
        <v>1013.8192971629953</v>
      </c>
      <c r="H117">
        <f t="shared" si="9"/>
        <v>8257.9151374593293</v>
      </c>
    </row>
    <row r="118" spans="4:8" x14ac:dyDescent="0.3">
      <c r="D118">
        <v>113</v>
      </c>
      <c r="E118">
        <f t="shared" si="10"/>
        <v>1050.9062349014846</v>
      </c>
      <c r="F118">
        <f t="shared" si="7"/>
        <v>33.031660549837319</v>
      </c>
      <c r="G118" s="1">
        <f t="shared" si="8"/>
        <v>1017.8745743516473</v>
      </c>
      <c r="H118">
        <f t="shared" si="9"/>
        <v>7240.0405631076819</v>
      </c>
    </row>
    <row r="119" spans="4:8" x14ac:dyDescent="0.3">
      <c r="D119">
        <v>114</v>
      </c>
      <c r="E119">
        <f t="shared" si="10"/>
        <v>1050.9062349014846</v>
      </c>
      <c r="F119">
        <f t="shared" si="7"/>
        <v>28.960162252430731</v>
      </c>
      <c r="G119" s="1">
        <f t="shared" si="8"/>
        <v>1021.9460726490539</v>
      </c>
      <c r="H119">
        <f t="shared" si="9"/>
        <v>6218.0944904586277</v>
      </c>
    </row>
    <row r="120" spans="4:8" x14ac:dyDescent="0.3">
      <c r="D120">
        <v>115</v>
      </c>
      <c r="E120">
        <f t="shared" si="10"/>
        <v>1050.9062349014846</v>
      </c>
      <c r="F120">
        <f t="shared" si="7"/>
        <v>24.872377961834513</v>
      </c>
      <c r="G120" s="1">
        <f t="shared" si="8"/>
        <v>1026.0338569396501</v>
      </c>
      <c r="H120">
        <f t="shared" si="9"/>
        <v>5192.0606335189777</v>
      </c>
    </row>
    <row r="121" spans="4:8" x14ac:dyDescent="0.3">
      <c r="D121">
        <v>116</v>
      </c>
      <c r="E121">
        <f t="shared" si="10"/>
        <v>1050.9062349014846</v>
      </c>
      <c r="F121">
        <f t="shared" si="7"/>
        <v>20.768242534075913</v>
      </c>
      <c r="G121" s="1">
        <f t="shared" si="8"/>
        <v>1030.1379923674087</v>
      </c>
      <c r="H121">
        <f t="shared" si="9"/>
        <v>4161.9226411515692</v>
      </c>
    </row>
    <row r="122" spans="4:8" x14ac:dyDescent="0.3">
      <c r="D122">
        <v>117</v>
      </c>
      <c r="E122">
        <f t="shared" si="10"/>
        <v>1050.9062349014846</v>
      </c>
      <c r="F122">
        <f t="shared" si="7"/>
        <v>16.647690564606275</v>
      </c>
      <c r="G122" s="1">
        <f t="shared" si="8"/>
        <v>1034.2585443368782</v>
      </c>
      <c r="H122">
        <f t="shared" si="9"/>
        <v>3127.6640968146912</v>
      </c>
    </row>
    <row r="123" spans="4:8" x14ac:dyDescent="0.3">
      <c r="D123">
        <v>118</v>
      </c>
      <c r="E123">
        <f t="shared" si="10"/>
        <v>1050.9062349014846</v>
      </c>
      <c r="F123">
        <f t="shared" si="7"/>
        <v>12.510656387258765</v>
      </c>
      <c r="G123" s="1">
        <f t="shared" si="8"/>
        <v>1038.3955785142259</v>
      </c>
      <c r="H123">
        <f t="shared" si="9"/>
        <v>2089.2685183004651</v>
      </c>
    </row>
    <row r="124" spans="4:8" x14ac:dyDescent="0.3">
      <c r="D124">
        <v>119</v>
      </c>
      <c r="E124">
        <f t="shared" si="10"/>
        <v>1050.9062349014846</v>
      </c>
      <c r="F124">
        <f t="shared" si="7"/>
        <v>8.3570740732018596</v>
      </c>
      <c r="G124" s="1">
        <f t="shared" si="8"/>
        <v>1042.5491608282828</v>
      </c>
      <c r="H124">
        <f t="shared" si="9"/>
        <v>1046.7193574721823</v>
      </c>
    </row>
    <row r="125" spans="4:8" x14ac:dyDescent="0.3">
      <c r="D125">
        <v>120</v>
      </c>
      <c r="E125">
        <f t="shared" si="10"/>
        <v>1050.9062349014846</v>
      </c>
      <c r="F125">
        <f t="shared" si="7"/>
        <v>4.186877429888729</v>
      </c>
      <c r="G125" s="1">
        <f t="shared" si="8"/>
        <v>1046.7193574715959</v>
      </c>
      <c r="H125" s="2">
        <f t="shared" si="9"/>
        <v>5.8639670896809548E-10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</dc:creator>
  <cp:lastModifiedBy>Luděk</cp:lastModifiedBy>
  <dcterms:created xsi:type="dcterms:W3CDTF">2020-12-04T09:03:57Z</dcterms:created>
  <dcterms:modified xsi:type="dcterms:W3CDTF">2020-12-04T09:06:42Z</dcterms:modified>
</cp:coreProperties>
</file>