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FE090CBF-31C3-4518-A7C7-F0321F1CB152}" xr6:coauthVersionLast="36" xr6:coauthVersionMax="36" xr10:uidLastSave="{00000000-0000-0000-0000-000000000000}"/>
  <bookViews>
    <workbookView xWindow="0" yWindow="0" windowWidth="21570" windowHeight="7980" activeTab="2" xr2:uid="{0E1EB6EC-BB2F-4763-A7F8-3686A76C5AEE}"/>
  </bookViews>
  <sheets>
    <sheet name="stejne anuity" sheetId="1" r:id="rId1"/>
    <sheet name="stejny umor" sheetId="2" r:id="rId2"/>
    <sheet name="List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3" l="1"/>
  <c r="B15" i="3"/>
  <c r="B13" i="3"/>
  <c r="B12" i="3"/>
  <c r="B9" i="3"/>
  <c r="B7" i="3"/>
  <c r="AA19" i="2"/>
  <c r="AA18" i="2"/>
  <c r="Z8" i="2"/>
  <c r="Z9" i="2"/>
  <c r="Z10" i="2"/>
  <c r="Z7" i="2"/>
  <c r="AA15" i="2"/>
  <c r="AA16" i="2"/>
  <c r="AA8" i="2"/>
  <c r="AA9" i="2"/>
  <c r="AA10" i="2"/>
  <c r="AA7" i="2"/>
  <c r="Y8" i="2"/>
  <c r="Y9" i="2"/>
  <c r="Y10" i="2" s="1"/>
  <c r="Y11" i="2" s="1"/>
  <c r="Y12" i="2" s="1"/>
  <c r="Y13" i="2" s="1"/>
  <c r="Y14" i="2" s="1"/>
  <c r="Y15" i="2" s="1"/>
  <c r="Y16" i="2" s="1"/>
  <c r="Y17" i="2" s="1"/>
  <c r="Y18" i="2" s="1"/>
  <c r="Y19" i="2" s="1"/>
  <c r="Y20" i="2" s="1"/>
  <c r="Y21" i="2" s="1"/>
  <c r="Y22" i="2" s="1"/>
  <c r="Y23" i="2" s="1"/>
  <c r="Y24" i="2" s="1"/>
  <c r="Y25" i="2" s="1"/>
  <c r="Y26" i="2" s="1"/>
  <c r="Y27" i="2" s="1"/>
  <c r="Y28" i="2" s="1"/>
  <c r="Y29" i="2" s="1"/>
  <c r="Y30" i="2" s="1"/>
  <c r="Y31" i="2" s="1"/>
  <c r="Y32" i="2" s="1"/>
  <c r="Y33" i="2" s="1"/>
  <c r="Y34" i="2" s="1"/>
  <c r="Y35" i="2" s="1"/>
  <c r="Y36" i="2" s="1"/>
  <c r="Y37" i="2" s="1"/>
  <c r="Y38" i="2" s="1"/>
  <c r="Y39" i="2" s="1"/>
  <c r="Y40" i="2" s="1"/>
  <c r="Y41" i="2" s="1"/>
  <c r="Y42" i="2" s="1"/>
  <c r="Y43" i="2" s="1"/>
  <c r="Y44" i="2" s="1"/>
  <c r="Y45" i="2" s="1"/>
  <c r="Y46" i="2" s="1"/>
  <c r="Y47" i="2" s="1"/>
  <c r="Y48" i="2" s="1"/>
  <c r="Y49" i="2" s="1"/>
  <c r="Y50" i="2" s="1"/>
  <c r="Y51" i="2" s="1"/>
  <c r="Y52" i="2" s="1"/>
  <c r="Y53" i="2" s="1"/>
  <c r="Y54" i="2" s="1"/>
  <c r="Y55" i="2" s="1"/>
  <c r="Y56" i="2" s="1"/>
  <c r="Y57" i="2" s="1"/>
  <c r="Y58" i="2" s="1"/>
  <c r="Y59" i="2" s="1"/>
  <c r="Y60" i="2" s="1"/>
  <c r="Y61" i="2" s="1"/>
  <c r="Y62" i="2" s="1"/>
  <c r="Y63" i="2" s="1"/>
  <c r="Y64" i="2" s="1"/>
  <c r="Y65" i="2" s="1"/>
  <c r="Y66" i="2" s="1"/>
  <c r="Y67" i="2" s="1"/>
  <c r="Y68" i="2" s="1"/>
  <c r="Y69" i="2" s="1"/>
  <c r="Y70" i="2" s="1"/>
  <c r="Y71" i="2" s="1"/>
  <c r="Y72" i="2" s="1"/>
  <c r="Y73" i="2" s="1"/>
  <c r="Y74" i="2" s="1"/>
  <c r="Y75" i="2" s="1"/>
  <c r="Y76" i="2" s="1"/>
  <c r="Y77" i="2" s="1"/>
  <c r="Y78" i="2" s="1"/>
  <c r="Y79" i="2" s="1"/>
  <c r="Y80" i="2" s="1"/>
  <c r="Y81" i="2" s="1"/>
  <c r="Y82" i="2" s="1"/>
  <c r="Y83" i="2" s="1"/>
  <c r="Y84" i="2" s="1"/>
  <c r="Y85" i="2" s="1"/>
  <c r="Y86" i="2" s="1"/>
  <c r="Y87" i="2" s="1"/>
  <c r="Y88" i="2" s="1"/>
  <c r="Y89" i="2" s="1"/>
  <c r="Y90" i="2" s="1"/>
  <c r="Y91" i="2" s="1"/>
  <c r="Y92" i="2" s="1"/>
  <c r="Y93" i="2" s="1"/>
  <c r="Y94" i="2" s="1"/>
  <c r="Y95" i="2" s="1"/>
  <c r="Y96" i="2" s="1"/>
  <c r="Y97" i="2" s="1"/>
  <c r="Y98" i="2" s="1"/>
  <c r="Y99" i="2" s="1"/>
  <c r="Y100" i="2" s="1"/>
  <c r="Y101" i="2" s="1"/>
  <c r="Y102" i="2" s="1"/>
  <c r="Y103" i="2" s="1"/>
  <c r="Y104" i="2" s="1"/>
  <c r="Y105" i="2" s="1"/>
  <c r="Y106" i="2" s="1"/>
  <c r="Y107" i="2" s="1"/>
  <c r="Y108" i="2" s="1"/>
  <c r="Y109" i="2" s="1"/>
  <c r="Y110" i="2" s="1"/>
  <c r="Y111" i="2" s="1"/>
  <c r="Y112" i="2" s="1"/>
  <c r="Y113" i="2" s="1"/>
  <c r="Y114" i="2" s="1"/>
  <c r="Y115" i="2" s="1"/>
  <c r="Y116" i="2" s="1"/>
  <c r="Y117" i="2" s="1"/>
  <c r="Y118" i="2" s="1"/>
  <c r="Y119" i="2" s="1"/>
  <c r="Y120" i="2" s="1"/>
  <c r="Y121" i="2" s="1"/>
  <c r="Y122" i="2" s="1"/>
  <c r="Y123" i="2" s="1"/>
  <c r="Y124" i="2" s="1"/>
  <c r="Y125" i="2" s="1"/>
  <c r="Y126" i="2" s="1"/>
  <c r="Y7" i="2"/>
  <c r="W8" i="2" s="1"/>
  <c r="V8" i="2" s="1"/>
  <c r="W9" i="2"/>
  <c r="V9" i="2" s="1"/>
  <c r="X9" i="2"/>
  <c r="W10" i="2"/>
  <c r="V10" i="2" s="1"/>
  <c r="X10" i="2"/>
  <c r="X11" i="2"/>
  <c r="X12" i="2" s="1"/>
  <c r="X13" i="2" s="1"/>
  <c r="X14" i="2" s="1"/>
  <c r="X15" i="2" s="1"/>
  <c r="X16" i="2" s="1"/>
  <c r="X17" i="2" s="1"/>
  <c r="X18" i="2" s="1"/>
  <c r="X19" i="2" s="1"/>
  <c r="X20" i="2" s="1"/>
  <c r="X21" i="2" s="1"/>
  <c r="X22" i="2" s="1"/>
  <c r="X23" i="2" s="1"/>
  <c r="X24" i="2" s="1"/>
  <c r="X25" i="2" s="1"/>
  <c r="X26" i="2" s="1"/>
  <c r="X27" i="2" s="1"/>
  <c r="X28" i="2" s="1"/>
  <c r="X29" i="2" s="1"/>
  <c r="X30" i="2" s="1"/>
  <c r="X31" i="2" s="1"/>
  <c r="X32" i="2" s="1"/>
  <c r="X33" i="2" s="1"/>
  <c r="X34" i="2" s="1"/>
  <c r="X35" i="2" s="1"/>
  <c r="X36" i="2" s="1"/>
  <c r="X37" i="2" s="1"/>
  <c r="X38" i="2" s="1"/>
  <c r="X39" i="2" s="1"/>
  <c r="X40" i="2" s="1"/>
  <c r="X41" i="2" s="1"/>
  <c r="X42" i="2" s="1"/>
  <c r="X43" i="2" s="1"/>
  <c r="X44" i="2" s="1"/>
  <c r="X45" i="2" s="1"/>
  <c r="X46" i="2" s="1"/>
  <c r="X47" i="2" s="1"/>
  <c r="X48" i="2" s="1"/>
  <c r="X49" i="2" s="1"/>
  <c r="X50" i="2" s="1"/>
  <c r="X51" i="2" s="1"/>
  <c r="X52" i="2" s="1"/>
  <c r="X53" i="2" s="1"/>
  <c r="X54" i="2" s="1"/>
  <c r="X55" i="2" s="1"/>
  <c r="X56" i="2" s="1"/>
  <c r="X57" i="2" s="1"/>
  <c r="X58" i="2" s="1"/>
  <c r="X59" i="2" s="1"/>
  <c r="X60" i="2" s="1"/>
  <c r="X61" i="2" s="1"/>
  <c r="X62" i="2" s="1"/>
  <c r="X63" i="2" s="1"/>
  <c r="X64" i="2" s="1"/>
  <c r="X65" i="2" s="1"/>
  <c r="X66" i="2" s="1"/>
  <c r="X67" i="2" s="1"/>
  <c r="X68" i="2" s="1"/>
  <c r="X69" i="2" s="1"/>
  <c r="X70" i="2" s="1"/>
  <c r="X71" i="2" s="1"/>
  <c r="X72" i="2" s="1"/>
  <c r="X73" i="2" s="1"/>
  <c r="X74" i="2" s="1"/>
  <c r="X75" i="2" s="1"/>
  <c r="X76" i="2" s="1"/>
  <c r="X77" i="2" s="1"/>
  <c r="X78" i="2" s="1"/>
  <c r="X79" i="2" s="1"/>
  <c r="X80" i="2" s="1"/>
  <c r="X81" i="2" s="1"/>
  <c r="X82" i="2" s="1"/>
  <c r="X83" i="2" s="1"/>
  <c r="X84" i="2" s="1"/>
  <c r="X85" i="2" s="1"/>
  <c r="X86" i="2" s="1"/>
  <c r="X87" i="2" s="1"/>
  <c r="X88" i="2"/>
  <c r="X89" i="2" s="1"/>
  <c r="X90" i="2" s="1"/>
  <c r="X91" i="2" s="1"/>
  <c r="X92" i="2" s="1"/>
  <c r="X93" i="2" s="1"/>
  <c r="X94" i="2" s="1"/>
  <c r="X95" i="2" s="1"/>
  <c r="X96" i="2" s="1"/>
  <c r="X97" i="2" s="1"/>
  <c r="X98" i="2" s="1"/>
  <c r="X99" i="2" s="1"/>
  <c r="X100" i="2" s="1"/>
  <c r="X101" i="2"/>
  <c r="X102" i="2" s="1"/>
  <c r="X103" i="2" s="1"/>
  <c r="X104" i="2" s="1"/>
  <c r="X105" i="2" s="1"/>
  <c r="X106" i="2" s="1"/>
  <c r="X107" i="2" s="1"/>
  <c r="X108" i="2" s="1"/>
  <c r="X109" i="2" s="1"/>
  <c r="X110" i="2" s="1"/>
  <c r="X111" i="2" s="1"/>
  <c r="X112" i="2" s="1"/>
  <c r="X113" i="2" s="1"/>
  <c r="X114" i="2" s="1"/>
  <c r="X115" i="2" s="1"/>
  <c r="X116" i="2" s="1"/>
  <c r="X117" i="2" s="1"/>
  <c r="X118" i="2" s="1"/>
  <c r="X119" i="2" s="1"/>
  <c r="X120" i="2" s="1"/>
  <c r="X121" i="2" s="1"/>
  <c r="X122" i="2" s="1"/>
  <c r="X123" i="2" s="1"/>
  <c r="X124" i="2" s="1"/>
  <c r="X125" i="2" s="1"/>
  <c r="X126" i="2" s="1"/>
  <c r="X8" i="2"/>
  <c r="V7" i="2"/>
  <c r="W7" i="2"/>
  <c r="X7" i="2"/>
  <c r="N36" i="2"/>
  <c r="N35" i="2"/>
  <c r="O28" i="2"/>
  <c r="P28" i="2"/>
  <c r="Q28" i="2"/>
  <c r="R28" i="2"/>
  <c r="N28" i="2"/>
  <c r="O27" i="2"/>
  <c r="P27" i="2"/>
  <c r="R27" i="2"/>
  <c r="Q27" i="2"/>
  <c r="O21" i="2"/>
  <c r="O20" i="2"/>
  <c r="M8" i="2"/>
  <c r="M9" i="2"/>
  <c r="M10" i="2"/>
  <c r="M11" i="2"/>
  <c r="M7" i="2"/>
  <c r="I10" i="2"/>
  <c r="H10" i="2" s="1"/>
  <c r="J10" i="2"/>
  <c r="K9" i="2"/>
  <c r="J9" i="2"/>
  <c r="H8" i="2"/>
  <c r="H9" i="2"/>
  <c r="H7" i="2"/>
  <c r="I8" i="2"/>
  <c r="I9" i="2"/>
  <c r="I7" i="2"/>
  <c r="K8" i="2"/>
  <c r="K7" i="2"/>
  <c r="J8" i="2"/>
  <c r="J7" i="2"/>
  <c r="AA9" i="1"/>
  <c r="AA10" i="1"/>
  <c r="AA11" i="1"/>
  <c r="AA8" i="1"/>
  <c r="N18" i="2"/>
  <c r="Y6" i="2"/>
  <c r="X2" i="2"/>
  <c r="V129" i="1"/>
  <c r="I370" i="1"/>
  <c r="H370" i="1"/>
  <c r="W8" i="1"/>
  <c r="X8" i="1" s="1"/>
  <c r="Y8" i="1" s="1"/>
  <c r="V9" i="1"/>
  <c r="V10" i="1" s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40" i="1" s="1"/>
  <c r="V41" i="1" s="1"/>
  <c r="V42" i="1" s="1"/>
  <c r="V43" i="1" s="1"/>
  <c r="V44" i="1" s="1"/>
  <c r="V45" i="1" s="1"/>
  <c r="V46" i="1" s="1"/>
  <c r="V47" i="1" s="1"/>
  <c r="V48" i="1" s="1"/>
  <c r="V49" i="1" s="1"/>
  <c r="V50" i="1" s="1"/>
  <c r="V51" i="1" s="1"/>
  <c r="V52" i="1" s="1"/>
  <c r="V53" i="1" s="1"/>
  <c r="V54" i="1" s="1"/>
  <c r="V55" i="1" s="1"/>
  <c r="V56" i="1" s="1"/>
  <c r="V57" i="1" s="1"/>
  <c r="V58" i="1" s="1"/>
  <c r="V59" i="1" s="1"/>
  <c r="V60" i="1" s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V98" i="1" s="1"/>
  <c r="V99" i="1" s="1"/>
  <c r="V100" i="1" s="1"/>
  <c r="V101" i="1" s="1"/>
  <c r="V102" i="1" s="1"/>
  <c r="V103" i="1" s="1"/>
  <c r="V104" i="1" s="1"/>
  <c r="V105" i="1" s="1"/>
  <c r="V106" i="1" s="1"/>
  <c r="V107" i="1" s="1"/>
  <c r="V108" i="1" s="1"/>
  <c r="V109" i="1" s="1"/>
  <c r="V110" i="1" s="1"/>
  <c r="V111" i="1" s="1"/>
  <c r="V112" i="1" s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V125" i="1" s="1"/>
  <c r="V126" i="1" s="1"/>
  <c r="V8" i="1"/>
  <c r="Y7" i="1"/>
  <c r="X7" i="1"/>
  <c r="W7" i="1"/>
  <c r="V7" i="1"/>
  <c r="Y6" i="1"/>
  <c r="X2" i="1"/>
  <c r="R28" i="1"/>
  <c r="R27" i="1"/>
  <c r="P31" i="1"/>
  <c r="O28" i="1"/>
  <c r="P28" i="1"/>
  <c r="Q28" i="1"/>
  <c r="N28" i="1"/>
  <c r="P27" i="1"/>
  <c r="Q27" i="1"/>
  <c r="O27" i="1"/>
  <c r="O22" i="1"/>
  <c r="O21" i="1"/>
  <c r="O20" i="1"/>
  <c r="N18" i="1"/>
  <c r="M8" i="1"/>
  <c r="M9" i="1"/>
  <c r="M10" i="1"/>
  <c r="M11" i="1"/>
  <c r="M12" i="1"/>
  <c r="M13" i="1"/>
  <c r="M7" i="1"/>
  <c r="I8" i="1"/>
  <c r="J8" i="1" s="1"/>
  <c r="K8" i="1" s="1"/>
  <c r="H9" i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H154" i="1" s="1"/>
  <c r="H155" i="1" s="1"/>
  <c r="H156" i="1" s="1"/>
  <c r="H157" i="1" s="1"/>
  <c r="H158" i="1" s="1"/>
  <c r="H159" i="1" s="1"/>
  <c r="H160" i="1" s="1"/>
  <c r="H161" i="1" s="1"/>
  <c r="H162" i="1" s="1"/>
  <c r="H163" i="1" s="1"/>
  <c r="H164" i="1" s="1"/>
  <c r="H165" i="1" s="1"/>
  <c r="H166" i="1" s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H178" i="1" s="1"/>
  <c r="H179" i="1" s="1"/>
  <c r="H180" i="1" s="1"/>
  <c r="H181" i="1" s="1"/>
  <c r="H182" i="1" s="1"/>
  <c r="H183" i="1" s="1"/>
  <c r="H184" i="1" s="1"/>
  <c r="H185" i="1" s="1"/>
  <c r="H186" i="1" s="1"/>
  <c r="H187" i="1" s="1"/>
  <c r="H188" i="1" s="1"/>
  <c r="H189" i="1" s="1"/>
  <c r="H190" i="1" s="1"/>
  <c r="H191" i="1" s="1"/>
  <c r="H192" i="1" s="1"/>
  <c r="H193" i="1" s="1"/>
  <c r="H194" i="1" s="1"/>
  <c r="H195" i="1" s="1"/>
  <c r="H196" i="1" s="1"/>
  <c r="H197" i="1" s="1"/>
  <c r="H198" i="1" s="1"/>
  <c r="H199" i="1" s="1"/>
  <c r="H200" i="1" s="1"/>
  <c r="H201" i="1" s="1"/>
  <c r="H202" i="1" s="1"/>
  <c r="H203" i="1" s="1"/>
  <c r="H204" i="1" s="1"/>
  <c r="H205" i="1" s="1"/>
  <c r="H206" i="1" s="1"/>
  <c r="H207" i="1" s="1"/>
  <c r="H208" i="1" s="1"/>
  <c r="H209" i="1" s="1"/>
  <c r="H210" i="1" s="1"/>
  <c r="H211" i="1" s="1"/>
  <c r="H212" i="1" s="1"/>
  <c r="H213" i="1" s="1"/>
  <c r="H214" i="1" s="1"/>
  <c r="H215" i="1" s="1"/>
  <c r="H216" i="1" s="1"/>
  <c r="H217" i="1" s="1"/>
  <c r="H218" i="1" s="1"/>
  <c r="H219" i="1" s="1"/>
  <c r="H220" i="1" s="1"/>
  <c r="H221" i="1" s="1"/>
  <c r="H222" i="1" s="1"/>
  <c r="H223" i="1" s="1"/>
  <c r="H224" i="1" s="1"/>
  <c r="H225" i="1" s="1"/>
  <c r="H226" i="1" s="1"/>
  <c r="H227" i="1" s="1"/>
  <c r="H228" i="1" s="1"/>
  <c r="H229" i="1" s="1"/>
  <c r="H230" i="1" s="1"/>
  <c r="H231" i="1" s="1"/>
  <c r="H232" i="1" s="1"/>
  <c r="H233" i="1" s="1"/>
  <c r="H234" i="1" s="1"/>
  <c r="H235" i="1" s="1"/>
  <c r="H236" i="1" s="1"/>
  <c r="H237" i="1" s="1"/>
  <c r="H238" i="1" s="1"/>
  <c r="H239" i="1" s="1"/>
  <c r="H240" i="1" s="1"/>
  <c r="H241" i="1" s="1"/>
  <c r="H242" i="1" s="1"/>
  <c r="H243" i="1" s="1"/>
  <c r="H244" i="1" s="1"/>
  <c r="H245" i="1" s="1"/>
  <c r="H246" i="1" s="1"/>
  <c r="H247" i="1" s="1"/>
  <c r="H248" i="1" s="1"/>
  <c r="H249" i="1" s="1"/>
  <c r="H250" i="1" s="1"/>
  <c r="H251" i="1" s="1"/>
  <c r="H252" i="1" s="1"/>
  <c r="H253" i="1" s="1"/>
  <c r="H254" i="1" s="1"/>
  <c r="H255" i="1" s="1"/>
  <c r="H256" i="1" s="1"/>
  <c r="H257" i="1" s="1"/>
  <c r="H258" i="1" s="1"/>
  <c r="H259" i="1" s="1"/>
  <c r="H260" i="1" s="1"/>
  <c r="H261" i="1" s="1"/>
  <c r="H262" i="1" s="1"/>
  <c r="H263" i="1" s="1"/>
  <c r="H264" i="1" s="1"/>
  <c r="H265" i="1" s="1"/>
  <c r="H266" i="1" s="1"/>
  <c r="H267" i="1" s="1"/>
  <c r="H268" i="1" s="1"/>
  <c r="H269" i="1" s="1"/>
  <c r="H270" i="1" s="1"/>
  <c r="H271" i="1" s="1"/>
  <c r="H272" i="1" s="1"/>
  <c r="H273" i="1" s="1"/>
  <c r="H274" i="1" s="1"/>
  <c r="H275" i="1" s="1"/>
  <c r="H276" i="1" s="1"/>
  <c r="H277" i="1" s="1"/>
  <c r="H278" i="1" s="1"/>
  <c r="H279" i="1" s="1"/>
  <c r="H280" i="1" s="1"/>
  <c r="H281" i="1" s="1"/>
  <c r="H282" i="1" s="1"/>
  <c r="H283" i="1" s="1"/>
  <c r="H284" i="1" s="1"/>
  <c r="H285" i="1" s="1"/>
  <c r="H286" i="1" s="1"/>
  <c r="H287" i="1" s="1"/>
  <c r="H288" i="1" s="1"/>
  <c r="H289" i="1" s="1"/>
  <c r="H290" i="1" s="1"/>
  <c r="H291" i="1" s="1"/>
  <c r="H292" i="1" s="1"/>
  <c r="H293" i="1" s="1"/>
  <c r="H294" i="1" s="1"/>
  <c r="H295" i="1" s="1"/>
  <c r="H296" i="1" s="1"/>
  <c r="H297" i="1" s="1"/>
  <c r="H298" i="1" s="1"/>
  <c r="H299" i="1" s="1"/>
  <c r="H300" i="1" s="1"/>
  <c r="H301" i="1" s="1"/>
  <c r="H302" i="1" s="1"/>
  <c r="H303" i="1" s="1"/>
  <c r="H304" i="1" s="1"/>
  <c r="H305" i="1" s="1"/>
  <c r="H306" i="1" s="1"/>
  <c r="H307" i="1" s="1"/>
  <c r="H308" i="1" s="1"/>
  <c r="H309" i="1" s="1"/>
  <c r="H310" i="1" s="1"/>
  <c r="H311" i="1" s="1"/>
  <c r="H312" i="1" s="1"/>
  <c r="H313" i="1" s="1"/>
  <c r="H314" i="1" s="1"/>
  <c r="H315" i="1" s="1"/>
  <c r="H316" i="1" s="1"/>
  <c r="H317" i="1" s="1"/>
  <c r="H318" i="1" s="1"/>
  <c r="H319" i="1" s="1"/>
  <c r="H320" i="1" s="1"/>
  <c r="H321" i="1" s="1"/>
  <c r="H322" i="1" s="1"/>
  <c r="H323" i="1" s="1"/>
  <c r="H324" i="1" s="1"/>
  <c r="H325" i="1" s="1"/>
  <c r="H326" i="1" s="1"/>
  <c r="H327" i="1" s="1"/>
  <c r="H328" i="1" s="1"/>
  <c r="H329" i="1" s="1"/>
  <c r="H330" i="1" s="1"/>
  <c r="H331" i="1" s="1"/>
  <c r="H332" i="1" s="1"/>
  <c r="H333" i="1" s="1"/>
  <c r="H334" i="1" s="1"/>
  <c r="H335" i="1" s="1"/>
  <c r="H336" i="1" s="1"/>
  <c r="H337" i="1" s="1"/>
  <c r="H338" i="1" s="1"/>
  <c r="H339" i="1" s="1"/>
  <c r="H340" i="1" s="1"/>
  <c r="H341" i="1" s="1"/>
  <c r="H342" i="1" s="1"/>
  <c r="H343" i="1" s="1"/>
  <c r="H344" i="1" s="1"/>
  <c r="H345" i="1" s="1"/>
  <c r="H346" i="1" s="1"/>
  <c r="H347" i="1" s="1"/>
  <c r="H348" i="1" s="1"/>
  <c r="H349" i="1" s="1"/>
  <c r="H350" i="1" s="1"/>
  <c r="H351" i="1" s="1"/>
  <c r="H352" i="1" s="1"/>
  <c r="H353" i="1" s="1"/>
  <c r="H354" i="1" s="1"/>
  <c r="H355" i="1" s="1"/>
  <c r="H356" i="1" s="1"/>
  <c r="H357" i="1" s="1"/>
  <c r="H358" i="1" s="1"/>
  <c r="H359" i="1" s="1"/>
  <c r="H360" i="1" s="1"/>
  <c r="H361" i="1" s="1"/>
  <c r="H362" i="1" s="1"/>
  <c r="H363" i="1" s="1"/>
  <c r="H364" i="1" s="1"/>
  <c r="H365" i="1" s="1"/>
  <c r="H366" i="1" s="1"/>
  <c r="H8" i="1"/>
  <c r="K7" i="1"/>
  <c r="J7" i="1"/>
  <c r="I7" i="1"/>
  <c r="H7" i="1"/>
  <c r="K10" i="2" l="1"/>
  <c r="J11" i="2"/>
  <c r="J12" i="2" s="1"/>
  <c r="J13" i="2" s="1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J40" i="2" s="1"/>
  <c r="J41" i="2" s="1"/>
  <c r="J42" i="2" s="1"/>
  <c r="J43" i="2" s="1"/>
  <c r="J44" i="2" s="1"/>
  <c r="J45" i="2" s="1"/>
  <c r="J46" i="2" s="1"/>
  <c r="J47" i="2" s="1"/>
  <c r="J48" i="2" s="1"/>
  <c r="J49" i="2" s="1"/>
  <c r="J50" i="2" s="1"/>
  <c r="J51" i="2" s="1"/>
  <c r="J52" i="2" s="1"/>
  <c r="J53" i="2" s="1"/>
  <c r="J54" i="2" s="1"/>
  <c r="J55" i="2" s="1"/>
  <c r="J56" i="2" s="1"/>
  <c r="J57" i="2" s="1"/>
  <c r="J58" i="2" s="1"/>
  <c r="J59" i="2" s="1"/>
  <c r="J60" i="2" s="1"/>
  <c r="J61" i="2" s="1"/>
  <c r="J62" i="2" s="1"/>
  <c r="J63" i="2" s="1"/>
  <c r="J64" i="2" s="1"/>
  <c r="J65" i="2" s="1"/>
  <c r="J66" i="2" s="1"/>
  <c r="J67" i="2" s="1"/>
  <c r="J68" i="2" s="1"/>
  <c r="J69" i="2" s="1"/>
  <c r="J70" i="2" s="1"/>
  <c r="J71" i="2" s="1"/>
  <c r="J72" i="2" s="1"/>
  <c r="J73" i="2" s="1"/>
  <c r="J74" i="2" s="1"/>
  <c r="J75" i="2" s="1"/>
  <c r="J76" i="2" s="1"/>
  <c r="J77" i="2" s="1"/>
  <c r="J78" i="2" s="1"/>
  <c r="J79" i="2" s="1"/>
  <c r="J80" i="2" s="1"/>
  <c r="J81" i="2" s="1"/>
  <c r="J82" i="2" s="1"/>
  <c r="J83" i="2" s="1"/>
  <c r="J84" i="2" s="1"/>
  <c r="J85" i="2" s="1"/>
  <c r="J86" i="2" s="1"/>
  <c r="J87" i="2" s="1"/>
  <c r="J88" i="2" s="1"/>
  <c r="J89" i="2" s="1"/>
  <c r="J90" i="2" s="1"/>
  <c r="J91" i="2" s="1"/>
  <c r="J92" i="2" s="1"/>
  <c r="J93" i="2" s="1"/>
  <c r="J94" i="2" s="1"/>
  <c r="J95" i="2" s="1"/>
  <c r="J96" i="2" s="1"/>
  <c r="J97" i="2" s="1"/>
  <c r="J98" i="2" s="1"/>
  <c r="J99" i="2" s="1"/>
  <c r="J100" i="2" s="1"/>
  <c r="J101" i="2" s="1"/>
  <c r="J102" i="2" s="1"/>
  <c r="J103" i="2" s="1"/>
  <c r="J104" i="2" s="1"/>
  <c r="J105" i="2" s="1"/>
  <c r="J106" i="2" s="1"/>
  <c r="J107" i="2" s="1"/>
  <c r="J108" i="2" s="1"/>
  <c r="J109" i="2" s="1"/>
  <c r="J110" i="2" s="1"/>
  <c r="J111" i="2" s="1"/>
  <c r="J112" i="2" s="1"/>
  <c r="J113" i="2" s="1"/>
  <c r="J114" i="2" s="1"/>
  <c r="J115" i="2" s="1"/>
  <c r="J116" i="2" s="1"/>
  <c r="J117" i="2" s="1"/>
  <c r="J118" i="2" s="1"/>
  <c r="J119" i="2" s="1"/>
  <c r="J120" i="2" s="1"/>
  <c r="J121" i="2" s="1"/>
  <c r="J122" i="2" s="1"/>
  <c r="J123" i="2" s="1"/>
  <c r="J124" i="2" s="1"/>
  <c r="J125" i="2" s="1"/>
  <c r="J126" i="2" s="1"/>
  <c r="J127" i="2" s="1"/>
  <c r="J128" i="2" s="1"/>
  <c r="J129" i="2" s="1"/>
  <c r="J130" i="2" s="1"/>
  <c r="J131" i="2" s="1"/>
  <c r="J132" i="2" s="1"/>
  <c r="J133" i="2" s="1"/>
  <c r="J134" i="2" s="1"/>
  <c r="J135" i="2" s="1"/>
  <c r="J136" i="2" s="1"/>
  <c r="J137" i="2" s="1"/>
  <c r="J138" i="2" s="1"/>
  <c r="J139" i="2" s="1"/>
  <c r="J140" i="2" s="1"/>
  <c r="J141" i="2" s="1"/>
  <c r="J142" i="2" s="1"/>
  <c r="J143" i="2" s="1"/>
  <c r="J144" i="2" s="1"/>
  <c r="J145" i="2" s="1"/>
  <c r="J146" i="2" s="1"/>
  <c r="J147" i="2" s="1"/>
  <c r="J148" i="2" s="1"/>
  <c r="J149" i="2" s="1"/>
  <c r="J150" i="2" s="1"/>
  <c r="J151" i="2" s="1"/>
  <c r="J152" i="2" s="1"/>
  <c r="J153" i="2" s="1"/>
  <c r="J154" i="2" s="1"/>
  <c r="J155" i="2" s="1"/>
  <c r="J156" i="2" s="1"/>
  <c r="J157" i="2" s="1"/>
  <c r="J158" i="2" s="1"/>
  <c r="J159" i="2" s="1"/>
  <c r="J160" i="2" s="1"/>
  <c r="J161" i="2" s="1"/>
  <c r="J162" i="2" s="1"/>
  <c r="J163" i="2" s="1"/>
  <c r="J164" i="2" s="1"/>
  <c r="J165" i="2" s="1"/>
  <c r="J166" i="2" s="1"/>
  <c r="J167" i="2" s="1"/>
  <c r="J168" i="2" s="1"/>
  <c r="J169" i="2" s="1"/>
  <c r="J170" i="2" s="1"/>
  <c r="J171" i="2" s="1"/>
  <c r="J172" i="2" s="1"/>
  <c r="J173" i="2" s="1"/>
  <c r="J174" i="2" s="1"/>
  <c r="J175" i="2" s="1"/>
  <c r="J176" i="2" s="1"/>
  <c r="J177" i="2" s="1"/>
  <c r="J178" i="2" s="1"/>
  <c r="J179" i="2" s="1"/>
  <c r="J180" i="2" s="1"/>
  <c r="J181" i="2" s="1"/>
  <c r="J182" i="2" s="1"/>
  <c r="J183" i="2" s="1"/>
  <c r="J184" i="2" s="1"/>
  <c r="J185" i="2" s="1"/>
  <c r="J186" i="2" s="1"/>
  <c r="J187" i="2" s="1"/>
  <c r="J188" i="2" s="1"/>
  <c r="J189" i="2" s="1"/>
  <c r="J190" i="2" s="1"/>
  <c r="J191" i="2" s="1"/>
  <c r="J192" i="2" s="1"/>
  <c r="J193" i="2" s="1"/>
  <c r="J194" i="2" s="1"/>
  <c r="J195" i="2" s="1"/>
  <c r="J196" i="2" s="1"/>
  <c r="J197" i="2" s="1"/>
  <c r="J198" i="2" s="1"/>
  <c r="J199" i="2" s="1"/>
  <c r="J200" i="2" s="1"/>
  <c r="J201" i="2" s="1"/>
  <c r="J202" i="2" s="1"/>
  <c r="J203" i="2" s="1"/>
  <c r="J204" i="2" s="1"/>
  <c r="J205" i="2" s="1"/>
  <c r="J206" i="2" s="1"/>
  <c r="J207" i="2" s="1"/>
  <c r="J208" i="2" s="1"/>
  <c r="J209" i="2" s="1"/>
  <c r="J210" i="2" s="1"/>
  <c r="J211" i="2" s="1"/>
  <c r="J212" i="2" s="1"/>
  <c r="J213" i="2" s="1"/>
  <c r="J214" i="2" s="1"/>
  <c r="J215" i="2" s="1"/>
  <c r="J216" i="2" s="1"/>
  <c r="J217" i="2" s="1"/>
  <c r="J218" i="2" s="1"/>
  <c r="J219" i="2" s="1"/>
  <c r="J220" i="2" s="1"/>
  <c r="J221" i="2" s="1"/>
  <c r="J222" i="2" s="1"/>
  <c r="J223" i="2" s="1"/>
  <c r="J224" i="2" s="1"/>
  <c r="J225" i="2" s="1"/>
  <c r="J226" i="2" s="1"/>
  <c r="J227" i="2" s="1"/>
  <c r="J228" i="2" s="1"/>
  <c r="J229" i="2" s="1"/>
  <c r="J230" i="2" s="1"/>
  <c r="J231" i="2" s="1"/>
  <c r="J232" i="2" s="1"/>
  <c r="J233" i="2" s="1"/>
  <c r="J234" i="2" s="1"/>
  <c r="J235" i="2" s="1"/>
  <c r="J236" i="2" s="1"/>
  <c r="J237" i="2" s="1"/>
  <c r="J238" i="2" s="1"/>
  <c r="J239" i="2" s="1"/>
  <c r="J240" i="2" s="1"/>
  <c r="J241" i="2" s="1"/>
  <c r="J242" i="2" s="1"/>
  <c r="J243" i="2" s="1"/>
  <c r="J244" i="2" s="1"/>
  <c r="J245" i="2" s="1"/>
  <c r="J246" i="2" s="1"/>
  <c r="J247" i="2" s="1"/>
  <c r="J248" i="2" s="1"/>
  <c r="J249" i="2" s="1"/>
  <c r="J250" i="2" s="1"/>
  <c r="J251" i="2" s="1"/>
  <c r="J252" i="2" s="1"/>
  <c r="J253" i="2" s="1"/>
  <c r="J254" i="2" s="1"/>
  <c r="J255" i="2" s="1"/>
  <c r="J256" i="2" s="1"/>
  <c r="J257" i="2" s="1"/>
  <c r="J258" i="2" s="1"/>
  <c r="J259" i="2" s="1"/>
  <c r="J260" i="2" s="1"/>
  <c r="J261" i="2" s="1"/>
  <c r="J262" i="2" s="1"/>
  <c r="J263" i="2" s="1"/>
  <c r="J264" i="2" s="1"/>
  <c r="J265" i="2" s="1"/>
  <c r="J266" i="2" s="1"/>
  <c r="J267" i="2" s="1"/>
  <c r="J268" i="2" s="1"/>
  <c r="J269" i="2" s="1"/>
  <c r="J270" i="2" s="1"/>
  <c r="J271" i="2" s="1"/>
  <c r="J272" i="2" s="1"/>
  <c r="J273" i="2" s="1"/>
  <c r="J274" i="2" s="1"/>
  <c r="J275" i="2" s="1"/>
  <c r="J276" i="2" s="1"/>
  <c r="J277" i="2" s="1"/>
  <c r="J278" i="2" s="1"/>
  <c r="J279" i="2" s="1"/>
  <c r="J280" i="2" s="1"/>
  <c r="J281" i="2" s="1"/>
  <c r="J282" i="2" s="1"/>
  <c r="J283" i="2" s="1"/>
  <c r="J284" i="2" s="1"/>
  <c r="J285" i="2" s="1"/>
  <c r="J286" i="2" s="1"/>
  <c r="J287" i="2" s="1"/>
  <c r="J288" i="2" s="1"/>
  <c r="J289" i="2" s="1"/>
  <c r="J290" i="2" s="1"/>
  <c r="J291" i="2" s="1"/>
  <c r="J292" i="2" s="1"/>
  <c r="J293" i="2" s="1"/>
  <c r="J294" i="2" s="1"/>
  <c r="J295" i="2" s="1"/>
  <c r="J296" i="2" s="1"/>
  <c r="J297" i="2" s="1"/>
  <c r="J298" i="2" s="1"/>
  <c r="J299" i="2" s="1"/>
  <c r="J300" i="2" s="1"/>
  <c r="J301" i="2" s="1"/>
  <c r="J302" i="2" s="1"/>
  <c r="J303" i="2" s="1"/>
  <c r="J304" i="2" s="1"/>
  <c r="J305" i="2" s="1"/>
  <c r="J306" i="2" s="1"/>
  <c r="J307" i="2" s="1"/>
  <c r="J308" i="2" s="1"/>
  <c r="J309" i="2" s="1"/>
  <c r="J310" i="2" s="1"/>
  <c r="J311" i="2" s="1"/>
  <c r="J312" i="2" s="1"/>
  <c r="J313" i="2" s="1"/>
  <c r="J314" i="2" s="1"/>
  <c r="J315" i="2" s="1"/>
  <c r="J316" i="2" s="1"/>
  <c r="J317" i="2" s="1"/>
  <c r="J318" i="2" s="1"/>
  <c r="J319" i="2" s="1"/>
  <c r="J320" i="2" s="1"/>
  <c r="J321" i="2" s="1"/>
  <c r="J322" i="2" s="1"/>
  <c r="J323" i="2" s="1"/>
  <c r="J324" i="2" s="1"/>
  <c r="J325" i="2" s="1"/>
  <c r="J326" i="2" s="1"/>
  <c r="J327" i="2" s="1"/>
  <c r="J328" i="2" s="1"/>
  <c r="J329" i="2" s="1"/>
  <c r="J330" i="2" s="1"/>
  <c r="J331" i="2" s="1"/>
  <c r="J332" i="2" s="1"/>
  <c r="J333" i="2" s="1"/>
  <c r="J334" i="2" s="1"/>
  <c r="J335" i="2" s="1"/>
  <c r="J336" i="2" s="1"/>
  <c r="J337" i="2" s="1"/>
  <c r="J338" i="2" s="1"/>
  <c r="J339" i="2" s="1"/>
  <c r="J340" i="2" s="1"/>
  <c r="J341" i="2" s="1"/>
  <c r="J342" i="2" s="1"/>
  <c r="J343" i="2" s="1"/>
  <c r="J344" i="2" s="1"/>
  <c r="J345" i="2" s="1"/>
  <c r="J346" i="2" s="1"/>
  <c r="J347" i="2" s="1"/>
  <c r="J348" i="2" s="1"/>
  <c r="J349" i="2" s="1"/>
  <c r="J350" i="2" s="1"/>
  <c r="J351" i="2" s="1"/>
  <c r="J352" i="2" s="1"/>
  <c r="J353" i="2" s="1"/>
  <c r="J354" i="2" s="1"/>
  <c r="J355" i="2" s="1"/>
  <c r="J356" i="2" s="1"/>
  <c r="J357" i="2" s="1"/>
  <c r="J358" i="2" s="1"/>
  <c r="J359" i="2" s="1"/>
  <c r="J360" i="2" s="1"/>
  <c r="J361" i="2" s="1"/>
  <c r="J362" i="2" s="1"/>
  <c r="J363" i="2" s="1"/>
  <c r="J364" i="2" s="1"/>
  <c r="J365" i="2" s="1"/>
  <c r="J366" i="2" s="1"/>
  <c r="W9" i="1"/>
  <c r="X9" i="1" s="1"/>
  <c r="Y9" i="1"/>
  <c r="I9" i="1"/>
  <c r="J9" i="1" s="1"/>
  <c r="K9" i="1"/>
  <c r="W11" i="2" l="1"/>
  <c r="V11" i="2" s="1"/>
  <c r="I11" i="2"/>
  <c r="H11" i="2" s="1"/>
  <c r="K11" i="2"/>
  <c r="W10" i="1"/>
  <c r="X10" i="1" s="1"/>
  <c r="Y10" i="1"/>
  <c r="I10" i="1"/>
  <c r="J10" i="1" s="1"/>
  <c r="K10" i="1" s="1"/>
  <c r="W12" i="2" l="1"/>
  <c r="V12" i="2" s="1"/>
  <c r="I12" i="2"/>
  <c r="H12" i="2" s="1"/>
  <c r="K12" i="2"/>
  <c r="W11" i="1"/>
  <c r="X11" i="1" s="1"/>
  <c r="Y11" i="1"/>
  <c r="I11" i="1"/>
  <c r="J11" i="1" s="1"/>
  <c r="K11" i="1" s="1"/>
  <c r="W13" i="2" l="1"/>
  <c r="V13" i="2" s="1"/>
  <c r="K13" i="2"/>
  <c r="I13" i="2"/>
  <c r="H13" i="2" s="1"/>
  <c r="W12" i="1"/>
  <c r="X12" i="1" s="1"/>
  <c r="Y12" i="1"/>
  <c r="K12" i="1"/>
  <c r="I12" i="1"/>
  <c r="J12" i="1" s="1"/>
  <c r="W14" i="2" l="1"/>
  <c r="V14" i="2" s="1"/>
  <c r="I14" i="2"/>
  <c r="H14" i="2" s="1"/>
  <c r="K14" i="2"/>
  <c r="W13" i="1"/>
  <c r="X13" i="1" s="1"/>
  <c r="Y13" i="1"/>
  <c r="I13" i="1"/>
  <c r="J13" i="1" s="1"/>
  <c r="K13" i="1" s="1"/>
  <c r="W15" i="2" l="1"/>
  <c r="V15" i="2" s="1"/>
  <c r="I15" i="2"/>
  <c r="H15" i="2" s="1"/>
  <c r="K15" i="2"/>
  <c r="W14" i="1"/>
  <c r="X14" i="1" s="1"/>
  <c r="Y14" i="1"/>
  <c r="K14" i="1"/>
  <c r="I14" i="1"/>
  <c r="J14" i="1" s="1"/>
  <c r="W16" i="2" l="1"/>
  <c r="V16" i="2" s="1"/>
  <c r="K16" i="2"/>
  <c r="I16" i="2"/>
  <c r="H16" i="2" s="1"/>
  <c r="W15" i="1"/>
  <c r="X15" i="1" s="1"/>
  <c r="Y15" i="1"/>
  <c r="I15" i="1"/>
  <c r="J15" i="1" s="1"/>
  <c r="K15" i="1" s="1"/>
  <c r="W17" i="2" l="1"/>
  <c r="V17" i="2" s="1"/>
  <c r="K17" i="2"/>
  <c r="I17" i="2"/>
  <c r="H17" i="2" s="1"/>
  <c r="W16" i="1"/>
  <c r="X16" i="1" s="1"/>
  <c r="Y16" i="1"/>
  <c r="I16" i="1"/>
  <c r="J16" i="1" s="1"/>
  <c r="K16" i="1" s="1"/>
  <c r="W18" i="2" l="1"/>
  <c r="V18" i="2" s="1"/>
  <c r="I18" i="2"/>
  <c r="H18" i="2" s="1"/>
  <c r="K18" i="2"/>
  <c r="W17" i="1"/>
  <c r="X17" i="1" s="1"/>
  <c r="Y17" i="1"/>
  <c r="I17" i="1"/>
  <c r="J17" i="1" s="1"/>
  <c r="K17" i="1"/>
  <c r="W19" i="2" l="1"/>
  <c r="V19" i="2" s="1"/>
  <c r="K19" i="2"/>
  <c r="I19" i="2"/>
  <c r="H19" i="2" s="1"/>
  <c r="W18" i="1"/>
  <c r="X18" i="1" s="1"/>
  <c r="Y18" i="1"/>
  <c r="I18" i="1"/>
  <c r="J18" i="1" s="1"/>
  <c r="K18" i="1" s="1"/>
  <c r="W20" i="2" l="1"/>
  <c r="V20" i="2" s="1"/>
  <c r="K20" i="2"/>
  <c r="I20" i="2"/>
  <c r="H20" i="2" s="1"/>
  <c r="W19" i="1"/>
  <c r="X19" i="1" s="1"/>
  <c r="Y19" i="1"/>
  <c r="I19" i="1"/>
  <c r="J19" i="1" s="1"/>
  <c r="K19" i="1"/>
  <c r="W21" i="2" l="1"/>
  <c r="V21" i="2" s="1"/>
  <c r="I21" i="2"/>
  <c r="H21" i="2" s="1"/>
  <c r="K21" i="2"/>
  <c r="W20" i="1"/>
  <c r="X20" i="1" s="1"/>
  <c r="Y20" i="1"/>
  <c r="I20" i="1"/>
  <c r="J20" i="1" s="1"/>
  <c r="K20" i="1" s="1"/>
  <c r="W22" i="2" l="1"/>
  <c r="V22" i="2" s="1"/>
  <c r="K22" i="2"/>
  <c r="I22" i="2"/>
  <c r="H22" i="2" s="1"/>
  <c r="W21" i="1"/>
  <c r="X21" i="1" s="1"/>
  <c r="Y21" i="1" s="1"/>
  <c r="I21" i="1"/>
  <c r="J21" i="1" s="1"/>
  <c r="K21" i="1"/>
  <c r="W23" i="2" l="1"/>
  <c r="V23" i="2" s="1"/>
  <c r="I23" i="2"/>
  <c r="H23" i="2" s="1"/>
  <c r="K23" i="2"/>
  <c r="W22" i="1"/>
  <c r="X22" i="1" s="1"/>
  <c r="Y22" i="1" s="1"/>
  <c r="I22" i="1"/>
  <c r="J22" i="1" s="1"/>
  <c r="K22" i="1" s="1"/>
  <c r="W24" i="2" l="1"/>
  <c r="V24" i="2" s="1"/>
  <c r="I24" i="2"/>
  <c r="H24" i="2" s="1"/>
  <c r="K24" i="2"/>
  <c r="W23" i="1"/>
  <c r="X23" i="1" s="1"/>
  <c r="Y23" i="1"/>
  <c r="I23" i="1"/>
  <c r="J23" i="1" s="1"/>
  <c r="K23" i="1"/>
  <c r="W25" i="2" l="1"/>
  <c r="V25" i="2" s="1"/>
  <c r="K25" i="2"/>
  <c r="I25" i="2"/>
  <c r="H25" i="2" s="1"/>
  <c r="W24" i="1"/>
  <c r="X24" i="1" s="1"/>
  <c r="Y24" i="1"/>
  <c r="I24" i="1"/>
  <c r="J24" i="1" s="1"/>
  <c r="K24" i="1" s="1"/>
  <c r="W26" i="2" l="1"/>
  <c r="V26" i="2" s="1"/>
  <c r="I26" i="2"/>
  <c r="H26" i="2" s="1"/>
  <c r="K26" i="2"/>
  <c r="W25" i="1"/>
  <c r="X25" i="1" s="1"/>
  <c r="Y25" i="1"/>
  <c r="I25" i="1"/>
  <c r="J25" i="1" s="1"/>
  <c r="K25" i="1" s="1"/>
  <c r="W27" i="2" l="1"/>
  <c r="V27" i="2" s="1"/>
  <c r="I27" i="2"/>
  <c r="H27" i="2" s="1"/>
  <c r="K27" i="2"/>
  <c r="W26" i="1"/>
  <c r="X26" i="1" s="1"/>
  <c r="Y26" i="1" s="1"/>
  <c r="I26" i="1"/>
  <c r="J26" i="1" s="1"/>
  <c r="K26" i="1" s="1"/>
  <c r="W28" i="2" l="1"/>
  <c r="V28" i="2" s="1"/>
  <c r="K28" i="2"/>
  <c r="I28" i="2"/>
  <c r="H28" i="2" s="1"/>
  <c r="W27" i="1"/>
  <c r="X27" i="1" s="1"/>
  <c r="Y27" i="1"/>
  <c r="I27" i="1"/>
  <c r="J27" i="1" s="1"/>
  <c r="K27" i="1" s="1"/>
  <c r="W29" i="2" l="1"/>
  <c r="V29" i="2" s="1"/>
  <c r="I29" i="2"/>
  <c r="H29" i="2" s="1"/>
  <c r="K29" i="2"/>
  <c r="W28" i="1"/>
  <c r="X28" i="1" s="1"/>
  <c r="Y28" i="1"/>
  <c r="I28" i="1"/>
  <c r="J28" i="1" s="1"/>
  <c r="K28" i="1" s="1"/>
  <c r="W30" i="2" l="1"/>
  <c r="V30" i="2" s="1"/>
  <c r="I30" i="2"/>
  <c r="H30" i="2" s="1"/>
  <c r="K30" i="2"/>
  <c r="W29" i="1"/>
  <c r="X29" i="1" s="1"/>
  <c r="Y29" i="1"/>
  <c r="I29" i="1"/>
  <c r="J29" i="1" s="1"/>
  <c r="K29" i="1" s="1"/>
  <c r="W31" i="2" l="1"/>
  <c r="V31" i="2" s="1"/>
  <c r="K31" i="2"/>
  <c r="I31" i="2"/>
  <c r="H31" i="2" s="1"/>
  <c r="W30" i="1"/>
  <c r="X30" i="1" s="1"/>
  <c r="Y30" i="1" s="1"/>
  <c r="I30" i="1"/>
  <c r="J30" i="1" s="1"/>
  <c r="K30" i="1" s="1"/>
  <c r="W32" i="2" l="1"/>
  <c r="V32" i="2" s="1"/>
  <c r="K32" i="2"/>
  <c r="I32" i="2"/>
  <c r="H32" i="2" s="1"/>
  <c r="P31" i="2"/>
  <c r="W31" i="1"/>
  <c r="X31" i="1" s="1"/>
  <c r="Y31" i="1"/>
  <c r="I31" i="1"/>
  <c r="J31" i="1" s="1"/>
  <c r="K31" i="1" s="1"/>
  <c r="W33" i="2" l="1"/>
  <c r="V33" i="2" s="1"/>
  <c r="I33" i="2"/>
  <c r="H33" i="2" s="1"/>
  <c r="K33" i="2"/>
  <c r="W32" i="1"/>
  <c r="X32" i="1" s="1"/>
  <c r="Y32" i="1"/>
  <c r="K32" i="1"/>
  <c r="I32" i="1"/>
  <c r="J32" i="1" s="1"/>
  <c r="W34" i="2" l="1"/>
  <c r="V34" i="2" s="1"/>
  <c r="K34" i="2"/>
  <c r="I34" i="2"/>
  <c r="H34" i="2" s="1"/>
  <c r="W33" i="1"/>
  <c r="X33" i="1" s="1"/>
  <c r="Y33" i="1"/>
  <c r="I33" i="1"/>
  <c r="J33" i="1" s="1"/>
  <c r="K33" i="1"/>
  <c r="W35" i="2" l="1"/>
  <c r="V35" i="2" s="1"/>
  <c r="K35" i="2"/>
  <c r="I35" i="2"/>
  <c r="H35" i="2" s="1"/>
  <c r="W34" i="1"/>
  <c r="X34" i="1" s="1"/>
  <c r="Y34" i="1"/>
  <c r="I34" i="1"/>
  <c r="J34" i="1" s="1"/>
  <c r="K34" i="1" s="1"/>
  <c r="W36" i="2" l="1"/>
  <c r="V36" i="2" s="1"/>
  <c r="I36" i="2"/>
  <c r="H36" i="2" s="1"/>
  <c r="K36" i="2"/>
  <c r="W35" i="1"/>
  <c r="X35" i="1" s="1"/>
  <c r="Y35" i="1"/>
  <c r="I35" i="1"/>
  <c r="J35" i="1" s="1"/>
  <c r="K35" i="1" s="1"/>
  <c r="W37" i="2" l="1"/>
  <c r="V37" i="2" s="1"/>
  <c r="K37" i="2"/>
  <c r="I37" i="2"/>
  <c r="H37" i="2" s="1"/>
  <c r="W36" i="1"/>
  <c r="X36" i="1" s="1"/>
  <c r="Y36" i="1"/>
  <c r="I36" i="1"/>
  <c r="J36" i="1" s="1"/>
  <c r="K36" i="1" s="1"/>
  <c r="W38" i="2" l="1"/>
  <c r="V38" i="2" s="1"/>
  <c r="I38" i="2"/>
  <c r="H38" i="2" s="1"/>
  <c r="K38" i="2"/>
  <c r="W37" i="1"/>
  <c r="X37" i="1" s="1"/>
  <c r="Y37" i="1"/>
  <c r="I37" i="1"/>
  <c r="J37" i="1" s="1"/>
  <c r="K37" i="1" s="1"/>
  <c r="W39" i="2" l="1"/>
  <c r="V39" i="2" s="1"/>
  <c r="I39" i="2"/>
  <c r="H39" i="2" s="1"/>
  <c r="K39" i="2"/>
  <c r="W38" i="1"/>
  <c r="X38" i="1" s="1"/>
  <c r="Y38" i="1" s="1"/>
  <c r="K38" i="1"/>
  <c r="I38" i="1"/>
  <c r="J38" i="1" s="1"/>
  <c r="W40" i="2" l="1"/>
  <c r="V40" i="2" s="1"/>
  <c r="K40" i="2"/>
  <c r="I40" i="2"/>
  <c r="H40" i="2" s="1"/>
  <c r="W39" i="1"/>
  <c r="X39" i="1" s="1"/>
  <c r="Y39" i="1"/>
  <c r="I39" i="1"/>
  <c r="J39" i="1" s="1"/>
  <c r="K39" i="1" s="1"/>
  <c r="W41" i="2" l="1"/>
  <c r="V41" i="2" s="1"/>
  <c r="I41" i="2"/>
  <c r="H41" i="2" s="1"/>
  <c r="K41" i="2"/>
  <c r="W40" i="1"/>
  <c r="X40" i="1" s="1"/>
  <c r="Y40" i="1"/>
  <c r="I40" i="1"/>
  <c r="J40" i="1" s="1"/>
  <c r="K40" i="1" s="1"/>
  <c r="W42" i="2" l="1"/>
  <c r="V42" i="2" s="1"/>
  <c r="I42" i="2"/>
  <c r="H42" i="2" s="1"/>
  <c r="K42" i="2"/>
  <c r="W41" i="1"/>
  <c r="X41" i="1" s="1"/>
  <c r="Y41" i="1"/>
  <c r="I41" i="1"/>
  <c r="J41" i="1" s="1"/>
  <c r="K41" i="1"/>
  <c r="W43" i="2" l="1"/>
  <c r="V43" i="2" s="1"/>
  <c r="K43" i="2"/>
  <c r="I43" i="2"/>
  <c r="H43" i="2" s="1"/>
  <c r="W42" i="1"/>
  <c r="X42" i="1" s="1"/>
  <c r="Y42" i="1" s="1"/>
  <c r="I42" i="1"/>
  <c r="J42" i="1" s="1"/>
  <c r="K42" i="1" s="1"/>
  <c r="W44" i="2" l="1"/>
  <c r="V44" i="2" s="1"/>
  <c r="K44" i="2"/>
  <c r="I44" i="2"/>
  <c r="H44" i="2" s="1"/>
  <c r="W43" i="1"/>
  <c r="X43" i="1" s="1"/>
  <c r="Y43" i="1"/>
  <c r="I43" i="1"/>
  <c r="J43" i="1" s="1"/>
  <c r="K43" i="1"/>
  <c r="W45" i="2" l="1"/>
  <c r="V45" i="2" s="1"/>
  <c r="I45" i="2"/>
  <c r="H45" i="2" s="1"/>
  <c r="K45" i="2"/>
  <c r="W44" i="1"/>
  <c r="X44" i="1" s="1"/>
  <c r="Y44" i="1"/>
  <c r="I44" i="1"/>
  <c r="J44" i="1" s="1"/>
  <c r="K44" i="1" s="1"/>
  <c r="W46" i="2" l="1"/>
  <c r="V46" i="2" s="1"/>
  <c r="K46" i="2"/>
  <c r="I46" i="2"/>
  <c r="H46" i="2" s="1"/>
  <c r="W45" i="1"/>
  <c r="X45" i="1" s="1"/>
  <c r="Y45" i="1" s="1"/>
  <c r="I45" i="1"/>
  <c r="J45" i="1" s="1"/>
  <c r="K45" i="1"/>
  <c r="W47" i="2" l="1"/>
  <c r="V47" i="2" s="1"/>
  <c r="K47" i="2"/>
  <c r="I47" i="2"/>
  <c r="H47" i="2" s="1"/>
  <c r="W46" i="1"/>
  <c r="X46" i="1" s="1"/>
  <c r="Y46" i="1"/>
  <c r="I46" i="1"/>
  <c r="J46" i="1" s="1"/>
  <c r="K46" i="1" s="1"/>
  <c r="W48" i="2" l="1"/>
  <c r="V48" i="2" s="1"/>
  <c r="I48" i="2"/>
  <c r="H48" i="2" s="1"/>
  <c r="K48" i="2"/>
  <c r="W47" i="1"/>
  <c r="X47" i="1" s="1"/>
  <c r="Y47" i="1"/>
  <c r="I47" i="1"/>
  <c r="J47" i="1" s="1"/>
  <c r="K47" i="1" s="1"/>
  <c r="W49" i="2" l="1"/>
  <c r="V49" i="2" s="1"/>
  <c r="K49" i="2"/>
  <c r="I49" i="2"/>
  <c r="H49" i="2" s="1"/>
  <c r="W48" i="1"/>
  <c r="X48" i="1" s="1"/>
  <c r="Y48" i="1"/>
  <c r="K48" i="1"/>
  <c r="I48" i="1"/>
  <c r="J48" i="1" s="1"/>
  <c r="W50" i="2" l="1"/>
  <c r="V50" i="2" s="1"/>
  <c r="I50" i="2"/>
  <c r="H50" i="2" s="1"/>
  <c r="K50" i="2"/>
  <c r="W49" i="1"/>
  <c r="X49" i="1" s="1"/>
  <c r="Y49" i="1"/>
  <c r="I49" i="1"/>
  <c r="J49" i="1" s="1"/>
  <c r="K49" i="1" s="1"/>
  <c r="W51" i="2" l="1"/>
  <c r="V51" i="2" s="1"/>
  <c r="I51" i="2"/>
  <c r="H51" i="2" s="1"/>
  <c r="K51" i="2"/>
  <c r="W50" i="1"/>
  <c r="X50" i="1" s="1"/>
  <c r="Y50" i="1" s="1"/>
  <c r="I50" i="1"/>
  <c r="J50" i="1" s="1"/>
  <c r="K50" i="1" s="1"/>
  <c r="W52" i="2" l="1"/>
  <c r="V52" i="2" s="1"/>
  <c r="K52" i="2"/>
  <c r="I52" i="2"/>
  <c r="H52" i="2" s="1"/>
  <c r="W51" i="1"/>
  <c r="X51" i="1" s="1"/>
  <c r="Y51" i="1" s="1"/>
  <c r="I51" i="1"/>
  <c r="J51" i="1" s="1"/>
  <c r="K51" i="1" s="1"/>
  <c r="W53" i="2" l="1"/>
  <c r="V53" i="2" s="1"/>
  <c r="I53" i="2"/>
  <c r="H53" i="2" s="1"/>
  <c r="K53" i="2"/>
  <c r="W52" i="1"/>
  <c r="X52" i="1" s="1"/>
  <c r="Y52" i="1"/>
  <c r="I52" i="1"/>
  <c r="J52" i="1" s="1"/>
  <c r="K52" i="1" s="1"/>
  <c r="W54" i="2" l="1"/>
  <c r="V54" i="2" s="1"/>
  <c r="I54" i="2"/>
  <c r="H54" i="2" s="1"/>
  <c r="K54" i="2"/>
  <c r="W53" i="1"/>
  <c r="X53" i="1" s="1"/>
  <c r="Y53" i="1"/>
  <c r="I53" i="1"/>
  <c r="J53" i="1" s="1"/>
  <c r="K53" i="1" s="1"/>
  <c r="W55" i="2" l="1"/>
  <c r="V55" i="2" s="1"/>
  <c r="K55" i="2"/>
  <c r="I55" i="2"/>
  <c r="H55" i="2" s="1"/>
  <c r="W54" i="1"/>
  <c r="X54" i="1" s="1"/>
  <c r="Y54" i="1"/>
  <c r="I54" i="1"/>
  <c r="J54" i="1" s="1"/>
  <c r="K54" i="1" s="1"/>
  <c r="W56" i="2" l="1"/>
  <c r="V56" i="2" s="1"/>
  <c r="I56" i="2"/>
  <c r="H56" i="2" s="1"/>
  <c r="K56" i="2"/>
  <c r="W55" i="1"/>
  <c r="X55" i="1" s="1"/>
  <c r="Y55" i="1"/>
  <c r="I55" i="1"/>
  <c r="J55" i="1" s="1"/>
  <c r="K55" i="1" s="1"/>
  <c r="W57" i="2" l="1"/>
  <c r="V57" i="2" s="1"/>
  <c r="I57" i="2"/>
  <c r="H57" i="2" s="1"/>
  <c r="K57" i="2"/>
  <c r="W56" i="1"/>
  <c r="X56" i="1" s="1"/>
  <c r="Y56" i="1"/>
  <c r="K56" i="1"/>
  <c r="I56" i="1"/>
  <c r="J56" i="1" s="1"/>
  <c r="W58" i="2" l="1"/>
  <c r="V58" i="2" s="1"/>
  <c r="K58" i="2"/>
  <c r="I58" i="2"/>
  <c r="H58" i="2" s="1"/>
  <c r="W57" i="1"/>
  <c r="X57" i="1" s="1"/>
  <c r="Y57" i="1"/>
  <c r="I57" i="1"/>
  <c r="J57" i="1" s="1"/>
  <c r="K57" i="1" s="1"/>
  <c r="W59" i="2" l="1"/>
  <c r="V59" i="2" s="1"/>
  <c r="I59" i="2"/>
  <c r="H59" i="2" s="1"/>
  <c r="K59" i="2"/>
  <c r="W58" i="1"/>
  <c r="X58" i="1" s="1"/>
  <c r="Y58" i="1"/>
  <c r="K58" i="1"/>
  <c r="I58" i="1"/>
  <c r="J58" i="1" s="1"/>
  <c r="W60" i="2" l="1"/>
  <c r="V60" i="2" s="1"/>
  <c r="I60" i="2"/>
  <c r="H60" i="2" s="1"/>
  <c r="K60" i="2"/>
  <c r="W59" i="1"/>
  <c r="X59" i="1" s="1"/>
  <c r="Y59" i="1"/>
  <c r="I59" i="1"/>
  <c r="J59" i="1" s="1"/>
  <c r="K59" i="1" s="1"/>
  <c r="W61" i="2" l="1"/>
  <c r="V61" i="2" s="1"/>
  <c r="K61" i="2"/>
  <c r="I61" i="2"/>
  <c r="H61" i="2" s="1"/>
  <c r="W60" i="1"/>
  <c r="X60" i="1" s="1"/>
  <c r="Y60" i="1"/>
  <c r="K60" i="1"/>
  <c r="I60" i="1"/>
  <c r="J60" i="1" s="1"/>
  <c r="W62" i="2" l="1"/>
  <c r="V62" i="2" s="1"/>
  <c r="K62" i="2"/>
  <c r="I62" i="2"/>
  <c r="H62" i="2" s="1"/>
  <c r="W61" i="1"/>
  <c r="X61" i="1" s="1"/>
  <c r="Y61" i="1"/>
  <c r="I61" i="1"/>
  <c r="J61" i="1" s="1"/>
  <c r="K61" i="1" s="1"/>
  <c r="W63" i="2" l="1"/>
  <c r="V63" i="2" s="1"/>
  <c r="I63" i="2"/>
  <c r="H63" i="2" s="1"/>
  <c r="K63" i="2"/>
  <c r="W62" i="1"/>
  <c r="X62" i="1" s="1"/>
  <c r="Y62" i="1"/>
  <c r="K62" i="1"/>
  <c r="I62" i="1"/>
  <c r="J62" i="1" s="1"/>
  <c r="W64" i="2" l="1"/>
  <c r="V64" i="2" s="1"/>
  <c r="K64" i="2"/>
  <c r="I64" i="2"/>
  <c r="H64" i="2" s="1"/>
  <c r="W63" i="1"/>
  <c r="X63" i="1" s="1"/>
  <c r="Y63" i="1"/>
  <c r="I63" i="1"/>
  <c r="J63" i="1" s="1"/>
  <c r="K63" i="1" s="1"/>
  <c r="W65" i="2" l="1"/>
  <c r="V65" i="2" s="1"/>
  <c r="K65" i="2"/>
  <c r="I65" i="2"/>
  <c r="H65" i="2" s="1"/>
  <c r="W64" i="1"/>
  <c r="X64" i="1" s="1"/>
  <c r="Y64" i="1"/>
  <c r="I64" i="1"/>
  <c r="J64" i="1" s="1"/>
  <c r="K64" i="1" s="1"/>
  <c r="W66" i="2" l="1"/>
  <c r="V66" i="2" s="1"/>
  <c r="I66" i="2"/>
  <c r="H66" i="2" s="1"/>
  <c r="K66" i="2"/>
  <c r="W65" i="1"/>
  <c r="X65" i="1" s="1"/>
  <c r="Y65" i="1"/>
  <c r="I65" i="1"/>
  <c r="J65" i="1" s="1"/>
  <c r="K65" i="1" s="1"/>
  <c r="W67" i="2" l="1"/>
  <c r="V67" i="2" s="1"/>
  <c r="K67" i="2"/>
  <c r="I67" i="2"/>
  <c r="H67" i="2" s="1"/>
  <c r="W66" i="1"/>
  <c r="X66" i="1" s="1"/>
  <c r="Y66" i="1"/>
  <c r="I66" i="1"/>
  <c r="J66" i="1" s="1"/>
  <c r="K66" i="1" s="1"/>
  <c r="W68" i="2" l="1"/>
  <c r="V68" i="2" s="1"/>
  <c r="I68" i="2"/>
  <c r="H68" i="2" s="1"/>
  <c r="K68" i="2"/>
  <c r="W67" i="1"/>
  <c r="X67" i="1" s="1"/>
  <c r="Y67" i="1"/>
  <c r="I67" i="1"/>
  <c r="J67" i="1" s="1"/>
  <c r="K67" i="1" s="1"/>
  <c r="W69" i="2" l="1"/>
  <c r="V69" i="2" s="1"/>
  <c r="I69" i="2"/>
  <c r="H69" i="2" s="1"/>
  <c r="K69" i="2"/>
  <c r="W68" i="1"/>
  <c r="X68" i="1" s="1"/>
  <c r="Y68" i="1"/>
  <c r="I68" i="1"/>
  <c r="J68" i="1" s="1"/>
  <c r="K68" i="1" s="1"/>
  <c r="W70" i="2" l="1"/>
  <c r="V70" i="2" s="1"/>
  <c r="K70" i="2"/>
  <c r="I70" i="2"/>
  <c r="H70" i="2" s="1"/>
  <c r="W69" i="1"/>
  <c r="X69" i="1" s="1"/>
  <c r="Y69" i="1"/>
  <c r="I69" i="1"/>
  <c r="J69" i="1" s="1"/>
  <c r="K69" i="1" s="1"/>
  <c r="W71" i="2" l="1"/>
  <c r="V71" i="2" s="1"/>
  <c r="I71" i="2"/>
  <c r="H71" i="2" s="1"/>
  <c r="K71" i="2"/>
  <c r="W70" i="1"/>
  <c r="X70" i="1" s="1"/>
  <c r="Y70" i="1"/>
  <c r="K70" i="1"/>
  <c r="I70" i="1"/>
  <c r="J70" i="1" s="1"/>
  <c r="W72" i="2" l="1"/>
  <c r="V72" i="2" s="1"/>
  <c r="I72" i="2"/>
  <c r="H72" i="2" s="1"/>
  <c r="K72" i="2"/>
  <c r="W71" i="1"/>
  <c r="X71" i="1" s="1"/>
  <c r="Y71" i="1"/>
  <c r="I71" i="1"/>
  <c r="J71" i="1" s="1"/>
  <c r="K71" i="1" s="1"/>
  <c r="W73" i="2" l="1"/>
  <c r="V73" i="2" s="1"/>
  <c r="K73" i="2"/>
  <c r="I73" i="2"/>
  <c r="H73" i="2" s="1"/>
  <c r="W72" i="1"/>
  <c r="X72" i="1" s="1"/>
  <c r="Y72" i="1" s="1"/>
  <c r="I72" i="1"/>
  <c r="J72" i="1" s="1"/>
  <c r="K72" i="1" s="1"/>
  <c r="W74" i="2" l="1"/>
  <c r="V74" i="2" s="1"/>
  <c r="I74" i="2"/>
  <c r="H74" i="2" s="1"/>
  <c r="K74" i="2"/>
  <c r="W73" i="1"/>
  <c r="X73" i="1" s="1"/>
  <c r="Y73" i="1"/>
  <c r="I73" i="1"/>
  <c r="J73" i="1" s="1"/>
  <c r="K73" i="1"/>
  <c r="W75" i="2" l="1"/>
  <c r="V75" i="2" s="1"/>
  <c r="I75" i="2"/>
  <c r="H75" i="2" s="1"/>
  <c r="K75" i="2"/>
  <c r="W74" i="1"/>
  <c r="X74" i="1" s="1"/>
  <c r="Y74" i="1"/>
  <c r="I74" i="1"/>
  <c r="J74" i="1" s="1"/>
  <c r="K74" i="1" s="1"/>
  <c r="W76" i="2" l="1"/>
  <c r="V76" i="2" s="1"/>
  <c r="K76" i="2"/>
  <c r="I76" i="2"/>
  <c r="H76" i="2" s="1"/>
  <c r="W75" i="1"/>
  <c r="X75" i="1" s="1"/>
  <c r="Y75" i="1"/>
  <c r="I75" i="1"/>
  <c r="J75" i="1" s="1"/>
  <c r="K75" i="1"/>
  <c r="W77" i="2" l="1"/>
  <c r="V77" i="2" s="1"/>
  <c r="K77" i="2"/>
  <c r="I77" i="2"/>
  <c r="H77" i="2" s="1"/>
  <c r="W76" i="1"/>
  <c r="X76" i="1" s="1"/>
  <c r="Y76" i="1"/>
  <c r="I76" i="1"/>
  <c r="J76" i="1" s="1"/>
  <c r="K76" i="1" s="1"/>
  <c r="W78" i="2" l="1"/>
  <c r="V78" i="2" s="1"/>
  <c r="I78" i="2"/>
  <c r="H78" i="2" s="1"/>
  <c r="K78" i="2"/>
  <c r="W77" i="1"/>
  <c r="X77" i="1" s="1"/>
  <c r="Y77" i="1"/>
  <c r="I77" i="1"/>
  <c r="J77" i="1" s="1"/>
  <c r="K77" i="1"/>
  <c r="W79" i="2" l="1"/>
  <c r="V79" i="2" s="1"/>
  <c r="K79" i="2"/>
  <c r="I79" i="2"/>
  <c r="H79" i="2" s="1"/>
  <c r="W78" i="1"/>
  <c r="X78" i="1" s="1"/>
  <c r="Y78" i="1" s="1"/>
  <c r="I78" i="1"/>
  <c r="J78" i="1" s="1"/>
  <c r="K78" i="1" s="1"/>
  <c r="W80" i="2" l="1"/>
  <c r="V80" i="2" s="1"/>
  <c r="K80" i="2"/>
  <c r="I80" i="2"/>
  <c r="H80" i="2" s="1"/>
  <c r="W79" i="1"/>
  <c r="X79" i="1" s="1"/>
  <c r="Y79" i="1"/>
  <c r="I79" i="1"/>
  <c r="J79" i="1" s="1"/>
  <c r="K79" i="1"/>
  <c r="W81" i="2" l="1"/>
  <c r="V81" i="2" s="1"/>
  <c r="I81" i="2"/>
  <c r="H81" i="2" s="1"/>
  <c r="K81" i="2"/>
  <c r="W80" i="1"/>
  <c r="X80" i="1" s="1"/>
  <c r="Y80" i="1"/>
  <c r="I80" i="1"/>
  <c r="J80" i="1" s="1"/>
  <c r="K80" i="1" s="1"/>
  <c r="W82" i="2" l="1"/>
  <c r="V82" i="2" s="1"/>
  <c r="K82" i="2"/>
  <c r="I82" i="2"/>
  <c r="H82" i="2" s="1"/>
  <c r="W81" i="1"/>
  <c r="X81" i="1" s="1"/>
  <c r="Y81" i="1"/>
  <c r="I81" i="1"/>
  <c r="J81" i="1" s="1"/>
  <c r="K81" i="1"/>
  <c r="W83" i="2" l="1"/>
  <c r="V83" i="2" s="1"/>
  <c r="K83" i="2"/>
  <c r="I83" i="2"/>
  <c r="H83" i="2" s="1"/>
  <c r="W82" i="1"/>
  <c r="X82" i="1" s="1"/>
  <c r="Y82" i="1"/>
  <c r="I82" i="1"/>
  <c r="J82" i="1" s="1"/>
  <c r="K82" i="1" s="1"/>
  <c r="W84" i="2" l="1"/>
  <c r="V84" i="2" s="1"/>
  <c r="I84" i="2"/>
  <c r="H84" i="2" s="1"/>
  <c r="K84" i="2"/>
  <c r="W83" i="1"/>
  <c r="X83" i="1" s="1"/>
  <c r="Y83" i="1"/>
  <c r="I83" i="1"/>
  <c r="J83" i="1" s="1"/>
  <c r="K83" i="1"/>
  <c r="W85" i="2" l="1"/>
  <c r="V85" i="2" s="1"/>
  <c r="K85" i="2"/>
  <c r="I85" i="2"/>
  <c r="H85" i="2" s="1"/>
  <c r="W84" i="1"/>
  <c r="X84" i="1" s="1"/>
  <c r="Y84" i="1" s="1"/>
  <c r="I84" i="1"/>
  <c r="J84" i="1" s="1"/>
  <c r="K84" i="1" s="1"/>
  <c r="W86" i="2" l="1"/>
  <c r="V86" i="2" s="1"/>
  <c r="K86" i="2"/>
  <c r="I86" i="2"/>
  <c r="H86" i="2" s="1"/>
  <c r="W85" i="1"/>
  <c r="X85" i="1" s="1"/>
  <c r="Y85" i="1" s="1"/>
  <c r="I85" i="1"/>
  <c r="J85" i="1" s="1"/>
  <c r="K85" i="1"/>
  <c r="W87" i="2" l="1"/>
  <c r="V87" i="2" s="1"/>
  <c r="I87" i="2"/>
  <c r="H87" i="2" s="1"/>
  <c r="K87" i="2"/>
  <c r="W86" i="1"/>
  <c r="X86" i="1" s="1"/>
  <c r="Y86" i="1" s="1"/>
  <c r="I86" i="1"/>
  <c r="J86" i="1" s="1"/>
  <c r="K86" i="1" s="1"/>
  <c r="W88" i="2" l="1"/>
  <c r="V88" i="2" s="1"/>
  <c r="K88" i="2"/>
  <c r="I88" i="2"/>
  <c r="H88" i="2" s="1"/>
  <c r="W87" i="1"/>
  <c r="X87" i="1" s="1"/>
  <c r="Y87" i="1" s="1"/>
  <c r="I87" i="1"/>
  <c r="J87" i="1" s="1"/>
  <c r="K87" i="1"/>
  <c r="W89" i="2" l="1"/>
  <c r="V89" i="2" s="1"/>
  <c r="K89" i="2"/>
  <c r="I89" i="2"/>
  <c r="H89" i="2" s="1"/>
  <c r="W88" i="1"/>
  <c r="X88" i="1" s="1"/>
  <c r="Y88" i="1"/>
  <c r="I88" i="1"/>
  <c r="J88" i="1" s="1"/>
  <c r="K88" i="1" s="1"/>
  <c r="W90" i="2" l="1"/>
  <c r="V90" i="2" s="1"/>
  <c r="I90" i="2"/>
  <c r="H90" i="2" s="1"/>
  <c r="K90" i="2"/>
  <c r="W89" i="1"/>
  <c r="X89" i="1" s="1"/>
  <c r="Y89" i="1"/>
  <c r="I89" i="1"/>
  <c r="J89" i="1" s="1"/>
  <c r="K89" i="1"/>
  <c r="W91" i="2" l="1"/>
  <c r="V91" i="2" s="1"/>
  <c r="K91" i="2"/>
  <c r="I91" i="2"/>
  <c r="H91" i="2" s="1"/>
  <c r="W90" i="1"/>
  <c r="X90" i="1" s="1"/>
  <c r="Y90" i="1" s="1"/>
  <c r="I90" i="1"/>
  <c r="J90" i="1" s="1"/>
  <c r="K90" i="1" s="1"/>
  <c r="W92" i="2" l="1"/>
  <c r="V92" i="2" s="1"/>
  <c r="K92" i="2"/>
  <c r="I92" i="2"/>
  <c r="H92" i="2" s="1"/>
  <c r="W91" i="1"/>
  <c r="X91" i="1" s="1"/>
  <c r="Y91" i="1" s="1"/>
  <c r="I91" i="1"/>
  <c r="J91" i="1" s="1"/>
  <c r="K91" i="1"/>
  <c r="W93" i="2" l="1"/>
  <c r="V93" i="2" s="1"/>
  <c r="I93" i="2"/>
  <c r="H93" i="2" s="1"/>
  <c r="K93" i="2"/>
  <c r="W92" i="1"/>
  <c r="X92" i="1" s="1"/>
  <c r="Y92" i="1"/>
  <c r="I92" i="1"/>
  <c r="J92" i="1" s="1"/>
  <c r="K92" i="1" s="1"/>
  <c r="W94" i="2" l="1"/>
  <c r="V94" i="2" s="1"/>
  <c r="K94" i="2"/>
  <c r="I94" i="2"/>
  <c r="H94" i="2" s="1"/>
  <c r="W93" i="1"/>
  <c r="X93" i="1" s="1"/>
  <c r="Y93" i="1"/>
  <c r="I93" i="1"/>
  <c r="J93" i="1" s="1"/>
  <c r="K93" i="1"/>
  <c r="W95" i="2" l="1"/>
  <c r="V95" i="2" s="1"/>
  <c r="I95" i="2"/>
  <c r="H95" i="2" s="1"/>
  <c r="K95" i="2"/>
  <c r="W94" i="1"/>
  <c r="X94" i="1" s="1"/>
  <c r="Y94" i="1"/>
  <c r="I94" i="1"/>
  <c r="J94" i="1" s="1"/>
  <c r="K94" i="1" s="1"/>
  <c r="W96" i="2" l="1"/>
  <c r="V96" i="2" s="1"/>
  <c r="I96" i="2"/>
  <c r="H96" i="2" s="1"/>
  <c r="K96" i="2"/>
  <c r="W95" i="1"/>
  <c r="X95" i="1" s="1"/>
  <c r="Y95" i="1"/>
  <c r="I95" i="1"/>
  <c r="J95" i="1" s="1"/>
  <c r="K95" i="1"/>
  <c r="W97" i="2" l="1"/>
  <c r="V97" i="2" s="1"/>
  <c r="K97" i="2"/>
  <c r="I97" i="2"/>
  <c r="H97" i="2" s="1"/>
  <c r="W96" i="1"/>
  <c r="X96" i="1" s="1"/>
  <c r="Y96" i="1" s="1"/>
  <c r="I96" i="1"/>
  <c r="J96" i="1" s="1"/>
  <c r="K96" i="1" s="1"/>
  <c r="W98" i="2" l="1"/>
  <c r="V98" i="2" s="1"/>
  <c r="I98" i="2"/>
  <c r="H98" i="2" s="1"/>
  <c r="K98" i="2"/>
  <c r="W97" i="1"/>
  <c r="X97" i="1" s="1"/>
  <c r="Y97" i="1"/>
  <c r="I97" i="1"/>
  <c r="J97" i="1" s="1"/>
  <c r="K97" i="1"/>
  <c r="W99" i="2" l="1"/>
  <c r="V99" i="2" s="1"/>
  <c r="I99" i="2"/>
  <c r="H99" i="2" s="1"/>
  <c r="K99" i="2"/>
  <c r="W98" i="1"/>
  <c r="X98" i="1" s="1"/>
  <c r="Y98" i="1"/>
  <c r="I98" i="1"/>
  <c r="J98" i="1" s="1"/>
  <c r="K98" i="1" s="1"/>
  <c r="W100" i="2" l="1"/>
  <c r="V100" i="2" s="1"/>
  <c r="K100" i="2"/>
  <c r="I100" i="2"/>
  <c r="H100" i="2" s="1"/>
  <c r="W99" i="1"/>
  <c r="X99" i="1" s="1"/>
  <c r="Y99" i="1"/>
  <c r="I99" i="1"/>
  <c r="J99" i="1" s="1"/>
  <c r="K99" i="1"/>
  <c r="W101" i="2" l="1"/>
  <c r="V101" i="2" s="1"/>
  <c r="I101" i="2"/>
  <c r="H101" i="2" s="1"/>
  <c r="K101" i="2"/>
  <c r="W100" i="1"/>
  <c r="X100" i="1" s="1"/>
  <c r="Y100" i="1"/>
  <c r="I100" i="1"/>
  <c r="J100" i="1" s="1"/>
  <c r="K100" i="1" s="1"/>
  <c r="W102" i="2" l="1"/>
  <c r="V102" i="2" s="1"/>
  <c r="I102" i="2"/>
  <c r="H102" i="2" s="1"/>
  <c r="K102" i="2"/>
  <c r="W101" i="1"/>
  <c r="X101" i="1" s="1"/>
  <c r="Y101" i="1"/>
  <c r="I101" i="1"/>
  <c r="J101" i="1" s="1"/>
  <c r="K101" i="1"/>
  <c r="W103" i="2" l="1"/>
  <c r="V103" i="2" s="1"/>
  <c r="K103" i="2"/>
  <c r="I103" i="2"/>
  <c r="H103" i="2" s="1"/>
  <c r="W102" i="1"/>
  <c r="X102" i="1" s="1"/>
  <c r="Y102" i="1" s="1"/>
  <c r="I102" i="1"/>
  <c r="J102" i="1" s="1"/>
  <c r="K102" i="1" s="1"/>
  <c r="W104" i="2" l="1"/>
  <c r="V104" i="2" s="1"/>
  <c r="I104" i="2"/>
  <c r="H104" i="2" s="1"/>
  <c r="K104" i="2"/>
  <c r="W103" i="1"/>
  <c r="X103" i="1" s="1"/>
  <c r="Y103" i="1"/>
  <c r="I103" i="1"/>
  <c r="J103" i="1" s="1"/>
  <c r="K103" i="1"/>
  <c r="W105" i="2" l="1"/>
  <c r="V105" i="2" s="1"/>
  <c r="I105" i="2"/>
  <c r="H105" i="2" s="1"/>
  <c r="K105" i="2"/>
  <c r="W104" i="1"/>
  <c r="X104" i="1" s="1"/>
  <c r="Y104" i="1"/>
  <c r="I104" i="1"/>
  <c r="J104" i="1" s="1"/>
  <c r="K104" i="1" s="1"/>
  <c r="W106" i="2" l="1"/>
  <c r="V106" i="2" s="1"/>
  <c r="K106" i="2"/>
  <c r="I106" i="2"/>
  <c r="H106" i="2" s="1"/>
  <c r="W105" i="1"/>
  <c r="X105" i="1" s="1"/>
  <c r="Y105" i="1"/>
  <c r="I105" i="1"/>
  <c r="J105" i="1" s="1"/>
  <c r="K105" i="1"/>
  <c r="W107" i="2" l="1"/>
  <c r="V107" i="2" s="1"/>
  <c r="I107" i="2"/>
  <c r="H107" i="2" s="1"/>
  <c r="K107" i="2"/>
  <c r="W106" i="1"/>
  <c r="X106" i="1" s="1"/>
  <c r="Y106" i="1"/>
  <c r="I106" i="1"/>
  <c r="J106" i="1" s="1"/>
  <c r="K106" i="1" s="1"/>
  <c r="W108" i="2" l="1"/>
  <c r="V108" i="2" s="1"/>
  <c r="I108" i="2"/>
  <c r="H108" i="2" s="1"/>
  <c r="K108" i="2"/>
  <c r="W107" i="1"/>
  <c r="X107" i="1" s="1"/>
  <c r="Y107" i="1"/>
  <c r="I107" i="1"/>
  <c r="J107" i="1" s="1"/>
  <c r="K107" i="1"/>
  <c r="W109" i="2" l="1"/>
  <c r="V109" i="2" s="1"/>
  <c r="K109" i="2"/>
  <c r="I109" i="2"/>
  <c r="H109" i="2" s="1"/>
  <c r="W108" i="1"/>
  <c r="X108" i="1" s="1"/>
  <c r="Y108" i="1" s="1"/>
  <c r="I108" i="1"/>
  <c r="J108" i="1" s="1"/>
  <c r="K108" i="1" s="1"/>
  <c r="W110" i="2" l="1"/>
  <c r="V110" i="2" s="1"/>
  <c r="I110" i="2"/>
  <c r="H110" i="2" s="1"/>
  <c r="K110" i="2"/>
  <c r="W109" i="1"/>
  <c r="X109" i="1" s="1"/>
  <c r="Y109" i="1"/>
  <c r="I109" i="1"/>
  <c r="J109" i="1" s="1"/>
  <c r="K109" i="1"/>
  <c r="W111" i="2" l="1"/>
  <c r="V111" i="2" s="1"/>
  <c r="I111" i="2"/>
  <c r="H111" i="2" s="1"/>
  <c r="K111" i="2"/>
  <c r="W110" i="1"/>
  <c r="X110" i="1" s="1"/>
  <c r="Y110" i="1" s="1"/>
  <c r="I110" i="1"/>
  <c r="J110" i="1" s="1"/>
  <c r="K110" i="1" s="1"/>
  <c r="W112" i="2" l="1"/>
  <c r="V112" i="2" s="1"/>
  <c r="K112" i="2"/>
  <c r="I112" i="2"/>
  <c r="H112" i="2" s="1"/>
  <c r="W111" i="1"/>
  <c r="X111" i="1" s="1"/>
  <c r="Y111" i="1"/>
  <c r="I111" i="1"/>
  <c r="J111" i="1" s="1"/>
  <c r="K111" i="1"/>
  <c r="W113" i="2" l="1"/>
  <c r="V113" i="2" s="1"/>
  <c r="I113" i="2"/>
  <c r="H113" i="2" s="1"/>
  <c r="K113" i="2"/>
  <c r="W112" i="1"/>
  <c r="X112" i="1" s="1"/>
  <c r="Y112" i="1"/>
  <c r="I112" i="1"/>
  <c r="J112" i="1" s="1"/>
  <c r="K112" i="1" s="1"/>
  <c r="W114" i="2" l="1"/>
  <c r="V114" i="2" s="1"/>
  <c r="I114" i="2"/>
  <c r="H114" i="2" s="1"/>
  <c r="K114" i="2"/>
  <c r="W113" i="1"/>
  <c r="X113" i="1" s="1"/>
  <c r="Y113" i="1"/>
  <c r="I113" i="1"/>
  <c r="J113" i="1" s="1"/>
  <c r="K113" i="1"/>
  <c r="W115" i="2" l="1"/>
  <c r="V115" i="2" s="1"/>
  <c r="K115" i="2"/>
  <c r="I115" i="2"/>
  <c r="H115" i="2" s="1"/>
  <c r="W114" i="1"/>
  <c r="X114" i="1" s="1"/>
  <c r="Y114" i="1" s="1"/>
  <c r="I114" i="1"/>
  <c r="J114" i="1" s="1"/>
  <c r="K114" i="1" s="1"/>
  <c r="W116" i="2" l="1"/>
  <c r="V116" i="2" s="1"/>
  <c r="K116" i="2"/>
  <c r="I116" i="2"/>
  <c r="H116" i="2" s="1"/>
  <c r="W115" i="1"/>
  <c r="X115" i="1" s="1"/>
  <c r="Y115" i="1"/>
  <c r="I115" i="1"/>
  <c r="J115" i="1" s="1"/>
  <c r="K115" i="1"/>
  <c r="W117" i="2" l="1"/>
  <c r="V117" i="2" s="1"/>
  <c r="I117" i="2"/>
  <c r="H117" i="2" s="1"/>
  <c r="K117" i="2"/>
  <c r="W116" i="1"/>
  <c r="X116" i="1" s="1"/>
  <c r="Y116" i="1"/>
  <c r="I116" i="1"/>
  <c r="J116" i="1" s="1"/>
  <c r="K116" i="1" s="1"/>
  <c r="W118" i="2" l="1"/>
  <c r="V118" i="2" s="1"/>
  <c r="K118" i="2"/>
  <c r="I118" i="2"/>
  <c r="H118" i="2" s="1"/>
  <c r="W117" i="1"/>
  <c r="X117" i="1" s="1"/>
  <c r="Y117" i="1"/>
  <c r="I117" i="1"/>
  <c r="J117" i="1" s="1"/>
  <c r="K117" i="1"/>
  <c r="W119" i="2" l="1"/>
  <c r="V119" i="2" s="1"/>
  <c r="K119" i="2"/>
  <c r="I119" i="2"/>
  <c r="H119" i="2" s="1"/>
  <c r="W118" i="1"/>
  <c r="X118" i="1" s="1"/>
  <c r="Y118" i="1"/>
  <c r="I118" i="1"/>
  <c r="J118" i="1" s="1"/>
  <c r="K118" i="1" s="1"/>
  <c r="W120" i="2" l="1"/>
  <c r="V120" i="2" s="1"/>
  <c r="I120" i="2"/>
  <c r="H120" i="2" s="1"/>
  <c r="K120" i="2"/>
  <c r="W119" i="1"/>
  <c r="X119" i="1" s="1"/>
  <c r="Y119" i="1"/>
  <c r="I119" i="1"/>
  <c r="J119" i="1" s="1"/>
  <c r="K119" i="1"/>
  <c r="W121" i="2" l="1"/>
  <c r="V121" i="2" s="1"/>
  <c r="K121" i="2"/>
  <c r="I121" i="2"/>
  <c r="H121" i="2" s="1"/>
  <c r="W120" i="1"/>
  <c r="X120" i="1" s="1"/>
  <c r="Y120" i="1"/>
  <c r="I120" i="1"/>
  <c r="J120" i="1" s="1"/>
  <c r="K120" i="1" s="1"/>
  <c r="W122" i="2" l="1"/>
  <c r="V122" i="2" s="1"/>
  <c r="K122" i="2"/>
  <c r="I122" i="2"/>
  <c r="H122" i="2" s="1"/>
  <c r="W121" i="1"/>
  <c r="X121" i="1" s="1"/>
  <c r="Y121" i="1"/>
  <c r="I121" i="1"/>
  <c r="J121" i="1" s="1"/>
  <c r="K121" i="1"/>
  <c r="W123" i="2" l="1"/>
  <c r="V123" i="2" s="1"/>
  <c r="I123" i="2"/>
  <c r="H123" i="2" s="1"/>
  <c r="K123" i="2"/>
  <c r="W122" i="1"/>
  <c r="X122" i="1" s="1"/>
  <c r="Y122" i="1"/>
  <c r="I122" i="1"/>
  <c r="J122" i="1" s="1"/>
  <c r="K122" i="1" s="1"/>
  <c r="W124" i="2" l="1"/>
  <c r="V124" i="2" s="1"/>
  <c r="K124" i="2"/>
  <c r="I124" i="2"/>
  <c r="H124" i="2" s="1"/>
  <c r="W123" i="1"/>
  <c r="X123" i="1" s="1"/>
  <c r="Y123" i="1"/>
  <c r="I123" i="1"/>
  <c r="J123" i="1" s="1"/>
  <c r="K123" i="1"/>
  <c r="W125" i="2" l="1"/>
  <c r="V125" i="2" s="1"/>
  <c r="I125" i="2"/>
  <c r="H125" i="2" s="1"/>
  <c r="K125" i="2"/>
  <c r="W124" i="1"/>
  <c r="X124" i="1" s="1"/>
  <c r="Y124" i="1"/>
  <c r="I124" i="1"/>
  <c r="J124" i="1" s="1"/>
  <c r="K124" i="1" s="1"/>
  <c r="W126" i="2" l="1"/>
  <c r="V126" i="2" s="1"/>
  <c r="I126" i="2"/>
  <c r="H126" i="2" s="1"/>
  <c r="K126" i="2"/>
  <c r="W125" i="1"/>
  <c r="X125" i="1" s="1"/>
  <c r="Y125" i="1"/>
  <c r="I125" i="1"/>
  <c r="J125" i="1" s="1"/>
  <c r="K125" i="1"/>
  <c r="K127" i="2" l="1"/>
  <c r="I127" i="2"/>
  <c r="H127" i="2" s="1"/>
  <c r="W126" i="1"/>
  <c r="X126" i="1" s="1"/>
  <c r="Y126" i="1" s="1"/>
  <c r="I126" i="1"/>
  <c r="J126" i="1" s="1"/>
  <c r="K126" i="1" s="1"/>
  <c r="I128" i="2" l="1"/>
  <c r="H128" i="2" s="1"/>
  <c r="K128" i="2"/>
  <c r="I127" i="1"/>
  <c r="J127" i="1" s="1"/>
  <c r="K127" i="1"/>
  <c r="I129" i="2" l="1"/>
  <c r="H129" i="2" s="1"/>
  <c r="K129" i="2"/>
  <c r="I128" i="1"/>
  <c r="J128" i="1" s="1"/>
  <c r="K128" i="1" s="1"/>
  <c r="K130" i="2" l="1"/>
  <c r="I130" i="2"/>
  <c r="H130" i="2" s="1"/>
  <c r="V129" i="2"/>
  <c r="I129" i="1"/>
  <c r="J129" i="1" s="1"/>
  <c r="K129" i="1"/>
  <c r="I131" i="2" l="1"/>
  <c r="H131" i="2" s="1"/>
  <c r="K131" i="2"/>
  <c r="I130" i="1"/>
  <c r="J130" i="1" s="1"/>
  <c r="K130" i="1" s="1"/>
  <c r="I132" i="2" l="1"/>
  <c r="H132" i="2" s="1"/>
  <c r="K132" i="2"/>
  <c r="I131" i="1"/>
  <c r="J131" i="1" s="1"/>
  <c r="K131" i="1"/>
  <c r="K133" i="2" l="1"/>
  <c r="I133" i="2"/>
  <c r="H133" i="2" s="1"/>
  <c r="I132" i="1"/>
  <c r="J132" i="1" s="1"/>
  <c r="K132" i="1" s="1"/>
  <c r="I134" i="2" l="1"/>
  <c r="H134" i="2" s="1"/>
  <c r="K134" i="2"/>
  <c r="I133" i="1"/>
  <c r="J133" i="1" s="1"/>
  <c r="K133" i="1"/>
  <c r="I135" i="2" l="1"/>
  <c r="H135" i="2" s="1"/>
  <c r="K135" i="2"/>
  <c r="I134" i="1"/>
  <c r="J134" i="1" s="1"/>
  <c r="K134" i="1" s="1"/>
  <c r="K136" i="2" l="1"/>
  <c r="I136" i="2"/>
  <c r="H136" i="2" s="1"/>
  <c r="I135" i="1"/>
  <c r="J135" i="1" s="1"/>
  <c r="K135" i="1"/>
  <c r="I137" i="2" l="1"/>
  <c r="H137" i="2" s="1"/>
  <c r="K137" i="2"/>
  <c r="I136" i="1"/>
  <c r="J136" i="1" s="1"/>
  <c r="K136" i="1" s="1"/>
  <c r="I138" i="2" l="1"/>
  <c r="H138" i="2" s="1"/>
  <c r="K138" i="2"/>
  <c r="I137" i="1"/>
  <c r="J137" i="1" s="1"/>
  <c r="K137" i="1"/>
  <c r="I139" i="2" l="1"/>
  <c r="H139" i="2" s="1"/>
  <c r="K139" i="2"/>
  <c r="I138" i="1"/>
  <c r="J138" i="1" s="1"/>
  <c r="K138" i="1" s="1"/>
  <c r="K140" i="2" l="1"/>
  <c r="I140" i="2"/>
  <c r="H140" i="2" s="1"/>
  <c r="I139" i="1"/>
  <c r="J139" i="1" s="1"/>
  <c r="K139" i="1"/>
  <c r="K141" i="2" l="1"/>
  <c r="I141" i="2"/>
  <c r="H141" i="2" s="1"/>
  <c r="I140" i="1"/>
  <c r="J140" i="1" s="1"/>
  <c r="K140" i="1" s="1"/>
  <c r="K142" i="2" l="1"/>
  <c r="I142" i="2"/>
  <c r="H142" i="2" s="1"/>
  <c r="I141" i="1"/>
  <c r="J141" i="1" s="1"/>
  <c r="K141" i="1"/>
  <c r="K143" i="2" l="1"/>
  <c r="I143" i="2"/>
  <c r="H143" i="2" s="1"/>
  <c r="I142" i="1"/>
  <c r="J142" i="1" s="1"/>
  <c r="K142" i="1" s="1"/>
  <c r="K144" i="2" l="1"/>
  <c r="I144" i="2"/>
  <c r="H144" i="2" s="1"/>
  <c r="I143" i="1"/>
  <c r="J143" i="1" s="1"/>
  <c r="K143" i="1"/>
  <c r="I145" i="2" l="1"/>
  <c r="H145" i="2" s="1"/>
  <c r="K145" i="2"/>
  <c r="I144" i="1"/>
  <c r="J144" i="1" s="1"/>
  <c r="K144" i="1" s="1"/>
  <c r="I146" i="2" l="1"/>
  <c r="H146" i="2" s="1"/>
  <c r="K146" i="2"/>
  <c r="I145" i="1"/>
  <c r="J145" i="1" s="1"/>
  <c r="K145" i="1"/>
  <c r="I147" i="2" l="1"/>
  <c r="H147" i="2" s="1"/>
  <c r="K147" i="2"/>
  <c r="I146" i="1"/>
  <c r="J146" i="1" s="1"/>
  <c r="K146" i="1" s="1"/>
  <c r="I148" i="2" l="1"/>
  <c r="H148" i="2" s="1"/>
  <c r="K148" i="2"/>
  <c r="I147" i="1"/>
  <c r="J147" i="1" s="1"/>
  <c r="K147" i="1"/>
  <c r="I149" i="2" l="1"/>
  <c r="H149" i="2" s="1"/>
  <c r="K149" i="2"/>
  <c r="I148" i="1"/>
  <c r="J148" i="1" s="1"/>
  <c r="K148" i="1" s="1"/>
  <c r="K150" i="2" l="1"/>
  <c r="I150" i="2"/>
  <c r="H150" i="2" s="1"/>
  <c r="I149" i="1"/>
  <c r="J149" i="1" s="1"/>
  <c r="K149" i="1"/>
  <c r="K151" i="2" l="1"/>
  <c r="I151" i="2"/>
  <c r="H151" i="2" s="1"/>
  <c r="I150" i="1"/>
  <c r="J150" i="1" s="1"/>
  <c r="K150" i="1" s="1"/>
  <c r="K152" i="2" l="1"/>
  <c r="I152" i="2"/>
  <c r="H152" i="2" s="1"/>
  <c r="I151" i="1"/>
  <c r="J151" i="1" s="1"/>
  <c r="K151" i="1"/>
  <c r="K153" i="2" l="1"/>
  <c r="I153" i="2"/>
  <c r="H153" i="2" s="1"/>
  <c r="I152" i="1"/>
  <c r="J152" i="1" s="1"/>
  <c r="K152" i="1" s="1"/>
  <c r="I154" i="2" l="1"/>
  <c r="H154" i="2" s="1"/>
  <c r="K154" i="2"/>
  <c r="I153" i="1"/>
  <c r="J153" i="1" s="1"/>
  <c r="K153" i="1"/>
  <c r="K155" i="2" l="1"/>
  <c r="I155" i="2"/>
  <c r="H155" i="2" s="1"/>
  <c r="I154" i="1"/>
  <c r="J154" i="1" s="1"/>
  <c r="K154" i="1" s="1"/>
  <c r="I156" i="2" l="1"/>
  <c r="H156" i="2" s="1"/>
  <c r="K156" i="2"/>
  <c r="I155" i="1"/>
  <c r="J155" i="1" s="1"/>
  <c r="K155" i="1"/>
  <c r="K157" i="2" l="1"/>
  <c r="I157" i="2"/>
  <c r="H157" i="2" s="1"/>
  <c r="I156" i="1"/>
  <c r="J156" i="1" s="1"/>
  <c r="K156" i="1" s="1"/>
  <c r="I158" i="2" l="1"/>
  <c r="H158" i="2" s="1"/>
  <c r="K158" i="2"/>
  <c r="I157" i="1"/>
  <c r="J157" i="1" s="1"/>
  <c r="K157" i="1"/>
  <c r="K159" i="2" l="1"/>
  <c r="I159" i="2"/>
  <c r="H159" i="2" s="1"/>
  <c r="I158" i="1"/>
  <c r="J158" i="1" s="1"/>
  <c r="K158" i="1" s="1"/>
  <c r="I160" i="2" l="1"/>
  <c r="H160" i="2" s="1"/>
  <c r="K160" i="2"/>
  <c r="I159" i="1"/>
  <c r="J159" i="1" s="1"/>
  <c r="K159" i="1"/>
  <c r="K161" i="2" l="1"/>
  <c r="I161" i="2"/>
  <c r="H161" i="2" s="1"/>
  <c r="I160" i="1"/>
  <c r="J160" i="1" s="1"/>
  <c r="K160" i="1" s="1"/>
  <c r="I162" i="2" l="1"/>
  <c r="H162" i="2" s="1"/>
  <c r="K162" i="2"/>
  <c r="I161" i="1"/>
  <c r="J161" i="1" s="1"/>
  <c r="K161" i="1"/>
  <c r="I163" i="2" l="1"/>
  <c r="H163" i="2" s="1"/>
  <c r="K163" i="2"/>
  <c r="I162" i="1"/>
  <c r="J162" i="1" s="1"/>
  <c r="K162" i="1" s="1"/>
  <c r="I164" i="2" l="1"/>
  <c r="H164" i="2" s="1"/>
  <c r="K164" i="2"/>
  <c r="I163" i="1"/>
  <c r="J163" i="1" s="1"/>
  <c r="K163" i="1"/>
  <c r="I165" i="2" l="1"/>
  <c r="H165" i="2" s="1"/>
  <c r="K165" i="2"/>
  <c r="I164" i="1"/>
  <c r="J164" i="1" s="1"/>
  <c r="K164" i="1" s="1"/>
  <c r="K166" i="2" l="1"/>
  <c r="I166" i="2"/>
  <c r="H166" i="2" s="1"/>
  <c r="I165" i="1"/>
  <c r="J165" i="1" s="1"/>
  <c r="K165" i="1"/>
  <c r="I167" i="2" l="1"/>
  <c r="H167" i="2" s="1"/>
  <c r="K167" i="2"/>
  <c r="I166" i="1"/>
  <c r="J166" i="1" s="1"/>
  <c r="K166" i="1" s="1"/>
  <c r="K168" i="2" l="1"/>
  <c r="I168" i="2"/>
  <c r="H168" i="2" s="1"/>
  <c r="I167" i="1"/>
  <c r="J167" i="1" s="1"/>
  <c r="K167" i="1"/>
  <c r="I169" i="2" l="1"/>
  <c r="H169" i="2" s="1"/>
  <c r="K169" i="2"/>
  <c r="I168" i="1"/>
  <c r="J168" i="1" s="1"/>
  <c r="K168" i="1" s="1"/>
  <c r="K170" i="2" l="1"/>
  <c r="I170" i="2"/>
  <c r="H170" i="2" s="1"/>
  <c r="I169" i="1"/>
  <c r="J169" i="1" s="1"/>
  <c r="K169" i="1"/>
  <c r="I171" i="2" l="1"/>
  <c r="H171" i="2" s="1"/>
  <c r="K171" i="2"/>
  <c r="I170" i="1"/>
  <c r="J170" i="1" s="1"/>
  <c r="K170" i="1" s="1"/>
  <c r="I172" i="2" l="1"/>
  <c r="H172" i="2" s="1"/>
  <c r="K172" i="2"/>
  <c r="I171" i="1"/>
  <c r="J171" i="1" s="1"/>
  <c r="K171" i="1"/>
  <c r="I173" i="2" l="1"/>
  <c r="H173" i="2" s="1"/>
  <c r="K173" i="2"/>
  <c r="I172" i="1"/>
  <c r="J172" i="1" s="1"/>
  <c r="K172" i="1" s="1"/>
  <c r="I174" i="2" l="1"/>
  <c r="H174" i="2" s="1"/>
  <c r="K174" i="2"/>
  <c r="I173" i="1"/>
  <c r="J173" i="1" s="1"/>
  <c r="K173" i="1"/>
  <c r="I175" i="2" l="1"/>
  <c r="H175" i="2" s="1"/>
  <c r="K175" i="2"/>
  <c r="I174" i="1"/>
  <c r="J174" i="1" s="1"/>
  <c r="K174" i="1" s="1"/>
  <c r="I176" i="2" l="1"/>
  <c r="H176" i="2" s="1"/>
  <c r="K176" i="2"/>
  <c r="I175" i="1"/>
  <c r="J175" i="1" s="1"/>
  <c r="K175" i="1"/>
  <c r="K177" i="2" l="1"/>
  <c r="I177" i="2"/>
  <c r="H177" i="2" s="1"/>
  <c r="I176" i="1"/>
  <c r="J176" i="1" s="1"/>
  <c r="K176" i="1" s="1"/>
  <c r="I178" i="2" l="1"/>
  <c r="H178" i="2" s="1"/>
  <c r="K178" i="2"/>
  <c r="I177" i="1"/>
  <c r="J177" i="1" s="1"/>
  <c r="K177" i="1"/>
  <c r="K179" i="2" l="1"/>
  <c r="I179" i="2"/>
  <c r="H179" i="2" s="1"/>
  <c r="I178" i="1"/>
  <c r="J178" i="1" s="1"/>
  <c r="K178" i="1" s="1"/>
  <c r="I180" i="2" l="1"/>
  <c r="H180" i="2" s="1"/>
  <c r="K180" i="2"/>
  <c r="I179" i="1"/>
  <c r="J179" i="1" s="1"/>
  <c r="K179" i="1" s="1"/>
  <c r="I181" i="2" l="1"/>
  <c r="H181" i="2" s="1"/>
  <c r="K181" i="2"/>
  <c r="I180" i="1"/>
  <c r="J180" i="1" s="1"/>
  <c r="K180" i="1" s="1"/>
  <c r="K182" i="2" l="1"/>
  <c r="I182" i="2"/>
  <c r="H182" i="2" s="1"/>
  <c r="I181" i="1"/>
  <c r="J181" i="1" s="1"/>
  <c r="K181" i="1" s="1"/>
  <c r="I183" i="2" l="1"/>
  <c r="H183" i="2" s="1"/>
  <c r="K183" i="2"/>
  <c r="I182" i="1"/>
  <c r="J182" i="1" s="1"/>
  <c r="K182" i="1" s="1"/>
  <c r="I184" i="2" l="1"/>
  <c r="H184" i="2" s="1"/>
  <c r="K184" i="2"/>
  <c r="I183" i="1"/>
  <c r="J183" i="1" s="1"/>
  <c r="K183" i="1"/>
  <c r="K185" i="2" l="1"/>
  <c r="I185" i="2"/>
  <c r="H185" i="2" s="1"/>
  <c r="I184" i="1"/>
  <c r="J184" i="1" s="1"/>
  <c r="K184" i="1"/>
  <c r="K186" i="2" l="1"/>
  <c r="I186" i="2"/>
  <c r="H186" i="2" s="1"/>
  <c r="I185" i="1"/>
  <c r="J185" i="1" s="1"/>
  <c r="K185" i="1" s="1"/>
  <c r="I187" i="2" l="1"/>
  <c r="H187" i="2" s="1"/>
  <c r="K187" i="2"/>
  <c r="I186" i="1"/>
  <c r="J186" i="1" s="1"/>
  <c r="K186" i="1"/>
  <c r="K188" i="2" l="1"/>
  <c r="I188" i="2"/>
  <c r="H188" i="2" s="1"/>
  <c r="I187" i="1"/>
  <c r="J187" i="1" s="1"/>
  <c r="K187" i="1"/>
  <c r="I189" i="2" l="1"/>
  <c r="H189" i="2" s="1"/>
  <c r="K189" i="2"/>
  <c r="I188" i="1"/>
  <c r="J188" i="1" s="1"/>
  <c r="K188" i="1"/>
  <c r="I190" i="2" l="1"/>
  <c r="H190" i="2" s="1"/>
  <c r="K190" i="2"/>
  <c r="I189" i="1"/>
  <c r="J189" i="1" s="1"/>
  <c r="K189" i="1"/>
  <c r="K191" i="2" l="1"/>
  <c r="I191" i="2"/>
  <c r="H191" i="2" s="1"/>
  <c r="I190" i="1"/>
  <c r="J190" i="1" s="1"/>
  <c r="K190" i="1"/>
  <c r="I192" i="2" l="1"/>
  <c r="H192" i="2" s="1"/>
  <c r="K192" i="2"/>
  <c r="I191" i="1"/>
  <c r="J191" i="1" s="1"/>
  <c r="K191" i="1"/>
  <c r="I193" i="2" l="1"/>
  <c r="H193" i="2" s="1"/>
  <c r="K193" i="2"/>
  <c r="I192" i="1"/>
  <c r="J192" i="1" s="1"/>
  <c r="K192" i="1" s="1"/>
  <c r="K194" i="2" l="1"/>
  <c r="I194" i="2"/>
  <c r="H194" i="2" s="1"/>
  <c r="I193" i="1"/>
  <c r="J193" i="1" s="1"/>
  <c r="K193" i="1"/>
  <c r="K195" i="2" l="1"/>
  <c r="I195" i="2"/>
  <c r="H195" i="2" s="1"/>
  <c r="I194" i="1"/>
  <c r="J194" i="1" s="1"/>
  <c r="K194" i="1"/>
  <c r="I196" i="2" l="1"/>
  <c r="H196" i="2" s="1"/>
  <c r="K196" i="2"/>
  <c r="I195" i="1"/>
  <c r="J195" i="1" s="1"/>
  <c r="K195" i="1"/>
  <c r="K197" i="2" l="1"/>
  <c r="I197" i="2"/>
  <c r="H197" i="2" s="1"/>
  <c r="I196" i="1"/>
  <c r="J196" i="1" s="1"/>
  <c r="K196" i="1"/>
  <c r="I198" i="2" l="1"/>
  <c r="H198" i="2" s="1"/>
  <c r="K198" i="2"/>
  <c r="I197" i="1"/>
  <c r="J197" i="1" s="1"/>
  <c r="K197" i="1" s="1"/>
  <c r="I199" i="2" l="1"/>
  <c r="H199" i="2" s="1"/>
  <c r="K199" i="2"/>
  <c r="I198" i="1"/>
  <c r="J198" i="1" s="1"/>
  <c r="K198" i="1" s="1"/>
  <c r="K200" i="2" l="1"/>
  <c r="I200" i="2"/>
  <c r="H200" i="2" s="1"/>
  <c r="I199" i="1"/>
  <c r="J199" i="1" s="1"/>
  <c r="K199" i="1" s="1"/>
  <c r="I201" i="2" l="1"/>
  <c r="H201" i="2" s="1"/>
  <c r="K201" i="2"/>
  <c r="I200" i="1"/>
  <c r="J200" i="1" s="1"/>
  <c r="K200" i="1"/>
  <c r="I202" i="2" l="1"/>
  <c r="H202" i="2" s="1"/>
  <c r="K202" i="2"/>
  <c r="I201" i="1"/>
  <c r="J201" i="1" s="1"/>
  <c r="K201" i="1" s="1"/>
  <c r="K203" i="2" l="1"/>
  <c r="I203" i="2"/>
  <c r="H203" i="2" s="1"/>
  <c r="I202" i="1"/>
  <c r="J202" i="1" s="1"/>
  <c r="K202" i="1" s="1"/>
  <c r="K204" i="2" l="1"/>
  <c r="I204" i="2"/>
  <c r="H204" i="2" s="1"/>
  <c r="I203" i="1"/>
  <c r="J203" i="1" s="1"/>
  <c r="K203" i="1"/>
  <c r="I205" i="2" l="1"/>
  <c r="H205" i="2" s="1"/>
  <c r="K205" i="2"/>
  <c r="I204" i="1"/>
  <c r="J204" i="1" s="1"/>
  <c r="K204" i="1" s="1"/>
  <c r="K206" i="2" l="1"/>
  <c r="I206" i="2"/>
  <c r="H206" i="2" s="1"/>
  <c r="I205" i="1"/>
  <c r="J205" i="1" s="1"/>
  <c r="K205" i="1" s="1"/>
  <c r="I207" i="2" l="1"/>
  <c r="H207" i="2" s="1"/>
  <c r="K207" i="2"/>
  <c r="I206" i="1"/>
  <c r="J206" i="1" s="1"/>
  <c r="K206" i="1"/>
  <c r="I208" i="2" l="1"/>
  <c r="H208" i="2" s="1"/>
  <c r="K208" i="2"/>
  <c r="I207" i="1"/>
  <c r="J207" i="1" s="1"/>
  <c r="K207" i="1"/>
  <c r="K209" i="2" l="1"/>
  <c r="I209" i="2"/>
  <c r="H209" i="2" s="1"/>
  <c r="I208" i="1"/>
  <c r="J208" i="1" s="1"/>
  <c r="K208" i="1" s="1"/>
  <c r="I210" i="2" l="1"/>
  <c r="H210" i="2" s="1"/>
  <c r="K210" i="2"/>
  <c r="I209" i="1"/>
  <c r="J209" i="1" s="1"/>
  <c r="K209" i="1" s="1"/>
  <c r="I211" i="2" l="1"/>
  <c r="H211" i="2" s="1"/>
  <c r="K211" i="2"/>
  <c r="I210" i="1"/>
  <c r="J210" i="1" s="1"/>
  <c r="K210" i="1"/>
  <c r="K212" i="2" l="1"/>
  <c r="I212" i="2"/>
  <c r="H212" i="2" s="1"/>
  <c r="I211" i="1"/>
  <c r="J211" i="1" s="1"/>
  <c r="K211" i="1"/>
  <c r="K213" i="2" l="1"/>
  <c r="I213" i="2"/>
  <c r="H213" i="2" s="1"/>
  <c r="I212" i="1"/>
  <c r="J212" i="1" s="1"/>
  <c r="K212" i="1"/>
  <c r="I214" i="2" l="1"/>
  <c r="H214" i="2" s="1"/>
  <c r="K214" i="2"/>
  <c r="I213" i="1"/>
  <c r="J213" i="1" s="1"/>
  <c r="K213" i="1"/>
  <c r="K215" i="2" l="1"/>
  <c r="I215" i="2"/>
  <c r="H215" i="2" s="1"/>
  <c r="I214" i="1"/>
  <c r="J214" i="1" s="1"/>
  <c r="K214" i="1"/>
  <c r="I216" i="2" l="1"/>
  <c r="H216" i="2" s="1"/>
  <c r="K216" i="2"/>
  <c r="I215" i="1"/>
  <c r="J215" i="1" s="1"/>
  <c r="K215" i="1"/>
  <c r="I217" i="2" l="1"/>
  <c r="H217" i="2" s="1"/>
  <c r="K217" i="2"/>
  <c r="I216" i="1"/>
  <c r="J216" i="1" s="1"/>
  <c r="K216" i="1" s="1"/>
  <c r="K218" i="2" l="1"/>
  <c r="I218" i="2"/>
  <c r="H218" i="2" s="1"/>
  <c r="I217" i="1"/>
  <c r="J217" i="1" s="1"/>
  <c r="K217" i="1"/>
  <c r="I219" i="2" l="1"/>
  <c r="H219" i="2" s="1"/>
  <c r="K219" i="2"/>
  <c r="I218" i="1"/>
  <c r="J218" i="1" s="1"/>
  <c r="K218" i="1" s="1"/>
  <c r="I220" i="2" l="1"/>
  <c r="H220" i="2" s="1"/>
  <c r="K220" i="2"/>
  <c r="I219" i="1"/>
  <c r="J219" i="1" s="1"/>
  <c r="K219" i="1"/>
  <c r="K221" i="2" l="1"/>
  <c r="I221" i="2"/>
  <c r="H221" i="2" s="1"/>
  <c r="I220" i="1"/>
  <c r="J220" i="1" s="1"/>
  <c r="K220" i="1"/>
  <c r="K222" i="2" l="1"/>
  <c r="I222" i="2"/>
  <c r="H222" i="2" s="1"/>
  <c r="I221" i="1"/>
  <c r="J221" i="1" s="1"/>
  <c r="K221" i="1" s="1"/>
  <c r="I223" i="2" l="1"/>
  <c r="H223" i="2" s="1"/>
  <c r="K223" i="2"/>
  <c r="I222" i="1"/>
  <c r="J222" i="1" s="1"/>
  <c r="K222" i="1"/>
  <c r="K224" i="2" l="1"/>
  <c r="I224" i="2"/>
  <c r="H224" i="2" s="1"/>
  <c r="I223" i="1"/>
  <c r="J223" i="1" s="1"/>
  <c r="K223" i="1"/>
  <c r="I225" i="2" l="1"/>
  <c r="H225" i="2" s="1"/>
  <c r="K225" i="2"/>
  <c r="I224" i="1"/>
  <c r="J224" i="1" s="1"/>
  <c r="K224" i="1"/>
  <c r="I226" i="2" l="1"/>
  <c r="H226" i="2" s="1"/>
  <c r="K226" i="2"/>
  <c r="I225" i="1"/>
  <c r="J225" i="1" s="1"/>
  <c r="K225" i="1" s="1"/>
  <c r="K227" i="2" l="1"/>
  <c r="I227" i="2"/>
  <c r="H227" i="2" s="1"/>
  <c r="I226" i="1"/>
  <c r="J226" i="1" s="1"/>
  <c r="K226" i="1"/>
  <c r="I228" i="2" l="1"/>
  <c r="H228" i="2" s="1"/>
  <c r="K228" i="2"/>
  <c r="I227" i="1"/>
  <c r="J227" i="1" s="1"/>
  <c r="K227" i="1" s="1"/>
  <c r="I229" i="2" l="1"/>
  <c r="H229" i="2" s="1"/>
  <c r="K229" i="2"/>
  <c r="I228" i="1"/>
  <c r="J228" i="1" s="1"/>
  <c r="K228" i="1" s="1"/>
  <c r="K230" i="2" l="1"/>
  <c r="I230" i="2"/>
  <c r="H230" i="2" s="1"/>
  <c r="I229" i="1"/>
  <c r="J229" i="1" s="1"/>
  <c r="K229" i="1"/>
  <c r="K231" i="2" l="1"/>
  <c r="I231" i="2"/>
  <c r="H231" i="2" s="1"/>
  <c r="I230" i="1"/>
  <c r="J230" i="1" s="1"/>
  <c r="K230" i="1"/>
  <c r="I232" i="2" l="1"/>
  <c r="H232" i="2" s="1"/>
  <c r="K232" i="2"/>
  <c r="I231" i="1"/>
  <c r="J231" i="1" s="1"/>
  <c r="K231" i="1"/>
  <c r="K233" i="2" l="1"/>
  <c r="I233" i="2"/>
  <c r="H233" i="2" s="1"/>
  <c r="I232" i="1"/>
  <c r="J232" i="1" s="1"/>
  <c r="K232" i="1"/>
  <c r="I234" i="2" l="1"/>
  <c r="H234" i="2" s="1"/>
  <c r="K234" i="2"/>
  <c r="I233" i="1"/>
  <c r="J233" i="1" s="1"/>
  <c r="K233" i="1" s="1"/>
  <c r="I235" i="2" l="1"/>
  <c r="H235" i="2" s="1"/>
  <c r="K235" i="2"/>
  <c r="I234" i="1"/>
  <c r="J234" i="1" s="1"/>
  <c r="K234" i="1" s="1"/>
  <c r="K236" i="2" l="1"/>
  <c r="I236" i="2"/>
  <c r="H236" i="2" s="1"/>
  <c r="I235" i="1"/>
  <c r="J235" i="1" s="1"/>
  <c r="K235" i="1" s="1"/>
  <c r="I237" i="2" l="1"/>
  <c r="H237" i="2" s="1"/>
  <c r="K237" i="2"/>
  <c r="I236" i="1"/>
  <c r="J236" i="1" s="1"/>
  <c r="K236" i="1"/>
  <c r="I238" i="2" l="1"/>
  <c r="H238" i="2" s="1"/>
  <c r="K238" i="2"/>
  <c r="I237" i="1"/>
  <c r="J237" i="1" s="1"/>
  <c r="K237" i="1" s="1"/>
  <c r="K239" i="2" l="1"/>
  <c r="I239" i="2"/>
  <c r="H239" i="2" s="1"/>
  <c r="I238" i="1"/>
  <c r="J238" i="1" s="1"/>
  <c r="K238" i="1"/>
  <c r="I240" i="2" l="1"/>
  <c r="H240" i="2" s="1"/>
  <c r="K240" i="2"/>
  <c r="I239" i="1"/>
  <c r="J239" i="1" s="1"/>
  <c r="K239" i="1" s="1"/>
  <c r="I241" i="2" l="1"/>
  <c r="H241" i="2" s="1"/>
  <c r="K241" i="2"/>
  <c r="I240" i="1"/>
  <c r="J240" i="1" s="1"/>
  <c r="K240" i="1" s="1"/>
  <c r="K242" i="2" l="1"/>
  <c r="I242" i="2"/>
  <c r="H242" i="2" s="1"/>
  <c r="I241" i="1"/>
  <c r="J241" i="1" s="1"/>
  <c r="K241" i="1" s="1"/>
  <c r="K243" i="2" l="1"/>
  <c r="I243" i="2"/>
  <c r="H243" i="2" s="1"/>
  <c r="I242" i="1"/>
  <c r="J242" i="1" s="1"/>
  <c r="K242" i="1" s="1"/>
  <c r="I244" i="2" l="1"/>
  <c r="H244" i="2" s="1"/>
  <c r="K244" i="2"/>
  <c r="I243" i="1"/>
  <c r="J243" i="1" s="1"/>
  <c r="K243" i="1" s="1"/>
  <c r="K245" i="2" l="1"/>
  <c r="I245" i="2"/>
  <c r="H245" i="2" s="1"/>
  <c r="I244" i="1"/>
  <c r="J244" i="1" s="1"/>
  <c r="K244" i="1"/>
  <c r="I246" i="2" l="1"/>
  <c r="H246" i="2" s="1"/>
  <c r="K246" i="2"/>
  <c r="I245" i="1"/>
  <c r="J245" i="1" s="1"/>
  <c r="K245" i="1" s="1"/>
  <c r="I247" i="2" l="1"/>
  <c r="H247" i="2" s="1"/>
  <c r="K247" i="2"/>
  <c r="I246" i="1"/>
  <c r="J246" i="1" s="1"/>
  <c r="K246" i="1" s="1"/>
  <c r="K248" i="2" l="1"/>
  <c r="I248" i="2"/>
  <c r="H248" i="2" s="1"/>
  <c r="I247" i="1"/>
  <c r="J247" i="1" s="1"/>
  <c r="K247" i="1" s="1"/>
  <c r="I249" i="2" l="1"/>
  <c r="H249" i="2" s="1"/>
  <c r="K249" i="2"/>
  <c r="I248" i="1"/>
  <c r="J248" i="1" s="1"/>
  <c r="K248" i="1"/>
  <c r="I250" i="2" l="1"/>
  <c r="H250" i="2" s="1"/>
  <c r="K250" i="2"/>
  <c r="I249" i="1"/>
  <c r="J249" i="1" s="1"/>
  <c r="K249" i="1" s="1"/>
  <c r="K251" i="2" l="1"/>
  <c r="I251" i="2"/>
  <c r="H251" i="2" s="1"/>
  <c r="I250" i="1"/>
  <c r="J250" i="1" s="1"/>
  <c r="K250" i="1"/>
  <c r="K252" i="2" l="1"/>
  <c r="I252" i="2"/>
  <c r="H252" i="2" s="1"/>
  <c r="I251" i="1"/>
  <c r="J251" i="1" s="1"/>
  <c r="K251" i="1" s="1"/>
  <c r="I253" i="2" l="1"/>
  <c r="H253" i="2" s="1"/>
  <c r="K253" i="2"/>
  <c r="I252" i="1"/>
  <c r="J252" i="1" s="1"/>
  <c r="K252" i="1" s="1"/>
  <c r="K254" i="2" l="1"/>
  <c r="I254" i="2"/>
  <c r="H254" i="2" s="1"/>
  <c r="I253" i="1"/>
  <c r="J253" i="1" s="1"/>
  <c r="K253" i="1" s="1"/>
  <c r="K255" i="2" l="1"/>
  <c r="I255" i="2"/>
  <c r="H255" i="2" s="1"/>
  <c r="I254" i="1"/>
  <c r="J254" i="1" s="1"/>
  <c r="K254" i="1"/>
  <c r="I256" i="2" l="1"/>
  <c r="H256" i="2" s="1"/>
  <c r="K256" i="2"/>
  <c r="I255" i="1"/>
  <c r="J255" i="1" s="1"/>
  <c r="K255" i="1" s="1"/>
  <c r="K257" i="2" l="1"/>
  <c r="I257" i="2"/>
  <c r="H257" i="2" s="1"/>
  <c r="I256" i="1"/>
  <c r="J256" i="1" s="1"/>
  <c r="K256" i="1"/>
  <c r="I258" i="2" l="1"/>
  <c r="H258" i="2" s="1"/>
  <c r="K258" i="2"/>
  <c r="I257" i="1"/>
  <c r="J257" i="1" s="1"/>
  <c r="K257" i="1" s="1"/>
  <c r="I259" i="2" l="1"/>
  <c r="H259" i="2" s="1"/>
  <c r="K259" i="2"/>
  <c r="I258" i="1"/>
  <c r="J258" i="1" s="1"/>
  <c r="K258" i="1" s="1"/>
  <c r="K260" i="2" l="1"/>
  <c r="I260" i="2"/>
  <c r="H260" i="2" s="1"/>
  <c r="I259" i="1"/>
  <c r="J259" i="1" s="1"/>
  <c r="K259" i="1" s="1"/>
  <c r="K261" i="2" l="1"/>
  <c r="I261" i="2"/>
  <c r="H261" i="2" s="1"/>
  <c r="I260" i="1"/>
  <c r="J260" i="1" s="1"/>
  <c r="K260" i="1"/>
  <c r="I262" i="2" l="1"/>
  <c r="H262" i="2" s="1"/>
  <c r="K262" i="2"/>
  <c r="I261" i="1"/>
  <c r="J261" i="1" s="1"/>
  <c r="K261" i="1" s="1"/>
  <c r="K263" i="2" l="1"/>
  <c r="I263" i="2"/>
  <c r="H263" i="2" s="1"/>
  <c r="I262" i="1"/>
  <c r="J262" i="1" s="1"/>
  <c r="K262" i="1"/>
  <c r="K264" i="2" l="1"/>
  <c r="I264" i="2"/>
  <c r="H264" i="2" s="1"/>
  <c r="I263" i="1"/>
  <c r="J263" i="1" s="1"/>
  <c r="K263" i="1" s="1"/>
  <c r="I265" i="2" l="1"/>
  <c r="H265" i="2" s="1"/>
  <c r="K265" i="2"/>
  <c r="I264" i="1"/>
  <c r="J264" i="1" s="1"/>
  <c r="K264" i="1" s="1"/>
  <c r="K266" i="2" l="1"/>
  <c r="I266" i="2"/>
  <c r="H266" i="2" s="1"/>
  <c r="I265" i="1"/>
  <c r="J265" i="1" s="1"/>
  <c r="K265" i="1" s="1"/>
  <c r="I267" i="2" l="1"/>
  <c r="H267" i="2" s="1"/>
  <c r="K267" i="2"/>
  <c r="I266" i="1"/>
  <c r="J266" i="1" s="1"/>
  <c r="K266" i="1"/>
  <c r="I268" i="2" l="1"/>
  <c r="H268" i="2" s="1"/>
  <c r="K268" i="2"/>
  <c r="I267" i="1"/>
  <c r="J267" i="1" s="1"/>
  <c r="K267" i="1" s="1"/>
  <c r="K269" i="2" l="1"/>
  <c r="I269" i="2"/>
  <c r="H269" i="2" s="1"/>
  <c r="I268" i="1"/>
  <c r="J268" i="1" s="1"/>
  <c r="K268" i="1"/>
  <c r="K270" i="2" l="1"/>
  <c r="I270" i="2"/>
  <c r="H270" i="2" s="1"/>
  <c r="I269" i="1"/>
  <c r="J269" i="1" s="1"/>
  <c r="K269" i="1" s="1"/>
  <c r="I271" i="2" l="1"/>
  <c r="H271" i="2" s="1"/>
  <c r="K271" i="2"/>
  <c r="I270" i="1"/>
  <c r="J270" i="1" s="1"/>
  <c r="K270" i="1"/>
  <c r="K272" i="2" l="1"/>
  <c r="I272" i="2"/>
  <c r="H272" i="2" s="1"/>
  <c r="I271" i="1"/>
  <c r="J271" i="1" s="1"/>
  <c r="K271" i="1" s="1"/>
  <c r="I273" i="2" l="1"/>
  <c r="H273" i="2" s="1"/>
  <c r="K273" i="2"/>
  <c r="I272" i="1"/>
  <c r="J272" i="1" s="1"/>
  <c r="K272" i="1"/>
  <c r="I274" i="2" l="1"/>
  <c r="H274" i="2" s="1"/>
  <c r="K274" i="2"/>
  <c r="I273" i="1"/>
  <c r="J273" i="1" s="1"/>
  <c r="K273" i="1" s="1"/>
  <c r="K275" i="2" l="1"/>
  <c r="I275" i="2"/>
  <c r="H275" i="2" s="1"/>
  <c r="I274" i="1"/>
  <c r="J274" i="1" s="1"/>
  <c r="K274" i="1"/>
  <c r="I276" i="2" l="1"/>
  <c r="H276" i="2" s="1"/>
  <c r="K276" i="2"/>
  <c r="I275" i="1"/>
  <c r="J275" i="1" s="1"/>
  <c r="K275" i="1" s="1"/>
  <c r="I277" i="2" l="1"/>
  <c r="H277" i="2" s="1"/>
  <c r="K277" i="2"/>
  <c r="I276" i="1"/>
  <c r="J276" i="1" s="1"/>
  <c r="K276" i="1" s="1"/>
  <c r="K278" i="2" l="1"/>
  <c r="I278" i="2"/>
  <c r="H278" i="2" s="1"/>
  <c r="I277" i="1"/>
  <c r="J277" i="1" s="1"/>
  <c r="K277" i="1" s="1"/>
  <c r="K279" i="2" l="1"/>
  <c r="I279" i="2"/>
  <c r="H279" i="2" s="1"/>
  <c r="I278" i="1"/>
  <c r="J278" i="1" s="1"/>
  <c r="K278" i="1" s="1"/>
  <c r="I280" i="2" l="1"/>
  <c r="H280" i="2" s="1"/>
  <c r="K280" i="2"/>
  <c r="I279" i="1"/>
  <c r="J279" i="1" s="1"/>
  <c r="K279" i="1" s="1"/>
  <c r="K281" i="2" l="1"/>
  <c r="I281" i="2"/>
  <c r="H281" i="2" s="1"/>
  <c r="I280" i="1"/>
  <c r="J280" i="1" s="1"/>
  <c r="K280" i="1"/>
  <c r="I282" i="2" l="1"/>
  <c r="H282" i="2" s="1"/>
  <c r="K282" i="2"/>
  <c r="I281" i="1"/>
  <c r="J281" i="1" s="1"/>
  <c r="K281" i="1" s="1"/>
  <c r="I283" i="2" l="1"/>
  <c r="H283" i="2" s="1"/>
  <c r="K283" i="2"/>
  <c r="I282" i="1"/>
  <c r="J282" i="1" s="1"/>
  <c r="K282" i="1" s="1"/>
  <c r="K284" i="2" l="1"/>
  <c r="I284" i="2"/>
  <c r="H284" i="2" s="1"/>
  <c r="I283" i="1"/>
  <c r="J283" i="1" s="1"/>
  <c r="K283" i="1" s="1"/>
  <c r="I285" i="2" l="1"/>
  <c r="H285" i="2" s="1"/>
  <c r="K285" i="2"/>
  <c r="I284" i="1"/>
  <c r="J284" i="1" s="1"/>
  <c r="K284" i="1"/>
  <c r="I286" i="2" l="1"/>
  <c r="H286" i="2" s="1"/>
  <c r="K286" i="2"/>
  <c r="I285" i="1"/>
  <c r="J285" i="1" s="1"/>
  <c r="K285" i="1" s="1"/>
  <c r="K287" i="2" l="1"/>
  <c r="I287" i="2"/>
  <c r="H287" i="2" s="1"/>
  <c r="I286" i="1"/>
  <c r="J286" i="1" s="1"/>
  <c r="K286" i="1"/>
  <c r="K288" i="2" l="1"/>
  <c r="I288" i="2"/>
  <c r="H288" i="2" s="1"/>
  <c r="I287" i="1"/>
  <c r="J287" i="1" s="1"/>
  <c r="K287" i="1" s="1"/>
  <c r="I289" i="2" l="1"/>
  <c r="H289" i="2" s="1"/>
  <c r="K289" i="2"/>
  <c r="I288" i="1"/>
  <c r="J288" i="1" s="1"/>
  <c r="K288" i="1" s="1"/>
  <c r="K290" i="2" l="1"/>
  <c r="I290" i="2"/>
  <c r="H290" i="2" s="1"/>
  <c r="I289" i="1"/>
  <c r="J289" i="1" s="1"/>
  <c r="K289" i="1" s="1"/>
  <c r="I291" i="2" l="1"/>
  <c r="H291" i="2" s="1"/>
  <c r="K291" i="2"/>
  <c r="I290" i="1"/>
  <c r="J290" i="1" s="1"/>
  <c r="K290" i="1"/>
  <c r="I292" i="2" l="1"/>
  <c r="H292" i="2" s="1"/>
  <c r="K292" i="2"/>
  <c r="I291" i="1"/>
  <c r="J291" i="1" s="1"/>
  <c r="K291" i="1" s="1"/>
  <c r="K293" i="2" l="1"/>
  <c r="I293" i="2"/>
  <c r="H293" i="2" s="1"/>
  <c r="I292" i="1"/>
  <c r="J292" i="1" s="1"/>
  <c r="K292" i="1" s="1"/>
  <c r="I294" i="2" l="1"/>
  <c r="H294" i="2" s="1"/>
  <c r="K294" i="2"/>
  <c r="I293" i="1"/>
  <c r="J293" i="1" s="1"/>
  <c r="K293" i="1" s="1"/>
  <c r="I295" i="2" l="1"/>
  <c r="H295" i="2" s="1"/>
  <c r="K295" i="2"/>
  <c r="I294" i="1"/>
  <c r="J294" i="1" s="1"/>
  <c r="K294" i="1"/>
  <c r="K296" i="2" l="1"/>
  <c r="I296" i="2"/>
  <c r="H296" i="2" s="1"/>
  <c r="I295" i="1"/>
  <c r="J295" i="1" s="1"/>
  <c r="K295" i="1" s="1"/>
  <c r="K297" i="2" l="1"/>
  <c r="I297" i="2"/>
  <c r="H297" i="2" s="1"/>
  <c r="I296" i="1"/>
  <c r="J296" i="1" s="1"/>
  <c r="K296" i="1"/>
  <c r="I298" i="2" l="1"/>
  <c r="H298" i="2" s="1"/>
  <c r="K298" i="2"/>
  <c r="I297" i="1"/>
  <c r="J297" i="1" s="1"/>
  <c r="K297" i="1" s="1"/>
  <c r="K299" i="2" l="1"/>
  <c r="I299" i="2"/>
  <c r="H299" i="2" s="1"/>
  <c r="I298" i="1"/>
  <c r="J298" i="1" s="1"/>
  <c r="K298" i="1" s="1"/>
  <c r="I300" i="2" l="1"/>
  <c r="H300" i="2" s="1"/>
  <c r="K300" i="2"/>
  <c r="I299" i="1"/>
  <c r="J299" i="1" s="1"/>
  <c r="K299" i="1" s="1"/>
  <c r="I301" i="2" l="1"/>
  <c r="H301" i="2" s="1"/>
  <c r="K301" i="2"/>
  <c r="I300" i="1"/>
  <c r="J300" i="1" s="1"/>
  <c r="K300" i="1" s="1"/>
  <c r="K302" i="2" l="1"/>
  <c r="I302" i="2"/>
  <c r="H302" i="2" s="1"/>
  <c r="I301" i="1"/>
  <c r="J301" i="1" s="1"/>
  <c r="K301" i="1" s="1"/>
  <c r="I303" i="2" l="1"/>
  <c r="H303" i="2" s="1"/>
  <c r="K303" i="2"/>
  <c r="I302" i="1"/>
  <c r="J302" i="1" s="1"/>
  <c r="K302" i="1" s="1"/>
  <c r="I304" i="2" l="1"/>
  <c r="H304" i="2" s="1"/>
  <c r="K304" i="2"/>
  <c r="I303" i="1"/>
  <c r="J303" i="1" s="1"/>
  <c r="K303" i="1" s="1"/>
  <c r="K305" i="2" l="1"/>
  <c r="I305" i="2"/>
  <c r="H305" i="2" s="1"/>
  <c r="I304" i="1"/>
  <c r="J304" i="1" s="1"/>
  <c r="K304" i="1" s="1"/>
  <c r="K306" i="2" l="1"/>
  <c r="I306" i="2"/>
  <c r="H306" i="2" s="1"/>
  <c r="I305" i="1"/>
  <c r="J305" i="1" s="1"/>
  <c r="K305" i="1" s="1"/>
  <c r="I307" i="2" l="1"/>
  <c r="H307" i="2" s="1"/>
  <c r="K307" i="2"/>
  <c r="I306" i="1"/>
  <c r="J306" i="1" s="1"/>
  <c r="K306" i="1"/>
  <c r="K308" i="2" l="1"/>
  <c r="I308" i="2"/>
  <c r="H308" i="2" s="1"/>
  <c r="I307" i="1"/>
  <c r="J307" i="1" s="1"/>
  <c r="K307" i="1" s="1"/>
  <c r="K309" i="2" l="1"/>
  <c r="I309" i="2"/>
  <c r="H309" i="2" s="1"/>
  <c r="I308" i="1"/>
  <c r="J308" i="1" s="1"/>
  <c r="K308" i="1"/>
  <c r="I310" i="2" l="1"/>
  <c r="H310" i="2" s="1"/>
  <c r="K310" i="2"/>
  <c r="I309" i="1"/>
  <c r="J309" i="1" s="1"/>
  <c r="K309" i="1" s="1"/>
  <c r="K311" i="2" l="1"/>
  <c r="I311" i="2"/>
  <c r="H311" i="2" s="1"/>
  <c r="I310" i="1"/>
  <c r="J310" i="1" s="1"/>
  <c r="K310" i="1"/>
  <c r="I312" i="2" l="1"/>
  <c r="H312" i="2" s="1"/>
  <c r="K312" i="2"/>
  <c r="I311" i="1"/>
  <c r="J311" i="1" s="1"/>
  <c r="K311" i="1" s="1"/>
  <c r="I313" i="2" l="1"/>
  <c r="H313" i="2" s="1"/>
  <c r="K313" i="2"/>
  <c r="I312" i="1"/>
  <c r="J312" i="1" s="1"/>
  <c r="K312" i="1" s="1"/>
  <c r="K314" i="2" l="1"/>
  <c r="I314" i="2"/>
  <c r="H314" i="2" s="1"/>
  <c r="I313" i="1"/>
  <c r="J313" i="1" s="1"/>
  <c r="K313" i="1" s="1"/>
  <c r="K315" i="2" l="1"/>
  <c r="I315" i="2"/>
  <c r="H315" i="2" s="1"/>
  <c r="I314" i="1"/>
  <c r="J314" i="1" s="1"/>
  <c r="K314" i="1" s="1"/>
  <c r="I316" i="2" l="1"/>
  <c r="H316" i="2" s="1"/>
  <c r="K316" i="2"/>
  <c r="I315" i="1"/>
  <c r="J315" i="1" s="1"/>
  <c r="K315" i="1" s="1"/>
  <c r="K317" i="2" l="1"/>
  <c r="I317" i="2"/>
  <c r="H317" i="2" s="1"/>
  <c r="I316" i="1"/>
  <c r="J316" i="1" s="1"/>
  <c r="K316" i="1"/>
  <c r="K318" i="2" l="1"/>
  <c r="I318" i="2"/>
  <c r="H318" i="2" s="1"/>
  <c r="I317" i="1"/>
  <c r="J317" i="1" s="1"/>
  <c r="K317" i="1" s="1"/>
  <c r="I319" i="2" l="1"/>
  <c r="H319" i="2" s="1"/>
  <c r="K319" i="2"/>
  <c r="I318" i="1"/>
  <c r="J318" i="1" s="1"/>
  <c r="K318" i="1"/>
  <c r="K320" i="2" l="1"/>
  <c r="I320" i="2"/>
  <c r="H320" i="2" s="1"/>
  <c r="I319" i="1"/>
  <c r="J319" i="1" s="1"/>
  <c r="K319" i="1" s="1"/>
  <c r="I321" i="2" l="1"/>
  <c r="H321" i="2" s="1"/>
  <c r="K321" i="2"/>
  <c r="I320" i="1"/>
  <c r="J320" i="1" s="1"/>
  <c r="K320" i="1" s="1"/>
  <c r="I322" i="2" l="1"/>
  <c r="H322" i="2" s="1"/>
  <c r="K322" i="2"/>
  <c r="I321" i="1"/>
  <c r="J321" i="1" s="1"/>
  <c r="K321" i="1" s="1"/>
  <c r="K323" i="2" l="1"/>
  <c r="I323" i="2"/>
  <c r="H323" i="2" s="1"/>
  <c r="I322" i="1"/>
  <c r="J322" i="1" s="1"/>
  <c r="K322" i="1"/>
  <c r="K324" i="2" l="1"/>
  <c r="I324" i="2"/>
  <c r="H324" i="2" s="1"/>
  <c r="I323" i="1"/>
  <c r="J323" i="1" s="1"/>
  <c r="K323" i="1" s="1"/>
  <c r="I325" i="2" l="1"/>
  <c r="H325" i="2" s="1"/>
  <c r="K325" i="2"/>
  <c r="I324" i="1"/>
  <c r="J324" i="1" s="1"/>
  <c r="K324" i="1"/>
  <c r="K326" i="2" l="1"/>
  <c r="I326" i="2"/>
  <c r="H326" i="2" s="1"/>
  <c r="I325" i="1"/>
  <c r="J325" i="1" s="1"/>
  <c r="K325" i="1" s="1"/>
  <c r="I327" i="2" l="1"/>
  <c r="H327" i="2" s="1"/>
  <c r="K327" i="2"/>
  <c r="I326" i="1"/>
  <c r="J326" i="1" s="1"/>
  <c r="K326" i="1" s="1"/>
  <c r="I328" i="2" l="1"/>
  <c r="H328" i="2" s="1"/>
  <c r="K328" i="2"/>
  <c r="I327" i="1"/>
  <c r="J327" i="1" s="1"/>
  <c r="K327" i="1" s="1"/>
  <c r="I329" i="2" l="1"/>
  <c r="H329" i="2" s="1"/>
  <c r="K329" i="2"/>
  <c r="I328" i="1"/>
  <c r="J328" i="1" s="1"/>
  <c r="K328" i="1"/>
  <c r="I330" i="2" l="1"/>
  <c r="H330" i="2" s="1"/>
  <c r="K330" i="2"/>
  <c r="I329" i="1"/>
  <c r="J329" i="1" s="1"/>
  <c r="K329" i="1" s="1"/>
  <c r="I331" i="2" l="1"/>
  <c r="H331" i="2" s="1"/>
  <c r="K331" i="2"/>
  <c r="I330" i="1"/>
  <c r="J330" i="1" s="1"/>
  <c r="K330" i="1"/>
  <c r="K332" i="2" l="1"/>
  <c r="I332" i="2"/>
  <c r="H332" i="2" s="1"/>
  <c r="I331" i="1"/>
  <c r="J331" i="1" s="1"/>
  <c r="K331" i="1" s="1"/>
  <c r="I333" i="2" l="1"/>
  <c r="H333" i="2" s="1"/>
  <c r="K333" i="2"/>
  <c r="I332" i="1"/>
  <c r="J332" i="1" s="1"/>
  <c r="K332" i="1" s="1"/>
  <c r="K334" i="2" l="1"/>
  <c r="I334" i="2"/>
  <c r="H334" i="2" s="1"/>
  <c r="I333" i="1"/>
  <c r="J333" i="1" s="1"/>
  <c r="K333" i="1" s="1"/>
  <c r="I335" i="2" l="1"/>
  <c r="H335" i="2" s="1"/>
  <c r="K335" i="2"/>
  <c r="I334" i="1"/>
  <c r="J334" i="1" s="1"/>
  <c r="K334" i="1"/>
  <c r="K336" i="2" l="1"/>
  <c r="I336" i="2"/>
  <c r="H336" i="2" s="1"/>
  <c r="I335" i="1"/>
  <c r="J335" i="1" s="1"/>
  <c r="K335" i="1" s="1"/>
  <c r="I337" i="2" l="1"/>
  <c r="H337" i="2" s="1"/>
  <c r="K337" i="2"/>
  <c r="I336" i="1"/>
  <c r="J336" i="1" s="1"/>
  <c r="K336" i="1" s="1"/>
  <c r="I338" i="2" l="1"/>
  <c r="H338" i="2" s="1"/>
  <c r="K338" i="2"/>
  <c r="I337" i="1"/>
  <c r="J337" i="1" s="1"/>
  <c r="K337" i="1" s="1"/>
  <c r="I339" i="2" l="1"/>
  <c r="H339" i="2" s="1"/>
  <c r="K339" i="2"/>
  <c r="I338" i="1"/>
  <c r="J338" i="1" s="1"/>
  <c r="K338" i="1" s="1"/>
  <c r="I340" i="2" l="1"/>
  <c r="H340" i="2" s="1"/>
  <c r="K340" i="2"/>
  <c r="I339" i="1"/>
  <c r="J339" i="1" s="1"/>
  <c r="K339" i="1" s="1"/>
  <c r="K341" i="2" l="1"/>
  <c r="I341" i="2"/>
  <c r="H341" i="2" s="1"/>
  <c r="I340" i="1"/>
  <c r="J340" i="1" s="1"/>
  <c r="K340" i="1"/>
  <c r="I342" i="2" l="1"/>
  <c r="H342" i="2" s="1"/>
  <c r="K342" i="2"/>
  <c r="I341" i="1"/>
  <c r="J341" i="1" s="1"/>
  <c r="K341" i="1" s="1"/>
  <c r="K343" i="2" l="1"/>
  <c r="I343" i="2"/>
  <c r="H343" i="2" s="1"/>
  <c r="I342" i="1"/>
  <c r="J342" i="1" s="1"/>
  <c r="K342" i="1"/>
  <c r="I344" i="2" l="1"/>
  <c r="H344" i="2" s="1"/>
  <c r="K344" i="2"/>
  <c r="I343" i="1"/>
  <c r="J343" i="1" s="1"/>
  <c r="K343" i="1" s="1"/>
  <c r="K345" i="2" l="1"/>
  <c r="I345" i="2"/>
  <c r="H345" i="2" s="1"/>
  <c r="I344" i="1"/>
  <c r="J344" i="1" s="1"/>
  <c r="K344" i="1" s="1"/>
  <c r="I346" i="2" l="1"/>
  <c r="H346" i="2" s="1"/>
  <c r="K346" i="2"/>
  <c r="I345" i="1"/>
  <c r="J345" i="1" s="1"/>
  <c r="K345" i="1" s="1"/>
  <c r="I347" i="2" l="1"/>
  <c r="H347" i="2" s="1"/>
  <c r="K347" i="2"/>
  <c r="I346" i="1"/>
  <c r="J346" i="1" s="1"/>
  <c r="K346" i="1"/>
  <c r="I348" i="2" l="1"/>
  <c r="H348" i="2" s="1"/>
  <c r="K348" i="2"/>
  <c r="I347" i="1"/>
  <c r="J347" i="1" s="1"/>
  <c r="K347" i="1" s="1"/>
  <c r="I349" i="2" l="1"/>
  <c r="H349" i="2" s="1"/>
  <c r="K349" i="2"/>
  <c r="I348" i="1"/>
  <c r="J348" i="1" s="1"/>
  <c r="K348" i="1"/>
  <c r="K350" i="2" l="1"/>
  <c r="I350" i="2"/>
  <c r="H350" i="2" s="1"/>
  <c r="I349" i="1"/>
  <c r="J349" i="1" s="1"/>
  <c r="K349" i="1" s="1"/>
  <c r="I351" i="2" l="1"/>
  <c r="H351" i="2" s="1"/>
  <c r="K351" i="2"/>
  <c r="I350" i="1"/>
  <c r="J350" i="1" s="1"/>
  <c r="K350" i="1" s="1"/>
  <c r="K352" i="2" l="1"/>
  <c r="I352" i="2"/>
  <c r="H352" i="2" s="1"/>
  <c r="I351" i="1"/>
  <c r="J351" i="1" s="1"/>
  <c r="K351" i="1" s="1"/>
  <c r="I353" i="2" l="1"/>
  <c r="H353" i="2" s="1"/>
  <c r="K353" i="2"/>
  <c r="I352" i="1"/>
  <c r="J352" i="1" s="1"/>
  <c r="K352" i="1"/>
  <c r="K354" i="2" l="1"/>
  <c r="I354" i="2"/>
  <c r="H354" i="2" s="1"/>
  <c r="I353" i="1"/>
  <c r="J353" i="1" s="1"/>
  <c r="K353" i="1" s="1"/>
  <c r="I355" i="2" l="1"/>
  <c r="H355" i="2" s="1"/>
  <c r="K355" i="2"/>
  <c r="I354" i="1"/>
  <c r="J354" i="1" s="1"/>
  <c r="K354" i="1"/>
  <c r="I356" i="2" l="1"/>
  <c r="H356" i="2" s="1"/>
  <c r="K356" i="2"/>
  <c r="I355" i="1"/>
  <c r="J355" i="1" s="1"/>
  <c r="K355" i="1" s="1"/>
  <c r="I357" i="2" l="1"/>
  <c r="H357" i="2" s="1"/>
  <c r="K357" i="2"/>
  <c r="I356" i="1"/>
  <c r="J356" i="1" s="1"/>
  <c r="K356" i="1" s="1"/>
  <c r="I358" i="2" l="1"/>
  <c r="H358" i="2" s="1"/>
  <c r="K358" i="2"/>
  <c r="I357" i="1"/>
  <c r="J357" i="1" s="1"/>
  <c r="K357" i="1" s="1"/>
  <c r="K359" i="2" l="1"/>
  <c r="I359" i="2"/>
  <c r="H359" i="2" s="1"/>
  <c r="I358" i="1"/>
  <c r="J358" i="1" s="1"/>
  <c r="K358" i="1"/>
  <c r="I360" i="2" l="1"/>
  <c r="H360" i="2" s="1"/>
  <c r="K360" i="2"/>
  <c r="I359" i="1"/>
  <c r="J359" i="1" s="1"/>
  <c r="K359" i="1" s="1"/>
  <c r="K361" i="2" l="1"/>
  <c r="I361" i="2"/>
  <c r="H361" i="2" s="1"/>
  <c r="I360" i="1"/>
  <c r="J360" i="1" s="1"/>
  <c r="K360" i="1"/>
  <c r="I362" i="2" l="1"/>
  <c r="H362" i="2" s="1"/>
  <c r="K362" i="2"/>
  <c r="I361" i="1"/>
  <c r="J361" i="1" s="1"/>
  <c r="K361" i="1" s="1"/>
  <c r="K363" i="2" l="1"/>
  <c r="I363" i="2"/>
  <c r="H363" i="2" s="1"/>
  <c r="I362" i="1"/>
  <c r="J362" i="1" s="1"/>
  <c r="K362" i="1" s="1"/>
  <c r="I364" i="2" l="1"/>
  <c r="H364" i="2" s="1"/>
  <c r="K364" i="2"/>
  <c r="I363" i="1"/>
  <c r="J363" i="1" s="1"/>
  <c r="K363" i="1" s="1"/>
  <c r="I365" i="2" l="1"/>
  <c r="H365" i="2" s="1"/>
  <c r="K365" i="2"/>
  <c r="I364" i="1"/>
  <c r="J364" i="1" s="1"/>
  <c r="K364" i="1"/>
  <c r="I366" i="2" l="1"/>
  <c r="H366" i="2" s="1"/>
  <c r="K366" i="2"/>
  <c r="I365" i="1"/>
  <c r="J365" i="1" s="1"/>
  <c r="K365" i="1" s="1"/>
  <c r="I366" i="1" l="1"/>
  <c r="J366" i="1" s="1"/>
  <c r="K366" i="1"/>
  <c r="H370" i="2" l="1"/>
  <c r="I370" i="2" l="1"/>
</calcChain>
</file>

<file path=xl/sharedStrings.xml><?xml version="1.0" encoding="utf-8"?>
<sst xmlns="http://schemas.openxmlformats.org/spreadsheetml/2006/main" count="58" uniqueCount="25">
  <si>
    <t>#</t>
  </si>
  <si>
    <t>a</t>
  </si>
  <si>
    <t>I</t>
  </si>
  <si>
    <t>M</t>
  </si>
  <si>
    <t>D</t>
  </si>
  <si>
    <t>sum_I:</t>
  </si>
  <si>
    <t>sum_M</t>
  </si>
  <si>
    <t>sum_I</t>
  </si>
  <si>
    <t>overeni-přes excel</t>
  </si>
  <si>
    <t>1)</t>
  </si>
  <si>
    <t>2)</t>
  </si>
  <si>
    <t>mesicni splaceni</t>
  </si>
  <si>
    <t>kvartalni splaceni</t>
  </si>
  <si>
    <t>suma uroku všech</t>
  </si>
  <si>
    <t>Suma_I</t>
  </si>
  <si>
    <t>celkem na uroku</t>
  </si>
  <si>
    <t>d</t>
  </si>
  <si>
    <t>D_0</t>
  </si>
  <si>
    <t>T</t>
  </si>
  <si>
    <t>UP=PO</t>
  </si>
  <si>
    <t>1 mesic</t>
  </si>
  <si>
    <t>4 roky</t>
  </si>
  <si>
    <t>r_0</t>
  </si>
  <si>
    <t>proof</t>
  </si>
  <si>
    <t>r*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</si>
</sst>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" fontId="0" fillId="0" borderId="0" xfId="0" applyNumberFormat="1"/>
    <xf numFmtId="0" fontId="0" fillId="2" borderId="0" xfId="0" applyFill="1"/>
    <xf numFmtId="0" fontId="0" fillId="3" borderId="0" xfId="0" applyFill="1"/>
    <xf numFmtId="2" fontId="0" fillId="2" borderId="0" xfId="0" applyNumberForma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52181-5533-4880-B91D-FC1D4C745972}">
  <dimension ref="G2:AA370"/>
  <sheetViews>
    <sheetView workbookViewId="0">
      <selection activeCell="X7" sqref="X7:X14"/>
    </sheetView>
  </sheetViews>
  <sheetFormatPr defaultRowHeight="15" x14ac:dyDescent="0.25"/>
  <cols>
    <col min="22" max="22" width="12" bestFit="1" customWidth="1"/>
  </cols>
  <sheetData>
    <row r="2" spans="7:27" x14ac:dyDescent="0.25">
      <c r="X2">
        <f>(1+0.03/12)^-3</f>
        <v>0.99253734433389373</v>
      </c>
    </row>
    <row r="3" spans="7:27" x14ac:dyDescent="0.25">
      <c r="G3" t="s">
        <v>11</v>
      </c>
      <c r="U3" t="s">
        <v>12</v>
      </c>
    </row>
    <row r="5" spans="7:27" x14ac:dyDescent="0.25">
      <c r="G5" t="s">
        <v>0</v>
      </c>
      <c r="H5" t="s">
        <v>1</v>
      </c>
      <c r="I5" t="s">
        <v>2</v>
      </c>
      <c r="J5" t="s">
        <v>3</v>
      </c>
      <c r="K5" t="s">
        <v>4</v>
      </c>
      <c r="U5" t="s">
        <v>0</v>
      </c>
      <c r="V5" t="s">
        <v>1</v>
      </c>
      <c r="W5" t="s">
        <v>2</v>
      </c>
      <c r="X5" t="s">
        <v>3</v>
      </c>
      <c r="Y5" t="s">
        <v>4</v>
      </c>
    </row>
    <row r="6" spans="7:27" x14ac:dyDescent="0.25">
      <c r="G6">
        <v>0</v>
      </c>
      <c r="K6">
        <v>10000000</v>
      </c>
      <c r="U6">
        <v>0</v>
      </c>
      <c r="Y6">
        <f>K6</f>
        <v>10000000</v>
      </c>
    </row>
    <row r="7" spans="7:27" x14ac:dyDescent="0.25">
      <c r="G7">
        <v>1</v>
      </c>
      <c r="H7">
        <f>K6*0.03/12/(1-(1+0.03/12)^(-12*30))</f>
        <v>42160.403372945504</v>
      </c>
      <c r="I7">
        <f>K6*0.03/12</f>
        <v>25000</v>
      </c>
      <c r="J7" s="2">
        <f>H7-I7</f>
        <v>17160.403372945504</v>
      </c>
      <c r="K7">
        <f>K6-J7</f>
        <v>9982839.5966270547</v>
      </c>
      <c r="M7" s="2">
        <f>J8/J7</f>
        <v>1.0024999999999999</v>
      </c>
      <c r="U7">
        <v>1</v>
      </c>
      <c r="V7">
        <f>Y6*(1-X2)/(X2*(1-X2^120))</f>
        <v>126797.67664665173</v>
      </c>
      <c r="W7">
        <f>Y6*((1+0.03/12)^3-1)</f>
        <v>75187.65624999757</v>
      </c>
      <c r="X7">
        <f>V7-W7</f>
        <v>51610.020396654159</v>
      </c>
      <c r="Y7">
        <f>Y6-X7</f>
        <v>9948389.9796033464</v>
      </c>
    </row>
    <row r="8" spans="7:27" x14ac:dyDescent="0.25">
      <c r="G8">
        <v>2</v>
      </c>
      <c r="H8">
        <f>H7</f>
        <v>42160.403372945504</v>
      </c>
      <c r="I8">
        <f t="shared" ref="I8:I71" si="0">K7*0.03/12</f>
        <v>24957.098991567636</v>
      </c>
      <c r="J8" s="2">
        <f t="shared" ref="J8:J71" si="1">H8-I8</f>
        <v>17203.304381377868</v>
      </c>
      <c r="K8">
        <f t="shared" ref="K8:K71" si="2">K7-J8</f>
        <v>9965636.2922456767</v>
      </c>
      <c r="M8" s="2">
        <f t="shared" ref="M8:M13" si="3">J9/J8</f>
        <v>1.0025000000000002</v>
      </c>
      <c r="U8">
        <v>2</v>
      </c>
      <c r="V8">
        <f>V7</f>
        <v>126797.67664665173</v>
      </c>
      <c r="W8">
        <f t="shared" ref="W8:W71" si="4">Y7*((1+0.03/12)^3-1)</f>
        <v>74799.612602733672</v>
      </c>
      <c r="X8">
        <f t="shared" ref="X8:X71" si="5">V8-W8</f>
        <v>51998.064043918057</v>
      </c>
      <c r="Y8">
        <f t="shared" ref="Y8:Y71" si="6">Y7-X8</f>
        <v>9896391.9155594278</v>
      </c>
      <c r="AA8">
        <f>X8/X7</f>
        <v>1.0075187656249998</v>
      </c>
    </row>
    <row r="9" spans="7:27" x14ac:dyDescent="0.25">
      <c r="G9">
        <v>3</v>
      </c>
      <c r="H9">
        <f t="shared" ref="H9:H72" si="7">H8</f>
        <v>42160.403372945504</v>
      </c>
      <c r="I9">
        <f t="shared" si="0"/>
        <v>24914.090730614189</v>
      </c>
      <c r="J9" s="2">
        <f t="shared" si="1"/>
        <v>17246.312642331315</v>
      </c>
      <c r="K9">
        <f t="shared" si="2"/>
        <v>9948389.9796033446</v>
      </c>
      <c r="M9" s="2">
        <f t="shared" si="3"/>
        <v>1.0025000000000002</v>
      </c>
      <c r="U9">
        <v>3</v>
      </c>
      <c r="V9">
        <f t="shared" ref="V9:V72" si="8">V8</f>
        <v>126797.67664665173</v>
      </c>
      <c r="W9">
        <f t="shared" si="4"/>
        <v>74408.651346233717</v>
      </c>
      <c r="X9">
        <f t="shared" si="5"/>
        <v>52389.025300418012</v>
      </c>
      <c r="Y9">
        <f t="shared" si="6"/>
        <v>9844002.8902590107</v>
      </c>
      <c r="AA9">
        <f t="shared" ref="AA9:AA11" si="9">X9/X8</f>
        <v>1.007518765625</v>
      </c>
    </row>
    <row r="10" spans="7:27" x14ac:dyDescent="0.25">
      <c r="G10">
        <v>4</v>
      </c>
      <c r="H10">
        <f t="shared" si="7"/>
        <v>42160.403372945504</v>
      </c>
      <c r="I10">
        <f t="shared" si="0"/>
        <v>24870.97494900836</v>
      </c>
      <c r="J10" s="2">
        <f t="shared" si="1"/>
        <v>17289.428423937145</v>
      </c>
      <c r="K10">
        <f t="shared" si="2"/>
        <v>9931100.5511794072</v>
      </c>
      <c r="M10" s="2">
        <f t="shared" si="3"/>
        <v>1.0024999999999999</v>
      </c>
      <c r="U10">
        <v>4</v>
      </c>
      <c r="V10">
        <f t="shared" si="8"/>
        <v>126797.67664665173</v>
      </c>
      <c r="W10">
        <f t="shared" si="4"/>
        <v>74014.750543677699</v>
      </c>
      <c r="X10">
        <f t="shared" si="5"/>
        <v>52782.92610297403</v>
      </c>
      <c r="Y10">
        <f t="shared" si="6"/>
        <v>9791219.9641560372</v>
      </c>
      <c r="AA10">
        <f t="shared" si="9"/>
        <v>1.0075187656249995</v>
      </c>
    </row>
    <row r="11" spans="7:27" x14ac:dyDescent="0.25">
      <c r="G11">
        <v>5</v>
      </c>
      <c r="H11">
        <f t="shared" si="7"/>
        <v>42160.403372945504</v>
      </c>
      <c r="I11">
        <f t="shared" si="0"/>
        <v>24827.751377948516</v>
      </c>
      <c r="J11" s="2">
        <f t="shared" si="1"/>
        <v>17332.651994996988</v>
      </c>
      <c r="K11">
        <f t="shared" si="2"/>
        <v>9913767.8991844095</v>
      </c>
      <c r="M11" s="2">
        <f t="shared" si="3"/>
        <v>1.0025000000000002</v>
      </c>
      <c r="U11">
        <v>5</v>
      </c>
      <c r="V11">
        <f t="shared" si="8"/>
        <v>126797.67664665173</v>
      </c>
      <c r="W11">
        <f t="shared" si="4"/>
        <v>73617.88809330776</v>
      </c>
      <c r="X11">
        <f t="shared" si="5"/>
        <v>53179.788553343969</v>
      </c>
      <c r="Y11">
        <f t="shared" si="6"/>
        <v>9738040.1756026931</v>
      </c>
      <c r="AA11">
        <f t="shared" si="9"/>
        <v>1.0075187656249998</v>
      </c>
    </row>
    <row r="12" spans="7:27" x14ac:dyDescent="0.25">
      <c r="G12">
        <v>6</v>
      </c>
      <c r="H12">
        <f t="shared" si="7"/>
        <v>42160.403372945504</v>
      </c>
      <c r="I12">
        <f t="shared" si="0"/>
        <v>24784.419747961019</v>
      </c>
      <c r="J12">
        <f t="shared" si="1"/>
        <v>17375.983624984485</v>
      </c>
      <c r="K12">
        <f t="shared" si="2"/>
        <v>9896391.915559426</v>
      </c>
      <c r="M12" s="2">
        <f t="shared" si="3"/>
        <v>1.0024999999999997</v>
      </c>
      <c r="U12">
        <v>6</v>
      </c>
      <c r="V12">
        <f t="shared" si="8"/>
        <v>126797.67664665173</v>
      </c>
      <c r="W12">
        <f t="shared" si="4"/>
        <v>73218.041727188131</v>
      </c>
      <c r="X12">
        <f t="shared" si="5"/>
        <v>53579.634919463599</v>
      </c>
      <c r="Y12">
        <f t="shared" si="6"/>
        <v>9684460.5406832304</v>
      </c>
    </row>
    <row r="13" spans="7:27" x14ac:dyDescent="0.25">
      <c r="G13">
        <v>7</v>
      </c>
      <c r="H13">
        <f t="shared" si="7"/>
        <v>42160.403372945504</v>
      </c>
      <c r="I13">
        <f t="shared" si="0"/>
        <v>24740.979788898563</v>
      </c>
      <c r="J13">
        <f t="shared" si="1"/>
        <v>17419.423584046941</v>
      </c>
      <c r="K13">
        <f t="shared" si="2"/>
        <v>9878972.4919753782</v>
      </c>
      <c r="M13">
        <f t="shared" si="3"/>
        <v>1.0025000000000002</v>
      </c>
      <c r="U13">
        <v>7</v>
      </c>
      <c r="V13">
        <f t="shared" si="8"/>
        <v>126797.67664665173</v>
      </c>
      <c r="W13">
        <f t="shared" si="4"/>
        <v>72815.189009955633</v>
      </c>
      <c r="X13">
        <f t="shared" si="5"/>
        <v>53982.487636696096</v>
      </c>
      <c r="Y13">
        <f t="shared" si="6"/>
        <v>9630478.0530465338</v>
      </c>
    </row>
    <row r="14" spans="7:27" x14ac:dyDescent="0.25">
      <c r="G14">
        <v>8</v>
      </c>
      <c r="H14">
        <f t="shared" si="7"/>
        <v>42160.403372945504</v>
      </c>
      <c r="I14">
        <f t="shared" si="0"/>
        <v>24697.431229938444</v>
      </c>
      <c r="J14">
        <f t="shared" si="1"/>
        <v>17462.97214300706</v>
      </c>
      <c r="K14">
        <f t="shared" si="2"/>
        <v>9861509.5198323708</v>
      </c>
      <c r="U14">
        <v>8</v>
      </c>
      <c r="V14">
        <f t="shared" si="8"/>
        <v>126797.67664665173</v>
      </c>
      <c r="W14">
        <f t="shared" si="4"/>
        <v>72409.307337560866</v>
      </c>
      <c r="X14">
        <f t="shared" si="5"/>
        <v>54388.369309090864</v>
      </c>
      <c r="Y14">
        <f t="shared" si="6"/>
        <v>9576089.6837374438</v>
      </c>
    </row>
    <row r="15" spans="7:27" x14ac:dyDescent="0.25">
      <c r="G15">
        <v>9</v>
      </c>
      <c r="H15">
        <f t="shared" si="7"/>
        <v>42160.403372945504</v>
      </c>
      <c r="I15">
        <f t="shared" si="0"/>
        <v>24653.773799580926</v>
      </c>
      <c r="J15">
        <f t="shared" si="1"/>
        <v>17506.629573364578</v>
      </c>
      <c r="K15">
        <f t="shared" si="2"/>
        <v>9844002.890259007</v>
      </c>
      <c r="U15">
        <v>9</v>
      </c>
      <c r="V15">
        <f t="shared" si="8"/>
        <v>126797.67664665173</v>
      </c>
      <c r="W15">
        <f t="shared" si="4"/>
        <v>72000.373935999887</v>
      </c>
      <c r="X15">
        <f t="shared" si="5"/>
        <v>54797.302710651842</v>
      </c>
      <c r="Y15">
        <f t="shared" si="6"/>
        <v>9521292.3810267914</v>
      </c>
    </row>
    <row r="16" spans="7:27" x14ac:dyDescent="0.25">
      <c r="G16">
        <v>10</v>
      </c>
      <c r="H16">
        <f t="shared" si="7"/>
        <v>42160.403372945504</v>
      </c>
      <c r="I16">
        <f t="shared" si="0"/>
        <v>24610.007225647514</v>
      </c>
      <c r="J16">
        <f t="shared" si="1"/>
        <v>17550.39614729799</v>
      </c>
      <c r="K16">
        <f t="shared" si="2"/>
        <v>9826452.4941117093</v>
      </c>
      <c r="U16">
        <v>10</v>
      </c>
      <c r="V16">
        <f t="shared" si="8"/>
        <v>126797.67664665173</v>
      </c>
      <c r="W16">
        <f t="shared" si="4"/>
        <v>71588.365860036327</v>
      </c>
      <c r="X16">
        <f t="shared" si="5"/>
        <v>55209.310786615402</v>
      </c>
      <c r="Y16">
        <f t="shared" si="6"/>
        <v>9466083.0702401754</v>
      </c>
    </row>
    <row r="17" spans="7:25" x14ac:dyDescent="0.25">
      <c r="G17">
        <v>11</v>
      </c>
      <c r="H17">
        <f t="shared" si="7"/>
        <v>42160.403372945504</v>
      </c>
      <c r="I17">
        <f t="shared" si="0"/>
        <v>24566.131235279274</v>
      </c>
      <c r="J17">
        <f t="shared" si="1"/>
        <v>17594.27213766623</v>
      </c>
      <c r="K17">
        <f t="shared" si="2"/>
        <v>9808858.2219740432</v>
      </c>
      <c r="N17" t="s">
        <v>5</v>
      </c>
      <c r="U17">
        <v>11</v>
      </c>
      <c r="V17">
        <f t="shared" si="8"/>
        <v>126797.67664665173</v>
      </c>
      <c r="W17">
        <f t="shared" si="4"/>
        <v>71173.25999191399</v>
      </c>
      <c r="X17">
        <f t="shared" si="5"/>
        <v>55624.416654737739</v>
      </c>
      <c r="Y17">
        <f t="shared" si="6"/>
        <v>9410458.6535854377</v>
      </c>
    </row>
    <row r="18" spans="7:25" x14ac:dyDescent="0.25">
      <c r="G18">
        <v>12</v>
      </c>
      <c r="H18">
        <f t="shared" si="7"/>
        <v>42160.403372945504</v>
      </c>
      <c r="I18">
        <f t="shared" si="0"/>
        <v>24522.145554935109</v>
      </c>
      <c r="J18">
        <f t="shared" si="1"/>
        <v>17638.257818010396</v>
      </c>
      <c r="K18">
        <f t="shared" si="2"/>
        <v>9791219.9641560335</v>
      </c>
      <c r="N18">
        <f>12*13</f>
        <v>156</v>
      </c>
      <c r="U18">
        <v>12</v>
      </c>
      <c r="V18">
        <f t="shared" si="8"/>
        <v>126797.67664665173</v>
      </c>
      <c r="W18">
        <f t="shared" si="4"/>
        <v>70755.033040059687</v>
      </c>
      <c r="X18">
        <f t="shared" si="5"/>
        <v>56042.643606592042</v>
      </c>
      <c r="Y18">
        <f t="shared" si="6"/>
        <v>9354416.0099788457</v>
      </c>
    </row>
    <row r="19" spans="7:25" x14ac:dyDescent="0.25">
      <c r="G19">
        <v>13</v>
      </c>
      <c r="H19">
        <f t="shared" si="7"/>
        <v>42160.403372945504</v>
      </c>
      <c r="I19">
        <f t="shared" si="0"/>
        <v>24478.049910390084</v>
      </c>
      <c r="J19">
        <f t="shared" si="1"/>
        <v>17682.35346255542</v>
      </c>
      <c r="K19">
        <f t="shared" si="2"/>
        <v>9773537.610693479</v>
      </c>
      <c r="U19">
        <v>13</v>
      </c>
      <c r="V19">
        <f t="shared" si="8"/>
        <v>126797.67664665173</v>
      </c>
      <c r="W19">
        <f t="shared" si="4"/>
        <v>70333.661537776323</v>
      </c>
      <c r="X19">
        <f t="shared" si="5"/>
        <v>56464.015108875406</v>
      </c>
      <c r="Y19">
        <f t="shared" si="6"/>
        <v>9297951.9948699698</v>
      </c>
    </row>
    <row r="20" spans="7:25" x14ac:dyDescent="0.25">
      <c r="G20">
        <v>14</v>
      </c>
      <c r="H20">
        <f t="shared" si="7"/>
        <v>42160.403372945504</v>
      </c>
      <c r="I20">
        <f t="shared" si="0"/>
        <v>24433.844026733696</v>
      </c>
      <c r="J20">
        <f t="shared" si="1"/>
        <v>17726.559346211809</v>
      </c>
      <c r="K20">
        <f t="shared" si="2"/>
        <v>9755811.0513472669</v>
      </c>
      <c r="M20" t="s">
        <v>9</v>
      </c>
      <c r="N20" t="s">
        <v>6</v>
      </c>
      <c r="O20">
        <f>J7*(M7^156-1)/(M7-1)</f>
        <v>3269140.1627702871</v>
      </c>
      <c r="U20">
        <v>14</v>
      </c>
      <c r="V20">
        <f t="shared" si="8"/>
        <v>126797.67664665173</v>
      </c>
      <c r="W20">
        <f t="shared" si="4"/>
        <v>69909.121841926244</v>
      </c>
      <c r="X20">
        <f t="shared" si="5"/>
        <v>56888.554804725485</v>
      </c>
      <c r="Y20">
        <f t="shared" si="6"/>
        <v>9241063.4400652442</v>
      </c>
    </row>
    <row r="21" spans="7:25" x14ac:dyDescent="0.25">
      <c r="G21">
        <v>15</v>
      </c>
      <c r="H21">
        <f t="shared" si="7"/>
        <v>42160.403372945504</v>
      </c>
      <c r="I21">
        <f t="shared" si="0"/>
        <v>24389.527628368163</v>
      </c>
      <c r="J21">
        <f t="shared" si="1"/>
        <v>17770.875744577341</v>
      </c>
      <c r="K21">
        <f t="shared" si="2"/>
        <v>9738040.1756026894</v>
      </c>
      <c r="N21" t="s">
        <v>7</v>
      </c>
      <c r="O21" s="3">
        <f>156*H23-O20</f>
        <v>3307882.7634092113</v>
      </c>
      <c r="U21">
        <v>15</v>
      </c>
      <c r="V21">
        <f t="shared" si="8"/>
        <v>126797.67664665173</v>
      </c>
      <c r="W21">
        <f t="shared" si="4"/>
        <v>69481.390131604567</v>
      </c>
      <c r="X21">
        <f t="shared" si="5"/>
        <v>57316.286515047163</v>
      </c>
      <c r="Y21">
        <f t="shared" si="6"/>
        <v>9183747.1535501964</v>
      </c>
    </row>
    <row r="22" spans="7:25" x14ac:dyDescent="0.25">
      <c r="G22">
        <v>16</v>
      </c>
      <c r="H22">
        <f t="shared" si="7"/>
        <v>42160.403372945504</v>
      </c>
      <c r="I22">
        <f t="shared" si="0"/>
        <v>24345.100439006725</v>
      </c>
      <c r="J22">
        <f t="shared" si="1"/>
        <v>17815.302933938779</v>
      </c>
      <c r="K22">
        <f t="shared" si="2"/>
        <v>9720224.8726687506</v>
      </c>
      <c r="N22" t="s">
        <v>8</v>
      </c>
      <c r="O22" s="3">
        <f>SUM(I7:I162)</f>
        <v>3307882.7634092146</v>
      </c>
      <c r="U22">
        <v>16</v>
      </c>
      <c r="V22">
        <f t="shared" si="8"/>
        <v>126797.67664665173</v>
      </c>
      <c r="W22">
        <f t="shared" si="4"/>
        <v>69050.442406802584</v>
      </c>
      <c r="X22">
        <f t="shared" si="5"/>
        <v>57747.234239849146</v>
      </c>
      <c r="Y22">
        <f t="shared" si="6"/>
        <v>9125999.9193103481</v>
      </c>
    </row>
    <row r="23" spans="7:25" x14ac:dyDescent="0.25">
      <c r="G23">
        <v>17</v>
      </c>
      <c r="H23">
        <f t="shared" si="7"/>
        <v>42160.403372945504</v>
      </c>
      <c r="I23">
        <f t="shared" si="0"/>
        <v>24300.562181671878</v>
      </c>
      <c r="J23">
        <f t="shared" si="1"/>
        <v>17859.841191273626</v>
      </c>
      <c r="K23">
        <f t="shared" si="2"/>
        <v>9702365.0314774774</v>
      </c>
      <c r="U23">
        <v>17</v>
      </c>
      <c r="V23">
        <f t="shared" si="8"/>
        <v>126797.67664665173</v>
      </c>
      <c r="W23">
        <f t="shared" si="4"/>
        <v>68616.254487061204</v>
      </c>
      <c r="X23">
        <f t="shared" si="5"/>
        <v>58181.422159590526</v>
      </c>
      <c r="Y23">
        <f t="shared" si="6"/>
        <v>9067818.4971507583</v>
      </c>
    </row>
    <row r="24" spans="7:25" x14ac:dyDescent="0.25">
      <c r="G24">
        <v>18</v>
      </c>
      <c r="H24">
        <f t="shared" si="7"/>
        <v>42160.403372945504</v>
      </c>
      <c r="I24">
        <f t="shared" si="0"/>
        <v>24255.912578693693</v>
      </c>
      <c r="J24">
        <f t="shared" si="1"/>
        <v>17904.490794251811</v>
      </c>
      <c r="K24">
        <f t="shared" si="2"/>
        <v>9684460.5406832248</v>
      </c>
      <c r="U24">
        <v>18</v>
      </c>
      <c r="V24">
        <f t="shared" si="8"/>
        <v>126797.67664665173</v>
      </c>
      <c r="W24">
        <f t="shared" si="4"/>
        <v>68178.802010114072</v>
      </c>
      <c r="X24">
        <f t="shared" si="5"/>
        <v>58618.874636537657</v>
      </c>
      <c r="Y24">
        <f t="shared" si="6"/>
        <v>9009199.62251422</v>
      </c>
    </row>
    <row r="25" spans="7:25" x14ac:dyDescent="0.25">
      <c r="G25">
        <v>19</v>
      </c>
      <c r="H25">
        <f t="shared" si="7"/>
        <v>42160.403372945504</v>
      </c>
      <c r="I25">
        <f t="shared" si="0"/>
        <v>24211.15135170806</v>
      </c>
      <c r="J25">
        <f t="shared" si="1"/>
        <v>17949.252021237444</v>
      </c>
      <c r="K25">
        <f t="shared" si="2"/>
        <v>9666511.2886619866</v>
      </c>
      <c r="U25">
        <v>19</v>
      </c>
      <c r="V25">
        <f t="shared" si="8"/>
        <v>126797.67664665173</v>
      </c>
      <c r="W25">
        <f t="shared" si="4"/>
        <v>67738.060430520709</v>
      </c>
      <c r="X25">
        <f t="shared" si="5"/>
        <v>59059.61621613102</v>
      </c>
      <c r="Y25">
        <f t="shared" si="6"/>
        <v>8950140.0062980894</v>
      </c>
    </row>
    <row r="26" spans="7:25" x14ac:dyDescent="0.25">
      <c r="G26">
        <v>20</v>
      </c>
      <c r="H26">
        <f t="shared" si="7"/>
        <v>42160.403372945504</v>
      </c>
      <c r="I26">
        <f t="shared" si="0"/>
        <v>24166.278221654968</v>
      </c>
      <c r="J26">
        <f t="shared" si="1"/>
        <v>17994.125151290536</v>
      </c>
      <c r="K26">
        <f t="shared" si="2"/>
        <v>9648517.163510697</v>
      </c>
      <c r="M26" t="s">
        <v>10</v>
      </c>
      <c r="N26" t="s">
        <v>0</v>
      </c>
      <c r="O26" t="s">
        <v>1</v>
      </c>
      <c r="P26" t="s">
        <v>2</v>
      </c>
      <c r="Q26" t="s">
        <v>3</v>
      </c>
      <c r="R26" t="s">
        <v>4</v>
      </c>
      <c r="U26">
        <v>20</v>
      </c>
      <c r="V26">
        <f t="shared" si="8"/>
        <v>126797.67664665173</v>
      </c>
      <c r="W26">
        <f t="shared" si="4"/>
        <v>67294.005018289186</v>
      </c>
      <c r="X26">
        <f t="shared" si="5"/>
        <v>59503.671628362543</v>
      </c>
      <c r="Y26">
        <f t="shared" si="6"/>
        <v>8890636.334669726</v>
      </c>
    </row>
    <row r="27" spans="7:25" x14ac:dyDescent="0.25">
      <c r="G27">
        <v>21</v>
      </c>
      <c r="H27">
        <f t="shared" si="7"/>
        <v>42160.403372945504</v>
      </c>
      <c r="I27">
        <f t="shared" si="0"/>
        <v>24121.292908776741</v>
      </c>
      <c r="J27">
        <f t="shared" si="1"/>
        <v>18039.110464168763</v>
      </c>
      <c r="K27">
        <f t="shared" si="2"/>
        <v>9630478.0530465282</v>
      </c>
      <c r="N27">
        <v>125</v>
      </c>
      <c r="O27">
        <f>H26</f>
        <v>42160.403372945504</v>
      </c>
      <c r="P27">
        <f>O27-Q27</f>
        <v>18772.52792127218</v>
      </c>
      <c r="Q27">
        <f>J7*M7^124</f>
        <v>23387.875451673324</v>
      </c>
      <c r="R27">
        <f>P31/(0.03/12)</f>
        <v>7485623.2930571958</v>
      </c>
      <c r="U27">
        <v>21</v>
      </c>
      <c r="V27">
        <f t="shared" si="8"/>
        <v>126797.67664665173</v>
      </c>
      <c r="W27">
        <f t="shared" si="4"/>
        <v>66846.610857488573</v>
      </c>
      <c r="X27">
        <f t="shared" si="5"/>
        <v>59951.065789163156</v>
      </c>
      <c r="Y27">
        <f t="shared" si="6"/>
        <v>8830685.2688805629</v>
      </c>
    </row>
    <row r="28" spans="7:25" x14ac:dyDescent="0.25">
      <c r="G28">
        <v>22</v>
      </c>
      <c r="H28">
        <f t="shared" si="7"/>
        <v>42160.403372945504</v>
      </c>
      <c r="I28">
        <f t="shared" si="0"/>
        <v>24076.195132616322</v>
      </c>
      <c r="J28">
        <f t="shared" si="1"/>
        <v>18084.208240329182</v>
      </c>
      <c r="K28">
        <f t="shared" si="2"/>
        <v>9612393.8448061999</v>
      </c>
      <c r="N28">
        <f>G131</f>
        <v>125</v>
      </c>
      <c r="O28">
        <f t="shared" ref="O28:R28" si="10">H131</f>
        <v>42160.403372945504</v>
      </c>
      <c r="P28">
        <f t="shared" si="10"/>
        <v>18772.527921272078</v>
      </c>
      <c r="Q28">
        <f t="shared" si="10"/>
        <v>23387.875451673426</v>
      </c>
      <c r="R28">
        <f t="shared" si="10"/>
        <v>7485623.2930571577</v>
      </c>
      <c r="U28">
        <v>22</v>
      </c>
      <c r="V28">
        <f t="shared" si="8"/>
        <v>126797.67664665173</v>
      </c>
      <c r="W28">
        <f t="shared" si="4"/>
        <v>66395.852844850917</v>
      </c>
      <c r="X28">
        <f t="shared" si="5"/>
        <v>60401.823801800812</v>
      </c>
      <c r="Y28">
        <f t="shared" si="6"/>
        <v>8770283.4450787622</v>
      </c>
    </row>
    <row r="29" spans="7:25" x14ac:dyDescent="0.25">
      <c r="G29">
        <v>23</v>
      </c>
      <c r="H29">
        <f t="shared" si="7"/>
        <v>42160.403372945504</v>
      </c>
      <c r="I29">
        <f t="shared" si="0"/>
        <v>24030.984612015498</v>
      </c>
      <c r="J29">
        <f t="shared" si="1"/>
        <v>18129.418760930006</v>
      </c>
      <c r="K29">
        <f t="shared" si="2"/>
        <v>9594264.4260452706</v>
      </c>
      <c r="U29">
        <v>23</v>
      </c>
      <c r="V29">
        <f t="shared" si="8"/>
        <v>126797.67664665173</v>
      </c>
      <c r="W29">
        <f t="shared" si="4"/>
        <v>65941.705688362636</v>
      </c>
      <c r="X29">
        <f t="shared" si="5"/>
        <v>60855.970958289094</v>
      </c>
      <c r="Y29">
        <f t="shared" si="6"/>
        <v>8709427.4741204735</v>
      </c>
    </row>
    <row r="30" spans="7:25" x14ac:dyDescent="0.25">
      <c r="G30">
        <v>24</v>
      </c>
      <c r="H30">
        <f t="shared" si="7"/>
        <v>42160.403372945504</v>
      </c>
      <c r="I30">
        <f t="shared" si="0"/>
        <v>23985.661065113178</v>
      </c>
      <c r="J30">
        <f t="shared" si="1"/>
        <v>18174.742307832326</v>
      </c>
      <c r="K30">
        <f t="shared" si="2"/>
        <v>9576089.6837374382</v>
      </c>
      <c r="U30">
        <v>24</v>
      </c>
      <c r="V30">
        <f t="shared" si="8"/>
        <v>126797.67664665173</v>
      </c>
      <c r="W30">
        <f t="shared" si="4"/>
        <v>65484.143905845478</v>
      </c>
      <c r="X30">
        <f t="shared" si="5"/>
        <v>61313.532740806251</v>
      </c>
      <c r="Y30">
        <f t="shared" si="6"/>
        <v>8648113.9413796663</v>
      </c>
    </row>
    <row r="31" spans="7:25" x14ac:dyDescent="0.25">
      <c r="G31">
        <v>25</v>
      </c>
      <c r="H31">
        <f t="shared" si="7"/>
        <v>42160.403372945504</v>
      </c>
      <c r="I31">
        <f t="shared" si="0"/>
        <v>23940.224209343593</v>
      </c>
      <c r="J31">
        <f t="shared" si="1"/>
        <v>18220.179163601912</v>
      </c>
      <c r="K31">
        <f t="shared" si="2"/>
        <v>9557869.5045738369</v>
      </c>
      <c r="N31">
        <v>126</v>
      </c>
      <c r="P31">
        <f>H30*(1-(1+0.03/12)^(-360+125))</f>
        <v>18714.05823264299</v>
      </c>
      <c r="U31">
        <v>25</v>
      </c>
      <c r="V31">
        <f t="shared" si="8"/>
        <v>126797.67664665173</v>
      </c>
      <c r="W31">
        <f t="shared" si="4"/>
        <v>65023.141823526596</v>
      </c>
      <c r="X31">
        <f t="shared" si="5"/>
        <v>61774.534823125134</v>
      </c>
      <c r="Y31">
        <f t="shared" si="6"/>
        <v>8586339.4065565411</v>
      </c>
    </row>
    <row r="32" spans="7:25" x14ac:dyDescent="0.25">
      <c r="G32">
        <v>26</v>
      </c>
      <c r="H32">
        <f t="shared" si="7"/>
        <v>42160.403372945504</v>
      </c>
      <c r="I32">
        <f t="shared" si="0"/>
        <v>23894.673761434591</v>
      </c>
      <c r="J32">
        <f t="shared" si="1"/>
        <v>18265.729611510913</v>
      </c>
      <c r="K32">
        <f t="shared" si="2"/>
        <v>9539603.7749623265</v>
      </c>
      <c r="U32">
        <v>26</v>
      </c>
      <c r="V32">
        <f t="shared" si="8"/>
        <v>126797.67664665173</v>
      </c>
      <c r="W32">
        <f t="shared" si="4"/>
        <v>64558.673574598135</v>
      </c>
      <c r="X32">
        <f t="shared" si="5"/>
        <v>62239.003072053594</v>
      </c>
      <c r="Y32">
        <f t="shared" si="6"/>
        <v>8524100.4034844879</v>
      </c>
    </row>
    <row r="33" spans="7:25" x14ac:dyDescent="0.25">
      <c r="G33">
        <v>27</v>
      </c>
      <c r="H33">
        <f t="shared" si="7"/>
        <v>42160.403372945504</v>
      </c>
      <c r="I33">
        <f t="shared" si="0"/>
        <v>23849.009437405814</v>
      </c>
      <c r="J33">
        <f t="shared" si="1"/>
        <v>18311.393935539691</v>
      </c>
      <c r="K33">
        <f t="shared" si="2"/>
        <v>9521292.3810267877</v>
      </c>
      <c r="U33">
        <v>27</v>
      </c>
      <c r="V33">
        <f t="shared" si="8"/>
        <v>126797.67664665173</v>
      </c>
      <c r="W33">
        <f t="shared" si="4"/>
        <v>64090.713097765729</v>
      </c>
      <c r="X33">
        <f t="shared" si="5"/>
        <v>62706.963548886</v>
      </c>
      <c r="Y33">
        <f t="shared" si="6"/>
        <v>8461393.4399356022</v>
      </c>
    </row>
    <row r="34" spans="7:25" x14ac:dyDescent="0.25">
      <c r="G34">
        <v>28</v>
      </c>
      <c r="H34">
        <f t="shared" si="7"/>
        <v>42160.403372945504</v>
      </c>
      <c r="I34">
        <f t="shared" si="0"/>
        <v>23803.23095256697</v>
      </c>
      <c r="J34">
        <f t="shared" si="1"/>
        <v>18357.172420378534</v>
      </c>
      <c r="K34">
        <f t="shared" si="2"/>
        <v>9502935.2086064089</v>
      </c>
      <c r="U34">
        <v>28</v>
      </c>
      <c r="V34">
        <f t="shared" si="8"/>
        <v>126797.67664665173</v>
      </c>
      <c r="W34">
        <f t="shared" si="4"/>
        <v>63619.234135786253</v>
      </c>
      <c r="X34">
        <f t="shared" si="5"/>
        <v>63178.442510865476</v>
      </c>
      <c r="Y34">
        <f t="shared" si="6"/>
        <v>8398214.9974247366</v>
      </c>
    </row>
    <row r="35" spans="7:25" x14ac:dyDescent="0.25">
      <c r="G35">
        <v>29</v>
      </c>
      <c r="H35">
        <f t="shared" si="7"/>
        <v>42160.403372945504</v>
      </c>
      <c r="I35">
        <f t="shared" si="0"/>
        <v>23757.338021516018</v>
      </c>
      <c r="J35">
        <f t="shared" si="1"/>
        <v>18403.065351429486</v>
      </c>
      <c r="K35">
        <f t="shared" si="2"/>
        <v>9484532.1432549786</v>
      </c>
      <c r="U35">
        <v>29</v>
      </c>
      <c r="V35">
        <f t="shared" si="8"/>
        <v>126797.67664665173</v>
      </c>
      <c r="W35">
        <f t="shared" si="4"/>
        <v>63144.210233994534</v>
      </c>
      <c r="X35">
        <f t="shared" si="5"/>
        <v>63653.466412657195</v>
      </c>
      <c r="Y35">
        <f t="shared" si="6"/>
        <v>8334561.5310120797</v>
      </c>
    </row>
    <row r="36" spans="7:25" x14ac:dyDescent="0.25">
      <c r="G36">
        <v>30</v>
      </c>
      <c r="H36">
        <f t="shared" si="7"/>
        <v>42160.403372945504</v>
      </c>
      <c r="I36">
        <f t="shared" si="0"/>
        <v>23711.330358137446</v>
      </c>
      <c r="J36">
        <f t="shared" si="1"/>
        <v>18449.073014808058</v>
      </c>
      <c r="K36">
        <f t="shared" si="2"/>
        <v>9466083.0702401698</v>
      </c>
      <c r="U36">
        <v>30</v>
      </c>
      <c r="V36">
        <f t="shared" si="8"/>
        <v>126797.67664665173</v>
      </c>
      <c r="W36">
        <f t="shared" si="4"/>
        <v>62665.614738818971</v>
      </c>
      <c r="X36">
        <f t="shared" si="5"/>
        <v>64132.061907832758</v>
      </c>
      <c r="Y36">
        <f t="shared" si="6"/>
        <v>8270429.4691042472</v>
      </c>
    </row>
    <row r="37" spans="7:25" x14ac:dyDescent="0.25">
      <c r="G37">
        <v>31</v>
      </c>
      <c r="H37">
        <f t="shared" si="7"/>
        <v>42160.403372945504</v>
      </c>
      <c r="I37">
        <f t="shared" si="0"/>
        <v>23665.207675600424</v>
      </c>
      <c r="J37">
        <f t="shared" si="1"/>
        <v>18495.19569734508</v>
      </c>
      <c r="K37">
        <f t="shared" si="2"/>
        <v>9447587.8745428249</v>
      </c>
      <c r="U37">
        <v>31</v>
      </c>
      <c r="V37">
        <f t="shared" si="8"/>
        <v>126797.67664665173</v>
      </c>
      <c r="W37">
        <f t="shared" si="4"/>
        <v>62183.420796286002</v>
      </c>
      <c r="X37">
        <f t="shared" si="5"/>
        <v>64614.255850365727</v>
      </c>
      <c r="Y37">
        <f t="shared" si="6"/>
        <v>8205815.2132538818</v>
      </c>
    </row>
    <row r="38" spans="7:25" x14ac:dyDescent="0.25">
      <c r="G38">
        <v>32</v>
      </c>
      <c r="H38">
        <f t="shared" si="7"/>
        <v>42160.403372945504</v>
      </c>
      <c r="I38">
        <f t="shared" si="0"/>
        <v>23618.969686357061</v>
      </c>
      <c r="J38">
        <f t="shared" si="1"/>
        <v>18541.433686588443</v>
      </c>
      <c r="K38">
        <f t="shared" si="2"/>
        <v>9429046.440856237</v>
      </c>
      <c r="U38">
        <v>32</v>
      </c>
      <c r="V38">
        <f t="shared" si="8"/>
        <v>126797.67664665173</v>
      </c>
      <c r="W38">
        <f t="shared" si="4"/>
        <v>61697.601350513338</v>
      </c>
      <c r="X38">
        <f t="shared" si="5"/>
        <v>65100.075296138391</v>
      </c>
      <c r="Y38">
        <f t="shared" si="6"/>
        <v>8140715.1379577434</v>
      </c>
    </row>
    <row r="39" spans="7:25" x14ac:dyDescent="0.25">
      <c r="G39">
        <v>33</v>
      </c>
      <c r="H39">
        <f t="shared" si="7"/>
        <v>42160.403372945504</v>
      </c>
      <c r="I39">
        <f t="shared" si="0"/>
        <v>23572.61610214059</v>
      </c>
      <c r="J39">
        <f t="shared" si="1"/>
        <v>18587.787270804914</v>
      </c>
      <c r="K39">
        <f t="shared" si="2"/>
        <v>9410458.6535854321</v>
      </c>
      <c r="U39">
        <v>33</v>
      </c>
      <c r="V39">
        <f t="shared" si="8"/>
        <v>126797.67664665173</v>
      </c>
      <c r="W39">
        <f t="shared" si="4"/>
        <v>61208.129142191836</v>
      </c>
      <c r="X39">
        <f t="shared" si="5"/>
        <v>65589.547504459886</v>
      </c>
      <c r="Y39">
        <f t="shared" si="6"/>
        <v>8075125.5904532839</v>
      </c>
    </row>
    <row r="40" spans="7:25" x14ac:dyDescent="0.25">
      <c r="G40">
        <v>34</v>
      </c>
      <c r="H40">
        <f t="shared" si="7"/>
        <v>42160.403372945504</v>
      </c>
      <c r="I40">
        <f t="shared" si="0"/>
        <v>23526.146633963581</v>
      </c>
      <c r="J40">
        <f t="shared" si="1"/>
        <v>18634.256738981923</v>
      </c>
      <c r="K40">
        <f t="shared" si="2"/>
        <v>9391824.3968464509</v>
      </c>
      <c r="U40">
        <v>34</v>
      </c>
      <c r="V40">
        <f t="shared" si="8"/>
        <v>126797.67664665173</v>
      </c>
      <c r="W40">
        <f t="shared" si="4"/>
        <v>60714.976707056019</v>
      </c>
      <c r="X40">
        <f t="shared" si="5"/>
        <v>66082.69993959571</v>
      </c>
      <c r="Y40">
        <f t="shared" si="6"/>
        <v>8009042.8905136883</v>
      </c>
    </row>
    <row r="41" spans="7:25" x14ac:dyDescent="0.25">
      <c r="G41">
        <v>35</v>
      </c>
      <c r="H41">
        <f t="shared" si="7"/>
        <v>42160.403372945504</v>
      </c>
      <c r="I41">
        <f t="shared" si="0"/>
        <v>23479.560992116127</v>
      </c>
      <c r="J41">
        <f t="shared" si="1"/>
        <v>18680.842380829377</v>
      </c>
      <c r="K41">
        <f t="shared" si="2"/>
        <v>9373143.5544656217</v>
      </c>
      <c r="U41">
        <v>35</v>
      </c>
      <c r="V41">
        <f t="shared" si="8"/>
        <v>126797.67664665173</v>
      </c>
      <c r="W41">
        <f t="shared" si="4"/>
        <v>60218.116374343015</v>
      </c>
      <c r="X41">
        <f t="shared" si="5"/>
        <v>66579.560272308707</v>
      </c>
      <c r="Y41">
        <f t="shared" si="6"/>
        <v>7942463.3302413793</v>
      </c>
    </row>
    <row r="42" spans="7:25" x14ac:dyDescent="0.25">
      <c r="G42">
        <v>36</v>
      </c>
      <c r="H42">
        <f t="shared" si="7"/>
        <v>42160.403372945504</v>
      </c>
      <c r="I42">
        <f t="shared" si="0"/>
        <v>23432.858886164056</v>
      </c>
      <c r="J42">
        <f t="shared" si="1"/>
        <v>18727.544486781448</v>
      </c>
      <c r="K42">
        <f t="shared" si="2"/>
        <v>9354416.0099788401</v>
      </c>
      <c r="U42">
        <v>36</v>
      </c>
      <c r="V42">
        <f t="shared" si="8"/>
        <v>126797.67664665173</v>
      </c>
      <c r="W42">
        <f t="shared" si="4"/>
        <v>59717.520265239975</v>
      </c>
      <c r="X42">
        <f t="shared" si="5"/>
        <v>67080.156381411754</v>
      </c>
      <c r="Y42">
        <f t="shared" si="6"/>
        <v>7875383.1738599679</v>
      </c>
    </row>
    <row r="43" spans="7:25" x14ac:dyDescent="0.25">
      <c r="G43">
        <v>37</v>
      </c>
      <c r="H43">
        <f t="shared" si="7"/>
        <v>42160.403372945504</v>
      </c>
      <c r="I43">
        <f t="shared" si="0"/>
        <v>23386.040024947099</v>
      </c>
      <c r="J43">
        <f t="shared" si="1"/>
        <v>18774.363347998406</v>
      </c>
      <c r="K43">
        <f t="shared" si="2"/>
        <v>9335641.6466308422</v>
      </c>
      <c r="U43">
        <v>37</v>
      </c>
      <c r="V43">
        <f t="shared" si="8"/>
        <v>126797.67664665173</v>
      </c>
      <c r="W43">
        <f t="shared" si="4"/>
        <v>59213.160291319808</v>
      </c>
      <c r="X43">
        <f t="shared" si="5"/>
        <v>67584.516355331929</v>
      </c>
      <c r="Y43">
        <f t="shared" si="6"/>
        <v>7807798.6575046359</v>
      </c>
    </row>
    <row r="44" spans="7:25" x14ac:dyDescent="0.25">
      <c r="G44">
        <v>38</v>
      </c>
      <c r="H44">
        <f t="shared" si="7"/>
        <v>42160.403372945504</v>
      </c>
      <c r="I44">
        <f t="shared" si="0"/>
        <v>23339.104116577106</v>
      </c>
      <c r="J44">
        <f t="shared" si="1"/>
        <v>18821.299256368398</v>
      </c>
      <c r="K44">
        <f t="shared" si="2"/>
        <v>9316820.3473744746</v>
      </c>
      <c r="U44">
        <v>38</v>
      </c>
      <c r="V44">
        <f t="shared" si="8"/>
        <v>126797.67664665173</v>
      </c>
      <c r="W44">
        <f t="shared" si="4"/>
        <v>58705.008152965107</v>
      </c>
      <c r="X44">
        <f t="shared" si="5"/>
        <v>68092.668493686622</v>
      </c>
      <c r="Y44">
        <f t="shared" si="6"/>
        <v>7739705.9890109496</v>
      </c>
    </row>
    <row r="45" spans="7:25" x14ac:dyDescent="0.25">
      <c r="G45">
        <v>39</v>
      </c>
      <c r="H45">
        <f t="shared" si="7"/>
        <v>42160.403372945504</v>
      </c>
      <c r="I45">
        <f t="shared" si="0"/>
        <v>23292.050868436185</v>
      </c>
      <c r="J45">
        <f t="shared" si="1"/>
        <v>18868.352504509319</v>
      </c>
      <c r="K45">
        <f t="shared" si="2"/>
        <v>9297951.9948699661</v>
      </c>
      <c r="U45">
        <v>39</v>
      </c>
      <c r="V45">
        <f t="shared" si="8"/>
        <v>126797.67664665173</v>
      </c>
      <c r="W45">
        <f t="shared" si="4"/>
        <v>58193.035337780275</v>
      </c>
      <c r="X45">
        <f t="shared" si="5"/>
        <v>68604.641308871447</v>
      </c>
      <c r="Y45">
        <f t="shared" si="6"/>
        <v>7671101.3477020785</v>
      </c>
    </row>
    <row r="46" spans="7:25" x14ac:dyDescent="0.25">
      <c r="G46">
        <v>40</v>
      </c>
      <c r="H46">
        <f t="shared" si="7"/>
        <v>42160.403372945504</v>
      </c>
      <c r="I46">
        <f t="shared" si="0"/>
        <v>23244.879987174918</v>
      </c>
      <c r="J46">
        <f t="shared" si="1"/>
        <v>18915.523385770586</v>
      </c>
      <c r="K46">
        <f t="shared" si="2"/>
        <v>9279036.4714841954</v>
      </c>
      <c r="U46">
        <v>40</v>
      </c>
      <c r="V46">
        <f t="shared" si="8"/>
        <v>126797.67664665173</v>
      </c>
      <c r="W46">
        <f t="shared" si="4"/>
        <v>57677.213118991698</v>
      </c>
      <c r="X46">
        <f t="shared" si="5"/>
        <v>69120.463527660031</v>
      </c>
      <c r="Y46">
        <f t="shared" si="6"/>
        <v>7601980.8841744186</v>
      </c>
    </row>
    <row r="47" spans="7:25" x14ac:dyDescent="0.25">
      <c r="G47">
        <v>41</v>
      </c>
      <c r="H47">
        <f t="shared" si="7"/>
        <v>42160.403372945504</v>
      </c>
      <c r="I47">
        <f t="shared" si="0"/>
        <v>23197.591178710489</v>
      </c>
      <c r="J47">
        <f t="shared" si="1"/>
        <v>18962.812194235015</v>
      </c>
      <c r="K47">
        <f t="shared" si="2"/>
        <v>9260073.6592899598</v>
      </c>
      <c r="U47">
        <v>41</v>
      </c>
      <c r="V47">
        <f t="shared" si="8"/>
        <v>126797.67664665173</v>
      </c>
      <c r="W47">
        <f t="shared" si="4"/>
        <v>57157.512553835877</v>
      </c>
      <c r="X47">
        <f t="shared" si="5"/>
        <v>69640.164092815859</v>
      </c>
      <c r="Y47">
        <f t="shared" si="6"/>
        <v>7532340.7200816032</v>
      </c>
    </row>
    <row r="48" spans="7:25" x14ac:dyDescent="0.25">
      <c r="G48">
        <v>42</v>
      </c>
      <c r="H48">
        <f t="shared" si="7"/>
        <v>42160.403372945504</v>
      </c>
      <c r="I48">
        <f t="shared" si="0"/>
        <v>23150.1841482249</v>
      </c>
      <c r="J48">
        <f t="shared" si="1"/>
        <v>19010.219224720604</v>
      </c>
      <c r="K48">
        <f t="shared" si="2"/>
        <v>9241063.4400652386</v>
      </c>
      <c r="U48">
        <v>42</v>
      </c>
      <c r="V48">
        <f t="shared" si="8"/>
        <v>126797.67664665173</v>
      </c>
      <c r="W48">
        <f t="shared" si="4"/>
        <v>56633.904481935475</v>
      </c>
      <c r="X48">
        <f t="shared" si="5"/>
        <v>70163.772164716254</v>
      </c>
      <c r="Y48">
        <f t="shared" si="6"/>
        <v>7462176.9479168868</v>
      </c>
    </row>
    <row r="49" spans="7:25" x14ac:dyDescent="0.25">
      <c r="G49">
        <v>43</v>
      </c>
      <c r="H49">
        <f t="shared" si="7"/>
        <v>42160.403372945504</v>
      </c>
      <c r="I49">
        <f t="shared" si="0"/>
        <v>23102.658600163097</v>
      </c>
      <c r="J49">
        <f t="shared" si="1"/>
        <v>19057.744772782407</v>
      </c>
      <c r="K49">
        <f t="shared" si="2"/>
        <v>9222005.6952924561</v>
      </c>
      <c r="U49">
        <v>43</v>
      </c>
      <c r="V49">
        <f t="shared" si="8"/>
        <v>126797.67664665173</v>
      </c>
      <c r="W49">
        <f t="shared" si="4"/>
        <v>56106.359523663094</v>
      </c>
      <c r="X49">
        <f t="shared" si="5"/>
        <v>70691.317122988636</v>
      </c>
      <c r="Y49">
        <f t="shared" si="6"/>
        <v>7391485.6307938984</v>
      </c>
    </row>
    <row r="50" spans="7:25" x14ac:dyDescent="0.25">
      <c r="G50">
        <v>44</v>
      </c>
      <c r="H50">
        <f t="shared" si="7"/>
        <v>42160.403372945504</v>
      </c>
      <c r="I50">
        <f t="shared" si="0"/>
        <v>23055.014238231142</v>
      </c>
      <c r="J50">
        <f t="shared" si="1"/>
        <v>19105.389134714362</v>
      </c>
      <c r="K50">
        <f t="shared" si="2"/>
        <v>9202900.3061577417</v>
      </c>
      <c r="U50">
        <v>44</v>
      </c>
      <c r="V50">
        <f t="shared" si="8"/>
        <v>126797.67664665173</v>
      </c>
      <c r="W50">
        <f t="shared" si="4"/>
        <v>55574.848078492811</v>
      </c>
      <c r="X50">
        <f t="shared" si="5"/>
        <v>71222.828568158919</v>
      </c>
      <c r="Y50">
        <f t="shared" si="6"/>
        <v>7320262.8022257397</v>
      </c>
    </row>
    <row r="51" spans="7:25" x14ac:dyDescent="0.25">
      <c r="G51">
        <v>45</v>
      </c>
      <c r="H51">
        <f t="shared" si="7"/>
        <v>42160.403372945504</v>
      </c>
      <c r="I51">
        <f t="shared" si="0"/>
        <v>23007.25076539435</v>
      </c>
      <c r="J51">
        <f t="shared" si="1"/>
        <v>19153.152607551154</v>
      </c>
      <c r="K51">
        <f t="shared" si="2"/>
        <v>9183747.1535501909</v>
      </c>
      <c r="U51">
        <v>45</v>
      </c>
      <c r="V51">
        <f t="shared" si="8"/>
        <v>126797.67664665173</v>
      </c>
      <c r="W51">
        <f t="shared" si="4"/>
        <v>55039.340323339289</v>
      </c>
      <c r="X51">
        <f t="shared" si="5"/>
        <v>71758.33632331244</v>
      </c>
      <c r="Y51">
        <f t="shared" si="6"/>
        <v>7248504.4659024272</v>
      </c>
    </row>
    <row r="52" spans="7:25" x14ac:dyDescent="0.25">
      <c r="G52">
        <v>46</v>
      </c>
      <c r="H52">
        <f t="shared" si="7"/>
        <v>42160.403372945504</v>
      </c>
      <c r="I52">
        <f t="shared" si="0"/>
        <v>22959.367883875475</v>
      </c>
      <c r="J52">
        <f t="shared" si="1"/>
        <v>19201.035489070029</v>
      </c>
      <c r="K52">
        <f t="shared" si="2"/>
        <v>9164546.1180611216</v>
      </c>
      <c r="U52">
        <v>46</v>
      </c>
      <c r="V52">
        <f t="shared" si="8"/>
        <v>126797.67664665173</v>
      </c>
      <c r="W52">
        <f t="shared" si="4"/>
        <v>54499.806210884395</v>
      </c>
      <c r="X52">
        <f t="shared" si="5"/>
        <v>72297.870435767341</v>
      </c>
      <c r="Y52">
        <f t="shared" si="6"/>
        <v>7176206.5954666603</v>
      </c>
    </row>
    <row r="53" spans="7:25" x14ac:dyDescent="0.25">
      <c r="G53">
        <v>47</v>
      </c>
      <c r="H53">
        <f t="shared" si="7"/>
        <v>42160.403372945504</v>
      </c>
      <c r="I53">
        <f t="shared" si="0"/>
        <v>22911.365295152802</v>
      </c>
      <c r="J53">
        <f t="shared" si="1"/>
        <v>19249.038077792702</v>
      </c>
      <c r="K53">
        <f t="shared" si="2"/>
        <v>9145297.0799833294</v>
      </c>
      <c r="U53">
        <v>47</v>
      </c>
      <c r="V53">
        <f t="shared" si="8"/>
        <v>126797.67664665173</v>
      </c>
      <c r="W53">
        <f t="shared" si="4"/>
        <v>53956.215467891263</v>
      </c>
      <c r="X53">
        <f t="shared" si="5"/>
        <v>72841.461178760466</v>
      </c>
      <c r="Y53">
        <f t="shared" si="6"/>
        <v>7103365.1342879003</v>
      </c>
    </row>
    <row r="54" spans="7:25" x14ac:dyDescent="0.25">
      <c r="G54">
        <v>48</v>
      </c>
      <c r="H54">
        <f t="shared" si="7"/>
        <v>42160.403372945504</v>
      </c>
      <c r="I54">
        <f t="shared" si="0"/>
        <v>22863.242699958322</v>
      </c>
      <c r="J54">
        <f t="shared" si="1"/>
        <v>19297.160672987182</v>
      </c>
      <c r="K54">
        <f t="shared" si="2"/>
        <v>9125999.9193103425</v>
      </c>
      <c r="U54">
        <v>48</v>
      </c>
      <c r="V54">
        <f t="shared" si="8"/>
        <v>126797.67664665173</v>
      </c>
      <c r="W54">
        <f t="shared" si="4"/>
        <v>53408.537593505651</v>
      </c>
      <c r="X54">
        <f t="shared" si="5"/>
        <v>73389.139053146078</v>
      </c>
      <c r="Y54">
        <f t="shared" si="6"/>
        <v>7029975.9952347539</v>
      </c>
    </row>
    <row r="55" spans="7:25" x14ac:dyDescent="0.25">
      <c r="G55">
        <v>49</v>
      </c>
      <c r="H55">
        <f t="shared" si="7"/>
        <v>42160.403372945504</v>
      </c>
      <c r="I55">
        <f t="shared" si="0"/>
        <v>22814.999798275854</v>
      </c>
      <c r="J55">
        <f t="shared" si="1"/>
        <v>19345.40357466965</v>
      </c>
      <c r="K55">
        <f t="shared" si="2"/>
        <v>9106654.5157356728</v>
      </c>
      <c r="U55">
        <v>49</v>
      </c>
      <c r="V55">
        <f t="shared" si="8"/>
        <v>126797.67664665173</v>
      </c>
      <c r="W55">
        <f t="shared" si="4"/>
        <v>52856.741857544526</v>
      </c>
      <c r="X55">
        <f t="shared" si="5"/>
        <v>73940.93478910721</v>
      </c>
      <c r="Y55">
        <f t="shared" si="6"/>
        <v>6956035.0604456468</v>
      </c>
    </row>
    <row r="56" spans="7:25" x14ac:dyDescent="0.25">
      <c r="G56">
        <v>50</v>
      </c>
      <c r="H56">
        <f t="shared" si="7"/>
        <v>42160.403372945504</v>
      </c>
      <c r="I56">
        <f t="shared" si="0"/>
        <v>22766.636289339182</v>
      </c>
      <c r="J56">
        <f t="shared" si="1"/>
        <v>19393.767083606323</v>
      </c>
      <c r="K56">
        <f t="shared" si="2"/>
        <v>9087260.748652067</v>
      </c>
      <c r="U56">
        <v>50</v>
      </c>
      <c r="V56">
        <f t="shared" si="8"/>
        <v>126797.67664665173</v>
      </c>
      <c r="W56">
        <f t="shared" si="4"/>
        <v>52300.797298771839</v>
      </c>
      <c r="X56">
        <f t="shared" si="5"/>
        <v>74496.879347879891</v>
      </c>
      <c r="Y56">
        <f t="shared" si="6"/>
        <v>6881538.1810977673</v>
      </c>
    </row>
    <row r="57" spans="7:25" x14ac:dyDescent="0.25">
      <c r="G57">
        <v>51</v>
      </c>
      <c r="H57">
        <f t="shared" si="7"/>
        <v>42160.403372945504</v>
      </c>
      <c r="I57">
        <f t="shared" si="0"/>
        <v>22718.151871630165</v>
      </c>
      <c r="J57">
        <f t="shared" si="1"/>
        <v>19442.251501315339</v>
      </c>
      <c r="K57">
        <f t="shared" si="2"/>
        <v>9067818.4971507508</v>
      </c>
      <c r="U57">
        <v>51</v>
      </c>
      <c r="V57">
        <f t="shared" si="8"/>
        <v>126797.67664665173</v>
      </c>
      <c r="W57">
        <f t="shared" si="4"/>
        <v>51740.672723161246</v>
      </c>
      <c r="X57">
        <f t="shared" si="5"/>
        <v>75057.003923490483</v>
      </c>
      <c r="Y57">
        <f t="shared" si="6"/>
        <v>6806481.1771742767</v>
      </c>
    </row>
    <row r="58" spans="7:25" x14ac:dyDescent="0.25">
      <c r="G58">
        <v>52</v>
      </c>
      <c r="H58">
        <f t="shared" si="7"/>
        <v>42160.403372945504</v>
      </c>
      <c r="I58">
        <f t="shared" si="0"/>
        <v>22669.546242876877</v>
      </c>
      <c r="J58">
        <f t="shared" si="1"/>
        <v>19490.857130068627</v>
      </c>
      <c r="K58">
        <f t="shared" si="2"/>
        <v>9048327.6400206815</v>
      </c>
      <c r="U58">
        <v>52</v>
      </c>
      <c r="V58">
        <f t="shared" si="8"/>
        <v>126797.67664665173</v>
      </c>
      <c r="W58">
        <f t="shared" si="4"/>
        <v>51176.336702145833</v>
      </c>
      <c r="X58">
        <f t="shared" si="5"/>
        <v>75621.339944505889</v>
      </c>
      <c r="Y58">
        <f t="shared" si="6"/>
        <v>6730859.8372297706</v>
      </c>
    </row>
    <row r="59" spans="7:25" x14ac:dyDescent="0.25">
      <c r="G59">
        <v>53</v>
      </c>
      <c r="H59">
        <f t="shared" si="7"/>
        <v>42160.403372945504</v>
      </c>
      <c r="I59">
        <f t="shared" si="0"/>
        <v>22620.8191000517</v>
      </c>
      <c r="J59">
        <f t="shared" si="1"/>
        <v>19539.584272893804</v>
      </c>
      <c r="K59">
        <f t="shared" si="2"/>
        <v>9028788.0557477884</v>
      </c>
      <c r="U59">
        <v>53</v>
      </c>
      <c r="V59">
        <f t="shared" si="8"/>
        <v>126797.67664665173</v>
      </c>
      <c r="W59">
        <f t="shared" si="4"/>
        <v>50607.757570854657</v>
      </c>
      <c r="X59">
        <f t="shared" si="5"/>
        <v>76189.919075797079</v>
      </c>
      <c r="Y59">
        <f t="shared" si="6"/>
        <v>6654669.9181539733</v>
      </c>
    </row>
    <row r="60" spans="7:25" x14ac:dyDescent="0.25">
      <c r="G60">
        <v>54</v>
      </c>
      <c r="H60">
        <f t="shared" si="7"/>
        <v>42160.403372945504</v>
      </c>
      <c r="I60">
        <f t="shared" si="0"/>
        <v>22571.97013936947</v>
      </c>
      <c r="J60">
        <f t="shared" si="1"/>
        <v>19588.433233576034</v>
      </c>
      <c r="K60">
        <f t="shared" si="2"/>
        <v>9009199.6225142125</v>
      </c>
      <c r="U60">
        <v>54</v>
      </c>
      <c r="V60">
        <f t="shared" si="8"/>
        <v>126797.67664665173</v>
      </c>
      <c r="W60">
        <f t="shared" si="4"/>
        <v>50034.903426336037</v>
      </c>
      <c r="X60">
        <f t="shared" si="5"/>
        <v>76762.773220315692</v>
      </c>
      <c r="Y60">
        <f t="shared" si="6"/>
        <v>6577907.1449336577</v>
      </c>
    </row>
    <row r="61" spans="7:25" x14ac:dyDescent="0.25">
      <c r="G61">
        <v>55</v>
      </c>
      <c r="H61">
        <f t="shared" si="7"/>
        <v>42160.403372945504</v>
      </c>
      <c r="I61">
        <f t="shared" si="0"/>
        <v>22522.999056285527</v>
      </c>
      <c r="J61">
        <f t="shared" si="1"/>
        <v>19637.404316659977</v>
      </c>
      <c r="K61">
        <f t="shared" si="2"/>
        <v>8989562.2181975525</v>
      </c>
      <c r="U61">
        <v>55</v>
      </c>
      <c r="V61">
        <f t="shared" si="8"/>
        <v>126797.67664665173</v>
      </c>
      <c r="W61">
        <f t="shared" si="4"/>
        <v>49457.74212576748</v>
      </c>
      <c r="X61">
        <f t="shared" si="5"/>
        <v>77339.934520884242</v>
      </c>
      <c r="Y61">
        <f t="shared" si="6"/>
        <v>6500567.2104127733</v>
      </c>
    </row>
    <row r="62" spans="7:25" x14ac:dyDescent="0.25">
      <c r="G62">
        <v>56</v>
      </c>
      <c r="H62">
        <f t="shared" si="7"/>
        <v>42160.403372945504</v>
      </c>
      <c r="I62">
        <f t="shared" si="0"/>
        <v>22473.905545493879</v>
      </c>
      <c r="J62">
        <f t="shared" si="1"/>
        <v>19686.497827451625</v>
      </c>
      <c r="K62">
        <f t="shared" si="2"/>
        <v>8969875.7203701008</v>
      </c>
      <c r="U62">
        <v>56</v>
      </c>
      <c r="V62">
        <f t="shared" si="8"/>
        <v>126797.67664665173</v>
      </c>
      <c r="W62">
        <f t="shared" si="4"/>
        <v>48876.241284652126</v>
      </c>
      <c r="X62">
        <f t="shared" si="5"/>
        <v>77921.435361999611</v>
      </c>
      <c r="Y62">
        <f t="shared" si="6"/>
        <v>6422645.7750507733</v>
      </c>
    </row>
    <row r="63" spans="7:25" x14ac:dyDescent="0.25">
      <c r="G63">
        <v>57</v>
      </c>
      <c r="H63">
        <f t="shared" si="7"/>
        <v>42160.403372945504</v>
      </c>
      <c r="I63">
        <f t="shared" si="0"/>
        <v>22424.689300925253</v>
      </c>
      <c r="J63">
        <f t="shared" si="1"/>
        <v>19735.714072020251</v>
      </c>
      <c r="K63">
        <f t="shared" si="2"/>
        <v>8950140.0062980801</v>
      </c>
      <c r="U63">
        <v>57</v>
      </c>
      <c r="V63">
        <f t="shared" si="8"/>
        <v>126797.67664665173</v>
      </c>
      <c r="W63">
        <f t="shared" si="4"/>
        <v>48290.368275001674</v>
      </c>
      <c r="X63">
        <f t="shared" si="5"/>
        <v>78507.308371650055</v>
      </c>
      <c r="Y63">
        <f t="shared" si="6"/>
        <v>6344138.4666791232</v>
      </c>
    </row>
    <row r="64" spans="7:25" x14ac:dyDescent="0.25">
      <c r="G64">
        <v>58</v>
      </c>
      <c r="H64">
        <f t="shared" si="7"/>
        <v>42160.403372945504</v>
      </c>
      <c r="I64">
        <f t="shared" si="0"/>
        <v>22375.350015745196</v>
      </c>
      <c r="J64">
        <f t="shared" si="1"/>
        <v>19785.053357200308</v>
      </c>
      <c r="K64">
        <f t="shared" si="2"/>
        <v>8930354.9529408794</v>
      </c>
      <c r="U64">
        <v>58</v>
      </c>
      <c r="V64">
        <f t="shared" si="8"/>
        <v>126797.67664665173</v>
      </c>
      <c r="W64">
        <f t="shared" si="4"/>
        <v>47700.090223505656</v>
      </c>
      <c r="X64">
        <f t="shared" si="5"/>
        <v>79097.586423146073</v>
      </c>
      <c r="Y64">
        <f t="shared" si="6"/>
        <v>6265040.8802559767</v>
      </c>
    </row>
    <row r="65" spans="7:25" x14ac:dyDescent="0.25">
      <c r="G65">
        <v>59</v>
      </c>
      <c r="H65">
        <f t="shared" si="7"/>
        <v>42160.403372945504</v>
      </c>
      <c r="I65">
        <f t="shared" si="0"/>
        <v>22325.887382352197</v>
      </c>
      <c r="J65">
        <f t="shared" si="1"/>
        <v>19834.515990593307</v>
      </c>
      <c r="K65">
        <f t="shared" si="2"/>
        <v>8910520.4369502869</v>
      </c>
      <c r="U65">
        <v>59</v>
      </c>
      <c r="V65">
        <f t="shared" si="8"/>
        <v>126797.67664665173</v>
      </c>
      <c r="W65">
        <f t="shared" si="4"/>
        <v>47105.374009686857</v>
      </c>
      <c r="X65">
        <f t="shared" si="5"/>
        <v>79692.302636964872</v>
      </c>
      <c r="Y65">
        <f t="shared" si="6"/>
        <v>6185348.5776190115</v>
      </c>
    </row>
    <row r="66" spans="7:25" x14ac:dyDescent="0.25">
      <c r="G66">
        <v>60</v>
      </c>
      <c r="H66">
        <f t="shared" si="7"/>
        <v>42160.403372945504</v>
      </c>
      <c r="I66">
        <f t="shared" si="0"/>
        <v>22276.301092375714</v>
      </c>
      <c r="J66">
        <f t="shared" si="1"/>
        <v>19884.10228056979</v>
      </c>
      <c r="K66">
        <f t="shared" si="2"/>
        <v>8890636.3346697167</v>
      </c>
      <c r="U66">
        <v>60</v>
      </c>
      <c r="V66">
        <f t="shared" si="8"/>
        <v>126797.67664665173</v>
      </c>
      <c r="W66">
        <f t="shared" si="4"/>
        <v>46506.186264042968</v>
      </c>
      <c r="X66">
        <f t="shared" si="5"/>
        <v>80291.490382608754</v>
      </c>
      <c r="Y66">
        <f t="shared" si="6"/>
        <v>6105057.0872364026</v>
      </c>
    </row>
    <row r="67" spans="7:25" x14ac:dyDescent="0.25">
      <c r="G67">
        <v>61</v>
      </c>
      <c r="H67">
        <f t="shared" si="7"/>
        <v>42160.403372945504</v>
      </c>
      <c r="I67">
        <f t="shared" si="0"/>
        <v>22226.590836674291</v>
      </c>
      <c r="J67">
        <f t="shared" si="1"/>
        <v>19933.812536271213</v>
      </c>
      <c r="K67">
        <f t="shared" si="2"/>
        <v>8870702.5221334454</v>
      </c>
      <c r="U67">
        <v>61</v>
      </c>
      <c r="V67">
        <f t="shared" si="8"/>
        <v>126797.67664665173</v>
      </c>
      <c r="W67">
        <f t="shared" si="4"/>
        <v>45902.493366174203</v>
      </c>
      <c r="X67">
        <f t="shared" si="5"/>
        <v>80895.183280477533</v>
      </c>
      <c r="Y67">
        <f t="shared" si="6"/>
        <v>6024161.9039559253</v>
      </c>
    </row>
    <row r="68" spans="7:25" x14ac:dyDescent="0.25">
      <c r="G68">
        <v>62</v>
      </c>
      <c r="H68">
        <f t="shared" si="7"/>
        <v>42160.403372945504</v>
      </c>
      <c r="I68">
        <f t="shared" si="0"/>
        <v>22176.756305333616</v>
      </c>
      <c r="J68">
        <f t="shared" si="1"/>
        <v>19983.647067611888</v>
      </c>
      <c r="K68">
        <f t="shared" si="2"/>
        <v>8850718.8750658333</v>
      </c>
      <c r="U68">
        <v>62</v>
      </c>
      <c r="V68">
        <f t="shared" si="8"/>
        <v>126797.67664665173</v>
      </c>
      <c r="W68">
        <f t="shared" si="4"/>
        <v>45294.261442896895</v>
      </c>
      <c r="X68">
        <f t="shared" si="5"/>
        <v>81503.415203754834</v>
      </c>
      <c r="Y68">
        <f t="shared" si="6"/>
        <v>5942658.4887521705</v>
      </c>
    </row>
    <row r="69" spans="7:25" x14ac:dyDescent="0.25">
      <c r="G69">
        <v>63</v>
      </c>
      <c r="H69">
        <f t="shared" si="7"/>
        <v>42160.403372945504</v>
      </c>
      <c r="I69">
        <f t="shared" si="0"/>
        <v>22126.797187664586</v>
      </c>
      <c r="J69">
        <f t="shared" si="1"/>
        <v>20033.606185280918</v>
      </c>
      <c r="K69">
        <f t="shared" si="2"/>
        <v>8830685.2688805517</v>
      </c>
      <c r="U69">
        <v>63</v>
      </c>
      <c r="V69">
        <f t="shared" si="8"/>
        <v>126797.67664665173</v>
      </c>
      <c r="W69">
        <f t="shared" si="4"/>
        <v>44681.456366342827</v>
      </c>
      <c r="X69">
        <f t="shared" si="5"/>
        <v>82116.220280308902</v>
      </c>
      <c r="Y69">
        <f t="shared" si="6"/>
        <v>5860542.2684718613</v>
      </c>
    </row>
    <row r="70" spans="7:25" x14ac:dyDescent="0.25">
      <c r="G70">
        <v>64</v>
      </c>
      <c r="H70">
        <f t="shared" si="7"/>
        <v>42160.403372945504</v>
      </c>
      <c r="I70">
        <f t="shared" si="0"/>
        <v>22076.713172201376</v>
      </c>
      <c r="J70">
        <f t="shared" si="1"/>
        <v>20083.690200744128</v>
      </c>
      <c r="K70">
        <f t="shared" si="2"/>
        <v>8810601.5786798075</v>
      </c>
      <c r="U70">
        <v>64</v>
      </c>
      <c r="V70">
        <f t="shared" si="8"/>
        <v>126797.67664665173</v>
      </c>
      <c r="W70">
        <f t="shared" si="4"/>
        <v>44064.04375204433</v>
      </c>
      <c r="X70">
        <f t="shared" si="5"/>
        <v>82733.632894607406</v>
      </c>
      <c r="Y70">
        <f t="shared" si="6"/>
        <v>5777808.635577254</v>
      </c>
    </row>
    <row r="71" spans="7:25" x14ac:dyDescent="0.25">
      <c r="G71">
        <v>65</v>
      </c>
      <c r="H71">
        <f t="shared" si="7"/>
        <v>42160.403372945504</v>
      </c>
      <c r="I71">
        <f t="shared" si="0"/>
        <v>22026.503946699519</v>
      </c>
      <c r="J71">
        <f t="shared" si="1"/>
        <v>20133.899426245986</v>
      </c>
      <c r="K71">
        <f t="shared" si="2"/>
        <v>8790467.6792535614</v>
      </c>
      <c r="U71">
        <v>65</v>
      </c>
      <c r="V71">
        <f t="shared" si="8"/>
        <v>126797.67664665173</v>
      </c>
      <c r="W71">
        <f t="shared" si="4"/>
        <v>43441.988957005007</v>
      </c>
      <c r="X71">
        <f t="shared" si="5"/>
        <v>83355.687689646729</v>
      </c>
      <c r="Y71">
        <f t="shared" si="6"/>
        <v>5694452.9478876069</v>
      </c>
    </row>
    <row r="72" spans="7:25" x14ac:dyDescent="0.25">
      <c r="G72">
        <v>66</v>
      </c>
      <c r="H72">
        <f t="shared" si="7"/>
        <v>42160.403372945504</v>
      </c>
      <c r="I72">
        <f t="shared" ref="I72:I135" si="11">K71*0.03/12</f>
        <v>21976.169198133906</v>
      </c>
      <c r="J72">
        <f t="shared" ref="J72:J135" si="12">H72-I72</f>
        <v>20184.234174811598</v>
      </c>
      <c r="K72">
        <f t="shared" ref="K72:K135" si="13">K71-J72</f>
        <v>8770283.4450787492</v>
      </c>
      <c r="U72">
        <v>66</v>
      </c>
      <c r="V72">
        <f t="shared" si="8"/>
        <v>126797.67664665173</v>
      </c>
      <c r="W72">
        <f t="shared" ref="W72:W126" si="14">Y71*((1+0.03/12)^3-1)</f>
        <v>42815.257077755872</v>
      </c>
      <c r="X72">
        <f t="shared" ref="X72:X126" si="15">V72-W72</f>
        <v>83982.419568895857</v>
      </c>
      <c r="Y72">
        <f t="shared" ref="Y72:Y126" si="16">Y71-X72</f>
        <v>5610470.5283187106</v>
      </c>
    </row>
    <row r="73" spans="7:25" x14ac:dyDescent="0.25">
      <c r="G73">
        <v>67</v>
      </c>
      <c r="H73">
        <f t="shared" ref="H73:H136" si="17">H72</f>
        <v>42160.403372945504</v>
      </c>
      <c r="I73">
        <f t="shared" si="11"/>
        <v>21925.708612696875</v>
      </c>
      <c r="J73">
        <f t="shared" si="12"/>
        <v>20234.694760248629</v>
      </c>
      <c r="K73">
        <f t="shared" si="13"/>
        <v>8750048.7503185011</v>
      </c>
      <c r="U73">
        <v>67</v>
      </c>
      <c r="V73">
        <f t="shared" ref="V73:V126" si="18">V72</f>
        <v>126797.67664665173</v>
      </c>
      <c r="W73">
        <f t="shared" si="14"/>
        <v>42183.812948396946</v>
      </c>
      <c r="X73">
        <f t="shared" si="15"/>
        <v>84613.863698254776</v>
      </c>
      <c r="Y73">
        <f t="shared" si="16"/>
        <v>5525856.6646204563</v>
      </c>
    </row>
    <row r="74" spans="7:25" x14ac:dyDescent="0.25">
      <c r="G74">
        <v>68</v>
      </c>
      <c r="H74">
        <f t="shared" si="17"/>
        <v>42160.403372945504</v>
      </c>
      <c r="I74">
        <f t="shared" si="11"/>
        <v>21875.121875796252</v>
      </c>
      <c r="J74">
        <f t="shared" si="12"/>
        <v>20285.281497149252</v>
      </c>
      <c r="K74">
        <f t="shared" si="13"/>
        <v>8729763.4688213523</v>
      </c>
      <c r="U74">
        <v>68</v>
      </c>
      <c r="V74">
        <f t="shared" si="18"/>
        <v>126797.67664665173</v>
      </c>
      <c r="W74">
        <f t="shared" si="14"/>
        <v>41547.621138624098</v>
      </c>
      <c r="X74">
        <f t="shared" si="15"/>
        <v>85250.055508027639</v>
      </c>
      <c r="Y74">
        <f t="shared" si="16"/>
        <v>5440606.6091124285</v>
      </c>
    </row>
    <row r="75" spans="7:25" x14ac:dyDescent="0.25">
      <c r="G75">
        <v>69</v>
      </c>
      <c r="H75">
        <f t="shared" si="17"/>
        <v>42160.403372945504</v>
      </c>
      <c r="I75">
        <f t="shared" si="11"/>
        <v>21824.408672053378</v>
      </c>
      <c r="J75">
        <f t="shared" si="12"/>
        <v>20335.994700892126</v>
      </c>
      <c r="K75">
        <f t="shared" si="13"/>
        <v>8709427.4741204605</v>
      </c>
      <c r="U75">
        <v>69</v>
      </c>
      <c r="V75">
        <f t="shared" si="18"/>
        <v>126797.67664665173</v>
      </c>
      <c r="W75">
        <f t="shared" si="14"/>
        <v>40906.645951741019</v>
      </c>
      <c r="X75">
        <f t="shared" si="15"/>
        <v>85891.030694910703</v>
      </c>
      <c r="Y75">
        <f t="shared" si="16"/>
        <v>5354715.5784175182</v>
      </c>
    </row>
    <row r="76" spans="7:25" x14ac:dyDescent="0.25">
      <c r="G76">
        <v>70</v>
      </c>
      <c r="H76">
        <f t="shared" si="17"/>
        <v>42160.403372945504</v>
      </c>
      <c r="I76">
        <f t="shared" si="11"/>
        <v>21773.56868530115</v>
      </c>
      <c r="J76">
        <f t="shared" si="12"/>
        <v>20386.834687644354</v>
      </c>
      <c r="K76">
        <f t="shared" si="13"/>
        <v>8689040.6394328158</v>
      </c>
      <c r="U76">
        <v>70</v>
      </c>
      <c r="V76">
        <f t="shared" si="18"/>
        <v>126797.67664665173</v>
      </c>
      <c r="W76">
        <f t="shared" si="14"/>
        <v>40260.851422656327</v>
      </c>
      <c r="X76">
        <f t="shared" si="15"/>
        <v>86536.825223995402</v>
      </c>
      <c r="Y76">
        <f t="shared" si="16"/>
        <v>5268178.7531935228</v>
      </c>
    </row>
    <row r="77" spans="7:25" x14ac:dyDescent="0.25">
      <c r="G77">
        <v>71</v>
      </c>
      <c r="H77">
        <f t="shared" si="17"/>
        <v>42160.403372945504</v>
      </c>
      <c r="I77">
        <f t="shared" si="11"/>
        <v>21722.601598582038</v>
      </c>
      <c r="J77">
        <f t="shared" si="12"/>
        <v>20437.801774363466</v>
      </c>
      <c r="K77">
        <f t="shared" si="13"/>
        <v>8668602.8376584519</v>
      </c>
      <c r="U77">
        <v>71</v>
      </c>
      <c r="V77">
        <f t="shared" si="18"/>
        <v>126797.67664665173</v>
      </c>
      <c r="W77">
        <f t="shared" si="14"/>
        <v>39610.201315865539</v>
      </c>
      <c r="X77">
        <f t="shared" si="15"/>
        <v>87187.475330786197</v>
      </c>
      <c r="Y77">
        <f t="shared" si="16"/>
        <v>5180991.277862737</v>
      </c>
    </row>
    <row r="78" spans="7:25" x14ac:dyDescent="0.25">
      <c r="G78">
        <v>72</v>
      </c>
      <c r="H78">
        <f t="shared" si="17"/>
        <v>42160.403372945504</v>
      </c>
      <c r="I78">
        <f t="shared" si="11"/>
        <v>21671.507094146127</v>
      </c>
      <c r="J78">
        <f t="shared" si="12"/>
        <v>20488.896278799377</v>
      </c>
      <c r="K78">
        <f t="shared" si="13"/>
        <v>8648113.9413796533</v>
      </c>
      <c r="U78">
        <v>72</v>
      </c>
      <c r="V78">
        <f t="shared" si="18"/>
        <v>126797.67664665173</v>
      </c>
      <c r="W78">
        <f t="shared" si="14"/>
        <v>38954.659123417914</v>
      </c>
      <c r="X78">
        <f t="shared" si="15"/>
        <v>87843.017523233808</v>
      </c>
      <c r="Y78">
        <f t="shared" si="16"/>
        <v>5093148.2603395032</v>
      </c>
    </row>
    <row r="79" spans="7:25" x14ac:dyDescent="0.25">
      <c r="G79">
        <v>73</v>
      </c>
      <c r="H79">
        <f t="shared" si="17"/>
        <v>42160.403372945504</v>
      </c>
      <c r="I79">
        <f t="shared" si="11"/>
        <v>21620.284853449131</v>
      </c>
      <c r="J79">
        <f t="shared" si="12"/>
        <v>20540.118519496373</v>
      </c>
      <c r="K79">
        <f t="shared" si="13"/>
        <v>8627573.8228601571</v>
      </c>
      <c r="U79">
        <v>73</v>
      </c>
      <c r="V79">
        <f t="shared" si="18"/>
        <v>126797.67664665173</v>
      </c>
      <c r="W79">
        <f t="shared" si="14"/>
        <v>38294.188062867972</v>
      </c>
      <c r="X79">
        <f t="shared" si="15"/>
        <v>88503.488583783765</v>
      </c>
      <c r="Y79">
        <f t="shared" si="16"/>
        <v>5004644.7717557196</v>
      </c>
    </row>
    <row r="80" spans="7:25" x14ac:dyDescent="0.25">
      <c r="G80">
        <v>74</v>
      </c>
      <c r="H80">
        <f t="shared" si="17"/>
        <v>42160.403372945504</v>
      </c>
      <c r="I80">
        <f t="shared" si="11"/>
        <v>21568.934557150391</v>
      </c>
      <c r="J80">
        <f t="shared" si="12"/>
        <v>20591.468815795113</v>
      </c>
      <c r="K80">
        <f t="shared" si="13"/>
        <v>8606982.3540443629</v>
      </c>
      <c r="U80">
        <v>74</v>
      </c>
      <c r="V80">
        <f t="shared" si="18"/>
        <v>126797.67664665173</v>
      </c>
      <c r="W80">
        <f t="shared" si="14"/>
        <v>37628.751075211658</v>
      </c>
      <c r="X80">
        <f t="shared" si="15"/>
        <v>89168.925571440079</v>
      </c>
      <c r="Y80">
        <f t="shared" si="16"/>
        <v>4915475.8461842798</v>
      </c>
    </row>
    <row r="81" spans="7:25" x14ac:dyDescent="0.25">
      <c r="G81">
        <v>75</v>
      </c>
      <c r="H81">
        <f t="shared" si="17"/>
        <v>42160.403372945504</v>
      </c>
      <c r="I81">
        <f t="shared" si="11"/>
        <v>21517.455885110907</v>
      </c>
      <c r="J81">
        <f t="shared" si="12"/>
        <v>20642.947487834597</v>
      </c>
      <c r="K81">
        <f t="shared" si="13"/>
        <v>8586339.4065565281</v>
      </c>
      <c r="U81">
        <v>75</v>
      </c>
      <c r="V81">
        <f t="shared" si="18"/>
        <v>126797.67664665173</v>
      </c>
      <c r="W81">
        <f t="shared" si="14"/>
        <v>36958.310822806954</v>
      </c>
      <c r="X81">
        <f t="shared" si="15"/>
        <v>89839.365823844768</v>
      </c>
      <c r="Y81">
        <f t="shared" si="16"/>
        <v>4825636.4803604353</v>
      </c>
    </row>
    <row r="82" spans="7:25" x14ac:dyDescent="0.25">
      <c r="G82">
        <v>76</v>
      </c>
      <c r="H82">
        <f t="shared" si="17"/>
        <v>42160.403372945504</v>
      </c>
      <c r="I82">
        <f t="shared" si="11"/>
        <v>21465.848516391317</v>
      </c>
      <c r="J82">
        <f t="shared" si="12"/>
        <v>20694.554856554187</v>
      </c>
      <c r="K82">
        <f t="shared" si="13"/>
        <v>8565644.8516999744</v>
      </c>
      <c r="U82">
        <v>76</v>
      </c>
      <c r="V82">
        <f t="shared" si="18"/>
        <v>126797.67664665173</v>
      </c>
      <c r="W82">
        <f t="shared" si="14"/>
        <v>36282.829687278856</v>
      </c>
      <c r="X82">
        <f t="shared" si="15"/>
        <v>90514.846959372866</v>
      </c>
      <c r="Y82">
        <f t="shared" si="16"/>
        <v>4735121.6334010623</v>
      </c>
    </row>
    <row r="83" spans="7:25" x14ac:dyDescent="0.25">
      <c r="G83">
        <v>77</v>
      </c>
      <c r="H83">
        <f t="shared" si="17"/>
        <v>42160.403372945504</v>
      </c>
      <c r="I83">
        <f t="shared" si="11"/>
        <v>21414.112129249934</v>
      </c>
      <c r="J83">
        <f t="shared" si="12"/>
        <v>20746.29124369557</v>
      </c>
      <c r="K83">
        <f t="shared" si="13"/>
        <v>8544898.5604562797</v>
      </c>
      <c r="U83">
        <v>77</v>
      </c>
      <c r="V83">
        <f t="shared" si="18"/>
        <v>126797.67664665173</v>
      </c>
      <c r="W83">
        <f t="shared" si="14"/>
        <v>35602.269767408608</v>
      </c>
      <c r="X83">
        <f t="shared" si="15"/>
        <v>91195.406879243121</v>
      </c>
      <c r="Y83">
        <f t="shared" si="16"/>
        <v>4643926.2265218189</v>
      </c>
    </row>
    <row r="84" spans="7:25" x14ac:dyDescent="0.25">
      <c r="G84">
        <v>78</v>
      </c>
      <c r="H84">
        <f t="shared" si="17"/>
        <v>42160.403372945504</v>
      </c>
      <c r="I84">
        <f t="shared" si="11"/>
        <v>21362.246401140699</v>
      </c>
      <c r="J84">
        <f t="shared" si="12"/>
        <v>20798.156971804805</v>
      </c>
      <c r="K84">
        <f t="shared" si="13"/>
        <v>8524100.4034844749</v>
      </c>
      <c r="U84">
        <v>78</v>
      </c>
      <c r="V84">
        <f t="shared" si="18"/>
        <v>126797.67664665173</v>
      </c>
      <c r="W84">
        <f t="shared" si="14"/>
        <v>34916.59287700709</v>
      </c>
      <c r="X84">
        <f t="shared" si="15"/>
        <v>91881.08376964464</v>
      </c>
      <c r="Y84">
        <f t="shared" si="16"/>
        <v>4552045.1427521743</v>
      </c>
    </row>
    <row r="85" spans="7:25" x14ac:dyDescent="0.25">
      <c r="G85">
        <v>79</v>
      </c>
      <c r="H85">
        <f t="shared" si="17"/>
        <v>42160.403372945504</v>
      </c>
      <c r="I85">
        <f t="shared" si="11"/>
        <v>21310.251008711184</v>
      </c>
      <c r="J85">
        <f t="shared" si="12"/>
        <v>20850.15236423432</v>
      </c>
      <c r="K85">
        <f t="shared" si="13"/>
        <v>8503250.2511202414</v>
      </c>
      <c r="U85">
        <v>79</v>
      </c>
      <c r="V85">
        <f t="shared" si="18"/>
        <v>126797.67664665173</v>
      </c>
      <c r="W85">
        <f t="shared" si="14"/>
        <v>34225.760542772157</v>
      </c>
      <c r="X85">
        <f t="shared" si="15"/>
        <v>92571.916103879572</v>
      </c>
      <c r="Y85">
        <f t="shared" si="16"/>
        <v>4459473.2266482944</v>
      </c>
    </row>
    <row r="86" spans="7:25" x14ac:dyDescent="0.25">
      <c r="G86">
        <v>80</v>
      </c>
      <c r="H86">
        <f t="shared" si="17"/>
        <v>42160.403372945504</v>
      </c>
      <c r="I86">
        <f t="shared" si="11"/>
        <v>21258.1256278006</v>
      </c>
      <c r="J86">
        <f t="shared" si="12"/>
        <v>20902.277745144904</v>
      </c>
      <c r="K86">
        <f t="shared" si="13"/>
        <v>8482347.9733750969</v>
      </c>
      <c r="U86">
        <v>80</v>
      </c>
      <c r="V86">
        <f t="shared" si="18"/>
        <v>126797.67664665173</v>
      </c>
      <c r="W86">
        <f t="shared" si="14"/>
        <v>33529.734002129946</v>
      </c>
      <c r="X86">
        <f t="shared" si="15"/>
        <v>93267.942644521783</v>
      </c>
      <c r="Y86">
        <f t="shared" si="16"/>
        <v>4366205.2840037728</v>
      </c>
    </row>
    <row r="87" spans="7:25" x14ac:dyDescent="0.25">
      <c r="G87">
        <v>81</v>
      </c>
      <c r="H87">
        <f t="shared" si="17"/>
        <v>42160.403372945504</v>
      </c>
      <c r="I87">
        <f t="shared" si="11"/>
        <v>21205.869933437742</v>
      </c>
      <c r="J87">
        <f t="shared" si="12"/>
        <v>20954.533439507763</v>
      </c>
      <c r="K87">
        <f t="shared" si="13"/>
        <v>8461393.4399355892</v>
      </c>
      <c r="U87">
        <v>81</v>
      </c>
      <c r="V87">
        <f t="shared" si="18"/>
        <v>126797.67664665173</v>
      </c>
      <c r="W87">
        <f t="shared" si="14"/>
        <v>32828.474201059871</v>
      </c>
      <c r="X87">
        <f t="shared" si="15"/>
        <v>93969.202445591858</v>
      </c>
      <c r="Y87">
        <f t="shared" si="16"/>
        <v>4272236.081558181</v>
      </c>
    </row>
    <row r="88" spans="7:25" x14ac:dyDescent="0.25">
      <c r="G88">
        <v>82</v>
      </c>
      <c r="H88">
        <f t="shared" si="17"/>
        <v>42160.403372945504</v>
      </c>
      <c r="I88">
        <f t="shared" si="11"/>
        <v>21153.483599838972</v>
      </c>
      <c r="J88">
        <f t="shared" si="12"/>
        <v>21006.919773106532</v>
      </c>
      <c r="K88">
        <f t="shared" si="13"/>
        <v>8440386.5201624818</v>
      </c>
      <c r="U88">
        <v>82</v>
      </c>
      <c r="V88">
        <f t="shared" si="18"/>
        <v>126797.67664665173</v>
      </c>
      <c r="W88">
        <f t="shared" si="14"/>
        <v>32121.941791903308</v>
      </c>
      <c r="X88">
        <f t="shared" si="15"/>
        <v>94675.734854748414</v>
      </c>
      <c r="Y88">
        <f t="shared" si="16"/>
        <v>4177560.3467034325</v>
      </c>
    </row>
    <row r="89" spans="7:25" x14ac:dyDescent="0.25">
      <c r="G89">
        <v>83</v>
      </c>
      <c r="H89">
        <f t="shared" si="17"/>
        <v>42160.403372945504</v>
      </c>
      <c r="I89">
        <f t="shared" si="11"/>
        <v>21100.966300406206</v>
      </c>
      <c r="J89">
        <f t="shared" si="12"/>
        <v>21059.437072539298</v>
      </c>
      <c r="K89">
        <f t="shared" si="13"/>
        <v>8419327.0830899421</v>
      </c>
      <c r="U89">
        <v>83</v>
      </c>
      <c r="V89">
        <f t="shared" si="18"/>
        <v>126797.67664665173</v>
      </c>
      <c r="W89">
        <f t="shared" si="14"/>
        <v>31410.097131155835</v>
      </c>
      <c r="X89">
        <f t="shared" si="15"/>
        <v>95387.579515495891</v>
      </c>
      <c r="Y89">
        <f t="shared" si="16"/>
        <v>4082172.7671879367</v>
      </c>
    </row>
    <row r="90" spans="7:25" x14ac:dyDescent="0.25">
      <c r="G90">
        <v>84</v>
      </c>
      <c r="H90">
        <f t="shared" si="17"/>
        <v>42160.403372945504</v>
      </c>
      <c r="I90">
        <f t="shared" si="11"/>
        <v>21048.317707724855</v>
      </c>
      <c r="J90">
        <f t="shared" si="12"/>
        <v>21112.085665220649</v>
      </c>
      <c r="K90">
        <f t="shared" si="13"/>
        <v>8398214.9974247217</v>
      </c>
      <c r="U90">
        <v>84</v>
      </c>
      <c r="V90">
        <f t="shared" si="18"/>
        <v>126797.67664665173</v>
      </c>
      <c r="W90">
        <f t="shared" si="14"/>
        <v>30692.900277242796</v>
      </c>
      <c r="X90">
        <f t="shared" si="15"/>
        <v>96104.776369408937</v>
      </c>
      <c r="Y90">
        <f t="shared" si="16"/>
        <v>3986067.9908185275</v>
      </c>
    </row>
    <row r="91" spans="7:25" x14ac:dyDescent="0.25">
      <c r="G91">
        <v>85</v>
      </c>
      <c r="H91">
        <f t="shared" si="17"/>
        <v>42160.403372945504</v>
      </c>
      <c r="I91">
        <f t="shared" si="11"/>
        <v>20995.537493561806</v>
      </c>
      <c r="J91">
        <f t="shared" si="12"/>
        <v>21164.865879383698</v>
      </c>
      <c r="K91">
        <f t="shared" si="13"/>
        <v>8377050.1315453378</v>
      </c>
      <c r="U91">
        <v>85</v>
      </c>
      <c r="V91">
        <f t="shared" si="18"/>
        <v>126797.67664665173</v>
      </c>
      <c r="W91">
        <f t="shared" si="14"/>
        <v>29970.31098827819</v>
      </c>
      <c r="X91">
        <f t="shared" si="15"/>
        <v>96827.365658373543</v>
      </c>
      <c r="Y91">
        <f t="shared" si="16"/>
        <v>3889240.625160154</v>
      </c>
    </row>
    <row r="92" spans="7:25" x14ac:dyDescent="0.25">
      <c r="G92">
        <v>86</v>
      </c>
      <c r="H92">
        <f t="shared" si="17"/>
        <v>42160.403372945504</v>
      </c>
      <c r="I92">
        <f t="shared" si="11"/>
        <v>20942.625328863342</v>
      </c>
      <c r="J92">
        <f t="shared" si="12"/>
        <v>21217.778044082163</v>
      </c>
      <c r="K92">
        <f t="shared" si="13"/>
        <v>8355832.3535012556</v>
      </c>
      <c r="U92">
        <v>86</v>
      </c>
      <c r="V92">
        <f t="shared" si="18"/>
        <v>126797.67664665173</v>
      </c>
      <c r="W92">
        <f t="shared" si="14"/>
        <v>29242.288719806729</v>
      </c>
      <c r="X92">
        <f t="shared" si="15"/>
        <v>97555.387926844996</v>
      </c>
      <c r="Y92">
        <f t="shared" si="16"/>
        <v>3791685.2372333091</v>
      </c>
    </row>
    <row r="93" spans="7:25" x14ac:dyDescent="0.25">
      <c r="G93">
        <v>87</v>
      </c>
      <c r="H93">
        <f t="shared" si="17"/>
        <v>42160.403372945504</v>
      </c>
      <c r="I93">
        <f t="shared" si="11"/>
        <v>20889.58088375314</v>
      </c>
      <c r="J93">
        <f t="shared" si="12"/>
        <v>21270.822489192364</v>
      </c>
      <c r="K93">
        <f t="shared" si="13"/>
        <v>8334561.5310120629</v>
      </c>
      <c r="U93">
        <v>87</v>
      </c>
      <c r="V93">
        <f t="shared" si="18"/>
        <v>126797.67664665173</v>
      </c>
      <c r="W93">
        <f t="shared" si="14"/>
        <v>28508.792622528854</v>
      </c>
      <c r="X93">
        <f t="shared" si="15"/>
        <v>98288.884024122875</v>
      </c>
      <c r="Y93">
        <f t="shared" si="16"/>
        <v>3693396.3532091863</v>
      </c>
    </row>
    <row r="94" spans="7:25" x14ac:dyDescent="0.25">
      <c r="G94">
        <v>88</v>
      </c>
      <c r="H94">
        <f t="shared" si="17"/>
        <v>42160.403372945504</v>
      </c>
      <c r="I94">
        <f t="shared" si="11"/>
        <v>20836.403827530157</v>
      </c>
      <c r="J94">
        <f t="shared" si="12"/>
        <v>21323.999545415347</v>
      </c>
      <c r="K94">
        <f t="shared" si="13"/>
        <v>8313237.531466648</v>
      </c>
      <c r="U94">
        <v>88</v>
      </c>
      <c r="V94">
        <f t="shared" si="18"/>
        <v>126797.67664665173</v>
      </c>
      <c r="W94">
        <f t="shared" si="14"/>
        <v>27769.781540008691</v>
      </c>
      <c r="X94">
        <f t="shared" si="15"/>
        <v>99027.895106643031</v>
      </c>
      <c r="Y94">
        <f t="shared" si="16"/>
        <v>3594368.4581025434</v>
      </c>
    </row>
    <row r="95" spans="7:25" x14ac:dyDescent="0.25">
      <c r="G95">
        <v>89</v>
      </c>
      <c r="H95">
        <f t="shared" si="17"/>
        <v>42160.403372945504</v>
      </c>
      <c r="I95">
        <f t="shared" si="11"/>
        <v>20783.093828666617</v>
      </c>
      <c r="J95">
        <f t="shared" si="12"/>
        <v>21377.309544278887</v>
      </c>
      <c r="K95">
        <f t="shared" si="13"/>
        <v>8291860.2219223687</v>
      </c>
      <c r="U95">
        <v>89</v>
      </c>
      <c r="V95">
        <f t="shared" si="18"/>
        <v>126797.67664665173</v>
      </c>
      <c r="W95">
        <f t="shared" si="14"/>
        <v>27025.214006364782</v>
      </c>
      <c r="X95">
        <f t="shared" si="15"/>
        <v>99772.462640286947</v>
      </c>
      <c r="Y95">
        <f t="shared" si="16"/>
        <v>3494595.9954622565</v>
      </c>
    </row>
    <row r="96" spans="7:25" x14ac:dyDescent="0.25">
      <c r="G96">
        <v>90</v>
      </c>
      <c r="H96">
        <f t="shared" si="17"/>
        <v>42160.403372945504</v>
      </c>
      <c r="I96">
        <f t="shared" si="11"/>
        <v>20729.650554805921</v>
      </c>
      <c r="J96">
        <f t="shared" si="12"/>
        <v>21430.752818139583</v>
      </c>
      <c r="K96">
        <f t="shared" si="13"/>
        <v>8270429.4691042295</v>
      </c>
      <c r="U96">
        <v>90</v>
      </c>
      <c r="V96">
        <f t="shared" si="18"/>
        <v>126797.67664665173</v>
      </c>
      <c r="W96">
        <f t="shared" si="14"/>
        <v>26275.04824394342</v>
      </c>
      <c r="X96">
        <f t="shared" si="15"/>
        <v>100522.6284027083</v>
      </c>
      <c r="Y96">
        <f t="shared" si="16"/>
        <v>3394073.3670595484</v>
      </c>
    </row>
    <row r="97" spans="7:25" x14ac:dyDescent="0.25">
      <c r="G97">
        <v>91</v>
      </c>
      <c r="H97">
        <f t="shared" si="17"/>
        <v>42160.403372945504</v>
      </c>
      <c r="I97">
        <f t="shared" si="11"/>
        <v>20676.073672760573</v>
      </c>
      <c r="J97">
        <f t="shared" si="12"/>
        <v>21484.329700184931</v>
      </c>
      <c r="K97">
        <f t="shared" si="13"/>
        <v>8248945.1394040445</v>
      </c>
      <c r="U97">
        <v>91</v>
      </c>
      <c r="V97">
        <f t="shared" si="18"/>
        <v>126797.67664665173</v>
      </c>
      <c r="W97">
        <f t="shared" si="14"/>
        <v>25519.242160974514</v>
      </c>
      <c r="X97">
        <f t="shared" si="15"/>
        <v>101278.43448567722</v>
      </c>
      <c r="Y97">
        <f t="shared" si="16"/>
        <v>3292794.9325738712</v>
      </c>
    </row>
    <row r="98" spans="7:25" x14ac:dyDescent="0.25">
      <c r="G98">
        <v>92</v>
      </c>
      <c r="H98">
        <f t="shared" si="17"/>
        <v>42160.403372945504</v>
      </c>
      <c r="I98">
        <f t="shared" si="11"/>
        <v>20622.362848510111</v>
      </c>
      <c r="J98">
        <f t="shared" si="12"/>
        <v>21538.040524435393</v>
      </c>
      <c r="K98">
        <f t="shared" si="13"/>
        <v>8227407.0988796093</v>
      </c>
      <c r="U98">
        <v>92</v>
      </c>
      <c r="V98">
        <f t="shared" si="18"/>
        <v>126797.67664665173</v>
      </c>
      <c r="W98">
        <f t="shared" si="14"/>
        <v>24757.753349209815</v>
      </c>
      <c r="X98">
        <f t="shared" si="15"/>
        <v>102039.92329744191</v>
      </c>
      <c r="Y98">
        <f t="shared" si="16"/>
        <v>3190755.0092764292</v>
      </c>
    </row>
    <row r="99" spans="7:25" x14ac:dyDescent="0.25">
      <c r="G99">
        <v>93</v>
      </c>
      <c r="H99">
        <f t="shared" si="17"/>
        <v>42160.403372945504</v>
      </c>
      <c r="I99">
        <f t="shared" si="11"/>
        <v>20568.517747199021</v>
      </c>
      <c r="J99">
        <f t="shared" si="12"/>
        <v>21591.885625746483</v>
      </c>
      <c r="K99">
        <f t="shared" si="13"/>
        <v>8205815.2132538632</v>
      </c>
      <c r="U99">
        <v>93</v>
      </c>
      <c r="V99">
        <f t="shared" si="18"/>
        <v>126797.67664665173</v>
      </c>
      <c r="W99">
        <f t="shared" si="14"/>
        <v>23990.539081543397</v>
      </c>
      <c r="X99">
        <f t="shared" si="15"/>
        <v>102807.13756510834</v>
      </c>
      <c r="Y99">
        <f t="shared" si="16"/>
        <v>3087947.8717113207</v>
      </c>
    </row>
    <row r="100" spans="7:25" x14ac:dyDescent="0.25">
      <c r="G100">
        <v>94</v>
      </c>
      <c r="H100">
        <f t="shared" si="17"/>
        <v>42160.403372945504</v>
      </c>
      <c r="I100">
        <f t="shared" si="11"/>
        <v>20514.538033134657</v>
      </c>
      <c r="J100">
        <f t="shared" si="12"/>
        <v>21645.865339810847</v>
      </c>
      <c r="K100">
        <f t="shared" si="13"/>
        <v>8184169.3479140522</v>
      </c>
      <c r="U100">
        <v>94</v>
      </c>
      <c r="V100">
        <f t="shared" si="18"/>
        <v>126797.67664665173</v>
      </c>
      <c r="W100">
        <f t="shared" si="14"/>
        <v>23217.556309614236</v>
      </c>
      <c r="X100">
        <f t="shared" si="15"/>
        <v>103580.12033703749</v>
      </c>
      <c r="Y100">
        <f t="shared" si="16"/>
        <v>2984367.7513742833</v>
      </c>
    </row>
    <row r="101" spans="7:25" x14ac:dyDescent="0.25">
      <c r="G101">
        <v>95</v>
      </c>
      <c r="H101">
        <f t="shared" si="17"/>
        <v>42160.403372945504</v>
      </c>
      <c r="I101">
        <f t="shared" si="11"/>
        <v>20460.42336978513</v>
      </c>
      <c r="J101">
        <f t="shared" si="12"/>
        <v>21699.980003160374</v>
      </c>
      <c r="K101">
        <f t="shared" si="13"/>
        <v>8162469.3679108918</v>
      </c>
      <c r="U101">
        <v>95</v>
      </c>
      <c r="V101">
        <f t="shared" si="18"/>
        <v>126797.67664665173</v>
      </c>
      <c r="W101">
        <f t="shared" si="14"/>
        <v>22438.761661390781</v>
      </c>
      <c r="X101">
        <f t="shared" si="15"/>
        <v>104358.91498526096</v>
      </c>
      <c r="Y101">
        <f t="shared" si="16"/>
        <v>2880008.8363890224</v>
      </c>
    </row>
    <row r="102" spans="7:25" x14ac:dyDescent="0.25">
      <c r="G102">
        <v>96</v>
      </c>
      <c r="H102">
        <f t="shared" si="17"/>
        <v>42160.403372945504</v>
      </c>
      <c r="I102">
        <f t="shared" si="11"/>
        <v>20406.173419777228</v>
      </c>
      <c r="J102">
        <f t="shared" si="12"/>
        <v>21754.229953168277</v>
      </c>
      <c r="K102">
        <f t="shared" si="13"/>
        <v>8140715.1379577238</v>
      </c>
      <c r="U102">
        <v>96</v>
      </c>
      <c r="V102">
        <f t="shared" si="18"/>
        <v>126797.67664665173</v>
      </c>
      <c r="W102">
        <f t="shared" si="14"/>
        <v>21654.111438737331</v>
      </c>
      <c r="X102">
        <f t="shared" si="15"/>
        <v>105143.56520791439</v>
      </c>
      <c r="Y102">
        <f t="shared" si="16"/>
        <v>2774865.271181108</v>
      </c>
    </row>
    <row r="103" spans="7:25" x14ac:dyDescent="0.25">
      <c r="G103">
        <v>97</v>
      </c>
      <c r="H103">
        <f t="shared" si="17"/>
        <v>42160.403372945504</v>
      </c>
      <c r="I103">
        <f t="shared" si="11"/>
        <v>20351.787844894308</v>
      </c>
      <c r="J103">
        <f t="shared" si="12"/>
        <v>21808.615528051196</v>
      </c>
      <c r="K103">
        <f t="shared" si="13"/>
        <v>8118906.522429673</v>
      </c>
      <c r="U103">
        <v>97</v>
      </c>
      <c r="V103">
        <f t="shared" si="18"/>
        <v>126797.67664665173</v>
      </c>
      <c r="W103">
        <f t="shared" si="14"/>
        <v>20863.561614962142</v>
      </c>
      <c r="X103">
        <f t="shared" si="15"/>
        <v>105934.11503168958</v>
      </c>
      <c r="Y103">
        <f t="shared" si="16"/>
        <v>2668931.1561494186</v>
      </c>
    </row>
    <row r="104" spans="7:25" x14ac:dyDescent="0.25">
      <c r="G104">
        <v>98</v>
      </c>
      <c r="H104">
        <f t="shared" si="17"/>
        <v>42160.403372945504</v>
      </c>
      <c r="I104">
        <f t="shared" si="11"/>
        <v>20297.26630607418</v>
      </c>
      <c r="J104">
        <f t="shared" si="12"/>
        <v>21863.137066871324</v>
      </c>
      <c r="K104">
        <f t="shared" si="13"/>
        <v>8097043.3853628021</v>
      </c>
      <c r="U104">
        <v>98</v>
      </c>
      <c r="V104">
        <f t="shared" si="18"/>
        <v>126797.67664665173</v>
      </c>
      <c r="W104">
        <f t="shared" si="14"/>
        <v>20067.067832347107</v>
      </c>
      <c r="X104">
        <f t="shared" si="15"/>
        <v>106730.60881430462</v>
      </c>
      <c r="Y104">
        <f t="shared" si="16"/>
        <v>2562200.5473351139</v>
      </c>
    </row>
    <row r="105" spans="7:25" x14ac:dyDescent="0.25">
      <c r="G105">
        <v>99</v>
      </c>
      <c r="H105">
        <f t="shared" si="17"/>
        <v>42160.403372945504</v>
      </c>
      <c r="I105">
        <f t="shared" si="11"/>
        <v>20242.608463407003</v>
      </c>
      <c r="J105">
        <f t="shared" si="12"/>
        <v>21917.794909538501</v>
      </c>
      <c r="K105">
        <f t="shared" si="13"/>
        <v>8075125.5904532634</v>
      </c>
      <c r="U105">
        <v>99</v>
      </c>
      <c r="V105">
        <f t="shared" si="18"/>
        <v>126797.67664665173</v>
      </c>
      <c r="W105">
        <f t="shared" si="14"/>
        <v>19264.585399658816</v>
      </c>
      <c r="X105">
        <f t="shared" si="15"/>
        <v>107533.09124699292</v>
      </c>
      <c r="Y105">
        <f t="shared" si="16"/>
        <v>2454667.456088121</v>
      </c>
    </row>
    <row r="106" spans="7:25" x14ac:dyDescent="0.25">
      <c r="G106">
        <v>100</v>
      </c>
      <c r="H106">
        <f t="shared" si="17"/>
        <v>42160.403372945504</v>
      </c>
      <c r="I106">
        <f t="shared" si="11"/>
        <v>20187.813976133159</v>
      </c>
      <c r="J106">
        <f t="shared" si="12"/>
        <v>21972.589396812346</v>
      </c>
      <c r="K106">
        <f t="shared" si="13"/>
        <v>8053153.0010564514</v>
      </c>
      <c r="U106">
        <v>100</v>
      </c>
      <c r="V106">
        <f t="shared" si="18"/>
        <v>126797.67664665173</v>
      </c>
      <c r="W106">
        <f t="shared" si="14"/>
        <v>18456.069289640964</v>
      </c>
      <c r="X106">
        <f t="shared" si="15"/>
        <v>108341.60735701077</v>
      </c>
      <c r="Y106">
        <f t="shared" si="16"/>
        <v>2346325.8487311103</v>
      </c>
    </row>
    <row r="107" spans="7:25" x14ac:dyDescent="0.25">
      <c r="G107">
        <v>101</v>
      </c>
      <c r="H107">
        <f t="shared" si="17"/>
        <v>42160.403372945504</v>
      </c>
      <c r="I107">
        <f t="shared" si="11"/>
        <v>20132.882502641129</v>
      </c>
      <c r="J107">
        <f t="shared" si="12"/>
        <v>22027.520870304375</v>
      </c>
      <c r="K107">
        <f t="shared" si="13"/>
        <v>8031125.4801861467</v>
      </c>
      <c r="U107">
        <v>101</v>
      </c>
      <c r="V107">
        <f t="shared" si="18"/>
        <v>126797.67664665173</v>
      </c>
      <c r="W107">
        <f t="shared" si="14"/>
        <v>17641.474136487854</v>
      </c>
      <c r="X107">
        <f t="shared" si="15"/>
        <v>109156.20251016387</v>
      </c>
      <c r="Y107">
        <f t="shared" si="16"/>
        <v>2237169.6462209467</v>
      </c>
    </row>
    <row r="108" spans="7:25" x14ac:dyDescent="0.25">
      <c r="G108">
        <v>102</v>
      </c>
      <c r="H108">
        <f t="shared" si="17"/>
        <v>42160.403372945504</v>
      </c>
      <c r="I108">
        <f t="shared" si="11"/>
        <v>20077.813700465365</v>
      </c>
      <c r="J108">
        <f t="shared" si="12"/>
        <v>22082.589672480139</v>
      </c>
      <c r="K108">
        <f t="shared" si="13"/>
        <v>8009042.8905136669</v>
      </c>
      <c r="U108">
        <v>102</v>
      </c>
      <c r="V108">
        <f t="shared" si="18"/>
        <v>126797.67664665173</v>
      </c>
      <c r="W108">
        <f t="shared" si="14"/>
        <v>16820.754233298921</v>
      </c>
      <c r="X108">
        <f t="shared" si="15"/>
        <v>109976.9224133528</v>
      </c>
      <c r="Y108">
        <f t="shared" si="16"/>
        <v>2127192.7238075938</v>
      </c>
    </row>
    <row r="109" spans="7:25" x14ac:dyDescent="0.25">
      <c r="G109">
        <v>103</v>
      </c>
      <c r="H109">
        <f t="shared" si="17"/>
        <v>42160.403372945504</v>
      </c>
      <c r="I109">
        <f t="shared" si="11"/>
        <v>20022.607226284166</v>
      </c>
      <c r="J109">
        <f t="shared" si="12"/>
        <v>22137.796146661338</v>
      </c>
      <c r="K109">
        <f t="shared" si="13"/>
        <v>7986905.0943670059</v>
      </c>
      <c r="U109">
        <v>103</v>
      </c>
      <c r="V109">
        <f t="shared" si="18"/>
        <v>126797.67664665173</v>
      </c>
      <c r="W109">
        <f t="shared" si="14"/>
        <v>15993.863529514139</v>
      </c>
      <c r="X109">
        <f t="shared" si="15"/>
        <v>110803.81311713759</v>
      </c>
      <c r="Y109">
        <f t="shared" si="16"/>
        <v>2016388.9106904562</v>
      </c>
    </row>
    <row r="110" spans="7:25" x14ac:dyDescent="0.25">
      <c r="G110">
        <v>104</v>
      </c>
      <c r="H110">
        <f t="shared" si="17"/>
        <v>42160.403372945504</v>
      </c>
      <c r="I110">
        <f t="shared" si="11"/>
        <v>19967.262735917513</v>
      </c>
      <c r="J110">
        <f t="shared" si="12"/>
        <v>22193.140637027991</v>
      </c>
      <c r="K110">
        <f t="shared" si="13"/>
        <v>7964711.9537299778</v>
      </c>
      <c r="U110">
        <v>104</v>
      </c>
      <c r="V110">
        <f t="shared" si="18"/>
        <v>126797.67664665173</v>
      </c>
      <c r="W110">
        <f t="shared" si="14"/>
        <v>15160.755628330107</v>
      </c>
      <c r="X110">
        <f t="shared" si="15"/>
        <v>111636.92101832162</v>
      </c>
      <c r="Y110">
        <f t="shared" si="16"/>
        <v>1904751.9896721346</v>
      </c>
    </row>
    <row r="111" spans="7:25" x14ac:dyDescent="0.25">
      <c r="G111">
        <v>105</v>
      </c>
      <c r="H111">
        <f t="shared" si="17"/>
        <v>42160.403372945504</v>
      </c>
      <c r="I111">
        <f t="shared" si="11"/>
        <v>19911.779884324944</v>
      </c>
      <c r="J111">
        <f t="shared" si="12"/>
        <v>22248.62348862056</v>
      </c>
      <c r="K111">
        <f t="shared" si="13"/>
        <v>7942463.330241357</v>
      </c>
      <c r="U111">
        <v>105</v>
      </c>
      <c r="V111">
        <f t="shared" si="18"/>
        <v>126797.67664665173</v>
      </c>
      <c r="W111">
        <f t="shared" si="14"/>
        <v>14321.383784096737</v>
      </c>
      <c r="X111">
        <f t="shared" si="15"/>
        <v>112476.292862555</v>
      </c>
      <c r="Y111">
        <f t="shared" si="16"/>
        <v>1792275.6968095796</v>
      </c>
    </row>
    <row r="112" spans="7:25" x14ac:dyDescent="0.25">
      <c r="G112">
        <v>106</v>
      </c>
      <c r="H112">
        <f t="shared" si="17"/>
        <v>42160.403372945504</v>
      </c>
      <c r="I112">
        <f t="shared" si="11"/>
        <v>19856.158325603392</v>
      </c>
      <c r="J112">
        <f t="shared" si="12"/>
        <v>22304.245047342112</v>
      </c>
      <c r="K112">
        <f t="shared" si="13"/>
        <v>7920159.0851940149</v>
      </c>
      <c r="U112">
        <v>106</v>
      </c>
      <c r="V112">
        <f t="shared" si="18"/>
        <v>126797.67664665173</v>
      </c>
      <c r="W112">
        <f t="shared" si="14"/>
        <v>13475.700899694353</v>
      </c>
      <c r="X112">
        <f t="shared" si="15"/>
        <v>113321.97574695738</v>
      </c>
      <c r="Y112">
        <f t="shared" si="16"/>
        <v>1678953.7210626223</v>
      </c>
    </row>
    <row r="113" spans="7:25" x14ac:dyDescent="0.25">
      <c r="G113">
        <v>107</v>
      </c>
      <c r="H113">
        <f t="shared" si="17"/>
        <v>42160.403372945504</v>
      </c>
      <c r="I113">
        <f t="shared" si="11"/>
        <v>19800.397712985035</v>
      </c>
      <c r="J113">
        <f t="shared" si="12"/>
        <v>22360.005659960469</v>
      </c>
      <c r="K113">
        <f t="shared" si="13"/>
        <v>7897799.0795340547</v>
      </c>
      <c r="U113">
        <v>107</v>
      </c>
      <c r="V113">
        <f t="shared" si="18"/>
        <v>126797.67664665173</v>
      </c>
      <c r="W113">
        <f t="shared" si="14"/>
        <v>12623.659523891074</v>
      </c>
      <c r="X113">
        <f t="shared" si="15"/>
        <v>114174.01712276065</v>
      </c>
      <c r="Y113">
        <f t="shared" si="16"/>
        <v>1564779.7039398616</v>
      </c>
    </row>
    <row r="114" spans="7:25" x14ac:dyDescent="0.25">
      <c r="G114">
        <v>108</v>
      </c>
      <c r="H114">
        <f t="shared" si="17"/>
        <v>42160.403372945504</v>
      </c>
      <c r="I114">
        <f t="shared" si="11"/>
        <v>19744.497698835137</v>
      </c>
      <c r="J114">
        <f t="shared" si="12"/>
        <v>22415.905674110367</v>
      </c>
      <c r="K114">
        <f t="shared" si="13"/>
        <v>7875383.1738599446</v>
      </c>
      <c r="U114">
        <v>108</v>
      </c>
      <c r="V114">
        <f t="shared" si="18"/>
        <v>126797.67664665173</v>
      </c>
      <c r="W114">
        <f t="shared" si="14"/>
        <v>11765.211848680328</v>
      </c>
      <c r="X114">
        <f t="shared" si="15"/>
        <v>115032.46479797141</v>
      </c>
      <c r="Y114">
        <f t="shared" si="16"/>
        <v>1449747.2391418903</v>
      </c>
    </row>
    <row r="115" spans="7:25" x14ac:dyDescent="0.25">
      <c r="G115">
        <v>109</v>
      </c>
      <c r="H115">
        <f t="shared" si="17"/>
        <v>42160.403372945504</v>
      </c>
      <c r="I115">
        <f t="shared" si="11"/>
        <v>19688.457934649861</v>
      </c>
      <c r="J115">
        <f t="shared" si="12"/>
        <v>22471.945438295643</v>
      </c>
      <c r="K115">
        <f t="shared" si="13"/>
        <v>7852911.228421649</v>
      </c>
      <c r="U115">
        <v>109</v>
      </c>
      <c r="V115">
        <f t="shared" si="18"/>
        <v>126797.67664665173</v>
      </c>
      <c r="W115">
        <f t="shared" si="14"/>
        <v>10900.309706598347</v>
      </c>
      <c r="X115">
        <f t="shared" si="15"/>
        <v>115897.36694005338</v>
      </c>
      <c r="Y115">
        <f t="shared" si="16"/>
        <v>1333849.8722018369</v>
      </c>
    </row>
    <row r="116" spans="7:25" x14ac:dyDescent="0.25">
      <c r="G116">
        <v>110</v>
      </c>
      <c r="H116">
        <f t="shared" si="17"/>
        <v>42160.403372945504</v>
      </c>
      <c r="I116">
        <f t="shared" si="11"/>
        <v>19632.278071054123</v>
      </c>
      <c r="J116">
        <f t="shared" si="12"/>
        <v>22528.125301891381</v>
      </c>
      <c r="K116">
        <f t="shared" si="13"/>
        <v>7830383.103119758</v>
      </c>
      <c r="U116">
        <v>110</v>
      </c>
      <c r="V116">
        <f t="shared" si="18"/>
        <v>126797.67664665173</v>
      </c>
      <c r="W116">
        <f t="shared" si="14"/>
        <v>10028.904568021489</v>
      </c>
      <c r="X116">
        <f t="shared" si="15"/>
        <v>116768.77207863024</v>
      </c>
      <c r="Y116">
        <f t="shared" si="16"/>
        <v>1217081.1001232066</v>
      </c>
    </row>
    <row r="117" spans="7:25" x14ac:dyDescent="0.25">
      <c r="G117">
        <v>111</v>
      </c>
      <c r="H117">
        <f t="shared" si="17"/>
        <v>42160.403372945504</v>
      </c>
      <c r="I117">
        <f t="shared" si="11"/>
        <v>19575.957757799395</v>
      </c>
      <c r="J117">
        <f t="shared" si="12"/>
        <v>22584.445615146109</v>
      </c>
      <c r="K117">
        <f t="shared" si="13"/>
        <v>7807798.6575046116</v>
      </c>
      <c r="U117">
        <v>111</v>
      </c>
      <c r="V117">
        <f t="shared" si="18"/>
        <v>126797.67664665173</v>
      </c>
      <c r="W117">
        <f t="shared" si="14"/>
        <v>9150.9475384432535</v>
      </c>
      <c r="X117">
        <f t="shared" si="15"/>
        <v>117646.72910820847</v>
      </c>
      <c r="Y117">
        <f t="shared" si="16"/>
        <v>1099434.3710149981</v>
      </c>
    </row>
    <row r="118" spans="7:25" x14ac:dyDescent="0.25">
      <c r="G118">
        <v>112</v>
      </c>
      <c r="H118">
        <f t="shared" si="17"/>
        <v>42160.403372945504</v>
      </c>
      <c r="I118">
        <f t="shared" si="11"/>
        <v>19519.496643761529</v>
      </c>
      <c r="J118">
        <f t="shared" si="12"/>
        <v>22640.906729183975</v>
      </c>
      <c r="K118">
        <f t="shared" si="13"/>
        <v>7785157.7507754276</v>
      </c>
      <c r="U118">
        <v>112</v>
      </c>
      <c r="V118">
        <f t="shared" si="18"/>
        <v>126797.67664665173</v>
      </c>
      <c r="W118">
        <f t="shared" si="14"/>
        <v>8266.3893557307965</v>
      </c>
      <c r="X118">
        <f t="shared" si="15"/>
        <v>118531.28729092094</v>
      </c>
      <c r="Y118">
        <f t="shared" si="16"/>
        <v>980903.08372407709</v>
      </c>
    </row>
    <row r="119" spans="7:25" x14ac:dyDescent="0.25">
      <c r="G119">
        <v>113</v>
      </c>
      <c r="H119">
        <f t="shared" si="17"/>
        <v>42160.403372945504</v>
      </c>
      <c r="I119">
        <f t="shared" si="11"/>
        <v>19462.89437693857</v>
      </c>
      <c r="J119">
        <f t="shared" si="12"/>
        <v>22697.508996006934</v>
      </c>
      <c r="K119">
        <f t="shared" si="13"/>
        <v>7762460.2417794205</v>
      </c>
      <c r="U119">
        <v>113</v>
      </c>
      <c r="V119">
        <f t="shared" si="18"/>
        <v>126797.67664665173</v>
      </c>
      <c r="W119">
        <f t="shared" si="14"/>
        <v>7375.1803873608496</v>
      </c>
      <c r="X119">
        <f t="shared" si="15"/>
        <v>119422.49625929089</v>
      </c>
      <c r="Y119">
        <f t="shared" si="16"/>
        <v>861480.58746478625</v>
      </c>
    </row>
    <row r="120" spans="7:25" x14ac:dyDescent="0.25">
      <c r="G120">
        <v>114</v>
      </c>
      <c r="H120">
        <f t="shared" si="17"/>
        <v>42160.403372945504</v>
      </c>
      <c r="I120">
        <f t="shared" si="11"/>
        <v>19406.15060444855</v>
      </c>
      <c r="J120">
        <f t="shared" si="12"/>
        <v>22754.252768496954</v>
      </c>
      <c r="K120">
        <f t="shared" si="13"/>
        <v>7739705.9890109235</v>
      </c>
      <c r="U120">
        <v>114</v>
      </c>
      <c r="V120">
        <f t="shared" si="18"/>
        <v>126797.67664665173</v>
      </c>
      <c r="W120">
        <f t="shared" si="14"/>
        <v>6477.2706276348317</v>
      </c>
      <c r="X120">
        <f t="shared" si="15"/>
        <v>120320.4060190169</v>
      </c>
      <c r="Y120">
        <f t="shared" si="16"/>
        <v>741160.18144576938</v>
      </c>
    </row>
    <row r="121" spans="7:25" x14ac:dyDescent="0.25">
      <c r="G121">
        <v>115</v>
      </c>
      <c r="H121">
        <f t="shared" si="17"/>
        <v>42160.403372945504</v>
      </c>
      <c r="I121">
        <f t="shared" si="11"/>
        <v>19349.264972527308</v>
      </c>
      <c r="J121">
        <f t="shared" si="12"/>
        <v>22811.138400418196</v>
      </c>
      <c r="K121">
        <f t="shared" si="13"/>
        <v>7716894.8506105058</v>
      </c>
      <c r="U121">
        <v>115</v>
      </c>
      <c r="V121">
        <f t="shared" si="18"/>
        <v>126797.67664665173</v>
      </c>
      <c r="W121">
        <f t="shared" si="14"/>
        <v>5572.6096948730337</v>
      </c>
      <c r="X121">
        <f t="shared" si="15"/>
        <v>121225.06695177869</v>
      </c>
      <c r="Y121">
        <f t="shared" si="16"/>
        <v>619935.11449399067</v>
      </c>
    </row>
    <row r="122" spans="7:25" x14ac:dyDescent="0.25">
      <c r="G122">
        <v>116</v>
      </c>
      <c r="H122">
        <f t="shared" si="17"/>
        <v>42160.403372945504</v>
      </c>
      <c r="I122">
        <f t="shared" si="11"/>
        <v>19292.237126526263</v>
      </c>
      <c r="J122">
        <f t="shared" si="12"/>
        <v>22868.166246419241</v>
      </c>
      <c r="K122">
        <f t="shared" si="13"/>
        <v>7694026.6843640869</v>
      </c>
      <c r="U122">
        <v>116</v>
      </c>
      <c r="V122">
        <f t="shared" si="18"/>
        <v>126797.67664665173</v>
      </c>
      <c r="W122">
        <f t="shared" si="14"/>
        <v>4661.1468285877054</v>
      </c>
      <c r="X122">
        <f t="shared" si="15"/>
        <v>122136.52981806402</v>
      </c>
      <c r="Y122">
        <f t="shared" si="16"/>
        <v>497798.58467592666</v>
      </c>
    </row>
    <row r="123" spans="7:25" x14ac:dyDescent="0.25">
      <c r="G123">
        <v>117</v>
      </c>
      <c r="H123">
        <f t="shared" si="17"/>
        <v>42160.403372945504</v>
      </c>
      <c r="I123">
        <f t="shared" si="11"/>
        <v>19235.066710910218</v>
      </c>
      <c r="J123">
        <f t="shared" si="12"/>
        <v>22925.336662035286</v>
      </c>
      <c r="K123">
        <f t="shared" si="13"/>
        <v>7671101.3477020515</v>
      </c>
      <c r="U123">
        <v>117</v>
      </c>
      <c r="V123">
        <f t="shared" si="18"/>
        <v>126797.67664665173</v>
      </c>
      <c r="W123">
        <f t="shared" si="14"/>
        <v>3742.830886634888</v>
      </c>
      <c r="X123">
        <f t="shared" si="15"/>
        <v>123054.84576001685</v>
      </c>
      <c r="Y123">
        <f t="shared" si="16"/>
        <v>374743.73891590978</v>
      </c>
    </row>
    <row r="124" spans="7:25" x14ac:dyDescent="0.25">
      <c r="G124">
        <v>118</v>
      </c>
      <c r="H124">
        <f t="shared" si="17"/>
        <v>42160.403372945504</v>
      </c>
      <c r="I124">
        <f t="shared" si="11"/>
        <v>19177.753369255126</v>
      </c>
      <c r="J124">
        <f t="shared" si="12"/>
        <v>22982.650003690378</v>
      </c>
      <c r="K124">
        <f t="shared" si="13"/>
        <v>7648118.6976983612</v>
      </c>
      <c r="U124">
        <v>118</v>
      </c>
      <c r="V124">
        <f t="shared" si="18"/>
        <v>126797.67664665173</v>
      </c>
      <c r="W124">
        <f t="shared" si="14"/>
        <v>2817.6103423448262</v>
      </c>
      <c r="X124">
        <f t="shared" si="15"/>
        <v>123980.06630430691</v>
      </c>
      <c r="Y124">
        <f t="shared" si="16"/>
        <v>250763.67261160287</v>
      </c>
    </row>
    <row r="125" spans="7:25" x14ac:dyDescent="0.25">
      <c r="G125">
        <v>119</v>
      </c>
      <c r="H125">
        <f t="shared" si="17"/>
        <v>42160.403372945504</v>
      </c>
      <c r="I125">
        <f t="shared" si="11"/>
        <v>19120.296744245901</v>
      </c>
      <c r="J125">
        <f t="shared" si="12"/>
        <v>23040.106628699603</v>
      </c>
      <c r="K125">
        <f t="shared" si="13"/>
        <v>7625078.591069662</v>
      </c>
      <c r="U125">
        <v>119</v>
      </c>
      <c r="V125">
        <f t="shared" si="18"/>
        <v>126797.67664665173</v>
      </c>
      <c r="W125">
        <f t="shared" si="14"/>
        <v>1885.4332816308126</v>
      </c>
      <c r="X125">
        <f t="shared" si="15"/>
        <v>124912.24336502091</v>
      </c>
      <c r="Y125">
        <f t="shared" si="16"/>
        <v>125851.42924658196</v>
      </c>
    </row>
    <row r="126" spans="7:25" x14ac:dyDescent="0.25">
      <c r="G126">
        <v>120</v>
      </c>
      <c r="H126">
        <f t="shared" si="17"/>
        <v>42160.403372945504</v>
      </c>
      <c r="I126">
        <f t="shared" si="11"/>
        <v>19062.696477674155</v>
      </c>
      <c r="J126">
        <f t="shared" si="12"/>
        <v>23097.706895271349</v>
      </c>
      <c r="K126">
        <f t="shared" si="13"/>
        <v>7601980.8841743907</v>
      </c>
      <c r="U126">
        <v>120</v>
      </c>
      <c r="V126">
        <f t="shared" si="18"/>
        <v>126797.67664665173</v>
      </c>
      <c r="W126">
        <f t="shared" si="14"/>
        <v>946.24740007628952</v>
      </c>
      <c r="X126">
        <f t="shared" si="15"/>
        <v>125851.42924657544</v>
      </c>
      <c r="Y126" s="1">
        <f t="shared" si="16"/>
        <v>6.5192580223083496E-9</v>
      </c>
    </row>
    <row r="127" spans="7:25" x14ac:dyDescent="0.25">
      <c r="G127">
        <v>121</v>
      </c>
      <c r="H127">
        <f t="shared" si="17"/>
        <v>42160.403372945504</v>
      </c>
      <c r="I127">
        <f t="shared" si="11"/>
        <v>19004.952210435975</v>
      </c>
      <c r="J127">
        <f t="shared" si="12"/>
        <v>23155.451162509529</v>
      </c>
      <c r="K127">
        <f t="shared" si="13"/>
        <v>7578825.4330118811</v>
      </c>
    </row>
    <row r="128" spans="7:25" x14ac:dyDescent="0.25">
      <c r="G128">
        <v>122</v>
      </c>
      <c r="H128">
        <f t="shared" si="17"/>
        <v>42160.403372945504</v>
      </c>
      <c r="I128">
        <f t="shared" si="11"/>
        <v>18947.063582529703</v>
      </c>
      <c r="J128">
        <f t="shared" si="12"/>
        <v>23213.339790415801</v>
      </c>
      <c r="K128">
        <f t="shared" si="13"/>
        <v>7555612.0932214651</v>
      </c>
    </row>
    <row r="129" spans="7:22" x14ac:dyDescent="0.25">
      <c r="G129">
        <v>123</v>
      </c>
      <c r="H129">
        <f t="shared" si="17"/>
        <v>42160.403372945504</v>
      </c>
      <c r="I129">
        <f t="shared" si="11"/>
        <v>18889.030233053662</v>
      </c>
      <c r="J129">
        <f t="shared" si="12"/>
        <v>23271.373139891843</v>
      </c>
      <c r="K129">
        <f t="shared" si="13"/>
        <v>7532340.7200815734</v>
      </c>
      <c r="V129">
        <f>V126*120-10000000</f>
        <v>5215721.1975982077</v>
      </c>
    </row>
    <row r="130" spans="7:22" x14ac:dyDescent="0.25">
      <c r="G130">
        <v>124</v>
      </c>
      <c r="H130">
        <f t="shared" si="17"/>
        <v>42160.403372945504</v>
      </c>
      <c r="I130">
        <f t="shared" si="11"/>
        <v>18830.851800203931</v>
      </c>
      <c r="J130">
        <f t="shared" si="12"/>
        <v>23329.551572741573</v>
      </c>
      <c r="K130">
        <f t="shared" si="13"/>
        <v>7509011.1685088314</v>
      </c>
    </row>
    <row r="131" spans="7:22" x14ac:dyDescent="0.25">
      <c r="G131">
        <v>125</v>
      </c>
      <c r="H131">
        <f t="shared" si="17"/>
        <v>42160.403372945504</v>
      </c>
      <c r="I131">
        <f t="shared" si="11"/>
        <v>18772.527921272078</v>
      </c>
      <c r="J131">
        <f t="shared" si="12"/>
        <v>23387.875451673426</v>
      </c>
      <c r="K131">
        <f t="shared" si="13"/>
        <v>7485623.2930571577</v>
      </c>
    </row>
    <row r="132" spans="7:22" x14ac:dyDescent="0.25">
      <c r="G132">
        <v>126</v>
      </c>
      <c r="H132">
        <f t="shared" si="17"/>
        <v>42160.403372945504</v>
      </c>
      <c r="I132">
        <f t="shared" si="11"/>
        <v>18714.058232642896</v>
      </c>
      <c r="J132">
        <f t="shared" si="12"/>
        <v>23446.345140302608</v>
      </c>
      <c r="K132">
        <f t="shared" si="13"/>
        <v>7462176.9479168551</v>
      </c>
    </row>
    <row r="133" spans="7:22" x14ac:dyDescent="0.25">
      <c r="G133">
        <v>127</v>
      </c>
      <c r="H133">
        <f t="shared" si="17"/>
        <v>42160.403372945504</v>
      </c>
      <c r="I133">
        <f t="shared" si="11"/>
        <v>18655.442369792137</v>
      </c>
      <c r="J133">
        <f t="shared" si="12"/>
        <v>23504.961003153367</v>
      </c>
      <c r="K133">
        <f t="shared" si="13"/>
        <v>7438671.9869137015</v>
      </c>
    </row>
    <row r="134" spans="7:22" x14ac:dyDescent="0.25">
      <c r="G134">
        <v>128</v>
      </c>
      <c r="H134">
        <f t="shared" si="17"/>
        <v>42160.403372945504</v>
      </c>
      <c r="I134">
        <f t="shared" si="11"/>
        <v>18596.679967284254</v>
      </c>
      <c r="J134">
        <f t="shared" si="12"/>
        <v>23563.723405661251</v>
      </c>
      <c r="K134">
        <f t="shared" si="13"/>
        <v>7415108.2635080405</v>
      </c>
    </row>
    <row r="135" spans="7:22" x14ac:dyDescent="0.25">
      <c r="G135">
        <v>129</v>
      </c>
      <c r="H135">
        <f t="shared" si="17"/>
        <v>42160.403372945504</v>
      </c>
      <c r="I135">
        <f t="shared" si="11"/>
        <v>18537.7706587701</v>
      </c>
      <c r="J135">
        <f t="shared" si="12"/>
        <v>23622.632714175405</v>
      </c>
      <c r="K135">
        <f t="shared" si="13"/>
        <v>7391485.6307938648</v>
      </c>
    </row>
    <row r="136" spans="7:22" x14ac:dyDescent="0.25">
      <c r="G136">
        <v>130</v>
      </c>
      <c r="H136">
        <f t="shared" si="17"/>
        <v>42160.403372945504</v>
      </c>
      <c r="I136">
        <f t="shared" ref="I136:I199" si="19">K135*0.03/12</f>
        <v>18478.714076984663</v>
      </c>
      <c r="J136">
        <f t="shared" ref="J136:J199" si="20">H136-I136</f>
        <v>23681.689295960841</v>
      </c>
      <c r="K136">
        <f t="shared" ref="K136:K199" si="21">K135-J136</f>
        <v>7367803.9414979042</v>
      </c>
    </row>
    <row r="137" spans="7:22" x14ac:dyDescent="0.25">
      <c r="G137">
        <v>131</v>
      </c>
      <c r="H137">
        <f t="shared" ref="H137:H200" si="22">H136</f>
        <v>42160.403372945504</v>
      </c>
      <c r="I137">
        <f t="shared" si="19"/>
        <v>18419.509853744759</v>
      </c>
      <c r="J137">
        <f t="shared" si="20"/>
        <v>23740.893519200745</v>
      </c>
      <c r="K137">
        <f t="shared" si="21"/>
        <v>7344063.0479787039</v>
      </c>
    </row>
    <row r="138" spans="7:22" x14ac:dyDescent="0.25">
      <c r="G138">
        <v>132</v>
      </c>
      <c r="H138">
        <f t="shared" si="22"/>
        <v>42160.403372945504</v>
      </c>
      <c r="I138">
        <f t="shared" si="19"/>
        <v>18360.15761994676</v>
      </c>
      <c r="J138">
        <f t="shared" si="20"/>
        <v>23800.245752998744</v>
      </c>
      <c r="K138">
        <f t="shared" si="21"/>
        <v>7320262.8022257052</v>
      </c>
    </row>
    <row r="139" spans="7:22" x14ac:dyDescent="0.25">
      <c r="G139">
        <v>133</v>
      </c>
      <c r="H139">
        <f t="shared" si="22"/>
        <v>42160.403372945504</v>
      </c>
      <c r="I139">
        <f t="shared" si="19"/>
        <v>18300.657005564262</v>
      </c>
      <c r="J139">
        <f t="shared" si="20"/>
        <v>23859.746367381242</v>
      </c>
      <c r="K139">
        <f t="shared" si="21"/>
        <v>7296403.0558583243</v>
      </c>
    </row>
    <row r="140" spans="7:22" x14ac:dyDescent="0.25">
      <c r="G140">
        <v>134</v>
      </c>
      <c r="H140">
        <f t="shared" si="22"/>
        <v>42160.403372945504</v>
      </c>
      <c r="I140">
        <f t="shared" si="19"/>
        <v>18241.00763964581</v>
      </c>
      <c r="J140">
        <f t="shared" si="20"/>
        <v>23919.395733299694</v>
      </c>
      <c r="K140">
        <f t="shared" si="21"/>
        <v>7272483.6601250246</v>
      </c>
    </row>
    <row r="141" spans="7:22" x14ac:dyDescent="0.25">
      <c r="G141">
        <v>135</v>
      </c>
      <c r="H141">
        <f t="shared" si="22"/>
        <v>42160.403372945504</v>
      </c>
      <c r="I141">
        <f t="shared" si="19"/>
        <v>18181.209150312559</v>
      </c>
      <c r="J141">
        <f t="shared" si="20"/>
        <v>23979.194222632945</v>
      </c>
      <c r="K141">
        <f t="shared" si="21"/>
        <v>7248504.4659023918</v>
      </c>
    </row>
    <row r="142" spans="7:22" x14ac:dyDescent="0.25">
      <c r="G142">
        <v>136</v>
      </c>
      <c r="H142">
        <f t="shared" si="22"/>
        <v>42160.403372945504</v>
      </c>
      <c r="I142">
        <f t="shared" si="19"/>
        <v>18121.261164755979</v>
      </c>
      <c r="J142">
        <f t="shared" si="20"/>
        <v>24039.142208189525</v>
      </c>
      <c r="K142">
        <f t="shared" si="21"/>
        <v>7224465.3236942021</v>
      </c>
    </row>
    <row r="143" spans="7:22" x14ac:dyDescent="0.25">
      <c r="G143">
        <v>137</v>
      </c>
      <c r="H143">
        <f t="shared" si="22"/>
        <v>42160.403372945504</v>
      </c>
      <c r="I143">
        <f t="shared" si="19"/>
        <v>18061.163309235504</v>
      </c>
      <c r="J143">
        <f t="shared" si="20"/>
        <v>24099.24006371</v>
      </c>
      <c r="K143">
        <f t="shared" si="21"/>
        <v>7200366.083630492</v>
      </c>
    </row>
    <row r="144" spans="7:22" x14ac:dyDescent="0.25">
      <c r="G144">
        <v>138</v>
      </c>
      <c r="H144">
        <f t="shared" si="22"/>
        <v>42160.403372945504</v>
      </c>
      <c r="I144">
        <f t="shared" si="19"/>
        <v>18000.915209076229</v>
      </c>
      <c r="J144">
        <f t="shared" si="20"/>
        <v>24159.488163869275</v>
      </c>
      <c r="K144">
        <f t="shared" si="21"/>
        <v>7176206.5954666231</v>
      </c>
    </row>
    <row r="145" spans="7:11" x14ac:dyDescent="0.25">
      <c r="G145">
        <v>139</v>
      </c>
      <c r="H145">
        <f t="shared" si="22"/>
        <v>42160.403372945504</v>
      </c>
      <c r="I145">
        <f t="shared" si="19"/>
        <v>17940.516488666555</v>
      </c>
      <c r="J145">
        <f t="shared" si="20"/>
        <v>24219.886884278949</v>
      </c>
      <c r="K145">
        <f t="shared" si="21"/>
        <v>7151986.7085823445</v>
      </c>
    </row>
    <row r="146" spans="7:11" x14ac:dyDescent="0.25">
      <c r="G146">
        <v>140</v>
      </c>
      <c r="H146">
        <f t="shared" si="22"/>
        <v>42160.403372945504</v>
      </c>
      <c r="I146">
        <f t="shared" si="19"/>
        <v>17879.96677145586</v>
      </c>
      <c r="J146">
        <f t="shared" si="20"/>
        <v>24280.436601489644</v>
      </c>
      <c r="K146">
        <f t="shared" si="21"/>
        <v>7127706.2719808547</v>
      </c>
    </row>
    <row r="147" spans="7:11" x14ac:dyDescent="0.25">
      <c r="G147">
        <v>141</v>
      </c>
      <c r="H147">
        <f t="shared" si="22"/>
        <v>42160.403372945504</v>
      </c>
      <c r="I147">
        <f t="shared" si="19"/>
        <v>17819.265679952136</v>
      </c>
      <c r="J147">
        <f t="shared" si="20"/>
        <v>24341.137692993369</v>
      </c>
      <c r="K147">
        <f t="shared" si="21"/>
        <v>7103365.1342878612</v>
      </c>
    </row>
    <row r="148" spans="7:11" x14ac:dyDescent="0.25">
      <c r="G148">
        <v>142</v>
      </c>
      <c r="H148">
        <f t="shared" si="22"/>
        <v>42160.403372945504</v>
      </c>
      <c r="I148">
        <f t="shared" si="19"/>
        <v>17758.412835719653</v>
      </c>
      <c r="J148">
        <f t="shared" si="20"/>
        <v>24401.990537225851</v>
      </c>
      <c r="K148">
        <f t="shared" si="21"/>
        <v>7078963.143750635</v>
      </c>
    </row>
    <row r="149" spans="7:11" x14ac:dyDescent="0.25">
      <c r="G149">
        <v>143</v>
      </c>
      <c r="H149">
        <f t="shared" si="22"/>
        <v>42160.403372945504</v>
      </c>
      <c r="I149">
        <f t="shared" si="19"/>
        <v>17697.407859376584</v>
      </c>
      <c r="J149">
        <f t="shared" si="20"/>
        <v>24462.99551356892</v>
      </c>
      <c r="K149">
        <f t="shared" si="21"/>
        <v>7054500.1482370663</v>
      </c>
    </row>
    <row r="150" spans="7:11" x14ac:dyDescent="0.25">
      <c r="G150">
        <v>144</v>
      </c>
      <c r="H150">
        <f t="shared" si="22"/>
        <v>42160.403372945504</v>
      </c>
      <c r="I150">
        <f t="shared" si="19"/>
        <v>17636.250370592665</v>
      </c>
      <c r="J150">
        <f t="shared" si="20"/>
        <v>24524.153002352839</v>
      </c>
      <c r="K150">
        <f t="shared" si="21"/>
        <v>7029975.9952347139</v>
      </c>
    </row>
    <row r="151" spans="7:11" x14ac:dyDescent="0.25">
      <c r="G151">
        <v>145</v>
      </c>
      <c r="H151">
        <f t="shared" si="22"/>
        <v>42160.403372945504</v>
      </c>
      <c r="I151">
        <f t="shared" si="19"/>
        <v>17574.939988086782</v>
      </c>
      <c r="J151">
        <f t="shared" si="20"/>
        <v>24585.463384858722</v>
      </c>
      <c r="K151">
        <f t="shared" si="21"/>
        <v>7005390.5318498556</v>
      </c>
    </row>
    <row r="152" spans="7:11" x14ac:dyDescent="0.25">
      <c r="G152">
        <v>146</v>
      </c>
      <c r="H152">
        <f t="shared" si="22"/>
        <v>42160.403372945504</v>
      </c>
      <c r="I152">
        <f t="shared" si="19"/>
        <v>17513.476329624638</v>
      </c>
      <c r="J152">
        <f t="shared" si="20"/>
        <v>24646.927043320866</v>
      </c>
      <c r="K152">
        <f t="shared" si="21"/>
        <v>6980743.6048065349</v>
      </c>
    </row>
    <row r="153" spans="7:11" x14ac:dyDescent="0.25">
      <c r="G153">
        <v>147</v>
      </c>
      <c r="H153">
        <f t="shared" si="22"/>
        <v>42160.403372945504</v>
      </c>
      <c r="I153">
        <f t="shared" si="19"/>
        <v>17451.859012016339</v>
      </c>
      <c r="J153">
        <f t="shared" si="20"/>
        <v>24708.544360929165</v>
      </c>
      <c r="K153">
        <f t="shared" si="21"/>
        <v>6956035.0604456058</v>
      </c>
    </row>
    <row r="154" spans="7:11" x14ac:dyDescent="0.25">
      <c r="G154">
        <v>148</v>
      </c>
      <c r="H154">
        <f t="shared" si="22"/>
        <v>42160.403372945504</v>
      </c>
      <c r="I154">
        <f t="shared" si="19"/>
        <v>17390.087651114012</v>
      </c>
      <c r="J154">
        <f t="shared" si="20"/>
        <v>24770.315721831492</v>
      </c>
      <c r="K154">
        <f t="shared" si="21"/>
        <v>6931264.7447237745</v>
      </c>
    </row>
    <row r="155" spans="7:11" x14ac:dyDescent="0.25">
      <c r="G155">
        <v>149</v>
      </c>
      <c r="H155">
        <f t="shared" si="22"/>
        <v>42160.403372945504</v>
      </c>
      <c r="I155">
        <f t="shared" si="19"/>
        <v>17328.161861809436</v>
      </c>
      <c r="J155">
        <f t="shared" si="20"/>
        <v>24832.241511136068</v>
      </c>
      <c r="K155">
        <f t="shared" si="21"/>
        <v>6906432.5032126382</v>
      </c>
    </row>
    <row r="156" spans="7:11" x14ac:dyDescent="0.25">
      <c r="G156">
        <v>150</v>
      </c>
      <c r="H156">
        <f t="shared" si="22"/>
        <v>42160.403372945504</v>
      </c>
      <c r="I156">
        <f t="shared" si="19"/>
        <v>17266.081258031594</v>
      </c>
      <c r="J156">
        <f t="shared" si="20"/>
        <v>24894.32211491391</v>
      </c>
      <c r="K156">
        <f t="shared" si="21"/>
        <v>6881538.1810977245</v>
      </c>
    </row>
    <row r="157" spans="7:11" x14ac:dyDescent="0.25">
      <c r="G157">
        <v>151</v>
      </c>
      <c r="H157">
        <f t="shared" si="22"/>
        <v>42160.403372945504</v>
      </c>
      <c r="I157">
        <f t="shared" si="19"/>
        <v>17203.84545274431</v>
      </c>
      <c r="J157">
        <f t="shared" si="20"/>
        <v>24956.557920201194</v>
      </c>
      <c r="K157">
        <f t="shared" si="21"/>
        <v>6856581.6231775237</v>
      </c>
    </row>
    <row r="158" spans="7:11" x14ac:dyDescent="0.25">
      <c r="G158">
        <v>152</v>
      </c>
      <c r="H158">
        <f t="shared" si="22"/>
        <v>42160.403372945504</v>
      </c>
      <c r="I158">
        <f t="shared" si="19"/>
        <v>17141.454057943807</v>
      </c>
      <c r="J158">
        <f t="shared" si="20"/>
        <v>25018.949315001697</v>
      </c>
      <c r="K158">
        <f t="shared" si="21"/>
        <v>6831562.6738625225</v>
      </c>
    </row>
    <row r="159" spans="7:11" x14ac:dyDescent="0.25">
      <c r="G159">
        <v>153</v>
      </c>
      <c r="H159">
        <f t="shared" si="22"/>
        <v>42160.403372945504</v>
      </c>
      <c r="I159">
        <f t="shared" si="19"/>
        <v>17078.906684656304</v>
      </c>
      <c r="J159">
        <f t="shared" si="20"/>
        <v>25081.4966882892</v>
      </c>
      <c r="K159">
        <f t="shared" si="21"/>
        <v>6806481.1771742329</v>
      </c>
    </row>
    <row r="160" spans="7:11" x14ac:dyDescent="0.25">
      <c r="G160">
        <v>154</v>
      </c>
      <c r="H160">
        <f t="shared" si="22"/>
        <v>42160.403372945504</v>
      </c>
      <c r="I160">
        <f t="shared" si="19"/>
        <v>17016.202942935583</v>
      </c>
      <c r="J160">
        <f t="shared" si="20"/>
        <v>25144.200430009922</v>
      </c>
      <c r="K160">
        <f t="shared" si="21"/>
        <v>6781336.9767442234</v>
      </c>
    </row>
    <row r="161" spans="7:11" x14ac:dyDescent="0.25">
      <c r="G161">
        <v>155</v>
      </c>
      <c r="H161">
        <f t="shared" si="22"/>
        <v>42160.403372945504</v>
      </c>
      <c r="I161">
        <f t="shared" si="19"/>
        <v>16953.342441860557</v>
      </c>
      <c r="J161">
        <f t="shared" si="20"/>
        <v>25207.060931084947</v>
      </c>
      <c r="K161">
        <f t="shared" si="21"/>
        <v>6756129.9158131387</v>
      </c>
    </row>
    <row r="162" spans="7:11" x14ac:dyDescent="0.25">
      <c r="G162">
        <v>156</v>
      </c>
      <c r="H162">
        <f t="shared" si="22"/>
        <v>42160.403372945504</v>
      </c>
      <c r="I162">
        <f t="shared" si="19"/>
        <v>16890.324789532846</v>
      </c>
      <c r="J162">
        <f t="shared" si="20"/>
        <v>25270.078583412658</v>
      </c>
      <c r="K162">
        <f t="shared" si="21"/>
        <v>6730859.8372297259</v>
      </c>
    </row>
    <row r="163" spans="7:11" x14ac:dyDescent="0.25">
      <c r="G163">
        <v>157</v>
      </c>
      <c r="H163">
        <f t="shared" si="22"/>
        <v>42160.403372945504</v>
      </c>
      <c r="I163">
        <f t="shared" si="19"/>
        <v>16827.149593074315</v>
      </c>
      <c r="J163">
        <f t="shared" si="20"/>
        <v>25333.253779871189</v>
      </c>
      <c r="K163">
        <f t="shared" si="21"/>
        <v>6705526.5834498545</v>
      </c>
    </row>
    <row r="164" spans="7:11" x14ac:dyDescent="0.25">
      <c r="G164">
        <v>158</v>
      </c>
      <c r="H164">
        <f t="shared" si="22"/>
        <v>42160.403372945504</v>
      </c>
      <c r="I164">
        <f t="shared" si="19"/>
        <v>16763.816458624635</v>
      </c>
      <c r="J164">
        <f t="shared" si="20"/>
        <v>25396.586914320869</v>
      </c>
      <c r="K164">
        <f t="shared" si="21"/>
        <v>6680129.996535534</v>
      </c>
    </row>
    <row r="165" spans="7:11" x14ac:dyDescent="0.25">
      <c r="G165">
        <v>159</v>
      </c>
      <c r="H165">
        <f t="shared" si="22"/>
        <v>42160.403372945504</v>
      </c>
      <c r="I165">
        <f t="shared" si="19"/>
        <v>16700.324991338835</v>
      </c>
      <c r="J165">
        <f t="shared" si="20"/>
        <v>25460.078381606669</v>
      </c>
      <c r="K165">
        <f t="shared" si="21"/>
        <v>6654669.9181539277</v>
      </c>
    </row>
    <row r="166" spans="7:11" x14ac:dyDescent="0.25">
      <c r="G166">
        <v>160</v>
      </c>
      <c r="H166">
        <f t="shared" si="22"/>
        <v>42160.403372945504</v>
      </c>
      <c r="I166">
        <f t="shared" si="19"/>
        <v>16636.674795384821</v>
      </c>
      <c r="J166">
        <f t="shared" si="20"/>
        <v>25523.728577560683</v>
      </c>
      <c r="K166">
        <f t="shared" si="21"/>
        <v>6629146.1895763669</v>
      </c>
    </row>
    <row r="167" spans="7:11" x14ac:dyDescent="0.25">
      <c r="G167">
        <v>161</v>
      </c>
      <c r="H167">
        <f t="shared" si="22"/>
        <v>42160.403372945504</v>
      </c>
      <c r="I167">
        <f t="shared" si="19"/>
        <v>16572.865473940918</v>
      </c>
      <c r="J167">
        <f t="shared" si="20"/>
        <v>25587.537899004587</v>
      </c>
      <c r="K167">
        <f t="shared" si="21"/>
        <v>6603558.6516773626</v>
      </c>
    </row>
    <row r="168" spans="7:11" x14ac:dyDescent="0.25">
      <c r="G168">
        <v>162</v>
      </c>
      <c r="H168">
        <f t="shared" si="22"/>
        <v>42160.403372945504</v>
      </c>
      <c r="I168">
        <f t="shared" si="19"/>
        <v>16508.896629193405</v>
      </c>
      <c r="J168">
        <f t="shared" si="20"/>
        <v>25651.506743752099</v>
      </c>
      <c r="K168">
        <f t="shared" si="21"/>
        <v>6577907.1449336102</v>
      </c>
    </row>
    <row r="169" spans="7:11" x14ac:dyDescent="0.25">
      <c r="G169">
        <v>163</v>
      </c>
      <c r="H169">
        <f t="shared" si="22"/>
        <v>42160.403372945504</v>
      </c>
      <c r="I169">
        <f t="shared" si="19"/>
        <v>16444.767862334025</v>
      </c>
      <c r="J169">
        <f t="shared" si="20"/>
        <v>25715.635510611479</v>
      </c>
      <c r="K169">
        <f t="shared" si="21"/>
        <v>6552191.5094229989</v>
      </c>
    </row>
    <row r="170" spans="7:11" x14ac:dyDescent="0.25">
      <c r="G170">
        <v>164</v>
      </c>
      <c r="H170">
        <f t="shared" si="22"/>
        <v>42160.403372945504</v>
      </c>
      <c r="I170">
        <f t="shared" si="19"/>
        <v>16380.478773557496</v>
      </c>
      <c r="J170">
        <f t="shared" si="20"/>
        <v>25779.92459938801</v>
      </c>
      <c r="K170">
        <f t="shared" si="21"/>
        <v>6526411.5848236112</v>
      </c>
    </row>
    <row r="171" spans="7:11" x14ac:dyDescent="0.25">
      <c r="G171">
        <v>165</v>
      </c>
      <c r="H171">
        <f t="shared" si="22"/>
        <v>42160.403372945504</v>
      </c>
      <c r="I171">
        <f t="shared" si="19"/>
        <v>16316.028962059027</v>
      </c>
      <c r="J171">
        <f t="shared" si="20"/>
        <v>25844.374410886478</v>
      </c>
      <c r="K171">
        <f t="shared" si="21"/>
        <v>6500567.2104127249</v>
      </c>
    </row>
    <row r="172" spans="7:11" x14ac:dyDescent="0.25">
      <c r="G172">
        <v>166</v>
      </c>
      <c r="H172">
        <f t="shared" si="22"/>
        <v>42160.403372945504</v>
      </c>
      <c r="I172">
        <f t="shared" si="19"/>
        <v>16251.418026031812</v>
      </c>
      <c r="J172">
        <f t="shared" si="20"/>
        <v>25908.985346913694</v>
      </c>
      <c r="K172">
        <f t="shared" si="21"/>
        <v>6474658.2250658115</v>
      </c>
    </row>
    <row r="173" spans="7:11" x14ac:dyDescent="0.25">
      <c r="G173">
        <v>167</v>
      </c>
      <c r="H173">
        <f t="shared" si="22"/>
        <v>42160.403372945504</v>
      </c>
      <c r="I173">
        <f t="shared" si="19"/>
        <v>16186.645562664527</v>
      </c>
      <c r="J173">
        <f t="shared" si="20"/>
        <v>25973.757810280978</v>
      </c>
      <c r="K173">
        <f t="shared" si="21"/>
        <v>6448684.4672555309</v>
      </c>
    </row>
    <row r="174" spans="7:11" x14ac:dyDescent="0.25">
      <c r="G174">
        <v>168</v>
      </c>
      <c r="H174">
        <f t="shared" si="22"/>
        <v>42160.403372945504</v>
      </c>
      <c r="I174">
        <f t="shared" si="19"/>
        <v>16121.711168138827</v>
      </c>
      <c r="J174">
        <f t="shared" si="20"/>
        <v>26038.692204806677</v>
      </c>
      <c r="K174">
        <f t="shared" si="21"/>
        <v>6422645.7750507239</v>
      </c>
    </row>
    <row r="175" spans="7:11" x14ac:dyDescent="0.25">
      <c r="G175">
        <v>169</v>
      </c>
      <c r="H175">
        <f t="shared" si="22"/>
        <v>42160.403372945504</v>
      </c>
      <c r="I175">
        <f t="shared" si="19"/>
        <v>16056.614437626808</v>
      </c>
      <c r="J175">
        <f t="shared" si="20"/>
        <v>26103.788935318698</v>
      </c>
      <c r="K175">
        <f t="shared" si="21"/>
        <v>6396541.9861154053</v>
      </c>
    </row>
    <row r="176" spans="7:11" x14ac:dyDescent="0.25">
      <c r="G176">
        <v>170</v>
      </c>
      <c r="H176">
        <f t="shared" si="22"/>
        <v>42160.403372945504</v>
      </c>
      <c r="I176">
        <f t="shared" si="19"/>
        <v>15991.354965288512</v>
      </c>
      <c r="J176">
        <f t="shared" si="20"/>
        <v>26169.048407656992</v>
      </c>
      <c r="K176">
        <f t="shared" si="21"/>
        <v>6370372.9377077483</v>
      </c>
    </row>
    <row r="177" spans="7:11" x14ac:dyDescent="0.25">
      <c r="G177">
        <v>171</v>
      </c>
      <c r="H177">
        <f t="shared" si="22"/>
        <v>42160.403372945504</v>
      </c>
      <c r="I177">
        <f t="shared" si="19"/>
        <v>15925.932344269371</v>
      </c>
      <c r="J177">
        <f t="shared" si="20"/>
        <v>26234.471028676133</v>
      </c>
      <c r="K177">
        <f t="shared" si="21"/>
        <v>6344138.466679072</v>
      </c>
    </row>
    <row r="178" spans="7:11" x14ac:dyDescent="0.25">
      <c r="G178">
        <v>172</v>
      </c>
      <c r="H178">
        <f t="shared" si="22"/>
        <v>42160.403372945504</v>
      </c>
      <c r="I178">
        <f t="shared" si="19"/>
        <v>15860.34616669768</v>
      </c>
      <c r="J178">
        <f t="shared" si="20"/>
        <v>26300.057206247824</v>
      </c>
      <c r="K178">
        <f t="shared" si="21"/>
        <v>6317838.4094728241</v>
      </c>
    </row>
    <row r="179" spans="7:11" x14ac:dyDescent="0.25">
      <c r="G179">
        <v>173</v>
      </c>
      <c r="H179">
        <f t="shared" si="22"/>
        <v>42160.403372945504</v>
      </c>
      <c r="I179">
        <f t="shared" si="19"/>
        <v>15794.596023682059</v>
      </c>
      <c r="J179">
        <f t="shared" si="20"/>
        <v>26365.807349263443</v>
      </c>
      <c r="K179">
        <f t="shared" si="21"/>
        <v>6291472.6021235604</v>
      </c>
    </row>
    <row r="180" spans="7:11" x14ac:dyDescent="0.25">
      <c r="G180">
        <v>174</v>
      </c>
      <c r="H180">
        <f t="shared" si="22"/>
        <v>42160.403372945504</v>
      </c>
      <c r="I180">
        <f t="shared" si="19"/>
        <v>15728.681505308901</v>
      </c>
      <c r="J180">
        <f t="shared" si="20"/>
        <v>26431.721867636603</v>
      </c>
      <c r="K180">
        <f t="shared" si="21"/>
        <v>6265040.8802559236</v>
      </c>
    </row>
    <row r="181" spans="7:11" x14ac:dyDescent="0.25">
      <c r="G181">
        <v>175</v>
      </c>
      <c r="H181">
        <f t="shared" si="22"/>
        <v>42160.403372945504</v>
      </c>
      <c r="I181">
        <f t="shared" si="19"/>
        <v>15662.602200639807</v>
      </c>
      <c r="J181">
        <f t="shared" si="20"/>
        <v>26497.801172305699</v>
      </c>
      <c r="K181">
        <f t="shared" si="21"/>
        <v>6238543.0790836178</v>
      </c>
    </row>
    <row r="182" spans="7:11" x14ac:dyDescent="0.25">
      <c r="G182">
        <v>176</v>
      </c>
      <c r="H182">
        <f t="shared" si="22"/>
        <v>42160.403372945504</v>
      </c>
      <c r="I182">
        <f t="shared" si="19"/>
        <v>15596.357697709043</v>
      </c>
      <c r="J182">
        <f t="shared" si="20"/>
        <v>26564.045675236463</v>
      </c>
      <c r="K182">
        <f t="shared" si="21"/>
        <v>6211979.033408381</v>
      </c>
    </row>
    <row r="183" spans="7:11" x14ac:dyDescent="0.25">
      <c r="G183">
        <v>177</v>
      </c>
      <c r="H183">
        <f t="shared" si="22"/>
        <v>42160.403372945504</v>
      </c>
      <c r="I183">
        <f t="shared" si="19"/>
        <v>15529.947583520952</v>
      </c>
      <c r="J183">
        <f t="shared" si="20"/>
        <v>26630.455789424552</v>
      </c>
      <c r="K183">
        <f t="shared" si="21"/>
        <v>6185348.5776189566</v>
      </c>
    </row>
    <row r="184" spans="7:11" x14ac:dyDescent="0.25">
      <c r="G184">
        <v>178</v>
      </c>
      <c r="H184">
        <f t="shared" si="22"/>
        <v>42160.403372945504</v>
      </c>
      <c r="I184">
        <f t="shared" si="19"/>
        <v>15463.37144404739</v>
      </c>
      <c r="J184">
        <f t="shared" si="20"/>
        <v>26697.031928898112</v>
      </c>
      <c r="K184">
        <f t="shared" si="21"/>
        <v>6158651.5456900587</v>
      </c>
    </row>
    <row r="185" spans="7:11" x14ac:dyDescent="0.25">
      <c r="G185">
        <v>179</v>
      </c>
      <c r="H185">
        <f t="shared" si="22"/>
        <v>42160.403372945504</v>
      </c>
      <c r="I185">
        <f t="shared" si="19"/>
        <v>15396.628864225146</v>
      </c>
      <c r="J185">
        <f t="shared" si="20"/>
        <v>26763.774508720358</v>
      </c>
      <c r="K185">
        <f t="shared" si="21"/>
        <v>6131887.7711813385</v>
      </c>
    </row>
    <row r="186" spans="7:11" x14ac:dyDescent="0.25">
      <c r="G186">
        <v>180</v>
      </c>
      <c r="H186">
        <f t="shared" si="22"/>
        <v>42160.403372945504</v>
      </c>
      <c r="I186">
        <f t="shared" si="19"/>
        <v>15329.719427953345</v>
      </c>
      <c r="J186">
        <f t="shared" si="20"/>
        <v>26830.683944992161</v>
      </c>
      <c r="K186">
        <f t="shared" si="21"/>
        <v>6105057.0872363467</v>
      </c>
    </row>
    <row r="187" spans="7:11" x14ac:dyDescent="0.25">
      <c r="G187">
        <v>181</v>
      </c>
      <c r="H187">
        <f t="shared" si="22"/>
        <v>42160.403372945504</v>
      </c>
      <c r="I187">
        <f t="shared" si="19"/>
        <v>15262.642718090865</v>
      </c>
      <c r="J187">
        <f t="shared" si="20"/>
        <v>26897.760654854639</v>
      </c>
      <c r="K187">
        <f t="shared" si="21"/>
        <v>6078159.3265814921</v>
      </c>
    </row>
    <row r="188" spans="7:11" x14ac:dyDescent="0.25">
      <c r="G188">
        <v>182</v>
      </c>
      <c r="H188">
        <f t="shared" si="22"/>
        <v>42160.403372945504</v>
      </c>
      <c r="I188">
        <f t="shared" si="19"/>
        <v>15195.398316453729</v>
      </c>
      <c r="J188">
        <f t="shared" si="20"/>
        <v>26965.005056491776</v>
      </c>
      <c r="K188">
        <f t="shared" si="21"/>
        <v>6051194.321525</v>
      </c>
    </row>
    <row r="189" spans="7:11" x14ac:dyDescent="0.25">
      <c r="G189">
        <v>183</v>
      </c>
      <c r="H189">
        <f t="shared" si="22"/>
        <v>42160.403372945504</v>
      </c>
      <c r="I189">
        <f t="shared" si="19"/>
        <v>15127.9858038125</v>
      </c>
      <c r="J189">
        <f t="shared" si="20"/>
        <v>27032.417569133002</v>
      </c>
      <c r="K189">
        <f t="shared" si="21"/>
        <v>6024161.9039558666</v>
      </c>
    </row>
    <row r="190" spans="7:11" x14ac:dyDescent="0.25">
      <c r="G190">
        <v>184</v>
      </c>
      <c r="H190">
        <f t="shared" si="22"/>
        <v>42160.403372945504</v>
      </c>
      <c r="I190">
        <f t="shared" si="19"/>
        <v>15060.404759889665</v>
      </c>
      <c r="J190">
        <f t="shared" si="20"/>
        <v>27099.998613055839</v>
      </c>
      <c r="K190">
        <f t="shared" si="21"/>
        <v>5997061.9053428108</v>
      </c>
    </row>
    <row r="191" spans="7:11" x14ac:dyDescent="0.25">
      <c r="G191">
        <v>185</v>
      </c>
      <c r="H191">
        <f t="shared" si="22"/>
        <v>42160.403372945504</v>
      </c>
      <c r="I191">
        <f t="shared" si="19"/>
        <v>14992.654763357028</v>
      </c>
      <c r="J191">
        <f t="shared" si="20"/>
        <v>27167.748609588474</v>
      </c>
      <c r="K191">
        <f t="shared" si="21"/>
        <v>5969894.1567332223</v>
      </c>
    </row>
    <row r="192" spans="7:11" x14ac:dyDescent="0.25">
      <c r="G192">
        <v>186</v>
      </c>
      <c r="H192">
        <f t="shared" si="22"/>
        <v>42160.403372945504</v>
      </c>
      <c r="I192">
        <f t="shared" si="19"/>
        <v>14924.735391833055</v>
      </c>
      <c r="J192">
        <f t="shared" si="20"/>
        <v>27235.667981112449</v>
      </c>
      <c r="K192">
        <f t="shared" si="21"/>
        <v>5942658.4887521099</v>
      </c>
    </row>
    <row r="193" spans="7:11" x14ac:dyDescent="0.25">
      <c r="G193">
        <v>187</v>
      </c>
      <c r="H193">
        <f t="shared" si="22"/>
        <v>42160.403372945504</v>
      </c>
      <c r="I193">
        <f t="shared" si="19"/>
        <v>14856.646221880275</v>
      </c>
      <c r="J193">
        <f t="shared" si="20"/>
        <v>27303.757151065227</v>
      </c>
      <c r="K193">
        <f t="shared" si="21"/>
        <v>5915354.7316010445</v>
      </c>
    </row>
    <row r="194" spans="7:11" x14ac:dyDescent="0.25">
      <c r="G194">
        <v>188</v>
      </c>
      <c r="H194">
        <f t="shared" si="22"/>
        <v>42160.403372945504</v>
      </c>
      <c r="I194">
        <f t="shared" si="19"/>
        <v>14788.386829002609</v>
      </c>
      <c r="J194">
        <f t="shared" si="20"/>
        <v>27372.016543942897</v>
      </c>
      <c r="K194">
        <f t="shared" si="21"/>
        <v>5887982.715057102</v>
      </c>
    </row>
    <row r="195" spans="7:11" x14ac:dyDescent="0.25">
      <c r="G195">
        <v>189</v>
      </c>
      <c r="H195">
        <f t="shared" si="22"/>
        <v>42160.403372945504</v>
      </c>
      <c r="I195">
        <f t="shared" si="19"/>
        <v>14719.956787642754</v>
      </c>
      <c r="J195">
        <f t="shared" si="20"/>
        <v>27440.44658530275</v>
      </c>
      <c r="K195">
        <f t="shared" si="21"/>
        <v>5860542.2684717989</v>
      </c>
    </row>
    <row r="196" spans="7:11" x14ac:dyDescent="0.25">
      <c r="G196">
        <v>190</v>
      </c>
      <c r="H196">
        <f t="shared" si="22"/>
        <v>42160.403372945504</v>
      </c>
      <c r="I196">
        <f t="shared" si="19"/>
        <v>14651.355671179495</v>
      </c>
      <c r="J196">
        <f t="shared" si="20"/>
        <v>27509.047701766009</v>
      </c>
      <c r="K196">
        <f t="shared" si="21"/>
        <v>5833033.2207700331</v>
      </c>
    </row>
    <row r="197" spans="7:11" x14ac:dyDescent="0.25">
      <c r="G197">
        <v>191</v>
      </c>
      <c r="H197">
        <f t="shared" si="22"/>
        <v>42160.403372945504</v>
      </c>
      <c r="I197">
        <f t="shared" si="19"/>
        <v>14582.583051925081</v>
      </c>
      <c r="J197">
        <f t="shared" si="20"/>
        <v>27577.820321020423</v>
      </c>
      <c r="K197">
        <f t="shared" si="21"/>
        <v>5805455.4004490124</v>
      </c>
    </row>
    <row r="198" spans="7:11" x14ac:dyDescent="0.25">
      <c r="G198">
        <v>192</v>
      </c>
      <c r="H198">
        <f t="shared" si="22"/>
        <v>42160.403372945504</v>
      </c>
      <c r="I198">
        <f t="shared" si="19"/>
        <v>14513.63850112253</v>
      </c>
      <c r="J198">
        <f t="shared" si="20"/>
        <v>27646.764871822976</v>
      </c>
      <c r="K198">
        <f t="shared" si="21"/>
        <v>5777808.6355771897</v>
      </c>
    </row>
    <row r="199" spans="7:11" x14ac:dyDescent="0.25">
      <c r="G199">
        <v>193</v>
      </c>
      <c r="H199">
        <f t="shared" si="22"/>
        <v>42160.403372945504</v>
      </c>
      <c r="I199">
        <f t="shared" si="19"/>
        <v>14444.521588942975</v>
      </c>
      <c r="J199">
        <f t="shared" si="20"/>
        <v>27715.881784002529</v>
      </c>
      <c r="K199">
        <f t="shared" si="21"/>
        <v>5750092.7537931874</v>
      </c>
    </row>
    <row r="200" spans="7:11" x14ac:dyDescent="0.25">
      <c r="G200">
        <v>194</v>
      </c>
      <c r="H200">
        <f t="shared" si="22"/>
        <v>42160.403372945504</v>
      </c>
      <c r="I200">
        <f t="shared" ref="I200:I263" si="23">K199*0.03/12</f>
        <v>14375.23188448297</v>
      </c>
      <c r="J200">
        <f t="shared" ref="J200:J263" si="24">H200-I200</f>
        <v>27785.171488462533</v>
      </c>
      <c r="K200">
        <f t="shared" ref="K200:K263" si="25">K199-J200</f>
        <v>5722307.5823047245</v>
      </c>
    </row>
    <row r="201" spans="7:11" x14ac:dyDescent="0.25">
      <c r="G201">
        <v>195</v>
      </c>
      <c r="H201">
        <f t="shared" ref="H201:H264" si="26">H200</f>
        <v>42160.403372945504</v>
      </c>
      <c r="I201">
        <f t="shared" si="23"/>
        <v>14305.768955761812</v>
      </c>
      <c r="J201">
        <f t="shared" si="24"/>
        <v>27854.63441718369</v>
      </c>
      <c r="K201">
        <f t="shared" si="25"/>
        <v>5694452.9478875408</v>
      </c>
    </row>
    <row r="202" spans="7:11" x14ac:dyDescent="0.25">
      <c r="G202">
        <v>196</v>
      </c>
      <c r="H202">
        <f t="shared" si="26"/>
        <v>42160.403372945504</v>
      </c>
      <c r="I202">
        <f t="shared" si="23"/>
        <v>14236.132369718851</v>
      </c>
      <c r="J202">
        <f t="shared" si="24"/>
        <v>27924.271003226655</v>
      </c>
      <c r="K202">
        <f t="shared" si="25"/>
        <v>5666528.676884314</v>
      </c>
    </row>
    <row r="203" spans="7:11" x14ac:dyDescent="0.25">
      <c r="G203">
        <v>197</v>
      </c>
      <c r="H203">
        <f t="shared" si="26"/>
        <v>42160.403372945504</v>
      </c>
      <c r="I203">
        <f t="shared" si="23"/>
        <v>14166.321692210784</v>
      </c>
      <c r="J203">
        <f t="shared" si="24"/>
        <v>27994.081680734722</v>
      </c>
      <c r="K203">
        <f t="shared" si="25"/>
        <v>5638534.5952035794</v>
      </c>
    </row>
    <row r="204" spans="7:11" x14ac:dyDescent="0.25">
      <c r="G204">
        <v>198</v>
      </c>
      <c r="H204">
        <f t="shared" si="26"/>
        <v>42160.403372945504</v>
      </c>
      <c r="I204">
        <f t="shared" si="23"/>
        <v>14096.336488008948</v>
      </c>
      <c r="J204">
        <f t="shared" si="24"/>
        <v>28064.066884936554</v>
      </c>
      <c r="K204">
        <f t="shared" si="25"/>
        <v>5610470.5283186426</v>
      </c>
    </row>
    <row r="205" spans="7:11" x14ac:dyDescent="0.25">
      <c r="G205">
        <v>199</v>
      </c>
      <c r="H205">
        <f t="shared" si="26"/>
        <v>42160.403372945504</v>
      </c>
      <c r="I205">
        <f t="shared" si="23"/>
        <v>14026.176320796607</v>
      </c>
      <c r="J205">
        <f t="shared" si="24"/>
        <v>28134.227052148897</v>
      </c>
      <c r="K205">
        <f t="shared" si="25"/>
        <v>5582336.3012664933</v>
      </c>
    </row>
    <row r="206" spans="7:11" x14ac:dyDescent="0.25">
      <c r="G206">
        <v>200</v>
      </c>
      <c r="H206">
        <f t="shared" si="26"/>
        <v>42160.403372945504</v>
      </c>
      <c r="I206">
        <f t="shared" si="23"/>
        <v>13955.840753166232</v>
      </c>
      <c r="J206">
        <f t="shared" si="24"/>
        <v>28204.562619779274</v>
      </c>
      <c r="K206">
        <f t="shared" si="25"/>
        <v>5554131.738646714</v>
      </c>
    </row>
    <row r="207" spans="7:11" x14ac:dyDescent="0.25">
      <c r="G207">
        <v>201</v>
      </c>
      <c r="H207">
        <f t="shared" si="26"/>
        <v>42160.403372945504</v>
      </c>
      <c r="I207">
        <f t="shared" si="23"/>
        <v>13885.329346616783</v>
      </c>
      <c r="J207">
        <f t="shared" si="24"/>
        <v>28275.074026328723</v>
      </c>
      <c r="K207">
        <f t="shared" si="25"/>
        <v>5525856.6646203855</v>
      </c>
    </row>
    <row r="208" spans="7:11" x14ac:dyDescent="0.25">
      <c r="G208">
        <v>202</v>
      </c>
      <c r="H208">
        <f t="shared" si="26"/>
        <v>42160.403372945504</v>
      </c>
      <c r="I208">
        <f t="shared" si="23"/>
        <v>13814.641661550964</v>
      </c>
      <c r="J208">
        <f t="shared" si="24"/>
        <v>28345.761711394538</v>
      </c>
      <c r="K208">
        <f t="shared" si="25"/>
        <v>5497510.9029089911</v>
      </c>
    </row>
    <row r="209" spans="7:11" x14ac:dyDescent="0.25">
      <c r="G209">
        <v>203</v>
      </c>
      <c r="H209">
        <f t="shared" si="26"/>
        <v>42160.403372945504</v>
      </c>
      <c r="I209">
        <f t="shared" si="23"/>
        <v>13743.777257272477</v>
      </c>
      <c r="J209">
        <f t="shared" si="24"/>
        <v>28416.626115673025</v>
      </c>
      <c r="K209">
        <f t="shared" si="25"/>
        <v>5469094.2767933179</v>
      </c>
    </row>
    <row r="210" spans="7:11" x14ac:dyDescent="0.25">
      <c r="G210">
        <v>204</v>
      </c>
      <c r="H210">
        <f t="shared" si="26"/>
        <v>42160.403372945504</v>
      </c>
      <c r="I210">
        <f t="shared" si="23"/>
        <v>13672.735691983295</v>
      </c>
      <c r="J210">
        <f t="shared" si="24"/>
        <v>28487.667680962208</v>
      </c>
      <c r="K210">
        <f t="shared" si="25"/>
        <v>5440606.6091123559</v>
      </c>
    </row>
    <row r="211" spans="7:11" x14ac:dyDescent="0.25">
      <c r="G211">
        <v>205</v>
      </c>
      <c r="H211">
        <f t="shared" si="26"/>
        <v>42160.403372945504</v>
      </c>
      <c r="I211">
        <f t="shared" si="23"/>
        <v>13601.51652278089</v>
      </c>
      <c r="J211">
        <f t="shared" si="24"/>
        <v>28558.886850164614</v>
      </c>
      <c r="K211">
        <f t="shared" si="25"/>
        <v>5412047.7222621916</v>
      </c>
    </row>
    <row r="212" spans="7:11" x14ac:dyDescent="0.25">
      <c r="G212">
        <v>206</v>
      </c>
      <c r="H212">
        <f t="shared" si="26"/>
        <v>42160.403372945504</v>
      </c>
      <c r="I212">
        <f t="shared" si="23"/>
        <v>13530.119305655478</v>
      </c>
      <c r="J212">
        <f t="shared" si="24"/>
        <v>28630.284067290027</v>
      </c>
      <c r="K212">
        <f t="shared" si="25"/>
        <v>5383417.4381949017</v>
      </c>
    </row>
    <row r="213" spans="7:11" x14ac:dyDescent="0.25">
      <c r="G213">
        <v>207</v>
      </c>
      <c r="H213">
        <f t="shared" si="26"/>
        <v>42160.403372945504</v>
      </c>
      <c r="I213">
        <f t="shared" si="23"/>
        <v>13458.543595487254</v>
      </c>
      <c r="J213">
        <f t="shared" si="24"/>
        <v>28701.859777458252</v>
      </c>
      <c r="K213">
        <f t="shared" si="25"/>
        <v>5354715.5784174437</v>
      </c>
    </row>
    <row r="214" spans="7:11" x14ac:dyDescent="0.25">
      <c r="G214">
        <v>208</v>
      </c>
      <c r="H214">
        <f t="shared" si="26"/>
        <v>42160.403372945504</v>
      </c>
      <c r="I214">
        <f t="shared" si="23"/>
        <v>13386.788946043607</v>
      </c>
      <c r="J214">
        <f t="shared" si="24"/>
        <v>28773.614426901899</v>
      </c>
      <c r="K214">
        <f t="shared" si="25"/>
        <v>5325941.9639905421</v>
      </c>
    </row>
    <row r="215" spans="7:11" x14ac:dyDescent="0.25">
      <c r="G215">
        <v>209</v>
      </c>
      <c r="H215">
        <f t="shared" si="26"/>
        <v>42160.403372945504</v>
      </c>
      <c r="I215">
        <f t="shared" si="23"/>
        <v>13314.854909976355</v>
      </c>
      <c r="J215">
        <f t="shared" si="24"/>
        <v>28845.548462969149</v>
      </c>
      <c r="K215">
        <f t="shared" si="25"/>
        <v>5297096.4155275729</v>
      </c>
    </row>
    <row r="216" spans="7:11" x14ac:dyDescent="0.25">
      <c r="G216">
        <v>210</v>
      </c>
      <c r="H216">
        <f t="shared" si="26"/>
        <v>42160.403372945504</v>
      </c>
      <c r="I216">
        <f t="shared" si="23"/>
        <v>13242.741038818931</v>
      </c>
      <c r="J216">
        <f t="shared" si="24"/>
        <v>28917.662334126573</v>
      </c>
      <c r="K216">
        <f t="shared" si="25"/>
        <v>5268178.7531934464</v>
      </c>
    </row>
    <row r="217" spans="7:11" x14ac:dyDescent="0.25">
      <c r="G217">
        <v>211</v>
      </c>
      <c r="H217">
        <f t="shared" si="26"/>
        <v>42160.403372945504</v>
      </c>
      <c r="I217">
        <f t="shared" si="23"/>
        <v>13170.446882983617</v>
      </c>
      <c r="J217">
        <f t="shared" si="24"/>
        <v>28989.956489961885</v>
      </c>
      <c r="K217">
        <f t="shared" si="25"/>
        <v>5239188.7967034848</v>
      </c>
    </row>
    <row r="218" spans="7:11" x14ac:dyDescent="0.25">
      <c r="G218">
        <v>212</v>
      </c>
      <c r="H218">
        <f t="shared" si="26"/>
        <v>42160.403372945504</v>
      </c>
      <c r="I218">
        <f t="shared" si="23"/>
        <v>13097.971991758712</v>
      </c>
      <c r="J218">
        <f t="shared" si="24"/>
        <v>29062.431381186791</v>
      </c>
      <c r="K218">
        <f t="shared" si="25"/>
        <v>5210126.3653222984</v>
      </c>
    </row>
    <row r="219" spans="7:11" x14ac:dyDescent="0.25">
      <c r="G219">
        <v>213</v>
      </c>
      <c r="H219">
        <f t="shared" si="26"/>
        <v>42160.403372945504</v>
      </c>
      <c r="I219">
        <f t="shared" si="23"/>
        <v>13025.315913305747</v>
      </c>
      <c r="J219">
        <f t="shared" si="24"/>
        <v>29135.087459639755</v>
      </c>
      <c r="K219">
        <f t="shared" si="25"/>
        <v>5180991.2778626587</v>
      </c>
    </row>
    <row r="220" spans="7:11" x14ac:dyDescent="0.25">
      <c r="G220">
        <v>214</v>
      </c>
      <c r="H220">
        <f t="shared" si="26"/>
        <v>42160.403372945504</v>
      </c>
      <c r="I220">
        <f t="shared" si="23"/>
        <v>12952.478194656645</v>
      </c>
      <c r="J220">
        <f t="shared" si="24"/>
        <v>29207.92517828886</v>
      </c>
      <c r="K220">
        <f t="shared" si="25"/>
        <v>5151783.3526843702</v>
      </c>
    </row>
    <row r="221" spans="7:11" x14ac:dyDescent="0.25">
      <c r="G221">
        <v>215</v>
      </c>
      <c r="H221">
        <f t="shared" si="26"/>
        <v>42160.403372945504</v>
      </c>
      <c r="I221">
        <f t="shared" si="23"/>
        <v>12879.458381710925</v>
      </c>
      <c r="J221">
        <f t="shared" si="24"/>
        <v>29280.944991234581</v>
      </c>
      <c r="K221">
        <f t="shared" si="25"/>
        <v>5122502.4076931356</v>
      </c>
    </row>
    <row r="222" spans="7:11" x14ac:dyDescent="0.25">
      <c r="G222">
        <v>216</v>
      </c>
      <c r="H222">
        <f t="shared" si="26"/>
        <v>42160.403372945504</v>
      </c>
      <c r="I222">
        <f t="shared" si="23"/>
        <v>12806.256019232838</v>
      </c>
      <c r="J222">
        <f t="shared" si="24"/>
        <v>29354.147353712666</v>
      </c>
      <c r="K222">
        <f t="shared" si="25"/>
        <v>5093148.2603394231</v>
      </c>
    </row>
    <row r="223" spans="7:11" x14ac:dyDescent="0.25">
      <c r="G223">
        <v>217</v>
      </c>
      <c r="H223">
        <f t="shared" si="26"/>
        <v>42160.403372945504</v>
      </c>
      <c r="I223">
        <f t="shared" si="23"/>
        <v>12732.870650848557</v>
      </c>
      <c r="J223">
        <f t="shared" si="24"/>
        <v>29427.532722096948</v>
      </c>
      <c r="K223">
        <f t="shared" si="25"/>
        <v>5063720.7276173262</v>
      </c>
    </row>
    <row r="224" spans="7:11" x14ac:dyDescent="0.25">
      <c r="G224">
        <v>218</v>
      </c>
      <c r="H224">
        <f t="shared" si="26"/>
        <v>42160.403372945504</v>
      </c>
      <c r="I224">
        <f t="shared" si="23"/>
        <v>12659.301819043314</v>
      </c>
      <c r="J224">
        <f t="shared" si="24"/>
        <v>29501.10155390219</v>
      </c>
      <c r="K224">
        <f t="shared" si="25"/>
        <v>5034219.6260634242</v>
      </c>
    </row>
    <row r="225" spans="7:11" x14ac:dyDescent="0.25">
      <c r="G225">
        <v>219</v>
      </c>
      <c r="H225">
        <f t="shared" si="26"/>
        <v>42160.403372945504</v>
      </c>
      <c r="I225">
        <f t="shared" si="23"/>
        <v>12585.549065158559</v>
      </c>
      <c r="J225">
        <f t="shared" si="24"/>
        <v>29574.854307786947</v>
      </c>
      <c r="K225">
        <f t="shared" si="25"/>
        <v>5004644.7717556376</v>
      </c>
    </row>
    <row r="226" spans="7:11" x14ac:dyDescent="0.25">
      <c r="G226">
        <v>220</v>
      </c>
      <c r="H226">
        <f t="shared" si="26"/>
        <v>42160.403372945504</v>
      </c>
      <c r="I226">
        <f t="shared" si="23"/>
        <v>12511.611929389093</v>
      </c>
      <c r="J226">
        <f t="shared" si="24"/>
        <v>29648.791443556409</v>
      </c>
      <c r="K226">
        <f t="shared" si="25"/>
        <v>4974995.9803120811</v>
      </c>
    </row>
    <row r="227" spans="7:11" x14ac:dyDescent="0.25">
      <c r="G227">
        <v>221</v>
      </c>
      <c r="H227">
        <f t="shared" si="26"/>
        <v>42160.403372945504</v>
      </c>
      <c r="I227">
        <f t="shared" si="23"/>
        <v>12437.489950780202</v>
      </c>
      <c r="J227">
        <f t="shared" si="24"/>
        <v>29722.9134221653</v>
      </c>
      <c r="K227">
        <f t="shared" si="25"/>
        <v>4945273.0668899156</v>
      </c>
    </row>
    <row r="228" spans="7:11" x14ac:dyDescent="0.25">
      <c r="G228">
        <v>222</v>
      </c>
      <c r="H228">
        <f t="shared" si="26"/>
        <v>42160.403372945504</v>
      </c>
      <c r="I228">
        <f t="shared" si="23"/>
        <v>12363.18266722479</v>
      </c>
      <c r="J228">
        <f t="shared" si="24"/>
        <v>29797.220705720712</v>
      </c>
      <c r="K228">
        <f t="shared" si="25"/>
        <v>4915475.846184195</v>
      </c>
    </row>
    <row r="229" spans="7:11" x14ac:dyDescent="0.25">
      <c r="G229">
        <v>223</v>
      </c>
      <c r="H229">
        <f t="shared" si="26"/>
        <v>42160.403372945504</v>
      </c>
      <c r="I229">
        <f t="shared" si="23"/>
        <v>12288.689615460486</v>
      </c>
      <c r="J229">
        <f t="shared" si="24"/>
        <v>29871.71375748502</v>
      </c>
      <c r="K229">
        <f t="shared" si="25"/>
        <v>4885604.1324267099</v>
      </c>
    </row>
    <row r="230" spans="7:11" x14ac:dyDescent="0.25">
      <c r="G230">
        <v>224</v>
      </c>
      <c r="H230">
        <f t="shared" si="26"/>
        <v>42160.403372945504</v>
      </c>
      <c r="I230">
        <f t="shared" si="23"/>
        <v>12214.010331066775</v>
      </c>
      <c r="J230">
        <f t="shared" si="24"/>
        <v>29946.393041878728</v>
      </c>
      <c r="K230">
        <f t="shared" si="25"/>
        <v>4855657.7393848309</v>
      </c>
    </row>
    <row r="231" spans="7:11" x14ac:dyDescent="0.25">
      <c r="G231">
        <v>225</v>
      </c>
      <c r="H231">
        <f t="shared" si="26"/>
        <v>42160.403372945504</v>
      </c>
      <c r="I231">
        <f t="shared" si="23"/>
        <v>12139.144348462076</v>
      </c>
      <c r="J231">
        <f t="shared" si="24"/>
        <v>30021.259024483428</v>
      </c>
      <c r="K231">
        <f t="shared" si="25"/>
        <v>4825636.4803603478</v>
      </c>
    </row>
    <row r="232" spans="7:11" x14ac:dyDescent="0.25">
      <c r="G232">
        <v>226</v>
      </c>
      <c r="H232">
        <f t="shared" si="26"/>
        <v>42160.403372945504</v>
      </c>
      <c r="I232">
        <f t="shared" si="23"/>
        <v>12064.091200900868</v>
      </c>
      <c r="J232">
        <f t="shared" si="24"/>
        <v>30096.312172044636</v>
      </c>
      <c r="K232">
        <f t="shared" si="25"/>
        <v>4795540.1681883028</v>
      </c>
    </row>
    <row r="233" spans="7:11" x14ac:dyDescent="0.25">
      <c r="G233">
        <v>227</v>
      </c>
      <c r="H233">
        <f t="shared" si="26"/>
        <v>42160.403372945504</v>
      </c>
      <c r="I233">
        <f t="shared" si="23"/>
        <v>11988.850420470757</v>
      </c>
      <c r="J233">
        <f t="shared" si="24"/>
        <v>30171.552952474747</v>
      </c>
      <c r="K233">
        <f t="shared" si="25"/>
        <v>4765368.6152358279</v>
      </c>
    </row>
    <row r="234" spans="7:11" x14ac:dyDescent="0.25">
      <c r="G234">
        <v>228</v>
      </c>
      <c r="H234">
        <f t="shared" si="26"/>
        <v>42160.403372945504</v>
      </c>
      <c r="I234">
        <f t="shared" si="23"/>
        <v>11913.421538089569</v>
      </c>
      <c r="J234">
        <f t="shared" si="24"/>
        <v>30246.981834855935</v>
      </c>
      <c r="K234">
        <f t="shared" si="25"/>
        <v>4735121.633400972</v>
      </c>
    </row>
    <row r="235" spans="7:11" x14ac:dyDescent="0.25">
      <c r="G235">
        <v>229</v>
      </c>
      <c r="H235">
        <f t="shared" si="26"/>
        <v>42160.403372945504</v>
      </c>
      <c r="I235">
        <f t="shared" si="23"/>
        <v>11837.804083502429</v>
      </c>
      <c r="J235">
        <f t="shared" si="24"/>
        <v>30322.599289443075</v>
      </c>
      <c r="K235">
        <f t="shared" si="25"/>
        <v>4704799.0341115287</v>
      </c>
    </row>
    <row r="236" spans="7:11" x14ac:dyDescent="0.25">
      <c r="G236">
        <v>230</v>
      </c>
      <c r="H236">
        <f t="shared" si="26"/>
        <v>42160.403372945504</v>
      </c>
      <c r="I236">
        <f t="shared" si="23"/>
        <v>11761.997585278821</v>
      </c>
      <c r="J236">
        <f t="shared" si="24"/>
        <v>30398.405787666685</v>
      </c>
      <c r="K236">
        <f t="shared" si="25"/>
        <v>4674400.6283238623</v>
      </c>
    </row>
    <row r="237" spans="7:11" x14ac:dyDescent="0.25">
      <c r="G237">
        <v>231</v>
      </c>
      <c r="H237">
        <f t="shared" si="26"/>
        <v>42160.403372945504</v>
      </c>
      <c r="I237">
        <f t="shared" si="23"/>
        <v>11686.001570809654</v>
      </c>
      <c r="J237">
        <f t="shared" si="24"/>
        <v>30474.40180213585</v>
      </c>
      <c r="K237">
        <f t="shared" si="25"/>
        <v>4643926.2265217267</v>
      </c>
    </row>
    <row r="238" spans="7:11" x14ac:dyDescent="0.25">
      <c r="G238">
        <v>232</v>
      </c>
      <c r="H238">
        <f t="shared" si="26"/>
        <v>42160.403372945504</v>
      </c>
      <c r="I238">
        <f t="shared" si="23"/>
        <v>11609.815566304316</v>
      </c>
      <c r="J238">
        <f t="shared" si="24"/>
        <v>30550.58780664119</v>
      </c>
      <c r="K238">
        <f t="shared" si="25"/>
        <v>4613375.6387150856</v>
      </c>
    </row>
    <row r="239" spans="7:11" x14ac:dyDescent="0.25">
      <c r="G239">
        <v>233</v>
      </c>
      <c r="H239">
        <f t="shared" si="26"/>
        <v>42160.403372945504</v>
      </c>
      <c r="I239">
        <f t="shared" si="23"/>
        <v>11533.439096787713</v>
      </c>
      <c r="J239">
        <f t="shared" si="24"/>
        <v>30626.964276157792</v>
      </c>
      <c r="K239">
        <f t="shared" si="25"/>
        <v>4582748.6744389273</v>
      </c>
    </row>
    <row r="240" spans="7:11" x14ac:dyDescent="0.25">
      <c r="G240">
        <v>234</v>
      </c>
      <c r="H240">
        <f t="shared" si="26"/>
        <v>42160.403372945504</v>
      </c>
      <c r="I240">
        <f t="shared" si="23"/>
        <v>11456.871686097316</v>
      </c>
      <c r="J240">
        <f t="shared" si="24"/>
        <v>30703.53168684819</v>
      </c>
      <c r="K240">
        <f t="shared" si="25"/>
        <v>4552045.1427520793</v>
      </c>
    </row>
    <row r="241" spans="7:11" x14ac:dyDescent="0.25">
      <c r="G241">
        <v>235</v>
      </c>
      <c r="H241">
        <f t="shared" si="26"/>
        <v>42160.403372945504</v>
      </c>
      <c r="I241">
        <f t="shared" si="23"/>
        <v>11380.1128568802</v>
      </c>
      <c r="J241">
        <f t="shared" si="24"/>
        <v>30780.290516065303</v>
      </c>
      <c r="K241">
        <f t="shared" si="25"/>
        <v>4521264.8522360139</v>
      </c>
    </row>
    <row r="242" spans="7:11" x14ac:dyDescent="0.25">
      <c r="G242">
        <v>236</v>
      </c>
      <c r="H242">
        <f t="shared" si="26"/>
        <v>42160.403372945504</v>
      </c>
      <c r="I242">
        <f t="shared" si="23"/>
        <v>11303.162130590033</v>
      </c>
      <c r="J242">
        <f t="shared" si="24"/>
        <v>30857.241242355471</v>
      </c>
      <c r="K242">
        <f t="shared" si="25"/>
        <v>4490407.6109936582</v>
      </c>
    </row>
    <row r="243" spans="7:11" x14ac:dyDescent="0.25">
      <c r="G243">
        <v>237</v>
      </c>
      <c r="H243">
        <f t="shared" si="26"/>
        <v>42160.403372945504</v>
      </c>
      <c r="I243">
        <f t="shared" si="23"/>
        <v>11226.019027484144</v>
      </c>
      <c r="J243">
        <f t="shared" si="24"/>
        <v>30934.38434546136</v>
      </c>
      <c r="K243">
        <f t="shared" si="25"/>
        <v>4459473.2266481966</v>
      </c>
    </row>
    <row r="244" spans="7:11" x14ac:dyDescent="0.25">
      <c r="G244">
        <v>238</v>
      </c>
      <c r="H244">
        <f t="shared" si="26"/>
        <v>42160.403372945504</v>
      </c>
      <c r="I244">
        <f t="shared" si="23"/>
        <v>11148.683066620491</v>
      </c>
      <c r="J244">
        <f t="shared" si="24"/>
        <v>31011.720306325013</v>
      </c>
      <c r="K244">
        <f t="shared" si="25"/>
        <v>4428461.5063418718</v>
      </c>
    </row>
    <row r="245" spans="7:11" x14ac:dyDescent="0.25">
      <c r="G245">
        <v>239</v>
      </c>
      <c r="H245">
        <f t="shared" si="26"/>
        <v>42160.403372945504</v>
      </c>
      <c r="I245">
        <f t="shared" si="23"/>
        <v>11071.153765854679</v>
      </c>
      <c r="J245">
        <f t="shared" si="24"/>
        <v>31089.249607090824</v>
      </c>
      <c r="K245">
        <f t="shared" si="25"/>
        <v>4397372.256734781</v>
      </c>
    </row>
    <row r="246" spans="7:11" x14ac:dyDescent="0.25">
      <c r="G246">
        <v>240</v>
      </c>
      <c r="H246">
        <f t="shared" si="26"/>
        <v>42160.403372945504</v>
      </c>
      <c r="I246">
        <f t="shared" si="23"/>
        <v>10993.430641836952</v>
      </c>
      <c r="J246">
        <f t="shared" si="24"/>
        <v>31166.972731108552</v>
      </c>
      <c r="K246">
        <f t="shared" si="25"/>
        <v>4366205.2840036722</v>
      </c>
    </row>
    <row r="247" spans="7:11" x14ac:dyDescent="0.25">
      <c r="G247">
        <v>241</v>
      </c>
      <c r="H247">
        <f t="shared" si="26"/>
        <v>42160.403372945504</v>
      </c>
      <c r="I247">
        <f t="shared" si="23"/>
        <v>10915.51321000918</v>
      </c>
      <c r="J247">
        <f t="shared" si="24"/>
        <v>31244.890162936324</v>
      </c>
      <c r="K247">
        <f t="shared" si="25"/>
        <v>4334960.3938407358</v>
      </c>
    </row>
    <row r="248" spans="7:11" x14ac:dyDescent="0.25">
      <c r="G248">
        <v>242</v>
      </c>
      <c r="H248">
        <f t="shared" si="26"/>
        <v>42160.403372945504</v>
      </c>
      <c r="I248">
        <f t="shared" si="23"/>
        <v>10837.40098460184</v>
      </c>
      <c r="J248">
        <f t="shared" si="24"/>
        <v>31323.002388343666</v>
      </c>
      <c r="K248">
        <f t="shared" si="25"/>
        <v>4303637.3914523926</v>
      </c>
    </row>
    <row r="249" spans="7:11" x14ac:dyDescent="0.25">
      <c r="G249">
        <v>243</v>
      </c>
      <c r="H249">
        <f t="shared" si="26"/>
        <v>42160.403372945504</v>
      </c>
      <c r="I249">
        <f t="shared" si="23"/>
        <v>10759.093478630981</v>
      </c>
      <c r="J249">
        <f t="shared" si="24"/>
        <v>31401.309894314523</v>
      </c>
      <c r="K249">
        <f t="shared" si="25"/>
        <v>4272236.0815580776</v>
      </c>
    </row>
    <row r="250" spans="7:11" x14ac:dyDescent="0.25">
      <c r="G250">
        <v>244</v>
      </c>
      <c r="H250">
        <f t="shared" si="26"/>
        <v>42160.403372945504</v>
      </c>
      <c r="I250">
        <f t="shared" si="23"/>
        <v>10680.590203895194</v>
      </c>
      <c r="J250">
        <f t="shared" si="24"/>
        <v>31479.813169050311</v>
      </c>
      <c r="K250">
        <f t="shared" si="25"/>
        <v>4240756.2683890276</v>
      </c>
    </row>
    <row r="251" spans="7:11" x14ac:dyDescent="0.25">
      <c r="G251">
        <v>245</v>
      </c>
      <c r="H251">
        <f t="shared" si="26"/>
        <v>42160.403372945504</v>
      </c>
      <c r="I251">
        <f t="shared" si="23"/>
        <v>10601.890670972569</v>
      </c>
      <c r="J251">
        <f t="shared" si="24"/>
        <v>31558.512701972933</v>
      </c>
      <c r="K251">
        <f t="shared" si="25"/>
        <v>4209197.7556870542</v>
      </c>
    </row>
    <row r="252" spans="7:11" x14ac:dyDescent="0.25">
      <c r="G252">
        <v>246</v>
      </c>
      <c r="H252">
        <f t="shared" si="26"/>
        <v>42160.403372945504</v>
      </c>
      <c r="I252">
        <f t="shared" si="23"/>
        <v>10522.994389217636</v>
      </c>
      <c r="J252">
        <f t="shared" si="24"/>
        <v>31637.408983727866</v>
      </c>
      <c r="K252">
        <f t="shared" si="25"/>
        <v>4177560.3467033263</v>
      </c>
    </row>
    <row r="253" spans="7:11" x14ac:dyDescent="0.25">
      <c r="G253">
        <v>247</v>
      </c>
      <c r="H253">
        <f t="shared" si="26"/>
        <v>42160.403372945504</v>
      </c>
      <c r="I253">
        <f t="shared" si="23"/>
        <v>10443.900866758317</v>
      </c>
      <c r="J253">
        <f t="shared" si="24"/>
        <v>31716.502506187186</v>
      </c>
      <c r="K253">
        <f t="shared" si="25"/>
        <v>4145843.8441971391</v>
      </c>
    </row>
    <row r="254" spans="7:11" x14ac:dyDescent="0.25">
      <c r="G254">
        <v>248</v>
      </c>
      <c r="H254">
        <f t="shared" si="26"/>
        <v>42160.403372945504</v>
      </c>
      <c r="I254">
        <f t="shared" si="23"/>
        <v>10364.609610492847</v>
      </c>
      <c r="J254">
        <f t="shared" si="24"/>
        <v>31795.793762452657</v>
      </c>
      <c r="K254">
        <f t="shared" si="25"/>
        <v>4114048.0504346867</v>
      </c>
    </row>
    <row r="255" spans="7:11" x14ac:dyDescent="0.25">
      <c r="G255">
        <v>249</v>
      </c>
      <c r="H255">
        <f t="shared" si="26"/>
        <v>42160.403372945504</v>
      </c>
      <c r="I255">
        <f t="shared" si="23"/>
        <v>10285.120126086716</v>
      </c>
      <c r="J255">
        <f t="shared" si="24"/>
        <v>31875.283246858788</v>
      </c>
      <c r="K255">
        <f t="shared" si="25"/>
        <v>4082172.7671878277</v>
      </c>
    </row>
    <row r="256" spans="7:11" x14ac:dyDescent="0.25">
      <c r="G256">
        <v>250</v>
      </c>
      <c r="H256">
        <f t="shared" si="26"/>
        <v>42160.403372945504</v>
      </c>
      <c r="I256">
        <f t="shared" si="23"/>
        <v>10205.431917969569</v>
      </c>
      <c r="J256">
        <f t="shared" si="24"/>
        <v>31954.971454975937</v>
      </c>
      <c r="K256">
        <f t="shared" si="25"/>
        <v>4050217.7957328516</v>
      </c>
    </row>
    <row r="257" spans="7:11" x14ac:dyDescent="0.25">
      <c r="G257">
        <v>251</v>
      </c>
      <c r="H257">
        <f t="shared" si="26"/>
        <v>42160.403372945504</v>
      </c>
      <c r="I257">
        <f t="shared" si="23"/>
        <v>10125.544489332129</v>
      </c>
      <c r="J257">
        <f t="shared" si="24"/>
        <v>32034.858883613375</v>
      </c>
      <c r="K257">
        <f t="shared" si="25"/>
        <v>4018182.9368492384</v>
      </c>
    </row>
    <row r="258" spans="7:11" x14ac:dyDescent="0.25">
      <c r="G258">
        <v>252</v>
      </c>
      <c r="H258">
        <f t="shared" si="26"/>
        <v>42160.403372945504</v>
      </c>
      <c r="I258">
        <f t="shared" si="23"/>
        <v>10045.457342123094</v>
      </c>
      <c r="J258">
        <f t="shared" si="24"/>
        <v>32114.946030822408</v>
      </c>
      <c r="K258">
        <f t="shared" si="25"/>
        <v>3986067.9908184158</v>
      </c>
    </row>
    <row r="259" spans="7:11" x14ac:dyDescent="0.25">
      <c r="G259">
        <v>253</v>
      </c>
      <c r="H259">
        <f t="shared" si="26"/>
        <v>42160.403372945504</v>
      </c>
      <c r="I259">
        <f t="shared" si="23"/>
        <v>9965.1699770460382</v>
      </c>
      <c r="J259">
        <f t="shared" si="24"/>
        <v>32195.233395899464</v>
      </c>
      <c r="K259">
        <f t="shared" si="25"/>
        <v>3953872.7574225161</v>
      </c>
    </row>
    <row r="260" spans="7:11" x14ac:dyDescent="0.25">
      <c r="G260">
        <v>254</v>
      </c>
      <c r="H260">
        <f t="shared" si="26"/>
        <v>42160.403372945504</v>
      </c>
      <c r="I260">
        <f t="shared" si="23"/>
        <v>9884.6818935562897</v>
      </c>
      <c r="J260">
        <f t="shared" si="24"/>
        <v>32275.721479389213</v>
      </c>
      <c r="K260">
        <f t="shared" si="25"/>
        <v>3921597.0359431268</v>
      </c>
    </row>
    <row r="261" spans="7:11" x14ac:dyDescent="0.25">
      <c r="G261">
        <v>255</v>
      </c>
      <c r="H261">
        <f t="shared" si="26"/>
        <v>42160.403372945504</v>
      </c>
      <c r="I261">
        <f t="shared" si="23"/>
        <v>9803.9925898578167</v>
      </c>
      <c r="J261">
        <f t="shared" si="24"/>
        <v>32356.410783087689</v>
      </c>
      <c r="K261">
        <f t="shared" si="25"/>
        <v>3889240.6251600389</v>
      </c>
    </row>
    <row r="262" spans="7:11" x14ac:dyDescent="0.25">
      <c r="G262">
        <v>256</v>
      </c>
      <c r="H262">
        <f t="shared" si="26"/>
        <v>42160.403372945504</v>
      </c>
      <c r="I262">
        <f t="shared" si="23"/>
        <v>9723.1015629000958</v>
      </c>
      <c r="J262">
        <f t="shared" si="24"/>
        <v>32437.301810045406</v>
      </c>
      <c r="K262">
        <f t="shared" si="25"/>
        <v>3856803.3233499937</v>
      </c>
    </row>
    <row r="263" spans="7:11" x14ac:dyDescent="0.25">
      <c r="G263">
        <v>257</v>
      </c>
      <c r="H263">
        <f t="shared" si="26"/>
        <v>42160.403372945504</v>
      </c>
      <c r="I263">
        <f t="shared" si="23"/>
        <v>9642.0083083749832</v>
      </c>
      <c r="J263">
        <f t="shared" si="24"/>
        <v>32518.395064570519</v>
      </c>
      <c r="K263">
        <f t="shared" si="25"/>
        <v>3824284.9282854232</v>
      </c>
    </row>
    <row r="264" spans="7:11" x14ac:dyDescent="0.25">
      <c r="G264">
        <v>258</v>
      </c>
      <c r="H264">
        <f t="shared" si="26"/>
        <v>42160.403372945504</v>
      </c>
      <c r="I264">
        <f t="shared" ref="I264:I327" si="27">K263*0.03/12</f>
        <v>9560.7123207135573</v>
      </c>
      <c r="J264">
        <f t="shared" ref="J264:J327" si="28">H264-I264</f>
        <v>32599.691052231945</v>
      </c>
      <c r="K264">
        <f t="shared" ref="K264:K327" si="29">K263-J264</f>
        <v>3791685.2372331913</v>
      </c>
    </row>
    <row r="265" spans="7:11" x14ac:dyDescent="0.25">
      <c r="G265">
        <v>259</v>
      </c>
      <c r="H265">
        <f t="shared" ref="H265:H328" si="30">H264</f>
        <v>42160.403372945504</v>
      </c>
      <c r="I265">
        <f t="shared" si="27"/>
        <v>9479.213093082979</v>
      </c>
      <c r="J265">
        <f t="shared" si="28"/>
        <v>32681.190279862523</v>
      </c>
      <c r="K265">
        <f t="shared" si="29"/>
        <v>3759004.0469533289</v>
      </c>
    </row>
    <row r="266" spans="7:11" x14ac:dyDescent="0.25">
      <c r="G266">
        <v>260</v>
      </c>
      <c r="H266">
        <f t="shared" si="30"/>
        <v>42160.403372945504</v>
      </c>
      <c r="I266">
        <f t="shared" si="27"/>
        <v>9397.5101173833227</v>
      </c>
      <c r="J266">
        <f t="shared" si="28"/>
        <v>32762.89325556218</v>
      </c>
      <c r="K266">
        <f t="shared" si="29"/>
        <v>3726241.1536977668</v>
      </c>
    </row>
    <row r="267" spans="7:11" x14ac:dyDescent="0.25">
      <c r="G267">
        <v>261</v>
      </c>
      <c r="H267">
        <f t="shared" si="30"/>
        <v>42160.403372945504</v>
      </c>
      <c r="I267">
        <f t="shared" si="27"/>
        <v>9315.6028842444157</v>
      </c>
      <c r="J267">
        <f t="shared" si="28"/>
        <v>32844.80048870109</v>
      </c>
      <c r="K267">
        <f t="shared" si="29"/>
        <v>3693396.3532090657</v>
      </c>
    </row>
    <row r="268" spans="7:11" x14ac:dyDescent="0.25">
      <c r="G268">
        <v>262</v>
      </c>
      <c r="H268">
        <f t="shared" si="30"/>
        <v>42160.403372945504</v>
      </c>
      <c r="I268">
        <f t="shared" si="27"/>
        <v>9233.490883022665</v>
      </c>
      <c r="J268">
        <f t="shared" si="28"/>
        <v>32926.912489922841</v>
      </c>
      <c r="K268">
        <f t="shared" si="29"/>
        <v>3660469.440719143</v>
      </c>
    </row>
    <row r="269" spans="7:11" x14ac:dyDescent="0.25">
      <c r="G269">
        <v>263</v>
      </c>
      <c r="H269">
        <f t="shared" si="30"/>
        <v>42160.403372945504</v>
      </c>
      <c r="I269">
        <f t="shared" si="27"/>
        <v>9151.1736017978565</v>
      </c>
      <c r="J269">
        <f t="shared" si="28"/>
        <v>33009.229771147649</v>
      </c>
      <c r="K269">
        <f t="shared" si="29"/>
        <v>3627460.2109479955</v>
      </c>
    </row>
    <row r="270" spans="7:11" x14ac:dyDescent="0.25">
      <c r="G270">
        <v>264</v>
      </c>
      <c r="H270">
        <f t="shared" si="30"/>
        <v>42160.403372945504</v>
      </c>
      <c r="I270">
        <f t="shared" si="27"/>
        <v>9068.6505273699895</v>
      </c>
      <c r="J270">
        <f t="shared" si="28"/>
        <v>33091.752845575516</v>
      </c>
      <c r="K270">
        <f t="shared" si="29"/>
        <v>3594368.45810242</v>
      </c>
    </row>
    <row r="271" spans="7:11" x14ac:dyDescent="0.25">
      <c r="G271">
        <v>265</v>
      </c>
      <c r="H271">
        <f t="shared" si="30"/>
        <v>42160.403372945504</v>
      </c>
      <c r="I271">
        <f t="shared" si="27"/>
        <v>8985.9211452560503</v>
      </c>
      <c r="J271">
        <f t="shared" si="28"/>
        <v>33174.482227689456</v>
      </c>
      <c r="K271">
        <f t="shared" si="29"/>
        <v>3561193.9758747304</v>
      </c>
    </row>
    <row r="272" spans="7:11" x14ac:dyDescent="0.25">
      <c r="G272">
        <v>266</v>
      </c>
      <c r="H272">
        <f t="shared" si="30"/>
        <v>42160.403372945504</v>
      </c>
      <c r="I272">
        <f t="shared" si="27"/>
        <v>8902.9849396868249</v>
      </c>
      <c r="J272">
        <f t="shared" si="28"/>
        <v>33257.418433258681</v>
      </c>
      <c r="K272">
        <f t="shared" si="29"/>
        <v>3527936.5574414716</v>
      </c>
    </row>
    <row r="273" spans="7:11" x14ac:dyDescent="0.25">
      <c r="G273">
        <v>267</v>
      </c>
      <c r="H273">
        <f t="shared" si="30"/>
        <v>42160.403372945504</v>
      </c>
      <c r="I273">
        <f t="shared" si="27"/>
        <v>8819.8413936036795</v>
      </c>
      <c r="J273">
        <f t="shared" si="28"/>
        <v>33340.561979341823</v>
      </c>
      <c r="K273">
        <f t="shared" si="29"/>
        <v>3494595.9954621298</v>
      </c>
    </row>
    <row r="274" spans="7:11" x14ac:dyDescent="0.25">
      <c r="G274">
        <v>268</v>
      </c>
      <c r="H274">
        <f t="shared" si="30"/>
        <v>42160.403372945504</v>
      </c>
      <c r="I274">
        <f t="shared" si="27"/>
        <v>8736.489988655323</v>
      </c>
      <c r="J274">
        <f t="shared" si="28"/>
        <v>33423.913384290179</v>
      </c>
      <c r="K274">
        <f t="shared" si="29"/>
        <v>3461172.0820778394</v>
      </c>
    </row>
    <row r="275" spans="7:11" x14ac:dyDescent="0.25">
      <c r="G275">
        <v>269</v>
      </c>
      <c r="H275">
        <f t="shared" si="30"/>
        <v>42160.403372945504</v>
      </c>
      <c r="I275">
        <f t="shared" si="27"/>
        <v>8652.9302051945979</v>
      </c>
      <c r="J275">
        <f t="shared" si="28"/>
        <v>33507.473167750904</v>
      </c>
      <c r="K275">
        <f t="shared" si="29"/>
        <v>3427664.6089100884</v>
      </c>
    </row>
    <row r="276" spans="7:11" x14ac:dyDescent="0.25">
      <c r="G276">
        <v>270</v>
      </c>
      <c r="H276">
        <f t="shared" si="30"/>
        <v>42160.403372945504</v>
      </c>
      <c r="I276">
        <f t="shared" si="27"/>
        <v>8569.1615222752207</v>
      </c>
      <c r="J276">
        <f t="shared" si="28"/>
        <v>33591.241850670282</v>
      </c>
      <c r="K276">
        <f t="shared" si="29"/>
        <v>3394073.367059418</v>
      </c>
    </row>
    <row r="277" spans="7:11" x14ac:dyDescent="0.25">
      <c r="G277">
        <v>271</v>
      </c>
      <c r="H277">
        <f t="shared" si="30"/>
        <v>42160.403372945504</v>
      </c>
      <c r="I277">
        <f t="shared" si="27"/>
        <v>8485.1834176485445</v>
      </c>
      <c r="J277">
        <f t="shared" si="28"/>
        <v>33675.219955296961</v>
      </c>
      <c r="K277">
        <f t="shared" si="29"/>
        <v>3360398.1471041208</v>
      </c>
    </row>
    <row r="278" spans="7:11" x14ac:dyDescent="0.25">
      <c r="G278">
        <v>272</v>
      </c>
      <c r="H278">
        <f t="shared" si="30"/>
        <v>42160.403372945504</v>
      </c>
      <c r="I278">
        <f t="shared" si="27"/>
        <v>8400.9953677603025</v>
      </c>
      <c r="J278">
        <f t="shared" si="28"/>
        <v>33759.4080051852</v>
      </c>
      <c r="K278">
        <f t="shared" si="29"/>
        <v>3326638.7390989354</v>
      </c>
    </row>
    <row r="279" spans="7:11" x14ac:dyDescent="0.25">
      <c r="G279">
        <v>273</v>
      </c>
      <c r="H279">
        <f t="shared" si="30"/>
        <v>42160.403372945504</v>
      </c>
      <c r="I279">
        <f t="shared" si="27"/>
        <v>8316.596847747338</v>
      </c>
      <c r="J279">
        <f t="shared" si="28"/>
        <v>33843.806525198168</v>
      </c>
      <c r="K279">
        <f t="shared" si="29"/>
        <v>3292794.9325737371</v>
      </c>
    </row>
    <row r="280" spans="7:11" x14ac:dyDescent="0.25">
      <c r="G280">
        <v>274</v>
      </c>
      <c r="H280">
        <f t="shared" si="30"/>
        <v>42160.403372945504</v>
      </c>
      <c r="I280">
        <f t="shared" si="27"/>
        <v>8231.9873314343422</v>
      </c>
      <c r="J280">
        <f t="shared" si="28"/>
        <v>33928.416041511162</v>
      </c>
      <c r="K280">
        <f t="shared" si="29"/>
        <v>3258866.516532226</v>
      </c>
    </row>
    <row r="281" spans="7:11" x14ac:dyDescent="0.25">
      <c r="G281">
        <v>275</v>
      </c>
      <c r="H281">
        <f t="shared" si="30"/>
        <v>42160.403372945504</v>
      </c>
      <c r="I281">
        <f t="shared" si="27"/>
        <v>8147.1662913305654</v>
      </c>
      <c r="J281">
        <f t="shared" si="28"/>
        <v>34013.237081614941</v>
      </c>
      <c r="K281">
        <f t="shared" si="29"/>
        <v>3224853.2794506112</v>
      </c>
    </row>
    <row r="282" spans="7:11" x14ac:dyDescent="0.25">
      <c r="G282">
        <v>276</v>
      </c>
      <c r="H282">
        <f t="shared" si="30"/>
        <v>42160.403372945504</v>
      </c>
      <c r="I282">
        <f t="shared" si="27"/>
        <v>8062.1331986265277</v>
      </c>
      <c r="J282">
        <f t="shared" si="28"/>
        <v>34098.270174318975</v>
      </c>
      <c r="K282">
        <f t="shared" si="29"/>
        <v>3190755.0092762923</v>
      </c>
    </row>
    <row r="283" spans="7:11" x14ac:dyDescent="0.25">
      <c r="G283">
        <v>277</v>
      </c>
      <c r="H283">
        <f t="shared" si="30"/>
        <v>42160.403372945504</v>
      </c>
      <c r="I283">
        <f t="shared" si="27"/>
        <v>7976.8875231907305</v>
      </c>
      <c r="J283">
        <f t="shared" si="28"/>
        <v>34183.515849754775</v>
      </c>
      <c r="K283">
        <f t="shared" si="29"/>
        <v>3156571.4934265376</v>
      </c>
    </row>
    <row r="284" spans="7:11" x14ac:dyDescent="0.25">
      <c r="G284">
        <v>278</v>
      </c>
      <c r="H284">
        <f t="shared" si="30"/>
        <v>42160.403372945504</v>
      </c>
      <c r="I284">
        <f t="shared" si="27"/>
        <v>7891.4287335663439</v>
      </c>
      <c r="J284">
        <f t="shared" si="28"/>
        <v>34268.974639379157</v>
      </c>
      <c r="K284">
        <f t="shared" si="29"/>
        <v>3122302.5187871587</v>
      </c>
    </row>
    <row r="285" spans="7:11" x14ac:dyDescent="0.25">
      <c r="G285">
        <v>279</v>
      </c>
      <c r="H285">
        <f t="shared" si="30"/>
        <v>42160.403372945504</v>
      </c>
      <c r="I285">
        <f t="shared" si="27"/>
        <v>7805.7562969678957</v>
      </c>
      <c r="J285">
        <f t="shared" si="28"/>
        <v>34354.647075977606</v>
      </c>
      <c r="K285">
        <f t="shared" si="29"/>
        <v>3087947.871711181</v>
      </c>
    </row>
    <row r="286" spans="7:11" x14ac:dyDescent="0.25">
      <c r="G286">
        <v>280</v>
      </c>
      <c r="H286">
        <f t="shared" si="30"/>
        <v>42160.403372945504</v>
      </c>
      <c r="I286">
        <f t="shared" si="27"/>
        <v>7719.8696792779519</v>
      </c>
      <c r="J286">
        <f t="shared" si="28"/>
        <v>34440.533693667552</v>
      </c>
      <c r="K286">
        <f t="shared" si="29"/>
        <v>3053507.3380175135</v>
      </c>
    </row>
    <row r="287" spans="7:11" x14ac:dyDescent="0.25">
      <c r="G287">
        <v>281</v>
      </c>
      <c r="H287">
        <f t="shared" si="30"/>
        <v>42160.403372945504</v>
      </c>
      <c r="I287">
        <f t="shared" si="27"/>
        <v>7633.7683450437835</v>
      </c>
      <c r="J287">
        <f t="shared" si="28"/>
        <v>34526.635027901721</v>
      </c>
      <c r="K287">
        <f t="shared" si="29"/>
        <v>3018980.7029896118</v>
      </c>
    </row>
    <row r="288" spans="7:11" x14ac:dyDescent="0.25">
      <c r="G288">
        <v>282</v>
      </c>
      <c r="H288">
        <f t="shared" si="30"/>
        <v>42160.403372945504</v>
      </c>
      <c r="I288">
        <f t="shared" si="27"/>
        <v>7547.4517574740285</v>
      </c>
      <c r="J288">
        <f t="shared" si="28"/>
        <v>34612.951615471473</v>
      </c>
      <c r="K288">
        <f t="shared" si="29"/>
        <v>2984367.7513741404</v>
      </c>
    </row>
    <row r="289" spans="7:11" x14ac:dyDescent="0.25">
      <c r="G289">
        <v>283</v>
      </c>
      <c r="H289">
        <f t="shared" si="30"/>
        <v>42160.403372945504</v>
      </c>
      <c r="I289">
        <f t="shared" si="27"/>
        <v>7460.9193784353511</v>
      </c>
      <c r="J289">
        <f t="shared" si="28"/>
        <v>34699.483994510156</v>
      </c>
      <c r="K289">
        <f t="shared" si="29"/>
        <v>2949668.2673796304</v>
      </c>
    </row>
    <row r="290" spans="7:11" x14ac:dyDescent="0.25">
      <c r="G290">
        <v>284</v>
      </c>
      <c r="H290">
        <f t="shared" si="30"/>
        <v>42160.403372945504</v>
      </c>
      <c r="I290">
        <f t="shared" si="27"/>
        <v>7374.1706684490755</v>
      </c>
      <c r="J290">
        <f t="shared" si="28"/>
        <v>34786.232704496426</v>
      </c>
      <c r="K290">
        <f t="shared" si="29"/>
        <v>2914882.0346751339</v>
      </c>
    </row>
    <row r="291" spans="7:11" x14ac:dyDescent="0.25">
      <c r="G291">
        <v>285</v>
      </c>
      <c r="H291">
        <f t="shared" si="30"/>
        <v>42160.403372945504</v>
      </c>
      <c r="I291">
        <f t="shared" si="27"/>
        <v>7287.2050866878344</v>
      </c>
      <c r="J291">
        <f t="shared" si="28"/>
        <v>34873.19828625767</v>
      </c>
      <c r="K291">
        <f t="shared" si="29"/>
        <v>2880008.8363888762</v>
      </c>
    </row>
    <row r="292" spans="7:11" x14ac:dyDescent="0.25">
      <c r="G292">
        <v>286</v>
      </c>
      <c r="H292">
        <f t="shared" si="30"/>
        <v>42160.403372945504</v>
      </c>
      <c r="I292">
        <f t="shared" si="27"/>
        <v>7200.0220909721902</v>
      </c>
      <c r="J292">
        <f t="shared" si="28"/>
        <v>34960.381281973314</v>
      </c>
      <c r="K292">
        <f t="shared" si="29"/>
        <v>2845048.4551069029</v>
      </c>
    </row>
    <row r="293" spans="7:11" x14ac:dyDescent="0.25">
      <c r="G293">
        <v>287</v>
      </c>
      <c r="H293">
        <f t="shared" si="30"/>
        <v>42160.403372945504</v>
      </c>
      <c r="I293">
        <f t="shared" si="27"/>
        <v>7112.6211377672562</v>
      </c>
      <c r="J293">
        <f t="shared" si="28"/>
        <v>35047.782235178245</v>
      </c>
      <c r="K293">
        <f t="shared" si="29"/>
        <v>2810000.6728717247</v>
      </c>
    </row>
    <row r="294" spans="7:11" x14ac:dyDescent="0.25">
      <c r="G294">
        <v>288</v>
      </c>
      <c r="H294">
        <f t="shared" si="30"/>
        <v>42160.403372945504</v>
      </c>
      <c r="I294">
        <f t="shared" si="27"/>
        <v>7025.0016821793115</v>
      </c>
      <c r="J294">
        <f t="shared" si="28"/>
        <v>35135.401690766193</v>
      </c>
      <c r="K294">
        <f t="shared" si="29"/>
        <v>2774865.2711809585</v>
      </c>
    </row>
    <row r="295" spans="7:11" x14ac:dyDescent="0.25">
      <c r="G295">
        <v>289</v>
      </c>
      <c r="H295">
        <f t="shared" si="30"/>
        <v>42160.403372945504</v>
      </c>
      <c r="I295">
        <f t="shared" si="27"/>
        <v>6937.1631779523959</v>
      </c>
      <c r="J295">
        <f t="shared" si="28"/>
        <v>35223.240194993108</v>
      </c>
      <c r="K295">
        <f t="shared" si="29"/>
        <v>2739642.0309859654</v>
      </c>
    </row>
    <row r="296" spans="7:11" x14ac:dyDescent="0.25">
      <c r="G296">
        <v>290</v>
      </c>
      <c r="H296">
        <f t="shared" si="30"/>
        <v>42160.403372945504</v>
      </c>
      <c r="I296">
        <f t="shared" si="27"/>
        <v>6849.1050774649129</v>
      </c>
      <c r="J296">
        <f t="shared" si="28"/>
        <v>35311.298295480592</v>
      </c>
      <c r="K296">
        <f t="shared" si="29"/>
        <v>2704330.7326904847</v>
      </c>
    </row>
    <row r="297" spans="7:11" x14ac:dyDescent="0.25">
      <c r="G297">
        <v>291</v>
      </c>
      <c r="H297">
        <f t="shared" si="30"/>
        <v>42160.403372945504</v>
      </c>
      <c r="I297">
        <f t="shared" si="27"/>
        <v>6760.8268317262118</v>
      </c>
      <c r="J297">
        <f t="shared" si="28"/>
        <v>35399.576541219292</v>
      </c>
      <c r="K297">
        <f t="shared" si="29"/>
        <v>2668931.1561492654</v>
      </c>
    </row>
    <row r="298" spans="7:11" x14ac:dyDescent="0.25">
      <c r="G298">
        <v>292</v>
      </c>
      <c r="H298">
        <f t="shared" si="30"/>
        <v>42160.403372945504</v>
      </c>
      <c r="I298">
        <f t="shared" si="27"/>
        <v>6672.3278903731634</v>
      </c>
      <c r="J298">
        <f t="shared" si="28"/>
        <v>35488.075482572342</v>
      </c>
      <c r="K298">
        <f t="shared" si="29"/>
        <v>2633443.0806666929</v>
      </c>
    </row>
    <row r="299" spans="7:11" x14ac:dyDescent="0.25">
      <c r="G299">
        <v>293</v>
      </c>
      <c r="H299">
        <f t="shared" si="30"/>
        <v>42160.403372945504</v>
      </c>
      <c r="I299">
        <f t="shared" si="27"/>
        <v>6583.6077016667323</v>
      </c>
      <c r="J299">
        <f t="shared" si="28"/>
        <v>35576.795671278771</v>
      </c>
      <c r="K299">
        <f t="shared" si="29"/>
        <v>2597866.2849954143</v>
      </c>
    </row>
    <row r="300" spans="7:11" x14ac:dyDescent="0.25">
      <c r="G300">
        <v>294</v>
      </c>
      <c r="H300">
        <f t="shared" si="30"/>
        <v>42160.403372945504</v>
      </c>
      <c r="I300">
        <f t="shared" si="27"/>
        <v>6494.6657124885351</v>
      </c>
      <c r="J300">
        <f t="shared" si="28"/>
        <v>35665.737660456973</v>
      </c>
      <c r="K300">
        <f t="shared" si="29"/>
        <v>2562200.5473349574</v>
      </c>
    </row>
    <row r="301" spans="7:11" x14ac:dyDescent="0.25">
      <c r="G301">
        <v>295</v>
      </c>
      <c r="H301">
        <f t="shared" si="30"/>
        <v>42160.403372945504</v>
      </c>
      <c r="I301">
        <f t="shared" si="27"/>
        <v>6405.5013683373936</v>
      </c>
      <c r="J301">
        <f t="shared" si="28"/>
        <v>35754.902004608113</v>
      </c>
      <c r="K301">
        <f t="shared" si="29"/>
        <v>2526445.6453303494</v>
      </c>
    </row>
    <row r="302" spans="7:11" x14ac:dyDescent="0.25">
      <c r="G302">
        <v>296</v>
      </c>
      <c r="H302">
        <f t="shared" si="30"/>
        <v>42160.403372945504</v>
      </c>
      <c r="I302">
        <f t="shared" si="27"/>
        <v>6316.1141133258725</v>
      </c>
      <c r="J302">
        <f t="shared" si="28"/>
        <v>35844.289259619633</v>
      </c>
      <c r="K302">
        <f t="shared" si="29"/>
        <v>2490601.3560707299</v>
      </c>
    </row>
    <row r="303" spans="7:11" x14ac:dyDescent="0.25">
      <c r="G303">
        <v>297</v>
      </c>
      <c r="H303">
        <f t="shared" si="30"/>
        <v>42160.403372945504</v>
      </c>
      <c r="I303">
        <f t="shared" si="27"/>
        <v>6226.5033901768247</v>
      </c>
      <c r="J303">
        <f t="shared" si="28"/>
        <v>35933.899982768678</v>
      </c>
      <c r="K303">
        <f t="shared" si="29"/>
        <v>2454667.4560879613</v>
      </c>
    </row>
    <row r="304" spans="7:11" x14ac:dyDescent="0.25">
      <c r="G304">
        <v>298</v>
      </c>
      <c r="H304">
        <f t="shared" si="30"/>
        <v>42160.403372945504</v>
      </c>
      <c r="I304">
        <f t="shared" si="27"/>
        <v>6136.6686402199039</v>
      </c>
      <c r="J304">
        <f t="shared" si="28"/>
        <v>36023.734732725599</v>
      </c>
      <c r="K304">
        <f t="shared" si="29"/>
        <v>2418643.7213552357</v>
      </c>
    </row>
    <row r="305" spans="7:11" x14ac:dyDescent="0.25">
      <c r="G305">
        <v>299</v>
      </c>
      <c r="H305">
        <f t="shared" si="30"/>
        <v>42160.403372945504</v>
      </c>
      <c r="I305">
        <f t="shared" si="27"/>
        <v>6046.6093033880888</v>
      </c>
      <c r="J305">
        <f t="shared" si="28"/>
        <v>36113.794069557414</v>
      </c>
      <c r="K305">
        <f t="shared" si="29"/>
        <v>2382529.9272856782</v>
      </c>
    </row>
    <row r="306" spans="7:11" x14ac:dyDescent="0.25">
      <c r="G306">
        <v>300</v>
      </c>
      <c r="H306">
        <f t="shared" si="30"/>
        <v>42160.403372945504</v>
      </c>
      <c r="I306">
        <f t="shared" si="27"/>
        <v>5956.3248182141951</v>
      </c>
      <c r="J306">
        <f t="shared" si="28"/>
        <v>36204.078554731306</v>
      </c>
      <c r="K306">
        <f t="shared" si="29"/>
        <v>2346325.8487309469</v>
      </c>
    </row>
    <row r="307" spans="7:11" x14ac:dyDescent="0.25">
      <c r="G307">
        <v>301</v>
      </c>
      <c r="H307">
        <f t="shared" si="30"/>
        <v>42160.403372945504</v>
      </c>
      <c r="I307">
        <f t="shared" si="27"/>
        <v>5865.8146218273678</v>
      </c>
      <c r="J307">
        <f t="shared" si="28"/>
        <v>36294.588751118135</v>
      </c>
      <c r="K307">
        <f t="shared" si="29"/>
        <v>2310031.2599798287</v>
      </c>
    </row>
    <row r="308" spans="7:11" x14ac:dyDescent="0.25">
      <c r="G308">
        <v>302</v>
      </c>
      <c r="H308">
        <f t="shared" si="30"/>
        <v>42160.403372945504</v>
      </c>
      <c r="I308">
        <f t="shared" si="27"/>
        <v>5775.0781499495715</v>
      </c>
      <c r="J308">
        <f t="shared" si="28"/>
        <v>36385.325222995933</v>
      </c>
      <c r="K308">
        <f t="shared" si="29"/>
        <v>2273645.9347568327</v>
      </c>
    </row>
    <row r="309" spans="7:11" x14ac:dyDescent="0.25">
      <c r="G309">
        <v>303</v>
      </c>
      <c r="H309">
        <f t="shared" si="30"/>
        <v>42160.403372945504</v>
      </c>
      <c r="I309">
        <f t="shared" si="27"/>
        <v>5684.1148368920813</v>
      </c>
      <c r="J309">
        <f t="shared" si="28"/>
        <v>36476.28853605342</v>
      </c>
      <c r="K309">
        <f t="shared" si="29"/>
        <v>2237169.646220779</v>
      </c>
    </row>
    <row r="310" spans="7:11" x14ac:dyDescent="0.25">
      <c r="G310">
        <v>304</v>
      </c>
      <c r="H310">
        <f t="shared" si="30"/>
        <v>42160.403372945504</v>
      </c>
      <c r="I310">
        <f t="shared" si="27"/>
        <v>5592.9241155519476</v>
      </c>
      <c r="J310">
        <f t="shared" si="28"/>
        <v>36567.479257393556</v>
      </c>
      <c r="K310">
        <f t="shared" si="29"/>
        <v>2200602.1669633854</v>
      </c>
    </row>
    <row r="311" spans="7:11" x14ac:dyDescent="0.25">
      <c r="G311">
        <v>305</v>
      </c>
      <c r="H311">
        <f t="shared" si="30"/>
        <v>42160.403372945504</v>
      </c>
      <c r="I311">
        <f t="shared" si="27"/>
        <v>5501.5054174084626</v>
      </c>
      <c r="J311">
        <f t="shared" si="28"/>
        <v>36658.897955537039</v>
      </c>
      <c r="K311">
        <f t="shared" si="29"/>
        <v>2163943.2690078486</v>
      </c>
    </row>
    <row r="312" spans="7:11" x14ac:dyDescent="0.25">
      <c r="G312">
        <v>306</v>
      </c>
      <c r="H312">
        <f t="shared" si="30"/>
        <v>42160.403372945504</v>
      </c>
      <c r="I312">
        <f t="shared" si="27"/>
        <v>5409.8581725196209</v>
      </c>
      <c r="J312">
        <f t="shared" si="28"/>
        <v>36750.545200425884</v>
      </c>
      <c r="K312">
        <f t="shared" si="29"/>
        <v>2127192.7238074229</v>
      </c>
    </row>
    <row r="313" spans="7:11" x14ac:dyDescent="0.25">
      <c r="G313">
        <v>307</v>
      </c>
      <c r="H313">
        <f t="shared" si="30"/>
        <v>42160.403372945504</v>
      </c>
      <c r="I313">
        <f t="shared" si="27"/>
        <v>5317.9818095185574</v>
      </c>
      <c r="J313">
        <f t="shared" si="28"/>
        <v>36842.421563426949</v>
      </c>
      <c r="K313">
        <f t="shared" si="29"/>
        <v>2090350.3022439959</v>
      </c>
    </row>
    <row r="314" spans="7:11" x14ac:dyDescent="0.25">
      <c r="G314">
        <v>308</v>
      </c>
      <c r="H314">
        <f t="shared" si="30"/>
        <v>42160.403372945504</v>
      </c>
      <c r="I314">
        <f t="shared" si="27"/>
        <v>5225.8757556099899</v>
      </c>
      <c r="J314">
        <f t="shared" si="28"/>
        <v>36934.527617335516</v>
      </c>
      <c r="K314">
        <f t="shared" si="29"/>
        <v>2053415.7746266604</v>
      </c>
    </row>
    <row r="315" spans="7:11" x14ac:dyDescent="0.25">
      <c r="G315">
        <v>309</v>
      </c>
      <c r="H315">
        <f t="shared" si="30"/>
        <v>42160.403372945504</v>
      </c>
      <c r="I315">
        <f t="shared" si="27"/>
        <v>5133.5394365666507</v>
      </c>
      <c r="J315">
        <f t="shared" si="28"/>
        <v>37026.863936378853</v>
      </c>
      <c r="K315">
        <f t="shared" si="29"/>
        <v>2016388.9106902815</v>
      </c>
    </row>
    <row r="316" spans="7:11" x14ac:dyDescent="0.25">
      <c r="G316">
        <v>310</v>
      </c>
      <c r="H316">
        <f t="shared" si="30"/>
        <v>42160.403372945504</v>
      </c>
      <c r="I316">
        <f t="shared" si="27"/>
        <v>5040.9722767257035</v>
      </c>
      <c r="J316">
        <f t="shared" si="28"/>
        <v>37119.4310962198</v>
      </c>
      <c r="K316">
        <f t="shared" si="29"/>
        <v>1979269.4795940618</v>
      </c>
    </row>
    <row r="317" spans="7:11" x14ac:dyDescent="0.25">
      <c r="G317">
        <v>311</v>
      </c>
      <c r="H317">
        <f t="shared" si="30"/>
        <v>42160.403372945504</v>
      </c>
      <c r="I317">
        <f t="shared" si="27"/>
        <v>4948.1736989851543</v>
      </c>
      <c r="J317">
        <f t="shared" si="28"/>
        <v>37212.229673960348</v>
      </c>
      <c r="K317">
        <f t="shared" si="29"/>
        <v>1942057.2499201016</v>
      </c>
    </row>
    <row r="318" spans="7:11" x14ac:dyDescent="0.25">
      <c r="G318">
        <v>312</v>
      </c>
      <c r="H318">
        <f t="shared" si="30"/>
        <v>42160.403372945504</v>
      </c>
      <c r="I318">
        <f t="shared" si="27"/>
        <v>4855.1431248002536</v>
      </c>
      <c r="J318">
        <f t="shared" si="28"/>
        <v>37305.260248145249</v>
      </c>
      <c r="K318">
        <f t="shared" si="29"/>
        <v>1904751.9896719563</v>
      </c>
    </row>
    <row r="319" spans="7:11" x14ac:dyDescent="0.25">
      <c r="G319">
        <v>313</v>
      </c>
      <c r="H319">
        <f t="shared" si="30"/>
        <v>42160.403372945504</v>
      </c>
      <c r="I319">
        <f t="shared" si="27"/>
        <v>4761.8799741798903</v>
      </c>
      <c r="J319">
        <f t="shared" si="28"/>
        <v>37398.52339876561</v>
      </c>
      <c r="K319">
        <f t="shared" si="29"/>
        <v>1867353.4662731907</v>
      </c>
    </row>
    <row r="320" spans="7:11" x14ac:dyDescent="0.25">
      <c r="G320">
        <v>314</v>
      </c>
      <c r="H320">
        <f t="shared" si="30"/>
        <v>42160.403372945504</v>
      </c>
      <c r="I320">
        <f t="shared" si="27"/>
        <v>4668.3836656829762</v>
      </c>
      <c r="J320">
        <f t="shared" si="28"/>
        <v>37492.019707262531</v>
      </c>
      <c r="K320">
        <f t="shared" si="29"/>
        <v>1829861.4465659282</v>
      </c>
    </row>
    <row r="321" spans="7:11" x14ac:dyDescent="0.25">
      <c r="G321">
        <v>315</v>
      </c>
      <c r="H321">
        <f t="shared" si="30"/>
        <v>42160.403372945504</v>
      </c>
      <c r="I321">
        <f t="shared" si="27"/>
        <v>4574.6536164148201</v>
      </c>
      <c r="J321">
        <f t="shared" si="28"/>
        <v>37585.749756530684</v>
      </c>
      <c r="K321">
        <f t="shared" si="29"/>
        <v>1792275.6968093975</v>
      </c>
    </row>
    <row r="322" spans="7:11" x14ac:dyDescent="0.25">
      <c r="G322">
        <v>316</v>
      </c>
      <c r="H322">
        <f t="shared" si="30"/>
        <v>42160.403372945504</v>
      </c>
      <c r="I322">
        <f t="shared" si="27"/>
        <v>4480.6892420234935</v>
      </c>
      <c r="J322">
        <f t="shared" si="28"/>
        <v>37679.71413092201</v>
      </c>
      <c r="K322">
        <f t="shared" si="29"/>
        <v>1754595.9826784756</v>
      </c>
    </row>
    <row r="323" spans="7:11" x14ac:dyDescent="0.25">
      <c r="G323">
        <v>317</v>
      </c>
      <c r="H323">
        <f t="shared" si="30"/>
        <v>42160.403372945504</v>
      </c>
      <c r="I323">
        <f t="shared" si="27"/>
        <v>4386.4899566961885</v>
      </c>
      <c r="J323">
        <f t="shared" si="28"/>
        <v>37773.913416249314</v>
      </c>
      <c r="K323">
        <f t="shared" si="29"/>
        <v>1716822.0692622263</v>
      </c>
    </row>
    <row r="324" spans="7:11" x14ac:dyDescent="0.25">
      <c r="G324">
        <v>318</v>
      </c>
      <c r="H324">
        <f t="shared" si="30"/>
        <v>42160.403372945504</v>
      </c>
      <c r="I324">
        <f t="shared" si="27"/>
        <v>4292.0551731555652</v>
      </c>
      <c r="J324">
        <f t="shared" si="28"/>
        <v>37868.348199789936</v>
      </c>
      <c r="K324">
        <f t="shared" si="29"/>
        <v>1678953.7210624365</v>
      </c>
    </row>
    <row r="325" spans="7:11" x14ac:dyDescent="0.25">
      <c r="G325">
        <v>319</v>
      </c>
      <c r="H325">
        <f t="shared" si="30"/>
        <v>42160.403372945504</v>
      </c>
      <c r="I325">
        <f t="shared" si="27"/>
        <v>4197.3843026560908</v>
      </c>
      <c r="J325">
        <f t="shared" si="28"/>
        <v>37963.019070289411</v>
      </c>
      <c r="K325">
        <f t="shared" si="29"/>
        <v>1640990.7019921471</v>
      </c>
    </row>
    <row r="326" spans="7:11" x14ac:dyDescent="0.25">
      <c r="G326">
        <v>320</v>
      </c>
      <c r="H326">
        <f t="shared" si="30"/>
        <v>42160.403372945504</v>
      </c>
      <c r="I326">
        <f t="shared" si="27"/>
        <v>4102.4767549803682</v>
      </c>
      <c r="J326">
        <f t="shared" si="28"/>
        <v>38057.926617965139</v>
      </c>
      <c r="K326">
        <f t="shared" si="29"/>
        <v>1602932.775374182</v>
      </c>
    </row>
    <row r="327" spans="7:11" x14ac:dyDescent="0.25">
      <c r="G327">
        <v>321</v>
      </c>
      <c r="H327">
        <f t="shared" si="30"/>
        <v>42160.403372945504</v>
      </c>
      <c r="I327">
        <f t="shared" si="27"/>
        <v>4007.331938435455</v>
      </c>
      <c r="J327">
        <f t="shared" si="28"/>
        <v>38153.07143451005</v>
      </c>
      <c r="K327">
        <f t="shared" si="29"/>
        <v>1564779.7039396721</v>
      </c>
    </row>
    <row r="328" spans="7:11" x14ac:dyDescent="0.25">
      <c r="G328">
        <v>322</v>
      </c>
      <c r="H328">
        <f t="shared" si="30"/>
        <v>42160.403372945504</v>
      </c>
      <c r="I328">
        <f t="shared" ref="I328:I366" si="31">K327*0.03/12</f>
        <v>3911.9492598491802</v>
      </c>
      <c r="J328">
        <f t="shared" ref="J328:J366" si="32">H328-I328</f>
        <v>38248.454113096326</v>
      </c>
      <c r="K328">
        <f t="shared" ref="K328:K366" si="33">K327-J328</f>
        <v>1526531.2498265759</v>
      </c>
    </row>
    <row r="329" spans="7:11" x14ac:dyDescent="0.25">
      <c r="G329">
        <v>323</v>
      </c>
      <c r="H329">
        <f t="shared" ref="H329:H366" si="34">H328</f>
        <v>42160.403372945504</v>
      </c>
      <c r="I329">
        <f t="shared" si="31"/>
        <v>3816.3281245664398</v>
      </c>
      <c r="J329">
        <f t="shared" si="32"/>
        <v>38344.075248379064</v>
      </c>
      <c r="K329">
        <f t="shared" si="33"/>
        <v>1488187.1745781968</v>
      </c>
    </row>
    <row r="330" spans="7:11" x14ac:dyDescent="0.25">
      <c r="G330">
        <v>324</v>
      </c>
      <c r="H330">
        <f t="shared" si="34"/>
        <v>42160.403372945504</v>
      </c>
      <c r="I330">
        <f t="shared" si="31"/>
        <v>3720.4679364454919</v>
      </c>
      <c r="J330">
        <f t="shared" si="32"/>
        <v>38439.935436500011</v>
      </c>
      <c r="K330">
        <f t="shared" si="33"/>
        <v>1449747.2391416968</v>
      </c>
    </row>
    <row r="331" spans="7:11" x14ac:dyDescent="0.25">
      <c r="G331">
        <v>325</v>
      </c>
      <c r="H331">
        <f t="shared" si="34"/>
        <v>42160.403372945504</v>
      </c>
      <c r="I331">
        <f t="shared" si="31"/>
        <v>3624.368097854242</v>
      </c>
      <c r="J331">
        <f t="shared" si="32"/>
        <v>38536.035275091264</v>
      </c>
      <c r="K331">
        <f t="shared" si="33"/>
        <v>1411211.2038666056</v>
      </c>
    </row>
    <row r="332" spans="7:11" x14ac:dyDescent="0.25">
      <c r="G332">
        <v>326</v>
      </c>
      <c r="H332">
        <f t="shared" si="34"/>
        <v>42160.403372945504</v>
      </c>
      <c r="I332">
        <f t="shared" si="31"/>
        <v>3528.0280096665138</v>
      </c>
      <c r="J332">
        <f t="shared" si="32"/>
        <v>38632.375363278989</v>
      </c>
      <c r="K332">
        <f t="shared" si="33"/>
        <v>1372578.8285033267</v>
      </c>
    </row>
    <row r="333" spans="7:11" x14ac:dyDescent="0.25">
      <c r="G333">
        <v>327</v>
      </c>
      <c r="H333">
        <f t="shared" si="34"/>
        <v>42160.403372945504</v>
      </c>
      <c r="I333">
        <f t="shared" si="31"/>
        <v>3431.447071258317</v>
      </c>
      <c r="J333">
        <f t="shared" si="32"/>
        <v>38728.956301687183</v>
      </c>
      <c r="K333">
        <f t="shared" si="33"/>
        <v>1333849.8722016395</v>
      </c>
    </row>
    <row r="334" spans="7:11" x14ac:dyDescent="0.25">
      <c r="G334">
        <v>328</v>
      </c>
      <c r="H334">
        <f t="shared" si="34"/>
        <v>42160.403372945504</v>
      </c>
      <c r="I334">
        <f t="shared" si="31"/>
        <v>3334.6246805040987</v>
      </c>
      <c r="J334">
        <f t="shared" si="32"/>
        <v>38825.778692441403</v>
      </c>
      <c r="K334">
        <f t="shared" si="33"/>
        <v>1295024.0935091982</v>
      </c>
    </row>
    <row r="335" spans="7:11" x14ac:dyDescent="0.25">
      <c r="G335">
        <v>329</v>
      </c>
      <c r="H335">
        <f t="shared" si="34"/>
        <v>42160.403372945504</v>
      </c>
      <c r="I335">
        <f t="shared" si="31"/>
        <v>3237.5602337729956</v>
      </c>
      <c r="J335">
        <f t="shared" si="32"/>
        <v>38922.84313917251</v>
      </c>
      <c r="K335">
        <f t="shared" si="33"/>
        <v>1256101.2503700256</v>
      </c>
    </row>
    <row r="336" spans="7:11" x14ac:dyDescent="0.25">
      <c r="G336">
        <v>330</v>
      </c>
      <c r="H336">
        <f t="shared" si="34"/>
        <v>42160.403372945504</v>
      </c>
      <c r="I336">
        <f t="shared" si="31"/>
        <v>3140.2531259250641</v>
      </c>
      <c r="J336">
        <f t="shared" si="32"/>
        <v>39020.150247020443</v>
      </c>
      <c r="K336">
        <f t="shared" si="33"/>
        <v>1217081.1001230052</v>
      </c>
    </row>
    <row r="337" spans="7:11" x14ac:dyDescent="0.25">
      <c r="G337">
        <v>331</v>
      </c>
      <c r="H337">
        <f t="shared" si="34"/>
        <v>42160.403372945504</v>
      </c>
      <c r="I337">
        <f t="shared" si="31"/>
        <v>3042.7027503075128</v>
      </c>
      <c r="J337">
        <f t="shared" si="32"/>
        <v>39117.700622637989</v>
      </c>
      <c r="K337">
        <f t="shared" si="33"/>
        <v>1177963.3995003672</v>
      </c>
    </row>
    <row r="338" spans="7:11" x14ac:dyDescent="0.25">
      <c r="G338">
        <v>332</v>
      </c>
      <c r="H338">
        <f t="shared" si="34"/>
        <v>42160.403372945504</v>
      </c>
      <c r="I338">
        <f t="shared" si="31"/>
        <v>2944.9084987509177</v>
      </c>
      <c r="J338">
        <f t="shared" si="32"/>
        <v>39215.494874194585</v>
      </c>
      <c r="K338">
        <f t="shared" si="33"/>
        <v>1138747.9046261727</v>
      </c>
    </row>
    <row r="339" spans="7:11" x14ac:dyDescent="0.25">
      <c r="G339">
        <v>333</v>
      </c>
      <c r="H339">
        <f t="shared" si="34"/>
        <v>42160.403372945504</v>
      </c>
      <c r="I339">
        <f t="shared" si="31"/>
        <v>2846.8697615654314</v>
      </c>
      <c r="J339">
        <f t="shared" si="32"/>
        <v>39313.533611380073</v>
      </c>
      <c r="K339">
        <f t="shared" si="33"/>
        <v>1099434.3710147927</v>
      </c>
    </row>
    <row r="340" spans="7:11" x14ac:dyDescent="0.25">
      <c r="G340">
        <v>334</v>
      </c>
      <c r="H340">
        <f t="shared" si="34"/>
        <v>42160.403372945504</v>
      </c>
      <c r="I340">
        <f t="shared" si="31"/>
        <v>2748.5859275369817</v>
      </c>
      <c r="J340">
        <f t="shared" si="32"/>
        <v>39411.817445408524</v>
      </c>
      <c r="K340">
        <f t="shared" si="33"/>
        <v>1060022.5535693842</v>
      </c>
    </row>
    <row r="341" spans="7:11" x14ac:dyDescent="0.25">
      <c r="G341">
        <v>335</v>
      </c>
      <c r="H341">
        <f t="shared" si="34"/>
        <v>42160.403372945504</v>
      </c>
      <c r="I341">
        <f t="shared" si="31"/>
        <v>2650.0563839234605</v>
      </c>
      <c r="J341">
        <f t="shared" si="32"/>
        <v>39510.346989022044</v>
      </c>
      <c r="K341">
        <f t="shared" si="33"/>
        <v>1020512.206580362</v>
      </c>
    </row>
    <row r="342" spans="7:11" x14ac:dyDescent="0.25">
      <c r="G342">
        <v>336</v>
      </c>
      <c r="H342">
        <f t="shared" si="34"/>
        <v>42160.403372945504</v>
      </c>
      <c r="I342">
        <f t="shared" si="31"/>
        <v>2551.280516450905</v>
      </c>
      <c r="J342">
        <f t="shared" si="32"/>
        <v>39609.1228564946</v>
      </c>
      <c r="K342">
        <f t="shared" si="33"/>
        <v>980903.08372386743</v>
      </c>
    </row>
    <row r="343" spans="7:11" x14ac:dyDescent="0.25">
      <c r="G343">
        <v>337</v>
      </c>
      <c r="H343">
        <f t="shared" si="34"/>
        <v>42160.403372945504</v>
      </c>
      <c r="I343">
        <f t="shared" si="31"/>
        <v>2452.2577093096684</v>
      </c>
      <c r="J343">
        <f t="shared" si="32"/>
        <v>39708.145663635834</v>
      </c>
      <c r="K343">
        <f t="shared" si="33"/>
        <v>941194.93806023162</v>
      </c>
    </row>
    <row r="344" spans="7:11" x14ac:dyDescent="0.25">
      <c r="G344">
        <v>338</v>
      </c>
      <c r="H344">
        <f t="shared" si="34"/>
        <v>42160.403372945504</v>
      </c>
      <c r="I344">
        <f t="shared" si="31"/>
        <v>2352.9873451505787</v>
      </c>
      <c r="J344">
        <f t="shared" si="32"/>
        <v>39807.416027794927</v>
      </c>
      <c r="K344">
        <f t="shared" si="33"/>
        <v>901387.52203243668</v>
      </c>
    </row>
    <row r="345" spans="7:11" x14ac:dyDescent="0.25">
      <c r="G345">
        <v>339</v>
      </c>
      <c r="H345">
        <f t="shared" si="34"/>
        <v>42160.403372945504</v>
      </c>
      <c r="I345">
        <f t="shared" si="31"/>
        <v>2253.4688050810914</v>
      </c>
      <c r="J345">
        <f t="shared" si="32"/>
        <v>39906.934567864409</v>
      </c>
      <c r="K345">
        <f t="shared" si="33"/>
        <v>861480.58746457228</v>
      </c>
    </row>
    <row r="346" spans="7:11" x14ac:dyDescent="0.25">
      <c r="G346">
        <v>340</v>
      </c>
      <c r="H346">
        <f t="shared" si="34"/>
        <v>42160.403372945504</v>
      </c>
      <c r="I346">
        <f t="shared" si="31"/>
        <v>2153.7014686614307</v>
      </c>
      <c r="J346">
        <f t="shared" si="32"/>
        <v>40006.701904284077</v>
      </c>
      <c r="K346">
        <f t="shared" si="33"/>
        <v>821473.88556028821</v>
      </c>
    </row>
    <row r="347" spans="7:11" x14ac:dyDescent="0.25">
      <c r="G347">
        <v>341</v>
      </c>
      <c r="H347">
        <f t="shared" si="34"/>
        <v>42160.403372945504</v>
      </c>
      <c r="I347">
        <f t="shared" si="31"/>
        <v>2053.6847139007205</v>
      </c>
      <c r="J347">
        <f t="shared" si="32"/>
        <v>40106.718659044782</v>
      </c>
      <c r="K347">
        <f t="shared" si="33"/>
        <v>781367.16690124338</v>
      </c>
    </row>
    <row r="348" spans="7:11" x14ac:dyDescent="0.25">
      <c r="G348">
        <v>342</v>
      </c>
      <c r="H348">
        <f t="shared" si="34"/>
        <v>42160.403372945504</v>
      </c>
      <c r="I348">
        <f t="shared" si="31"/>
        <v>1953.4179172531085</v>
      </c>
      <c r="J348">
        <f t="shared" si="32"/>
        <v>40206.985455692396</v>
      </c>
      <c r="K348">
        <f t="shared" si="33"/>
        <v>741160.18144555099</v>
      </c>
    </row>
    <row r="349" spans="7:11" x14ac:dyDescent="0.25">
      <c r="G349">
        <v>343</v>
      </c>
      <c r="H349">
        <f t="shared" si="34"/>
        <v>42160.403372945504</v>
      </c>
      <c r="I349">
        <f t="shared" si="31"/>
        <v>1852.9004536138773</v>
      </c>
      <c r="J349">
        <f t="shared" si="32"/>
        <v>40307.50291933163</v>
      </c>
      <c r="K349">
        <f t="shared" si="33"/>
        <v>700852.67852621933</v>
      </c>
    </row>
    <row r="350" spans="7:11" x14ac:dyDescent="0.25">
      <c r="G350">
        <v>344</v>
      </c>
      <c r="H350">
        <f t="shared" si="34"/>
        <v>42160.403372945504</v>
      </c>
      <c r="I350">
        <f t="shared" si="31"/>
        <v>1752.1316963155484</v>
      </c>
      <c r="J350">
        <f t="shared" si="32"/>
        <v>40408.271676629956</v>
      </c>
      <c r="K350">
        <f t="shared" si="33"/>
        <v>660444.40684958943</v>
      </c>
    </row>
    <row r="351" spans="7:11" x14ac:dyDescent="0.25">
      <c r="G351">
        <v>345</v>
      </c>
      <c r="H351">
        <f t="shared" si="34"/>
        <v>42160.403372945504</v>
      </c>
      <c r="I351">
        <f t="shared" si="31"/>
        <v>1651.1110171239734</v>
      </c>
      <c r="J351">
        <f t="shared" si="32"/>
        <v>40509.292355821533</v>
      </c>
      <c r="K351">
        <f t="shared" si="33"/>
        <v>619935.11449376785</v>
      </c>
    </row>
    <row r="352" spans="7:11" x14ac:dyDescent="0.25">
      <c r="G352">
        <v>346</v>
      </c>
      <c r="H352">
        <f t="shared" si="34"/>
        <v>42160.403372945504</v>
      </c>
      <c r="I352">
        <f t="shared" si="31"/>
        <v>1549.8377862344196</v>
      </c>
      <c r="J352">
        <f t="shared" si="32"/>
        <v>40610.565586711084</v>
      </c>
      <c r="K352">
        <f t="shared" si="33"/>
        <v>579324.5489070568</v>
      </c>
    </row>
    <row r="353" spans="7:11" x14ac:dyDescent="0.25">
      <c r="G353">
        <v>347</v>
      </c>
      <c r="H353">
        <f t="shared" si="34"/>
        <v>42160.403372945504</v>
      </c>
      <c r="I353">
        <f t="shared" si="31"/>
        <v>1448.3113722676419</v>
      </c>
      <c r="J353">
        <f t="shared" si="32"/>
        <v>40712.092000677862</v>
      </c>
      <c r="K353">
        <f t="shared" si="33"/>
        <v>538612.45690637897</v>
      </c>
    </row>
    <row r="354" spans="7:11" x14ac:dyDescent="0.25">
      <c r="G354">
        <v>348</v>
      </c>
      <c r="H354">
        <f t="shared" si="34"/>
        <v>42160.403372945504</v>
      </c>
      <c r="I354">
        <f t="shared" si="31"/>
        <v>1346.5311422659474</v>
      </c>
      <c r="J354">
        <f t="shared" si="32"/>
        <v>40813.872230679553</v>
      </c>
      <c r="K354">
        <f t="shared" si="33"/>
        <v>497798.58467569941</v>
      </c>
    </row>
    <row r="355" spans="7:11" x14ac:dyDescent="0.25">
      <c r="G355">
        <v>349</v>
      </c>
      <c r="H355">
        <f t="shared" si="34"/>
        <v>42160.403372945504</v>
      </c>
      <c r="I355">
        <f t="shared" si="31"/>
        <v>1244.4964616892485</v>
      </c>
      <c r="J355">
        <f t="shared" si="32"/>
        <v>40915.906911256257</v>
      </c>
      <c r="K355">
        <f t="shared" si="33"/>
        <v>456882.67776444316</v>
      </c>
    </row>
    <row r="356" spans="7:11" x14ac:dyDescent="0.25">
      <c r="G356">
        <v>350</v>
      </c>
      <c r="H356">
        <f t="shared" si="34"/>
        <v>42160.403372945504</v>
      </c>
      <c r="I356">
        <f t="shared" si="31"/>
        <v>1142.2066944111077</v>
      </c>
      <c r="J356">
        <f t="shared" si="32"/>
        <v>41018.196678534398</v>
      </c>
      <c r="K356">
        <f t="shared" si="33"/>
        <v>415864.48108590877</v>
      </c>
    </row>
    <row r="357" spans="7:11" x14ac:dyDescent="0.25">
      <c r="G357">
        <v>351</v>
      </c>
      <c r="H357">
        <f t="shared" si="34"/>
        <v>42160.403372945504</v>
      </c>
      <c r="I357">
        <f t="shared" si="31"/>
        <v>1039.6612027147719</v>
      </c>
      <c r="J357">
        <f t="shared" si="32"/>
        <v>41120.742170230733</v>
      </c>
      <c r="K357">
        <f t="shared" si="33"/>
        <v>374743.73891567806</v>
      </c>
    </row>
    <row r="358" spans="7:11" x14ac:dyDescent="0.25">
      <c r="G358">
        <v>352</v>
      </c>
      <c r="H358">
        <f t="shared" si="34"/>
        <v>42160.403372945504</v>
      </c>
      <c r="I358">
        <f t="shared" si="31"/>
        <v>936.85934728919517</v>
      </c>
      <c r="J358">
        <f t="shared" si="32"/>
        <v>41223.544025656309</v>
      </c>
      <c r="K358">
        <f t="shared" si="33"/>
        <v>333520.19489002175</v>
      </c>
    </row>
    <row r="359" spans="7:11" x14ac:dyDescent="0.25">
      <c r="G359">
        <v>353</v>
      </c>
      <c r="H359">
        <f t="shared" si="34"/>
        <v>42160.403372945504</v>
      </c>
      <c r="I359">
        <f t="shared" si="31"/>
        <v>833.80048722505433</v>
      </c>
      <c r="J359">
        <f t="shared" si="32"/>
        <v>41326.602885720451</v>
      </c>
      <c r="K359">
        <f t="shared" si="33"/>
        <v>292193.59200430132</v>
      </c>
    </row>
    <row r="360" spans="7:11" x14ac:dyDescent="0.25">
      <c r="G360">
        <v>354</v>
      </c>
      <c r="H360">
        <f t="shared" si="34"/>
        <v>42160.403372945504</v>
      </c>
      <c r="I360">
        <f t="shared" si="31"/>
        <v>730.48398001075327</v>
      </c>
      <c r="J360">
        <f t="shared" si="32"/>
        <v>41429.919392934753</v>
      </c>
      <c r="K360">
        <f t="shared" si="33"/>
        <v>250763.67261136655</v>
      </c>
    </row>
    <row r="361" spans="7:11" x14ac:dyDescent="0.25">
      <c r="G361">
        <v>355</v>
      </c>
      <c r="H361">
        <f t="shared" si="34"/>
        <v>42160.403372945504</v>
      </c>
      <c r="I361">
        <f t="shared" si="31"/>
        <v>626.9091815284163</v>
      </c>
      <c r="J361">
        <f t="shared" si="32"/>
        <v>41533.494191417085</v>
      </c>
      <c r="K361">
        <f t="shared" si="33"/>
        <v>209230.17841994946</v>
      </c>
    </row>
    <row r="362" spans="7:11" x14ac:dyDescent="0.25">
      <c r="G362">
        <v>356</v>
      </c>
      <c r="H362">
        <f t="shared" si="34"/>
        <v>42160.403372945504</v>
      </c>
      <c r="I362">
        <f t="shared" si="31"/>
        <v>523.07544604987368</v>
      </c>
      <c r="J362">
        <f t="shared" si="32"/>
        <v>41637.327926895632</v>
      </c>
      <c r="K362">
        <f t="shared" si="33"/>
        <v>167592.85049305382</v>
      </c>
    </row>
    <row r="363" spans="7:11" x14ac:dyDescent="0.25">
      <c r="G363">
        <v>357</v>
      </c>
      <c r="H363">
        <f t="shared" si="34"/>
        <v>42160.403372945504</v>
      </c>
      <c r="I363">
        <f t="shared" si="31"/>
        <v>418.98212623263453</v>
      </c>
      <c r="J363">
        <f t="shared" si="32"/>
        <v>41741.421246712867</v>
      </c>
      <c r="K363">
        <f t="shared" si="33"/>
        <v>125851.42924634095</v>
      </c>
    </row>
    <row r="364" spans="7:11" x14ac:dyDescent="0.25">
      <c r="G364">
        <v>358</v>
      </c>
      <c r="H364">
        <f t="shared" si="34"/>
        <v>42160.403372945504</v>
      </c>
      <c r="I364">
        <f t="shared" si="31"/>
        <v>314.62857311585236</v>
      </c>
      <c r="J364">
        <f t="shared" si="32"/>
        <v>41845.774799829655</v>
      </c>
      <c r="K364">
        <f t="shared" si="33"/>
        <v>84005.654446511297</v>
      </c>
    </row>
    <row r="365" spans="7:11" x14ac:dyDescent="0.25">
      <c r="G365">
        <v>359</v>
      </c>
      <c r="H365">
        <f t="shared" si="34"/>
        <v>42160.403372945504</v>
      </c>
      <c r="I365">
        <f t="shared" si="31"/>
        <v>210.01413611627822</v>
      </c>
      <c r="J365">
        <f t="shared" si="32"/>
        <v>41950.389236829229</v>
      </c>
      <c r="K365">
        <f t="shared" si="33"/>
        <v>42055.265209682068</v>
      </c>
    </row>
    <row r="366" spans="7:11" x14ac:dyDescent="0.25">
      <c r="G366">
        <v>360</v>
      </c>
      <c r="H366">
        <f t="shared" si="34"/>
        <v>42160.403372945504</v>
      </c>
      <c r="I366">
        <f t="shared" si="31"/>
        <v>105.13816302420516</v>
      </c>
      <c r="J366">
        <f t="shared" si="32"/>
        <v>42055.265209921301</v>
      </c>
      <c r="K366" s="1">
        <f t="shared" si="33"/>
        <v>-2.3923348635435104E-7</v>
      </c>
    </row>
    <row r="369" spans="8:9" x14ac:dyDescent="0.25">
      <c r="H369" t="s">
        <v>13</v>
      </c>
    </row>
    <row r="370" spans="8:9" x14ac:dyDescent="0.25">
      <c r="H370">
        <f>360*H366-K6</f>
        <v>5177745.2142603807</v>
      </c>
      <c r="I370">
        <f>SUM(I7:I366)</f>
        <v>5177745.2142601255</v>
      </c>
    </row>
  </sheetData>
  <pageMargins left="0.7" right="0.7" top="0.78740157499999996" bottom="0.78740157499999996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8F994-C00C-4AFD-9F15-F80C1831B997}">
  <dimension ref="G2:AA370"/>
  <sheetViews>
    <sheetView topLeftCell="B8" workbookViewId="0">
      <selection activeCell="AA20" sqref="AA20"/>
    </sheetView>
  </sheetViews>
  <sheetFormatPr defaultRowHeight="15" x14ac:dyDescent="0.25"/>
  <cols>
    <col min="22" max="22" width="12" bestFit="1" customWidth="1"/>
  </cols>
  <sheetData>
    <row r="2" spans="7:27" x14ac:dyDescent="0.25">
      <c r="X2">
        <f>(1+0.03/12)^-3</f>
        <v>0.99253734433389373</v>
      </c>
    </row>
    <row r="3" spans="7:27" x14ac:dyDescent="0.25">
      <c r="G3" t="s">
        <v>11</v>
      </c>
      <c r="U3" t="s">
        <v>12</v>
      </c>
    </row>
    <row r="5" spans="7:27" x14ac:dyDescent="0.25">
      <c r="G5" t="s">
        <v>0</v>
      </c>
      <c r="H5" t="s">
        <v>1</v>
      </c>
      <c r="I5" t="s">
        <v>2</v>
      </c>
      <c r="J5" t="s">
        <v>3</v>
      </c>
      <c r="K5" t="s">
        <v>4</v>
      </c>
      <c r="U5" t="s">
        <v>0</v>
      </c>
      <c r="V5" t="s">
        <v>1</v>
      </c>
      <c r="W5" t="s">
        <v>2</v>
      </c>
      <c r="X5" t="s">
        <v>3</v>
      </c>
      <c r="Y5" t="s">
        <v>4</v>
      </c>
    </row>
    <row r="6" spans="7:27" x14ac:dyDescent="0.25">
      <c r="G6">
        <v>0</v>
      </c>
      <c r="K6">
        <v>10000000</v>
      </c>
      <c r="U6">
        <v>0</v>
      </c>
      <c r="Y6">
        <f>K6</f>
        <v>10000000</v>
      </c>
      <c r="AA6" t="s">
        <v>16</v>
      </c>
    </row>
    <row r="7" spans="7:27" x14ac:dyDescent="0.25">
      <c r="G7">
        <v>1</v>
      </c>
      <c r="H7" s="2">
        <f>I7+J7</f>
        <v>52777.777777777781</v>
      </c>
      <c r="I7" s="2">
        <f>K6*0.03/12</f>
        <v>25000</v>
      </c>
      <c r="J7">
        <f>K6/(12*30)</f>
        <v>27777.777777777777</v>
      </c>
      <c r="K7" s="2">
        <f>K6-J7</f>
        <v>9972222.222222222</v>
      </c>
      <c r="M7" s="2">
        <f>I8-I7</f>
        <v>-69.444444444448891</v>
      </c>
      <c r="U7">
        <v>1</v>
      </c>
      <c r="V7">
        <f>W7+X7</f>
        <v>158520.9895833309</v>
      </c>
      <c r="W7">
        <f>Y6*((1+0.03/12)^3-1)</f>
        <v>75187.65624999757</v>
      </c>
      <c r="X7">
        <f>Y6/(4*30)</f>
        <v>83333.333333333328</v>
      </c>
      <c r="Y7">
        <f>Y6-X7</f>
        <v>9916666.666666666</v>
      </c>
      <c r="Z7">
        <f>V8-V7</f>
        <v>-626.56380208331393</v>
      </c>
      <c r="AA7">
        <f>W8-W7</f>
        <v>-626.56380208331393</v>
      </c>
    </row>
    <row r="8" spans="7:27" x14ac:dyDescent="0.25">
      <c r="G8">
        <v>2</v>
      </c>
      <c r="H8" s="2">
        <f t="shared" ref="H8:H9" si="0">I8+J8</f>
        <v>52708.333333333328</v>
      </c>
      <c r="I8" s="2">
        <f t="shared" ref="I8:I9" si="1">K7*0.03/12</f>
        <v>24930.555555555551</v>
      </c>
      <c r="J8">
        <f>J7</f>
        <v>27777.777777777777</v>
      </c>
      <c r="K8" s="2">
        <f>K7-J8</f>
        <v>9944444.444444444</v>
      </c>
      <c r="M8" s="2">
        <f t="shared" ref="M8:M11" si="2">I9-I8</f>
        <v>-69.444444444441615</v>
      </c>
      <c r="U8">
        <v>2</v>
      </c>
      <c r="V8">
        <f>W8+X8</f>
        <v>157894.42578124758</v>
      </c>
      <c r="W8">
        <f>Y7*((1+0.03/12)^3-1)</f>
        <v>74561.092447914256</v>
      </c>
      <c r="X8">
        <f>X7</f>
        <v>83333.333333333328</v>
      </c>
      <c r="Y8">
        <f t="shared" ref="Y8:Y71" si="3">Y7-X8</f>
        <v>9833333.3333333321</v>
      </c>
      <c r="Z8">
        <f t="shared" ref="Z8:Z10" si="4">V9-V8</f>
        <v>-626.56380208334303</v>
      </c>
      <c r="AA8">
        <f t="shared" ref="AA8:AA10" si="5">W9-W8</f>
        <v>-626.56380208332848</v>
      </c>
    </row>
    <row r="9" spans="7:27" x14ac:dyDescent="0.25">
      <c r="G9">
        <v>3</v>
      </c>
      <c r="H9" s="2">
        <f t="shared" si="0"/>
        <v>52638.888888888891</v>
      </c>
      <c r="I9" s="2">
        <f t="shared" si="1"/>
        <v>24861.111111111109</v>
      </c>
      <c r="J9">
        <f>J8</f>
        <v>27777.777777777777</v>
      </c>
      <c r="K9" s="2">
        <f>K8-J9</f>
        <v>9916666.666666666</v>
      </c>
      <c r="M9" s="2">
        <f t="shared" si="2"/>
        <v>-69.444444444448891</v>
      </c>
      <c r="U9">
        <v>3</v>
      </c>
      <c r="V9">
        <f t="shared" ref="V9:V72" si="6">W9+X9</f>
        <v>157267.86197916424</v>
      </c>
      <c r="W9">
        <f t="shared" ref="W9:W72" si="7">Y8*((1+0.03/12)^3-1)</f>
        <v>73934.528645830927</v>
      </c>
      <c r="X9">
        <f t="shared" ref="X9:X72" si="8">X8</f>
        <v>83333.333333333328</v>
      </c>
      <c r="Y9">
        <f t="shared" si="3"/>
        <v>9749999.9999999981</v>
      </c>
      <c r="Z9">
        <f t="shared" si="4"/>
        <v>-626.56380208331393</v>
      </c>
      <c r="AA9">
        <f t="shared" si="5"/>
        <v>-626.56380208331393</v>
      </c>
    </row>
    <row r="10" spans="7:27" x14ac:dyDescent="0.25">
      <c r="G10">
        <v>4</v>
      </c>
      <c r="H10" s="2">
        <f t="shared" ref="H10:H73" si="9">I10+J10</f>
        <v>52569.444444444438</v>
      </c>
      <c r="I10" s="2">
        <f t="shared" ref="I10:I73" si="10">K9*0.03/12</f>
        <v>24791.666666666661</v>
      </c>
      <c r="J10">
        <f t="shared" ref="J10:J73" si="11">J9</f>
        <v>27777.777777777777</v>
      </c>
      <c r="K10" s="2">
        <f t="shared" ref="K10:K73" si="12">K9-J10</f>
        <v>9888888.8888888881</v>
      </c>
      <c r="M10" s="2">
        <f t="shared" si="2"/>
        <v>-69.444444444441615</v>
      </c>
      <c r="U10">
        <v>4</v>
      </c>
      <c r="V10">
        <f t="shared" si="6"/>
        <v>156641.29817708093</v>
      </c>
      <c r="W10">
        <f t="shared" si="7"/>
        <v>73307.964843747613</v>
      </c>
      <c r="X10">
        <f t="shared" si="8"/>
        <v>83333.333333333328</v>
      </c>
      <c r="Y10">
        <f t="shared" si="3"/>
        <v>9666666.6666666642</v>
      </c>
      <c r="Z10">
        <f t="shared" si="4"/>
        <v>-626.56380208331393</v>
      </c>
      <c r="AA10">
        <f t="shared" si="5"/>
        <v>-626.56380208331393</v>
      </c>
    </row>
    <row r="11" spans="7:27" x14ac:dyDescent="0.25">
      <c r="G11">
        <v>5</v>
      </c>
      <c r="H11" s="2">
        <f t="shared" si="9"/>
        <v>52500</v>
      </c>
      <c r="I11" s="2">
        <f t="shared" si="10"/>
        <v>24722.222222222219</v>
      </c>
      <c r="J11">
        <f t="shared" si="11"/>
        <v>27777.777777777777</v>
      </c>
      <c r="K11" s="2">
        <f t="shared" si="12"/>
        <v>9861111.1111111101</v>
      </c>
      <c r="M11" s="2">
        <f t="shared" si="2"/>
        <v>-69.444444444441615</v>
      </c>
      <c r="U11">
        <v>5</v>
      </c>
      <c r="V11">
        <f t="shared" si="6"/>
        <v>156014.73437499761</v>
      </c>
      <c r="W11">
        <f t="shared" si="7"/>
        <v>72681.4010416643</v>
      </c>
      <c r="X11">
        <f t="shared" si="8"/>
        <v>83333.333333333328</v>
      </c>
      <c r="Y11">
        <f t="shared" si="3"/>
        <v>9583333.3333333302</v>
      </c>
    </row>
    <row r="12" spans="7:27" x14ac:dyDescent="0.25">
      <c r="G12">
        <v>6</v>
      </c>
      <c r="H12" s="2">
        <f t="shared" si="9"/>
        <v>52430.555555555555</v>
      </c>
      <c r="I12" s="2">
        <f t="shared" si="10"/>
        <v>24652.777777777777</v>
      </c>
      <c r="J12">
        <f t="shared" si="11"/>
        <v>27777.777777777777</v>
      </c>
      <c r="K12" s="2">
        <f t="shared" si="12"/>
        <v>9833333.3333333321</v>
      </c>
      <c r="M12" s="2"/>
      <c r="U12">
        <v>6</v>
      </c>
      <c r="V12">
        <f t="shared" si="6"/>
        <v>155388.1705729143</v>
      </c>
      <c r="W12">
        <f t="shared" si="7"/>
        <v>72054.837239580986</v>
      </c>
      <c r="X12">
        <f t="shared" si="8"/>
        <v>83333.333333333328</v>
      </c>
      <c r="Y12">
        <f t="shared" si="3"/>
        <v>9499999.9999999963</v>
      </c>
    </row>
    <row r="13" spans="7:27" x14ac:dyDescent="0.25">
      <c r="G13">
        <v>7</v>
      </c>
      <c r="H13" s="2">
        <f t="shared" si="9"/>
        <v>52361.111111111109</v>
      </c>
      <c r="I13" s="2">
        <f t="shared" si="10"/>
        <v>24583.333333333328</v>
      </c>
      <c r="J13">
        <f t="shared" si="11"/>
        <v>27777.777777777777</v>
      </c>
      <c r="K13" s="2">
        <f t="shared" si="12"/>
        <v>9805555.5555555541</v>
      </c>
      <c r="U13">
        <v>7</v>
      </c>
      <c r="V13">
        <f t="shared" si="6"/>
        <v>154761.60677083099</v>
      </c>
      <c r="W13">
        <f t="shared" si="7"/>
        <v>71428.273437497657</v>
      </c>
      <c r="X13">
        <f t="shared" si="8"/>
        <v>83333.333333333328</v>
      </c>
      <c r="Y13">
        <f t="shared" si="3"/>
        <v>9416666.6666666623</v>
      </c>
    </row>
    <row r="14" spans="7:27" x14ac:dyDescent="0.25">
      <c r="G14">
        <v>8</v>
      </c>
      <c r="H14" s="2">
        <f t="shared" si="9"/>
        <v>52291.666666666664</v>
      </c>
      <c r="I14" s="2">
        <f t="shared" si="10"/>
        <v>24513.888888888887</v>
      </c>
      <c r="J14">
        <f t="shared" si="11"/>
        <v>27777.777777777777</v>
      </c>
      <c r="K14" s="2">
        <f t="shared" si="12"/>
        <v>9777777.7777777761</v>
      </c>
      <c r="U14">
        <v>8</v>
      </c>
      <c r="V14">
        <f t="shared" si="6"/>
        <v>154135.04296874767</v>
      </c>
      <c r="W14">
        <f t="shared" si="7"/>
        <v>70801.709635414343</v>
      </c>
      <c r="X14">
        <f t="shared" si="8"/>
        <v>83333.333333333328</v>
      </c>
      <c r="Y14">
        <f t="shared" si="3"/>
        <v>9333333.3333333284</v>
      </c>
    </row>
    <row r="15" spans="7:27" x14ac:dyDescent="0.25">
      <c r="G15">
        <v>9</v>
      </c>
      <c r="H15" s="2">
        <f t="shared" si="9"/>
        <v>52222.222222222219</v>
      </c>
      <c r="I15" s="2">
        <f t="shared" si="10"/>
        <v>24444.444444444438</v>
      </c>
      <c r="J15">
        <f t="shared" si="11"/>
        <v>27777.777777777777</v>
      </c>
      <c r="K15" s="2">
        <f t="shared" si="12"/>
        <v>9749999.9999999981</v>
      </c>
      <c r="U15">
        <v>9</v>
      </c>
      <c r="V15">
        <f t="shared" si="6"/>
        <v>153508.47916666436</v>
      </c>
      <c r="W15">
        <f t="shared" si="7"/>
        <v>70175.145833331029</v>
      </c>
      <c r="X15">
        <f t="shared" si="8"/>
        <v>83333.333333333328</v>
      </c>
      <c r="Y15">
        <f t="shared" si="3"/>
        <v>9249999.9999999944</v>
      </c>
      <c r="AA15">
        <f>120/2*(2*W7+119*AA7)</f>
        <v>4548853.2031248473</v>
      </c>
    </row>
    <row r="16" spans="7:27" x14ac:dyDescent="0.25">
      <c r="G16">
        <v>10</v>
      </c>
      <c r="H16" s="2">
        <f t="shared" si="9"/>
        <v>52152.777777777774</v>
      </c>
      <c r="I16" s="2">
        <f t="shared" si="10"/>
        <v>24374.999999999996</v>
      </c>
      <c r="J16">
        <f t="shared" si="11"/>
        <v>27777.777777777777</v>
      </c>
      <c r="K16" s="2">
        <f t="shared" si="12"/>
        <v>9722222.2222222202</v>
      </c>
      <c r="U16">
        <v>10</v>
      </c>
      <c r="V16">
        <f t="shared" si="6"/>
        <v>152881.91536458104</v>
      </c>
      <c r="W16">
        <f t="shared" si="7"/>
        <v>69548.582031247715</v>
      </c>
      <c r="X16">
        <f t="shared" si="8"/>
        <v>83333.333333333328</v>
      </c>
      <c r="Y16">
        <f t="shared" si="3"/>
        <v>9166666.6666666605</v>
      </c>
      <c r="AA16">
        <f>SUM(W7:W126)</f>
        <v>4548853.2031248501</v>
      </c>
    </row>
    <row r="17" spans="7:27" x14ac:dyDescent="0.25">
      <c r="G17">
        <v>11</v>
      </c>
      <c r="H17" s="2">
        <f t="shared" si="9"/>
        <v>52083.333333333328</v>
      </c>
      <c r="I17" s="2">
        <f t="shared" si="10"/>
        <v>24305.555555555547</v>
      </c>
      <c r="J17">
        <f t="shared" si="11"/>
        <v>27777.777777777777</v>
      </c>
      <c r="K17" s="2">
        <f t="shared" si="12"/>
        <v>9694444.4444444422</v>
      </c>
      <c r="N17" t="s">
        <v>5</v>
      </c>
      <c r="U17">
        <v>11</v>
      </c>
      <c r="V17">
        <f t="shared" si="6"/>
        <v>152255.35156249773</v>
      </c>
      <c r="W17">
        <f t="shared" si="7"/>
        <v>68922.018229164387</v>
      </c>
      <c r="X17">
        <f t="shared" si="8"/>
        <v>83333.333333333328</v>
      </c>
      <c r="Y17">
        <f t="shared" si="3"/>
        <v>9083333.3333333265</v>
      </c>
    </row>
    <row r="18" spans="7:27" x14ac:dyDescent="0.25">
      <c r="G18">
        <v>12</v>
      </c>
      <c r="H18" s="2">
        <f t="shared" si="9"/>
        <v>52013.888888888883</v>
      </c>
      <c r="I18" s="2">
        <f t="shared" si="10"/>
        <v>24236.111111111106</v>
      </c>
      <c r="J18">
        <f t="shared" si="11"/>
        <v>27777.777777777777</v>
      </c>
      <c r="K18" s="2">
        <f t="shared" si="12"/>
        <v>9666666.6666666642</v>
      </c>
      <c r="N18">
        <f>12*13</f>
        <v>156</v>
      </c>
      <c r="U18">
        <v>12</v>
      </c>
      <c r="V18">
        <f t="shared" si="6"/>
        <v>151628.78776041442</v>
      </c>
      <c r="W18">
        <f t="shared" si="7"/>
        <v>68295.454427081073</v>
      </c>
      <c r="X18">
        <f t="shared" si="8"/>
        <v>83333.333333333328</v>
      </c>
      <c r="Y18">
        <f t="shared" si="3"/>
        <v>8999999.9999999925</v>
      </c>
      <c r="AA18">
        <f>120/2*(2*V7+119*Z7)</f>
        <v>14548853.203124847</v>
      </c>
    </row>
    <row r="19" spans="7:27" x14ac:dyDescent="0.25">
      <c r="G19">
        <v>13</v>
      </c>
      <c r="H19" s="2">
        <f t="shared" si="9"/>
        <v>51944.444444444438</v>
      </c>
      <c r="I19" s="2">
        <f t="shared" si="10"/>
        <v>24166.666666666661</v>
      </c>
      <c r="J19">
        <f t="shared" si="11"/>
        <v>27777.777777777777</v>
      </c>
      <c r="K19" s="2">
        <f t="shared" si="12"/>
        <v>9638888.8888888862</v>
      </c>
      <c r="U19">
        <v>13</v>
      </c>
      <c r="V19">
        <f t="shared" si="6"/>
        <v>151002.2239583311</v>
      </c>
      <c r="W19">
        <f t="shared" si="7"/>
        <v>67668.890624997759</v>
      </c>
      <c r="X19">
        <f t="shared" si="8"/>
        <v>83333.333333333328</v>
      </c>
      <c r="Y19">
        <f t="shared" si="3"/>
        <v>8916666.6666666586</v>
      </c>
      <c r="AA19">
        <f>SUM(V7:V126)</f>
        <v>14548853.203124853</v>
      </c>
    </row>
    <row r="20" spans="7:27" x14ac:dyDescent="0.25">
      <c r="G20">
        <v>14</v>
      </c>
      <c r="H20" s="2">
        <f t="shared" si="9"/>
        <v>51874.999999999993</v>
      </c>
      <c r="I20" s="2">
        <f t="shared" si="10"/>
        <v>24097.222222222215</v>
      </c>
      <c r="J20">
        <f t="shared" si="11"/>
        <v>27777.777777777777</v>
      </c>
      <c r="K20" s="2">
        <f t="shared" si="12"/>
        <v>9611111.1111111082</v>
      </c>
      <c r="M20" t="s">
        <v>9</v>
      </c>
      <c r="N20" t="s">
        <v>14</v>
      </c>
      <c r="O20">
        <f>156/2*(2*I7+155*M7)</f>
        <v>3060416.666666613</v>
      </c>
      <c r="U20">
        <v>14</v>
      </c>
      <c r="V20">
        <f t="shared" si="6"/>
        <v>150375.66015624779</v>
      </c>
      <c r="W20">
        <f t="shared" si="7"/>
        <v>67042.326822914445</v>
      </c>
      <c r="X20">
        <f t="shared" si="8"/>
        <v>83333.333333333328</v>
      </c>
      <c r="Y20">
        <f t="shared" si="3"/>
        <v>8833333.3333333246</v>
      </c>
    </row>
    <row r="21" spans="7:27" x14ac:dyDescent="0.25">
      <c r="G21">
        <v>15</v>
      </c>
      <c r="H21" s="2">
        <f t="shared" si="9"/>
        <v>51805.555555555547</v>
      </c>
      <c r="I21" s="2">
        <f t="shared" si="10"/>
        <v>24027.77777777777</v>
      </c>
      <c r="J21">
        <f t="shared" si="11"/>
        <v>27777.777777777777</v>
      </c>
      <c r="K21" s="2">
        <f t="shared" si="12"/>
        <v>9583333.3333333302</v>
      </c>
      <c r="O21">
        <f>SUM(I7:I162)</f>
        <v>3060416.6666666614</v>
      </c>
      <c r="U21">
        <v>15</v>
      </c>
      <c r="V21">
        <f t="shared" si="6"/>
        <v>149749.09635416445</v>
      </c>
      <c r="W21">
        <f t="shared" si="7"/>
        <v>66415.763020831117</v>
      </c>
      <c r="X21">
        <f t="shared" si="8"/>
        <v>83333.333333333328</v>
      </c>
      <c r="Y21">
        <f t="shared" si="3"/>
        <v>8749999.9999999907</v>
      </c>
    </row>
    <row r="22" spans="7:27" x14ac:dyDescent="0.25">
      <c r="G22">
        <v>16</v>
      </c>
      <c r="H22" s="2">
        <f t="shared" si="9"/>
        <v>51736.111111111102</v>
      </c>
      <c r="I22" s="2">
        <f t="shared" si="10"/>
        <v>23958.333333333325</v>
      </c>
      <c r="J22">
        <f t="shared" si="11"/>
        <v>27777.777777777777</v>
      </c>
      <c r="K22" s="2">
        <f t="shared" si="12"/>
        <v>9555555.5555555522</v>
      </c>
      <c r="U22">
        <v>16</v>
      </c>
      <c r="V22">
        <f t="shared" si="6"/>
        <v>149122.53255208113</v>
      </c>
      <c r="W22">
        <f t="shared" si="7"/>
        <v>65789.199218747803</v>
      </c>
      <c r="X22">
        <f t="shared" si="8"/>
        <v>83333.333333333328</v>
      </c>
      <c r="Y22">
        <f t="shared" si="3"/>
        <v>8666666.6666666567</v>
      </c>
    </row>
    <row r="23" spans="7:27" x14ac:dyDescent="0.25">
      <c r="G23">
        <v>17</v>
      </c>
      <c r="H23" s="2">
        <f t="shared" si="9"/>
        <v>51666.666666666657</v>
      </c>
      <c r="I23" s="2">
        <f t="shared" si="10"/>
        <v>23888.88888888888</v>
      </c>
      <c r="J23">
        <f t="shared" si="11"/>
        <v>27777.777777777777</v>
      </c>
      <c r="K23" s="2">
        <f t="shared" si="12"/>
        <v>9527777.7777777743</v>
      </c>
      <c r="U23">
        <v>17</v>
      </c>
      <c r="V23">
        <f t="shared" si="6"/>
        <v>148495.96874999782</v>
      </c>
      <c r="W23">
        <f t="shared" si="7"/>
        <v>65162.635416664489</v>
      </c>
      <c r="X23">
        <f t="shared" si="8"/>
        <v>83333.333333333328</v>
      </c>
      <c r="Y23">
        <f t="shared" si="3"/>
        <v>8583333.3333333228</v>
      </c>
    </row>
    <row r="24" spans="7:27" x14ac:dyDescent="0.25">
      <c r="G24">
        <v>18</v>
      </c>
      <c r="H24" s="2">
        <f t="shared" si="9"/>
        <v>51597.222222222212</v>
      </c>
      <c r="I24" s="2">
        <f t="shared" si="10"/>
        <v>23819.444444444434</v>
      </c>
      <c r="J24">
        <f t="shared" si="11"/>
        <v>27777.777777777777</v>
      </c>
      <c r="K24" s="2">
        <f t="shared" si="12"/>
        <v>9499999.9999999963</v>
      </c>
      <c r="U24">
        <v>18</v>
      </c>
      <c r="V24">
        <f t="shared" si="6"/>
        <v>147869.4049479145</v>
      </c>
      <c r="W24">
        <f t="shared" si="7"/>
        <v>64536.071614581168</v>
      </c>
      <c r="X24">
        <f t="shared" si="8"/>
        <v>83333.333333333328</v>
      </c>
      <c r="Y24">
        <f t="shared" si="3"/>
        <v>8499999.9999999888</v>
      </c>
    </row>
    <row r="25" spans="7:27" x14ac:dyDescent="0.25">
      <c r="G25">
        <v>19</v>
      </c>
      <c r="H25" s="2">
        <f t="shared" si="9"/>
        <v>51527.777777777766</v>
      </c>
      <c r="I25" s="2">
        <f t="shared" si="10"/>
        <v>23749.999999999989</v>
      </c>
      <c r="J25">
        <f t="shared" si="11"/>
        <v>27777.777777777777</v>
      </c>
      <c r="K25" s="2">
        <f t="shared" si="12"/>
        <v>9472222.2222222183</v>
      </c>
      <c r="U25">
        <v>19</v>
      </c>
      <c r="V25">
        <f t="shared" si="6"/>
        <v>147242.84114583119</v>
      </c>
      <c r="W25">
        <f t="shared" si="7"/>
        <v>63909.507812497854</v>
      </c>
      <c r="X25">
        <f t="shared" si="8"/>
        <v>83333.333333333328</v>
      </c>
      <c r="Y25">
        <f t="shared" si="3"/>
        <v>8416666.6666666549</v>
      </c>
    </row>
    <row r="26" spans="7:27" x14ac:dyDescent="0.25">
      <c r="G26">
        <v>20</v>
      </c>
      <c r="H26" s="2">
        <f t="shared" si="9"/>
        <v>51458.333333333321</v>
      </c>
      <c r="I26" s="2">
        <f t="shared" si="10"/>
        <v>23680.555555555544</v>
      </c>
      <c r="J26">
        <f t="shared" si="11"/>
        <v>27777.777777777777</v>
      </c>
      <c r="K26" s="2">
        <f t="shared" si="12"/>
        <v>9444444.4444444403</v>
      </c>
      <c r="M26" t="s">
        <v>10</v>
      </c>
      <c r="N26" t="s">
        <v>0</v>
      </c>
      <c r="O26" t="s">
        <v>1</v>
      </c>
      <c r="P26" t="s">
        <v>2</v>
      </c>
      <c r="Q26" t="s">
        <v>3</v>
      </c>
      <c r="R26" t="s">
        <v>4</v>
      </c>
      <c r="U26">
        <v>20</v>
      </c>
      <c r="V26">
        <f t="shared" si="6"/>
        <v>146616.27734374785</v>
      </c>
      <c r="W26">
        <f t="shared" si="7"/>
        <v>63282.944010414532</v>
      </c>
      <c r="X26">
        <f t="shared" si="8"/>
        <v>83333.333333333328</v>
      </c>
      <c r="Y26">
        <f t="shared" si="3"/>
        <v>8333333.3333333218</v>
      </c>
    </row>
    <row r="27" spans="7:27" x14ac:dyDescent="0.25">
      <c r="G27">
        <v>21</v>
      </c>
      <c r="H27" s="2">
        <f t="shared" si="9"/>
        <v>51388.888888888876</v>
      </c>
      <c r="I27" s="2">
        <f t="shared" si="10"/>
        <v>23611.111111111099</v>
      </c>
      <c r="J27">
        <f t="shared" si="11"/>
        <v>27777.777777777777</v>
      </c>
      <c r="K27" s="2">
        <f t="shared" si="12"/>
        <v>9416666.6666666623</v>
      </c>
      <c r="N27">
        <v>125</v>
      </c>
      <c r="O27">
        <f>P27+Q27</f>
        <v>44166.666666666119</v>
      </c>
      <c r="P27">
        <f>I7+124*M7</f>
        <v>16388.888888888338</v>
      </c>
      <c r="Q27">
        <f>J28</f>
        <v>27777.777777777777</v>
      </c>
      <c r="R27">
        <f>K6-125*Q27</f>
        <v>6527777.777777778</v>
      </c>
      <c r="U27">
        <v>21</v>
      </c>
      <c r="V27">
        <f t="shared" si="6"/>
        <v>145989.71354166453</v>
      </c>
      <c r="W27">
        <f t="shared" si="7"/>
        <v>62656.380208331218</v>
      </c>
      <c r="X27">
        <f t="shared" si="8"/>
        <v>83333.333333333328</v>
      </c>
      <c r="Y27">
        <f t="shared" si="3"/>
        <v>8249999.9999999888</v>
      </c>
    </row>
    <row r="28" spans="7:27" x14ac:dyDescent="0.25">
      <c r="G28">
        <v>22</v>
      </c>
      <c r="H28" s="2">
        <f t="shared" si="9"/>
        <v>51319.444444444438</v>
      </c>
      <c r="I28" s="2">
        <f t="shared" si="10"/>
        <v>23541.666666666657</v>
      </c>
      <c r="J28">
        <f t="shared" si="11"/>
        <v>27777.777777777777</v>
      </c>
      <c r="K28" s="2">
        <f t="shared" si="12"/>
        <v>9388888.8888888843</v>
      </c>
      <c r="N28">
        <f>G131</f>
        <v>125</v>
      </c>
      <c r="O28">
        <f t="shared" ref="O28:R28" si="13">H131</f>
        <v>44166.666666666599</v>
      </c>
      <c r="P28">
        <f t="shared" si="13"/>
        <v>16388.888888888825</v>
      </c>
      <c r="Q28">
        <f t="shared" si="13"/>
        <v>27777.777777777777</v>
      </c>
      <c r="R28">
        <f t="shared" si="13"/>
        <v>6527777.7777777519</v>
      </c>
      <c r="U28">
        <v>22</v>
      </c>
      <c r="V28">
        <f t="shared" si="6"/>
        <v>145363.14973958125</v>
      </c>
      <c r="W28">
        <f t="shared" si="7"/>
        <v>62029.816406247912</v>
      </c>
      <c r="X28">
        <f t="shared" si="8"/>
        <v>83333.333333333328</v>
      </c>
      <c r="Y28">
        <f t="shared" si="3"/>
        <v>8166666.6666666558</v>
      </c>
    </row>
    <row r="29" spans="7:27" x14ac:dyDescent="0.25">
      <c r="G29">
        <v>23</v>
      </c>
      <c r="H29" s="2">
        <f t="shared" si="9"/>
        <v>51249.999999999985</v>
      </c>
      <c r="I29" s="2">
        <f t="shared" si="10"/>
        <v>23472.222222222208</v>
      </c>
      <c r="J29">
        <f t="shared" si="11"/>
        <v>27777.777777777777</v>
      </c>
      <c r="K29" s="2">
        <f t="shared" si="12"/>
        <v>9361111.1111111064</v>
      </c>
      <c r="U29">
        <v>23</v>
      </c>
      <c r="V29">
        <f t="shared" si="6"/>
        <v>144736.58593749793</v>
      </c>
      <c r="W29">
        <f t="shared" si="7"/>
        <v>61403.252604164598</v>
      </c>
      <c r="X29">
        <f t="shared" si="8"/>
        <v>83333.333333333328</v>
      </c>
      <c r="Y29">
        <f t="shared" si="3"/>
        <v>8083333.3333333228</v>
      </c>
    </row>
    <row r="30" spans="7:27" x14ac:dyDescent="0.25">
      <c r="G30">
        <v>24</v>
      </c>
      <c r="H30" s="2">
        <f t="shared" si="9"/>
        <v>51180.555555555547</v>
      </c>
      <c r="I30" s="2">
        <f t="shared" si="10"/>
        <v>23402.777777777766</v>
      </c>
      <c r="J30">
        <f t="shared" si="11"/>
        <v>27777.777777777777</v>
      </c>
      <c r="K30" s="2">
        <f t="shared" si="12"/>
        <v>9333333.3333333284</v>
      </c>
      <c r="U30">
        <v>24</v>
      </c>
      <c r="V30">
        <f t="shared" si="6"/>
        <v>144110.02213541462</v>
      </c>
      <c r="W30">
        <f t="shared" si="7"/>
        <v>60776.688802081291</v>
      </c>
      <c r="X30">
        <f t="shared" si="8"/>
        <v>83333.333333333328</v>
      </c>
      <c r="Y30">
        <f t="shared" si="3"/>
        <v>7999999.9999999898</v>
      </c>
    </row>
    <row r="31" spans="7:27" x14ac:dyDescent="0.25">
      <c r="G31">
        <v>25</v>
      </c>
      <c r="H31" s="2">
        <f t="shared" si="9"/>
        <v>51111.111111111095</v>
      </c>
      <c r="I31" s="2">
        <f t="shared" si="10"/>
        <v>23333.333333333318</v>
      </c>
      <c r="J31">
        <f t="shared" si="11"/>
        <v>27777.777777777777</v>
      </c>
      <c r="K31" s="2">
        <f t="shared" si="12"/>
        <v>9305555.5555555504</v>
      </c>
      <c r="N31">
        <v>126</v>
      </c>
      <c r="P31">
        <f>H30*(1-(1+0.03/12)^(-360+125))</f>
        <v>22717.901642760553</v>
      </c>
      <c r="U31">
        <v>25</v>
      </c>
      <c r="V31">
        <f t="shared" si="6"/>
        <v>143483.45833333131</v>
      </c>
      <c r="W31">
        <f t="shared" si="7"/>
        <v>60150.124999997977</v>
      </c>
      <c r="X31">
        <f t="shared" si="8"/>
        <v>83333.333333333328</v>
      </c>
      <c r="Y31">
        <f t="shared" si="3"/>
        <v>7916666.6666666567</v>
      </c>
    </row>
    <row r="32" spans="7:27" x14ac:dyDescent="0.25">
      <c r="G32">
        <v>26</v>
      </c>
      <c r="H32" s="2">
        <f t="shared" si="9"/>
        <v>51041.666666666657</v>
      </c>
      <c r="I32" s="2">
        <f t="shared" si="10"/>
        <v>23263.888888888876</v>
      </c>
      <c r="J32">
        <f t="shared" si="11"/>
        <v>27777.777777777777</v>
      </c>
      <c r="K32" s="2">
        <f t="shared" si="12"/>
        <v>9277777.7777777724</v>
      </c>
      <c r="U32">
        <v>26</v>
      </c>
      <c r="V32">
        <f t="shared" si="6"/>
        <v>142856.89453124799</v>
      </c>
      <c r="W32">
        <f t="shared" si="7"/>
        <v>59523.561197914671</v>
      </c>
      <c r="X32">
        <f t="shared" si="8"/>
        <v>83333.333333333328</v>
      </c>
      <c r="Y32">
        <f t="shared" si="3"/>
        <v>7833333.3333333237</v>
      </c>
    </row>
    <row r="33" spans="7:25" x14ac:dyDescent="0.25">
      <c r="G33">
        <v>27</v>
      </c>
      <c r="H33" s="2">
        <f t="shared" si="9"/>
        <v>50972.222222222204</v>
      </c>
      <c r="I33" s="2">
        <f t="shared" si="10"/>
        <v>23194.444444444427</v>
      </c>
      <c r="J33">
        <f t="shared" si="11"/>
        <v>27777.777777777777</v>
      </c>
      <c r="K33" s="2">
        <f t="shared" si="12"/>
        <v>9249999.9999999944</v>
      </c>
      <c r="U33">
        <v>27</v>
      </c>
      <c r="V33">
        <f t="shared" si="6"/>
        <v>142230.33072916468</v>
      </c>
      <c r="W33">
        <f t="shared" si="7"/>
        <v>58896.997395831357</v>
      </c>
      <c r="X33">
        <f t="shared" si="8"/>
        <v>83333.333333333328</v>
      </c>
      <c r="Y33">
        <f t="shared" si="3"/>
        <v>7749999.9999999907</v>
      </c>
    </row>
    <row r="34" spans="7:25" x14ac:dyDescent="0.25">
      <c r="G34">
        <v>28</v>
      </c>
      <c r="H34" s="2">
        <f t="shared" si="9"/>
        <v>50902.777777777766</v>
      </c>
      <c r="I34" s="2">
        <f t="shared" si="10"/>
        <v>23124.999999999985</v>
      </c>
      <c r="J34">
        <f t="shared" si="11"/>
        <v>27777.777777777777</v>
      </c>
      <c r="K34" s="2">
        <f t="shared" si="12"/>
        <v>9222222.2222222164</v>
      </c>
      <c r="N34" t="s">
        <v>15</v>
      </c>
      <c r="U34">
        <v>28</v>
      </c>
      <c r="V34">
        <f t="shared" si="6"/>
        <v>141603.76692708139</v>
      </c>
      <c r="W34">
        <f t="shared" si="7"/>
        <v>58270.43359374805</v>
      </c>
      <c r="X34">
        <f t="shared" si="8"/>
        <v>83333.333333333328</v>
      </c>
      <c r="Y34">
        <f t="shared" si="3"/>
        <v>7666666.6666666577</v>
      </c>
    </row>
    <row r="35" spans="7:25" x14ac:dyDescent="0.25">
      <c r="G35">
        <v>29</v>
      </c>
      <c r="H35" s="2">
        <f t="shared" si="9"/>
        <v>50833.333333333321</v>
      </c>
      <c r="I35" s="2">
        <f t="shared" si="10"/>
        <v>23055.555555555544</v>
      </c>
      <c r="J35">
        <f t="shared" si="11"/>
        <v>27777.777777777777</v>
      </c>
      <c r="K35" s="2">
        <f t="shared" si="12"/>
        <v>9194444.4444444384</v>
      </c>
      <c r="N35">
        <f>360/2*(2*I7+359*M7)</f>
        <v>4512499.9999997122</v>
      </c>
      <c r="U35">
        <v>29</v>
      </c>
      <c r="V35">
        <f t="shared" si="6"/>
        <v>140977.20312499808</v>
      </c>
      <c r="W35">
        <f t="shared" si="7"/>
        <v>57643.869791664736</v>
      </c>
      <c r="X35">
        <f t="shared" si="8"/>
        <v>83333.333333333328</v>
      </c>
      <c r="Y35">
        <f t="shared" si="3"/>
        <v>7583333.3333333246</v>
      </c>
    </row>
    <row r="36" spans="7:25" x14ac:dyDescent="0.25">
      <c r="G36">
        <v>30</v>
      </c>
      <c r="H36" s="2">
        <f t="shared" si="9"/>
        <v>50763.888888888876</v>
      </c>
      <c r="I36" s="2">
        <f t="shared" si="10"/>
        <v>22986.111111111095</v>
      </c>
      <c r="J36">
        <f t="shared" si="11"/>
        <v>27777.777777777777</v>
      </c>
      <c r="K36" s="2">
        <f t="shared" si="12"/>
        <v>9166666.6666666605</v>
      </c>
      <c r="N36">
        <f>SUM(I7:I366)</f>
        <v>4512499.999999973</v>
      </c>
      <c r="U36">
        <v>30</v>
      </c>
      <c r="V36">
        <f t="shared" si="6"/>
        <v>140350.63932291477</v>
      </c>
      <c r="W36">
        <f t="shared" si="7"/>
        <v>57017.305989581422</v>
      </c>
      <c r="X36">
        <f t="shared" si="8"/>
        <v>83333.333333333328</v>
      </c>
      <c r="Y36">
        <f t="shared" si="3"/>
        <v>7499999.9999999916</v>
      </c>
    </row>
    <row r="37" spans="7:25" x14ac:dyDescent="0.25">
      <c r="G37">
        <v>31</v>
      </c>
      <c r="H37" s="2">
        <f t="shared" si="9"/>
        <v>50694.444444444431</v>
      </c>
      <c r="I37" s="2">
        <f t="shared" si="10"/>
        <v>22916.666666666653</v>
      </c>
      <c r="J37">
        <f t="shared" si="11"/>
        <v>27777.777777777777</v>
      </c>
      <c r="K37" s="2">
        <f t="shared" si="12"/>
        <v>9138888.8888888825</v>
      </c>
      <c r="U37">
        <v>31</v>
      </c>
      <c r="V37">
        <f t="shared" si="6"/>
        <v>139724.07552083145</v>
      </c>
      <c r="W37">
        <f t="shared" si="7"/>
        <v>56390.742187498116</v>
      </c>
      <c r="X37">
        <f t="shared" si="8"/>
        <v>83333.333333333328</v>
      </c>
      <c r="Y37">
        <f t="shared" si="3"/>
        <v>7416666.6666666586</v>
      </c>
    </row>
    <row r="38" spans="7:25" x14ac:dyDescent="0.25">
      <c r="G38">
        <v>32</v>
      </c>
      <c r="H38" s="2">
        <f t="shared" si="9"/>
        <v>50624.999999999985</v>
      </c>
      <c r="I38" s="2">
        <f t="shared" si="10"/>
        <v>22847.222222222204</v>
      </c>
      <c r="J38">
        <f t="shared" si="11"/>
        <v>27777.777777777777</v>
      </c>
      <c r="K38" s="2">
        <f t="shared" si="12"/>
        <v>9111111.1111111045</v>
      </c>
      <c r="U38">
        <v>32</v>
      </c>
      <c r="V38">
        <f t="shared" si="6"/>
        <v>139097.51171874814</v>
      </c>
      <c r="W38">
        <f t="shared" si="7"/>
        <v>55764.178385414802</v>
      </c>
      <c r="X38">
        <f t="shared" si="8"/>
        <v>83333.333333333328</v>
      </c>
      <c r="Y38">
        <f t="shared" si="3"/>
        <v>7333333.3333333256</v>
      </c>
    </row>
    <row r="39" spans="7:25" x14ac:dyDescent="0.25">
      <c r="G39">
        <v>33</v>
      </c>
      <c r="H39" s="2">
        <f t="shared" si="9"/>
        <v>50555.55555555554</v>
      </c>
      <c r="I39" s="2">
        <f t="shared" si="10"/>
        <v>22777.777777777763</v>
      </c>
      <c r="J39">
        <f t="shared" si="11"/>
        <v>27777.777777777777</v>
      </c>
      <c r="K39" s="2">
        <f t="shared" si="12"/>
        <v>9083333.3333333265</v>
      </c>
      <c r="U39">
        <v>33</v>
      </c>
      <c r="V39">
        <f t="shared" si="6"/>
        <v>138470.94791666482</v>
      </c>
      <c r="W39">
        <f t="shared" si="7"/>
        <v>55137.614583331495</v>
      </c>
      <c r="X39">
        <f t="shared" si="8"/>
        <v>83333.333333333328</v>
      </c>
      <c r="Y39">
        <f t="shared" si="3"/>
        <v>7249999.9999999925</v>
      </c>
    </row>
    <row r="40" spans="7:25" x14ac:dyDescent="0.25">
      <c r="G40">
        <v>34</v>
      </c>
      <c r="H40" s="2">
        <f t="shared" si="9"/>
        <v>50486.111111111095</v>
      </c>
      <c r="I40" s="2">
        <f t="shared" si="10"/>
        <v>22708.333333333314</v>
      </c>
      <c r="J40">
        <f t="shared" si="11"/>
        <v>27777.777777777777</v>
      </c>
      <c r="K40" s="2">
        <f t="shared" si="12"/>
        <v>9055555.5555555485</v>
      </c>
      <c r="U40">
        <v>34</v>
      </c>
      <c r="V40">
        <f t="shared" si="6"/>
        <v>137844.38411458151</v>
      </c>
      <c r="W40">
        <f t="shared" si="7"/>
        <v>54511.050781248181</v>
      </c>
      <c r="X40">
        <f t="shared" si="8"/>
        <v>83333.333333333328</v>
      </c>
      <c r="Y40">
        <f t="shared" si="3"/>
        <v>7166666.6666666595</v>
      </c>
    </row>
    <row r="41" spans="7:25" x14ac:dyDescent="0.25">
      <c r="G41">
        <v>35</v>
      </c>
      <c r="H41" s="2">
        <f t="shared" si="9"/>
        <v>50416.66666666665</v>
      </c>
      <c r="I41" s="2">
        <f t="shared" si="10"/>
        <v>22638.888888888872</v>
      </c>
      <c r="J41">
        <f t="shared" si="11"/>
        <v>27777.777777777777</v>
      </c>
      <c r="K41" s="2">
        <f t="shared" si="12"/>
        <v>9027777.7777777705</v>
      </c>
      <c r="U41">
        <v>35</v>
      </c>
      <c r="V41">
        <f t="shared" si="6"/>
        <v>137217.8203124982</v>
      </c>
      <c r="W41">
        <f t="shared" si="7"/>
        <v>53884.486979164874</v>
      </c>
      <c r="X41">
        <f t="shared" si="8"/>
        <v>83333.333333333328</v>
      </c>
      <c r="Y41">
        <f t="shared" si="3"/>
        <v>7083333.3333333265</v>
      </c>
    </row>
    <row r="42" spans="7:25" x14ac:dyDescent="0.25">
      <c r="G42">
        <v>36</v>
      </c>
      <c r="H42" s="2">
        <f t="shared" si="9"/>
        <v>50347.222222222204</v>
      </c>
      <c r="I42" s="2">
        <f t="shared" si="10"/>
        <v>22569.444444444423</v>
      </c>
      <c r="J42">
        <f t="shared" si="11"/>
        <v>27777.777777777777</v>
      </c>
      <c r="K42" s="2">
        <f t="shared" si="12"/>
        <v>8999999.9999999925</v>
      </c>
      <c r="U42">
        <v>36</v>
      </c>
      <c r="V42">
        <f t="shared" si="6"/>
        <v>136591.25651041488</v>
      </c>
      <c r="W42">
        <f t="shared" si="7"/>
        <v>53257.92317708156</v>
      </c>
      <c r="X42">
        <f t="shared" si="8"/>
        <v>83333.333333333328</v>
      </c>
      <c r="Y42">
        <f t="shared" si="3"/>
        <v>6999999.9999999935</v>
      </c>
    </row>
    <row r="43" spans="7:25" x14ac:dyDescent="0.25">
      <c r="G43">
        <v>37</v>
      </c>
      <c r="H43" s="2">
        <f t="shared" si="9"/>
        <v>50277.777777777759</v>
      </c>
      <c r="I43" s="2">
        <f t="shared" si="10"/>
        <v>22499.999999999982</v>
      </c>
      <c r="J43">
        <f t="shared" si="11"/>
        <v>27777.777777777777</v>
      </c>
      <c r="K43" s="2">
        <f t="shared" si="12"/>
        <v>8972222.2222222146</v>
      </c>
      <c r="U43">
        <v>37</v>
      </c>
      <c r="V43">
        <f t="shared" si="6"/>
        <v>135964.69270833157</v>
      </c>
      <c r="W43">
        <f t="shared" si="7"/>
        <v>52631.359374998246</v>
      </c>
      <c r="X43">
        <f t="shared" si="8"/>
        <v>83333.333333333328</v>
      </c>
      <c r="Y43">
        <f t="shared" si="3"/>
        <v>6916666.6666666605</v>
      </c>
    </row>
    <row r="44" spans="7:25" x14ac:dyDescent="0.25">
      <c r="G44">
        <v>38</v>
      </c>
      <c r="H44" s="2">
        <f t="shared" si="9"/>
        <v>50208.333333333314</v>
      </c>
      <c r="I44" s="2">
        <f t="shared" si="10"/>
        <v>22430.555555555537</v>
      </c>
      <c r="J44">
        <f t="shared" si="11"/>
        <v>27777.777777777777</v>
      </c>
      <c r="K44" s="2">
        <f t="shared" si="12"/>
        <v>8944444.4444444366</v>
      </c>
      <c r="U44">
        <v>38</v>
      </c>
      <c r="V44">
        <f t="shared" si="6"/>
        <v>135338.12890624825</v>
      </c>
      <c r="W44">
        <f t="shared" si="7"/>
        <v>52004.79557291494</v>
      </c>
      <c r="X44">
        <f t="shared" si="8"/>
        <v>83333.333333333328</v>
      </c>
      <c r="Y44">
        <f t="shared" si="3"/>
        <v>6833333.3333333274</v>
      </c>
    </row>
    <row r="45" spans="7:25" x14ac:dyDescent="0.25">
      <c r="G45">
        <v>39</v>
      </c>
      <c r="H45" s="2">
        <f t="shared" si="9"/>
        <v>50138.888888888869</v>
      </c>
      <c r="I45" s="2">
        <f t="shared" si="10"/>
        <v>22361.111111111091</v>
      </c>
      <c r="J45">
        <f t="shared" si="11"/>
        <v>27777.777777777777</v>
      </c>
      <c r="K45" s="2">
        <f t="shared" si="12"/>
        <v>8916666.6666666586</v>
      </c>
      <c r="U45">
        <v>39</v>
      </c>
      <c r="V45">
        <f t="shared" si="6"/>
        <v>134711.56510416494</v>
      </c>
      <c r="W45">
        <f t="shared" si="7"/>
        <v>51378.231770831626</v>
      </c>
      <c r="X45">
        <f t="shared" si="8"/>
        <v>83333.333333333328</v>
      </c>
      <c r="Y45">
        <f t="shared" si="3"/>
        <v>6749999.9999999944</v>
      </c>
    </row>
    <row r="46" spans="7:25" x14ac:dyDescent="0.25">
      <c r="G46">
        <v>40</v>
      </c>
      <c r="H46" s="2">
        <f t="shared" si="9"/>
        <v>50069.444444444423</v>
      </c>
      <c r="I46" s="2">
        <f t="shared" si="10"/>
        <v>22291.666666666646</v>
      </c>
      <c r="J46">
        <f t="shared" si="11"/>
        <v>27777.777777777777</v>
      </c>
      <c r="K46" s="2">
        <f t="shared" si="12"/>
        <v>8888888.8888888806</v>
      </c>
      <c r="U46">
        <v>40</v>
      </c>
      <c r="V46">
        <f t="shared" si="6"/>
        <v>134085.00130208166</v>
      </c>
      <c r="W46">
        <f t="shared" si="7"/>
        <v>50751.667968748319</v>
      </c>
      <c r="X46">
        <f t="shared" si="8"/>
        <v>83333.333333333328</v>
      </c>
      <c r="Y46">
        <f t="shared" si="3"/>
        <v>6666666.6666666614</v>
      </c>
    </row>
    <row r="47" spans="7:25" x14ac:dyDescent="0.25">
      <c r="G47">
        <v>41</v>
      </c>
      <c r="H47" s="2">
        <f t="shared" si="9"/>
        <v>49999.999999999978</v>
      </c>
      <c r="I47" s="2">
        <f t="shared" si="10"/>
        <v>22222.222222222201</v>
      </c>
      <c r="J47">
        <f t="shared" si="11"/>
        <v>27777.777777777777</v>
      </c>
      <c r="K47" s="2">
        <f t="shared" si="12"/>
        <v>8861111.1111111026</v>
      </c>
      <c r="U47">
        <v>41</v>
      </c>
      <c r="V47">
        <f t="shared" si="6"/>
        <v>133458.43749999834</v>
      </c>
      <c r="W47">
        <f t="shared" si="7"/>
        <v>50125.104166665005</v>
      </c>
      <c r="X47">
        <f t="shared" si="8"/>
        <v>83333.333333333328</v>
      </c>
      <c r="Y47">
        <f t="shared" si="3"/>
        <v>6583333.3333333284</v>
      </c>
    </row>
    <row r="48" spans="7:25" x14ac:dyDescent="0.25">
      <c r="G48">
        <v>42</v>
      </c>
      <c r="H48" s="2">
        <f t="shared" si="9"/>
        <v>49930.555555555533</v>
      </c>
      <c r="I48" s="2">
        <f t="shared" si="10"/>
        <v>22152.777777777756</v>
      </c>
      <c r="J48">
        <f t="shared" si="11"/>
        <v>27777.777777777777</v>
      </c>
      <c r="K48" s="2">
        <f t="shared" si="12"/>
        <v>8833333.3333333246</v>
      </c>
      <c r="U48">
        <v>42</v>
      </c>
      <c r="V48">
        <f t="shared" si="6"/>
        <v>132831.87369791503</v>
      </c>
      <c r="W48">
        <f t="shared" si="7"/>
        <v>49498.540364581699</v>
      </c>
      <c r="X48">
        <f t="shared" si="8"/>
        <v>83333.333333333328</v>
      </c>
      <c r="Y48">
        <f t="shared" si="3"/>
        <v>6499999.9999999953</v>
      </c>
    </row>
    <row r="49" spans="7:25" x14ac:dyDescent="0.25">
      <c r="G49">
        <v>43</v>
      </c>
      <c r="H49" s="2">
        <f t="shared" si="9"/>
        <v>49861.111111111088</v>
      </c>
      <c r="I49" s="2">
        <f t="shared" si="10"/>
        <v>22083.33333333331</v>
      </c>
      <c r="J49">
        <f t="shared" si="11"/>
        <v>27777.777777777777</v>
      </c>
      <c r="K49" s="2">
        <f t="shared" si="12"/>
        <v>8805555.5555555467</v>
      </c>
      <c r="U49">
        <v>43</v>
      </c>
      <c r="V49">
        <f t="shared" si="6"/>
        <v>132205.30989583171</v>
      </c>
      <c r="W49">
        <f t="shared" si="7"/>
        <v>48871.976562498385</v>
      </c>
      <c r="X49">
        <f t="shared" si="8"/>
        <v>83333.333333333328</v>
      </c>
      <c r="Y49">
        <f t="shared" si="3"/>
        <v>6416666.6666666623</v>
      </c>
    </row>
    <row r="50" spans="7:25" x14ac:dyDescent="0.25">
      <c r="G50">
        <v>44</v>
      </c>
      <c r="H50" s="2">
        <f t="shared" si="9"/>
        <v>49791.666666666642</v>
      </c>
      <c r="I50" s="2">
        <f t="shared" si="10"/>
        <v>22013.888888888865</v>
      </c>
      <c r="J50">
        <f t="shared" si="11"/>
        <v>27777.777777777777</v>
      </c>
      <c r="K50" s="2">
        <f t="shared" si="12"/>
        <v>8777777.7777777687</v>
      </c>
      <c r="U50">
        <v>44</v>
      </c>
      <c r="V50">
        <f t="shared" si="6"/>
        <v>131578.7460937484</v>
      </c>
      <c r="W50">
        <f t="shared" si="7"/>
        <v>48245.412760415078</v>
      </c>
      <c r="X50">
        <f t="shared" si="8"/>
        <v>83333.333333333328</v>
      </c>
      <c r="Y50">
        <f t="shared" si="3"/>
        <v>6333333.3333333293</v>
      </c>
    </row>
    <row r="51" spans="7:25" x14ac:dyDescent="0.25">
      <c r="G51">
        <v>45</v>
      </c>
      <c r="H51" s="2">
        <f t="shared" si="9"/>
        <v>49722.222222222197</v>
      </c>
      <c r="I51" s="2">
        <f t="shared" si="10"/>
        <v>21944.44444444442</v>
      </c>
      <c r="J51">
        <f t="shared" si="11"/>
        <v>27777.777777777777</v>
      </c>
      <c r="K51" s="2">
        <f t="shared" si="12"/>
        <v>8749999.9999999907</v>
      </c>
      <c r="U51">
        <v>45</v>
      </c>
      <c r="V51">
        <f t="shared" si="6"/>
        <v>130952.18229166509</v>
      </c>
      <c r="W51">
        <f t="shared" si="7"/>
        <v>47618.848958331764</v>
      </c>
      <c r="X51">
        <f t="shared" si="8"/>
        <v>83333.333333333328</v>
      </c>
      <c r="Y51">
        <f t="shared" si="3"/>
        <v>6249999.9999999963</v>
      </c>
    </row>
    <row r="52" spans="7:25" x14ac:dyDescent="0.25">
      <c r="G52">
        <v>46</v>
      </c>
      <c r="H52" s="2">
        <f t="shared" si="9"/>
        <v>49652.777777777752</v>
      </c>
      <c r="I52" s="2">
        <f t="shared" si="10"/>
        <v>21874.999999999975</v>
      </c>
      <c r="J52">
        <f t="shared" si="11"/>
        <v>27777.777777777777</v>
      </c>
      <c r="K52" s="2">
        <f t="shared" si="12"/>
        <v>8722222.2222222127</v>
      </c>
      <c r="U52">
        <v>46</v>
      </c>
      <c r="V52">
        <f t="shared" si="6"/>
        <v>130325.61848958177</v>
      </c>
      <c r="W52">
        <f t="shared" si="7"/>
        <v>46992.28515624845</v>
      </c>
      <c r="X52">
        <f t="shared" si="8"/>
        <v>83333.333333333328</v>
      </c>
      <c r="Y52">
        <f t="shared" si="3"/>
        <v>6166666.6666666633</v>
      </c>
    </row>
    <row r="53" spans="7:25" x14ac:dyDescent="0.25">
      <c r="G53">
        <v>47</v>
      </c>
      <c r="H53" s="2">
        <f t="shared" si="9"/>
        <v>49583.333333333307</v>
      </c>
      <c r="I53" s="2">
        <f t="shared" si="10"/>
        <v>21805.555555555529</v>
      </c>
      <c r="J53">
        <f t="shared" si="11"/>
        <v>27777.777777777777</v>
      </c>
      <c r="K53" s="2">
        <f t="shared" si="12"/>
        <v>8694444.4444444347</v>
      </c>
      <c r="U53">
        <v>47</v>
      </c>
      <c r="V53">
        <f t="shared" si="6"/>
        <v>129699.05468749847</v>
      </c>
      <c r="W53">
        <f t="shared" si="7"/>
        <v>46365.721354165144</v>
      </c>
      <c r="X53">
        <f t="shared" si="8"/>
        <v>83333.333333333328</v>
      </c>
      <c r="Y53">
        <f t="shared" si="3"/>
        <v>6083333.3333333302</v>
      </c>
    </row>
    <row r="54" spans="7:25" x14ac:dyDescent="0.25">
      <c r="G54">
        <v>48</v>
      </c>
      <c r="H54" s="2">
        <f t="shared" si="9"/>
        <v>49513.888888888861</v>
      </c>
      <c r="I54" s="2">
        <f t="shared" si="10"/>
        <v>21736.111111111084</v>
      </c>
      <c r="J54">
        <f t="shared" si="11"/>
        <v>27777.777777777777</v>
      </c>
      <c r="K54" s="2">
        <f t="shared" si="12"/>
        <v>8666666.6666666567</v>
      </c>
      <c r="U54">
        <v>48</v>
      </c>
      <c r="V54">
        <f t="shared" si="6"/>
        <v>129072.49088541516</v>
      </c>
      <c r="W54">
        <f t="shared" si="7"/>
        <v>45739.15755208183</v>
      </c>
      <c r="X54">
        <f t="shared" si="8"/>
        <v>83333.333333333328</v>
      </c>
      <c r="Y54">
        <f t="shared" si="3"/>
        <v>5999999.9999999972</v>
      </c>
    </row>
    <row r="55" spans="7:25" x14ac:dyDescent="0.25">
      <c r="G55">
        <v>49</v>
      </c>
      <c r="H55" s="2">
        <f t="shared" si="9"/>
        <v>49444.444444444416</v>
      </c>
      <c r="I55" s="2">
        <f t="shared" si="10"/>
        <v>21666.666666666639</v>
      </c>
      <c r="J55">
        <f t="shared" si="11"/>
        <v>27777.777777777777</v>
      </c>
      <c r="K55" s="2">
        <f t="shared" si="12"/>
        <v>8638888.8888888787</v>
      </c>
      <c r="U55">
        <v>49</v>
      </c>
      <c r="V55">
        <f t="shared" si="6"/>
        <v>128445.92708333186</v>
      </c>
      <c r="W55">
        <f t="shared" si="7"/>
        <v>45112.593749998523</v>
      </c>
      <c r="X55">
        <f t="shared" si="8"/>
        <v>83333.333333333328</v>
      </c>
      <c r="Y55">
        <f t="shared" si="3"/>
        <v>5916666.6666666642</v>
      </c>
    </row>
    <row r="56" spans="7:25" x14ac:dyDescent="0.25">
      <c r="G56">
        <v>50</v>
      </c>
      <c r="H56" s="2">
        <f t="shared" si="9"/>
        <v>49374.999999999971</v>
      </c>
      <c r="I56" s="2">
        <f t="shared" si="10"/>
        <v>21597.222222222197</v>
      </c>
      <c r="J56">
        <f t="shared" si="11"/>
        <v>27777.777777777777</v>
      </c>
      <c r="K56" s="2">
        <f t="shared" si="12"/>
        <v>8611111.1111111008</v>
      </c>
      <c r="U56">
        <v>50</v>
      </c>
      <c r="V56">
        <f t="shared" si="6"/>
        <v>127819.36328124854</v>
      </c>
      <c r="W56">
        <f t="shared" si="7"/>
        <v>44486.029947915209</v>
      </c>
      <c r="X56">
        <f t="shared" si="8"/>
        <v>83333.333333333328</v>
      </c>
      <c r="Y56">
        <f t="shared" si="3"/>
        <v>5833333.3333333312</v>
      </c>
    </row>
    <row r="57" spans="7:25" x14ac:dyDescent="0.25">
      <c r="G57">
        <v>51</v>
      </c>
      <c r="H57" s="2">
        <f t="shared" si="9"/>
        <v>49305.555555555533</v>
      </c>
      <c r="I57" s="2">
        <f t="shared" si="10"/>
        <v>21527.777777777752</v>
      </c>
      <c r="J57">
        <f t="shared" si="11"/>
        <v>27777.777777777777</v>
      </c>
      <c r="K57" s="2">
        <f t="shared" si="12"/>
        <v>8583333.3333333228</v>
      </c>
      <c r="U57">
        <v>51</v>
      </c>
      <c r="V57">
        <f t="shared" si="6"/>
        <v>127192.79947916523</v>
      </c>
      <c r="W57">
        <f t="shared" si="7"/>
        <v>43859.466145831902</v>
      </c>
      <c r="X57">
        <f t="shared" si="8"/>
        <v>83333.333333333328</v>
      </c>
      <c r="Y57">
        <f t="shared" si="3"/>
        <v>5749999.9999999981</v>
      </c>
    </row>
    <row r="58" spans="7:25" x14ac:dyDescent="0.25">
      <c r="G58">
        <v>52</v>
      </c>
      <c r="H58" s="2">
        <f t="shared" si="9"/>
        <v>49236.11111111108</v>
      </c>
      <c r="I58" s="2">
        <f t="shared" si="10"/>
        <v>21458.333333333307</v>
      </c>
      <c r="J58">
        <f t="shared" si="11"/>
        <v>27777.777777777777</v>
      </c>
      <c r="K58" s="2">
        <f t="shared" si="12"/>
        <v>8555555.5555555448</v>
      </c>
      <c r="U58">
        <v>52</v>
      </c>
      <c r="V58">
        <f t="shared" si="6"/>
        <v>126566.23567708192</v>
      </c>
      <c r="W58">
        <f t="shared" si="7"/>
        <v>43232.902343748588</v>
      </c>
      <c r="X58">
        <f t="shared" si="8"/>
        <v>83333.333333333328</v>
      </c>
      <c r="Y58">
        <f t="shared" si="3"/>
        <v>5666666.6666666651</v>
      </c>
    </row>
    <row r="59" spans="7:25" x14ac:dyDescent="0.25">
      <c r="G59">
        <v>53</v>
      </c>
      <c r="H59" s="2">
        <f t="shared" si="9"/>
        <v>49166.666666666642</v>
      </c>
      <c r="I59" s="2">
        <f t="shared" si="10"/>
        <v>21388.888888888861</v>
      </c>
      <c r="J59">
        <f t="shared" si="11"/>
        <v>27777.777777777777</v>
      </c>
      <c r="K59" s="2">
        <f t="shared" si="12"/>
        <v>8527777.7777777668</v>
      </c>
      <c r="U59">
        <v>53</v>
      </c>
      <c r="V59">
        <f t="shared" si="6"/>
        <v>125939.6718749986</v>
      </c>
      <c r="W59">
        <f t="shared" si="7"/>
        <v>42606.338541665275</v>
      </c>
      <c r="X59">
        <f t="shared" si="8"/>
        <v>83333.333333333328</v>
      </c>
      <c r="Y59">
        <f t="shared" si="3"/>
        <v>5583333.3333333321</v>
      </c>
    </row>
    <row r="60" spans="7:25" x14ac:dyDescent="0.25">
      <c r="G60">
        <v>54</v>
      </c>
      <c r="H60" s="2">
        <f t="shared" si="9"/>
        <v>49097.22222222219</v>
      </c>
      <c r="I60" s="2">
        <f t="shared" si="10"/>
        <v>21319.444444444416</v>
      </c>
      <c r="J60">
        <f t="shared" si="11"/>
        <v>27777.777777777777</v>
      </c>
      <c r="K60" s="2">
        <f t="shared" si="12"/>
        <v>8499999.9999999888</v>
      </c>
      <c r="U60">
        <v>54</v>
      </c>
      <c r="V60">
        <f t="shared" si="6"/>
        <v>125313.10807291529</v>
      </c>
      <c r="W60">
        <f t="shared" si="7"/>
        <v>41979.774739581968</v>
      </c>
      <c r="X60">
        <f t="shared" si="8"/>
        <v>83333.333333333328</v>
      </c>
      <c r="Y60">
        <f t="shared" si="3"/>
        <v>5499999.9999999991</v>
      </c>
    </row>
    <row r="61" spans="7:25" x14ac:dyDescent="0.25">
      <c r="G61">
        <v>55</v>
      </c>
      <c r="H61" s="2">
        <f t="shared" si="9"/>
        <v>49027.777777777752</v>
      </c>
      <c r="I61" s="2">
        <f t="shared" si="10"/>
        <v>21249.999999999971</v>
      </c>
      <c r="J61">
        <f t="shared" si="11"/>
        <v>27777.777777777777</v>
      </c>
      <c r="K61" s="2">
        <f t="shared" si="12"/>
        <v>8472222.2222222108</v>
      </c>
      <c r="U61">
        <v>55</v>
      </c>
      <c r="V61">
        <f t="shared" si="6"/>
        <v>124686.54427083198</v>
      </c>
      <c r="W61">
        <f t="shared" si="7"/>
        <v>41353.210937498654</v>
      </c>
      <c r="X61">
        <f t="shared" si="8"/>
        <v>83333.333333333328</v>
      </c>
      <c r="Y61">
        <f t="shared" si="3"/>
        <v>5416666.666666666</v>
      </c>
    </row>
    <row r="62" spans="7:25" x14ac:dyDescent="0.25">
      <c r="G62">
        <v>56</v>
      </c>
      <c r="H62" s="2">
        <f t="shared" si="9"/>
        <v>48958.333333333299</v>
      </c>
      <c r="I62" s="2">
        <f t="shared" si="10"/>
        <v>21180.555555555526</v>
      </c>
      <c r="J62">
        <f t="shared" si="11"/>
        <v>27777.777777777777</v>
      </c>
      <c r="K62" s="2">
        <f t="shared" si="12"/>
        <v>8444444.4444444329</v>
      </c>
      <c r="U62">
        <v>56</v>
      </c>
      <c r="V62">
        <f t="shared" si="6"/>
        <v>124059.98046874868</v>
      </c>
      <c r="W62">
        <f t="shared" si="7"/>
        <v>40726.647135415347</v>
      </c>
      <c r="X62">
        <f t="shared" si="8"/>
        <v>83333.333333333328</v>
      </c>
      <c r="Y62">
        <f t="shared" si="3"/>
        <v>5333333.333333333</v>
      </c>
    </row>
    <row r="63" spans="7:25" x14ac:dyDescent="0.25">
      <c r="G63">
        <v>57</v>
      </c>
      <c r="H63" s="2">
        <f t="shared" si="9"/>
        <v>48888.888888888861</v>
      </c>
      <c r="I63" s="2">
        <f t="shared" si="10"/>
        <v>21111.11111111108</v>
      </c>
      <c r="J63">
        <f t="shared" si="11"/>
        <v>27777.777777777777</v>
      </c>
      <c r="K63" s="2">
        <f t="shared" si="12"/>
        <v>8416666.6666666549</v>
      </c>
      <c r="U63">
        <v>57</v>
      </c>
      <c r="V63">
        <f t="shared" si="6"/>
        <v>123433.41666666536</v>
      </c>
      <c r="W63">
        <f t="shared" si="7"/>
        <v>40100.083333332033</v>
      </c>
      <c r="X63">
        <f t="shared" si="8"/>
        <v>83333.333333333328</v>
      </c>
      <c r="Y63">
        <f t="shared" si="3"/>
        <v>5250000</v>
      </c>
    </row>
    <row r="64" spans="7:25" x14ac:dyDescent="0.25">
      <c r="G64">
        <v>58</v>
      </c>
      <c r="H64" s="2">
        <f t="shared" si="9"/>
        <v>48819.444444444416</v>
      </c>
      <c r="I64" s="2">
        <f t="shared" si="10"/>
        <v>21041.666666666639</v>
      </c>
      <c r="J64">
        <f t="shared" si="11"/>
        <v>27777.777777777777</v>
      </c>
      <c r="K64" s="2">
        <f t="shared" si="12"/>
        <v>8388888.8888888769</v>
      </c>
      <c r="U64">
        <v>58</v>
      </c>
      <c r="V64">
        <f t="shared" si="6"/>
        <v>122806.85286458206</v>
      </c>
      <c r="W64">
        <f t="shared" si="7"/>
        <v>39473.519531248727</v>
      </c>
      <c r="X64">
        <f t="shared" si="8"/>
        <v>83333.333333333328</v>
      </c>
      <c r="Y64">
        <f t="shared" si="3"/>
        <v>5166666.666666667</v>
      </c>
    </row>
    <row r="65" spans="7:25" x14ac:dyDescent="0.25">
      <c r="G65">
        <v>59</v>
      </c>
      <c r="H65" s="2">
        <f t="shared" si="9"/>
        <v>48749.999999999971</v>
      </c>
      <c r="I65" s="2">
        <f t="shared" si="10"/>
        <v>20972.222222222194</v>
      </c>
      <c r="J65">
        <f t="shared" si="11"/>
        <v>27777.777777777777</v>
      </c>
      <c r="K65" s="2">
        <f t="shared" si="12"/>
        <v>8361111.1111110989</v>
      </c>
      <c r="U65">
        <v>59</v>
      </c>
      <c r="V65">
        <f t="shared" si="6"/>
        <v>122180.28906249875</v>
      </c>
      <c r="W65">
        <f t="shared" si="7"/>
        <v>38846.955729165413</v>
      </c>
      <c r="X65">
        <f t="shared" si="8"/>
        <v>83333.333333333328</v>
      </c>
      <c r="Y65">
        <f t="shared" si="3"/>
        <v>5083333.333333334</v>
      </c>
    </row>
    <row r="66" spans="7:25" x14ac:dyDescent="0.25">
      <c r="G66">
        <v>60</v>
      </c>
      <c r="H66" s="2">
        <f t="shared" si="9"/>
        <v>48680.555555555526</v>
      </c>
      <c r="I66" s="2">
        <f t="shared" si="10"/>
        <v>20902.777777777748</v>
      </c>
      <c r="J66">
        <f t="shared" si="11"/>
        <v>27777.777777777777</v>
      </c>
      <c r="K66" s="2">
        <f t="shared" si="12"/>
        <v>8333333.3333333209</v>
      </c>
      <c r="U66">
        <v>60</v>
      </c>
      <c r="V66">
        <f t="shared" si="6"/>
        <v>121553.72526041543</v>
      </c>
      <c r="W66">
        <f t="shared" si="7"/>
        <v>38220.391927082106</v>
      </c>
      <c r="X66">
        <f t="shared" si="8"/>
        <v>83333.333333333328</v>
      </c>
      <c r="Y66">
        <f t="shared" si="3"/>
        <v>5000000.0000000009</v>
      </c>
    </row>
    <row r="67" spans="7:25" x14ac:dyDescent="0.25">
      <c r="G67">
        <v>61</v>
      </c>
      <c r="H67" s="2">
        <f t="shared" si="9"/>
        <v>48611.11111111108</v>
      </c>
      <c r="I67" s="2">
        <f t="shared" si="10"/>
        <v>20833.333333333303</v>
      </c>
      <c r="J67">
        <f t="shared" si="11"/>
        <v>27777.777777777777</v>
      </c>
      <c r="K67" s="2">
        <f t="shared" si="12"/>
        <v>8305555.5555555429</v>
      </c>
      <c r="U67">
        <v>61</v>
      </c>
      <c r="V67">
        <f t="shared" si="6"/>
        <v>120927.16145833212</v>
      </c>
      <c r="W67">
        <f t="shared" si="7"/>
        <v>37593.828124998792</v>
      </c>
      <c r="X67">
        <f t="shared" si="8"/>
        <v>83333.333333333328</v>
      </c>
      <c r="Y67">
        <f t="shared" si="3"/>
        <v>4916666.6666666679</v>
      </c>
    </row>
    <row r="68" spans="7:25" x14ac:dyDescent="0.25">
      <c r="G68">
        <v>62</v>
      </c>
      <c r="H68" s="2">
        <f t="shared" si="9"/>
        <v>48541.666666666635</v>
      </c>
      <c r="I68" s="2">
        <f t="shared" si="10"/>
        <v>20763.888888888858</v>
      </c>
      <c r="J68">
        <f t="shared" si="11"/>
        <v>27777.777777777777</v>
      </c>
      <c r="K68" s="2">
        <f t="shared" si="12"/>
        <v>8277777.7777777649</v>
      </c>
      <c r="U68">
        <v>62</v>
      </c>
      <c r="V68">
        <f t="shared" si="6"/>
        <v>120300.59765624881</v>
      </c>
      <c r="W68">
        <f t="shared" si="7"/>
        <v>36967.264322915478</v>
      </c>
      <c r="X68">
        <f t="shared" si="8"/>
        <v>83333.333333333328</v>
      </c>
      <c r="Y68">
        <f t="shared" si="3"/>
        <v>4833333.3333333349</v>
      </c>
    </row>
    <row r="69" spans="7:25" x14ac:dyDescent="0.25">
      <c r="G69">
        <v>63</v>
      </c>
      <c r="H69" s="2">
        <f t="shared" si="9"/>
        <v>48472.22222222219</v>
      </c>
      <c r="I69" s="2">
        <f t="shared" si="10"/>
        <v>20694.444444444413</v>
      </c>
      <c r="J69">
        <f t="shared" si="11"/>
        <v>27777.777777777777</v>
      </c>
      <c r="K69" s="2">
        <f t="shared" si="12"/>
        <v>8249999.999999987</v>
      </c>
      <c r="U69">
        <v>63</v>
      </c>
      <c r="V69">
        <f t="shared" si="6"/>
        <v>119674.03385416549</v>
      </c>
      <c r="W69">
        <f t="shared" si="7"/>
        <v>36340.700520832172</v>
      </c>
      <c r="X69">
        <f t="shared" si="8"/>
        <v>83333.333333333328</v>
      </c>
      <c r="Y69">
        <f t="shared" si="3"/>
        <v>4750000.0000000019</v>
      </c>
    </row>
    <row r="70" spans="7:25" x14ac:dyDescent="0.25">
      <c r="G70">
        <v>64</v>
      </c>
      <c r="H70" s="2">
        <f t="shared" si="9"/>
        <v>48402.777777777745</v>
      </c>
      <c r="I70" s="2">
        <f t="shared" si="10"/>
        <v>20624.999999999967</v>
      </c>
      <c r="J70">
        <f t="shared" si="11"/>
        <v>27777.777777777777</v>
      </c>
      <c r="K70" s="2">
        <f t="shared" si="12"/>
        <v>8222222.222222209</v>
      </c>
      <c r="U70">
        <v>64</v>
      </c>
      <c r="V70">
        <f t="shared" si="6"/>
        <v>119047.47005208218</v>
      </c>
      <c r="W70">
        <f t="shared" si="7"/>
        <v>35714.136718748858</v>
      </c>
      <c r="X70">
        <f t="shared" si="8"/>
        <v>83333.333333333328</v>
      </c>
      <c r="Y70">
        <f t="shared" si="3"/>
        <v>4666666.6666666688</v>
      </c>
    </row>
    <row r="71" spans="7:25" x14ac:dyDescent="0.25">
      <c r="G71">
        <v>65</v>
      </c>
      <c r="H71" s="2">
        <f t="shared" si="9"/>
        <v>48333.333333333299</v>
      </c>
      <c r="I71" s="2">
        <f t="shared" si="10"/>
        <v>20555.555555555522</v>
      </c>
      <c r="J71">
        <f t="shared" si="11"/>
        <v>27777.777777777777</v>
      </c>
      <c r="K71" s="2">
        <f t="shared" si="12"/>
        <v>8194444.444444431</v>
      </c>
      <c r="U71">
        <v>65</v>
      </c>
      <c r="V71">
        <f t="shared" si="6"/>
        <v>118420.90624999888</v>
      </c>
      <c r="W71">
        <f t="shared" si="7"/>
        <v>35087.572916665551</v>
      </c>
      <c r="X71">
        <f t="shared" si="8"/>
        <v>83333.333333333328</v>
      </c>
      <c r="Y71">
        <f t="shared" si="3"/>
        <v>4583333.3333333358</v>
      </c>
    </row>
    <row r="72" spans="7:25" x14ac:dyDescent="0.25">
      <c r="G72">
        <v>66</v>
      </c>
      <c r="H72" s="2">
        <f t="shared" si="9"/>
        <v>48263.888888888854</v>
      </c>
      <c r="I72" s="2">
        <f t="shared" si="10"/>
        <v>20486.111111111077</v>
      </c>
      <c r="J72">
        <f t="shared" si="11"/>
        <v>27777.777777777777</v>
      </c>
      <c r="K72" s="2">
        <f t="shared" si="12"/>
        <v>8166666.666666653</v>
      </c>
      <c r="U72">
        <v>66</v>
      </c>
      <c r="V72">
        <f t="shared" si="6"/>
        <v>117794.34244791557</v>
      </c>
      <c r="W72">
        <f t="shared" si="7"/>
        <v>34461.009114582237</v>
      </c>
      <c r="X72">
        <f t="shared" si="8"/>
        <v>83333.333333333328</v>
      </c>
      <c r="Y72">
        <f t="shared" ref="Y72:Y126" si="14">Y71-X72</f>
        <v>4500000.0000000028</v>
      </c>
    </row>
    <row r="73" spans="7:25" x14ac:dyDescent="0.25">
      <c r="G73">
        <v>67</v>
      </c>
      <c r="H73" s="2">
        <f t="shared" si="9"/>
        <v>48194.444444444409</v>
      </c>
      <c r="I73" s="2">
        <f t="shared" si="10"/>
        <v>20416.666666666631</v>
      </c>
      <c r="J73">
        <f t="shared" si="11"/>
        <v>27777.777777777777</v>
      </c>
      <c r="K73" s="2">
        <f t="shared" si="12"/>
        <v>8138888.888888875</v>
      </c>
      <c r="U73">
        <v>67</v>
      </c>
      <c r="V73">
        <f t="shared" ref="V73:V126" si="15">W73+X73</f>
        <v>117167.77864583227</v>
      </c>
      <c r="W73">
        <f t="shared" ref="W73:W126" si="16">Y72*((1+0.03/12)^3-1)</f>
        <v>33834.44531249893</v>
      </c>
      <c r="X73">
        <f t="shared" ref="X73:X126" si="17">X72</f>
        <v>83333.333333333328</v>
      </c>
      <c r="Y73">
        <f t="shared" si="14"/>
        <v>4416666.6666666698</v>
      </c>
    </row>
    <row r="74" spans="7:25" x14ac:dyDescent="0.25">
      <c r="G74">
        <v>68</v>
      </c>
      <c r="H74" s="2">
        <f t="shared" ref="H74:H137" si="18">I74+J74</f>
        <v>48124.999999999964</v>
      </c>
      <c r="I74" s="2">
        <f t="shared" ref="I74:I137" si="19">K73*0.03/12</f>
        <v>20347.222222222186</v>
      </c>
      <c r="J74">
        <f t="shared" ref="J74:J137" si="20">J73</f>
        <v>27777.777777777777</v>
      </c>
      <c r="K74" s="2">
        <f t="shared" ref="K74:K137" si="21">K73-J74</f>
        <v>8111111.111111097</v>
      </c>
      <c r="U74">
        <v>68</v>
      </c>
      <c r="V74">
        <f t="shared" si="15"/>
        <v>116541.21484374895</v>
      </c>
      <c r="W74">
        <f t="shared" si="16"/>
        <v>33207.881510415617</v>
      </c>
      <c r="X74">
        <f t="shared" si="17"/>
        <v>83333.333333333328</v>
      </c>
      <c r="Y74">
        <f t="shared" si="14"/>
        <v>4333333.3333333367</v>
      </c>
    </row>
    <row r="75" spans="7:25" x14ac:dyDescent="0.25">
      <c r="G75">
        <v>69</v>
      </c>
      <c r="H75" s="2">
        <f t="shared" si="18"/>
        <v>48055.555555555518</v>
      </c>
      <c r="I75" s="2">
        <f t="shared" si="19"/>
        <v>20277.777777777741</v>
      </c>
      <c r="J75">
        <f t="shared" si="20"/>
        <v>27777.777777777777</v>
      </c>
      <c r="K75" s="2">
        <f t="shared" si="21"/>
        <v>8083333.3333333191</v>
      </c>
      <c r="U75">
        <v>69</v>
      </c>
      <c r="V75">
        <f t="shared" si="15"/>
        <v>115914.65104166564</v>
      </c>
      <c r="W75">
        <f t="shared" si="16"/>
        <v>32581.317708332306</v>
      </c>
      <c r="X75">
        <f t="shared" si="17"/>
        <v>83333.333333333328</v>
      </c>
      <c r="Y75">
        <f t="shared" si="14"/>
        <v>4250000.0000000037</v>
      </c>
    </row>
    <row r="76" spans="7:25" x14ac:dyDescent="0.25">
      <c r="G76">
        <v>70</v>
      </c>
      <c r="H76" s="2">
        <f t="shared" si="18"/>
        <v>47986.111111111073</v>
      </c>
      <c r="I76" s="2">
        <f t="shared" si="19"/>
        <v>20208.333333333296</v>
      </c>
      <c r="J76">
        <f t="shared" si="20"/>
        <v>27777.777777777777</v>
      </c>
      <c r="K76" s="2">
        <f t="shared" si="21"/>
        <v>8055555.5555555411</v>
      </c>
      <c r="U76">
        <v>70</v>
      </c>
      <c r="V76">
        <f t="shared" si="15"/>
        <v>115288.08723958232</v>
      </c>
      <c r="W76">
        <f t="shared" si="16"/>
        <v>31954.753906248996</v>
      </c>
      <c r="X76">
        <f t="shared" si="17"/>
        <v>83333.333333333328</v>
      </c>
      <c r="Y76">
        <f t="shared" si="14"/>
        <v>4166666.6666666702</v>
      </c>
    </row>
    <row r="77" spans="7:25" x14ac:dyDescent="0.25">
      <c r="G77">
        <v>71</v>
      </c>
      <c r="H77" s="2">
        <f t="shared" si="18"/>
        <v>47916.666666666628</v>
      </c>
      <c r="I77" s="2">
        <f t="shared" si="19"/>
        <v>20138.88888888885</v>
      </c>
      <c r="J77">
        <f t="shared" si="20"/>
        <v>27777.777777777777</v>
      </c>
      <c r="K77" s="2">
        <f t="shared" si="21"/>
        <v>8027777.7777777631</v>
      </c>
      <c r="U77">
        <v>71</v>
      </c>
      <c r="V77">
        <f t="shared" si="15"/>
        <v>114661.52343749901</v>
      </c>
      <c r="W77">
        <f t="shared" si="16"/>
        <v>31328.190104165682</v>
      </c>
      <c r="X77">
        <f t="shared" si="17"/>
        <v>83333.333333333328</v>
      </c>
      <c r="Y77">
        <f t="shared" si="14"/>
        <v>4083333.3333333367</v>
      </c>
    </row>
    <row r="78" spans="7:25" x14ac:dyDescent="0.25">
      <c r="G78">
        <v>72</v>
      </c>
      <c r="H78" s="2">
        <f t="shared" si="18"/>
        <v>47847.222222222183</v>
      </c>
      <c r="I78" s="2">
        <f t="shared" si="19"/>
        <v>20069.444444444405</v>
      </c>
      <c r="J78">
        <f t="shared" si="20"/>
        <v>27777.777777777777</v>
      </c>
      <c r="K78" s="2">
        <f t="shared" si="21"/>
        <v>7999999.9999999851</v>
      </c>
      <c r="U78">
        <v>72</v>
      </c>
      <c r="V78">
        <f t="shared" si="15"/>
        <v>114034.9596354157</v>
      </c>
      <c r="W78">
        <f t="shared" si="16"/>
        <v>30701.626302082368</v>
      </c>
      <c r="X78">
        <f t="shared" si="17"/>
        <v>83333.333333333328</v>
      </c>
      <c r="Y78">
        <f t="shared" si="14"/>
        <v>4000000.0000000033</v>
      </c>
    </row>
    <row r="79" spans="7:25" x14ac:dyDescent="0.25">
      <c r="G79">
        <v>73</v>
      </c>
      <c r="H79" s="2">
        <f t="shared" si="18"/>
        <v>47777.777777777737</v>
      </c>
      <c r="I79" s="2">
        <f t="shared" si="19"/>
        <v>19999.99999999996</v>
      </c>
      <c r="J79">
        <f t="shared" si="20"/>
        <v>27777.777777777777</v>
      </c>
      <c r="K79" s="2">
        <f t="shared" si="21"/>
        <v>7972222.2222222071</v>
      </c>
      <c r="U79">
        <v>73</v>
      </c>
      <c r="V79">
        <f t="shared" si="15"/>
        <v>113408.39583333238</v>
      </c>
      <c r="W79">
        <f t="shared" si="16"/>
        <v>30075.062499999054</v>
      </c>
      <c r="X79">
        <f t="shared" si="17"/>
        <v>83333.333333333328</v>
      </c>
      <c r="Y79">
        <f t="shared" si="14"/>
        <v>3916666.6666666698</v>
      </c>
    </row>
    <row r="80" spans="7:25" x14ac:dyDescent="0.25">
      <c r="G80">
        <v>74</v>
      </c>
      <c r="H80" s="2">
        <f t="shared" si="18"/>
        <v>47708.333333333292</v>
      </c>
      <c r="I80" s="2">
        <f t="shared" si="19"/>
        <v>19930.555555555515</v>
      </c>
      <c r="J80">
        <f t="shared" si="20"/>
        <v>27777.777777777777</v>
      </c>
      <c r="K80" s="2">
        <f t="shared" si="21"/>
        <v>7944444.4444444291</v>
      </c>
      <c r="U80">
        <v>74</v>
      </c>
      <c r="V80">
        <f t="shared" si="15"/>
        <v>112781.83203124907</v>
      </c>
      <c r="W80">
        <f t="shared" si="16"/>
        <v>29448.498697915737</v>
      </c>
      <c r="X80">
        <f t="shared" si="17"/>
        <v>83333.333333333328</v>
      </c>
      <c r="Y80">
        <f t="shared" si="14"/>
        <v>3833333.3333333363</v>
      </c>
    </row>
    <row r="81" spans="7:25" x14ac:dyDescent="0.25">
      <c r="G81">
        <v>75</v>
      </c>
      <c r="H81" s="2">
        <f t="shared" si="18"/>
        <v>47638.888888888847</v>
      </c>
      <c r="I81" s="2">
        <f t="shared" si="19"/>
        <v>19861.111111111073</v>
      </c>
      <c r="J81">
        <f t="shared" si="20"/>
        <v>27777.777777777777</v>
      </c>
      <c r="K81" s="2">
        <f t="shared" si="21"/>
        <v>7916666.6666666511</v>
      </c>
      <c r="U81">
        <v>75</v>
      </c>
      <c r="V81">
        <f t="shared" si="15"/>
        <v>112155.26822916575</v>
      </c>
      <c r="W81">
        <f t="shared" si="16"/>
        <v>28821.934895832423</v>
      </c>
      <c r="X81">
        <f t="shared" si="17"/>
        <v>83333.333333333328</v>
      </c>
      <c r="Y81">
        <f t="shared" si="14"/>
        <v>3750000.0000000028</v>
      </c>
    </row>
    <row r="82" spans="7:25" x14ac:dyDescent="0.25">
      <c r="G82">
        <v>76</v>
      </c>
      <c r="H82" s="2">
        <f t="shared" si="18"/>
        <v>47569.444444444409</v>
      </c>
      <c r="I82" s="2">
        <f t="shared" si="19"/>
        <v>19791.666666666628</v>
      </c>
      <c r="J82">
        <f t="shared" si="20"/>
        <v>27777.777777777777</v>
      </c>
      <c r="K82" s="2">
        <f t="shared" si="21"/>
        <v>7888888.8888888732</v>
      </c>
      <c r="U82">
        <v>76</v>
      </c>
      <c r="V82">
        <f t="shared" si="15"/>
        <v>111528.70442708244</v>
      </c>
      <c r="W82">
        <f t="shared" si="16"/>
        <v>28195.371093749109</v>
      </c>
      <c r="X82">
        <f t="shared" si="17"/>
        <v>83333.333333333328</v>
      </c>
      <c r="Y82">
        <f t="shared" si="14"/>
        <v>3666666.6666666693</v>
      </c>
    </row>
    <row r="83" spans="7:25" x14ac:dyDescent="0.25">
      <c r="G83">
        <v>77</v>
      </c>
      <c r="H83" s="2">
        <f t="shared" si="18"/>
        <v>47499.999999999956</v>
      </c>
      <c r="I83" s="2">
        <f t="shared" si="19"/>
        <v>19722.222222222183</v>
      </c>
      <c r="J83">
        <f t="shared" si="20"/>
        <v>27777.777777777777</v>
      </c>
      <c r="K83" s="2">
        <f t="shared" si="21"/>
        <v>7861111.1111110952</v>
      </c>
      <c r="U83">
        <v>77</v>
      </c>
      <c r="V83">
        <f t="shared" si="15"/>
        <v>110902.14062499913</v>
      </c>
      <c r="W83">
        <f t="shared" si="16"/>
        <v>27568.807291665795</v>
      </c>
      <c r="X83">
        <f t="shared" si="17"/>
        <v>83333.333333333328</v>
      </c>
      <c r="Y83">
        <f t="shared" si="14"/>
        <v>3583333.3333333358</v>
      </c>
    </row>
    <row r="84" spans="7:25" x14ac:dyDescent="0.25">
      <c r="G84">
        <v>78</v>
      </c>
      <c r="H84" s="2">
        <f t="shared" si="18"/>
        <v>47430.555555555518</v>
      </c>
      <c r="I84" s="2">
        <f t="shared" si="19"/>
        <v>19652.777777777737</v>
      </c>
      <c r="J84">
        <f t="shared" si="20"/>
        <v>27777.777777777777</v>
      </c>
      <c r="K84" s="2">
        <f t="shared" si="21"/>
        <v>7833333.3333333172</v>
      </c>
      <c r="U84">
        <v>78</v>
      </c>
      <c r="V84">
        <f t="shared" si="15"/>
        <v>110275.57682291581</v>
      </c>
      <c r="W84">
        <f t="shared" si="16"/>
        <v>26942.243489582481</v>
      </c>
      <c r="X84">
        <f t="shared" si="17"/>
        <v>83333.333333333328</v>
      </c>
      <c r="Y84">
        <f t="shared" si="14"/>
        <v>3500000.0000000023</v>
      </c>
    </row>
    <row r="85" spans="7:25" x14ac:dyDescent="0.25">
      <c r="G85">
        <v>79</v>
      </c>
      <c r="H85" s="2">
        <f t="shared" si="18"/>
        <v>47361.111111111066</v>
      </c>
      <c r="I85" s="2">
        <f t="shared" si="19"/>
        <v>19583.333333333292</v>
      </c>
      <c r="J85">
        <f t="shared" si="20"/>
        <v>27777.777777777777</v>
      </c>
      <c r="K85" s="2">
        <f t="shared" si="21"/>
        <v>7805555.5555555392</v>
      </c>
      <c r="U85">
        <v>79</v>
      </c>
      <c r="V85">
        <f t="shared" si="15"/>
        <v>109649.0130208325</v>
      </c>
      <c r="W85">
        <f t="shared" si="16"/>
        <v>26315.679687499167</v>
      </c>
      <c r="X85">
        <f t="shared" si="17"/>
        <v>83333.333333333328</v>
      </c>
      <c r="Y85">
        <f t="shared" si="14"/>
        <v>3416666.6666666688</v>
      </c>
    </row>
    <row r="86" spans="7:25" x14ac:dyDescent="0.25">
      <c r="G86">
        <v>80</v>
      </c>
      <c r="H86" s="2">
        <f t="shared" si="18"/>
        <v>47291.666666666628</v>
      </c>
      <c r="I86" s="2">
        <f t="shared" si="19"/>
        <v>19513.888888888847</v>
      </c>
      <c r="J86">
        <f t="shared" si="20"/>
        <v>27777.777777777777</v>
      </c>
      <c r="K86" s="2">
        <f t="shared" si="21"/>
        <v>7777777.7777777612</v>
      </c>
      <c r="U86">
        <v>80</v>
      </c>
      <c r="V86">
        <f t="shared" si="15"/>
        <v>109022.44921874919</v>
      </c>
      <c r="W86">
        <f t="shared" si="16"/>
        <v>25689.115885415853</v>
      </c>
      <c r="X86">
        <f t="shared" si="17"/>
        <v>83333.333333333328</v>
      </c>
      <c r="Y86">
        <f t="shared" si="14"/>
        <v>3333333.3333333354</v>
      </c>
    </row>
    <row r="87" spans="7:25" x14ac:dyDescent="0.25">
      <c r="G87">
        <v>81</v>
      </c>
      <c r="H87" s="2">
        <f t="shared" si="18"/>
        <v>47222.222222222175</v>
      </c>
      <c r="I87" s="2">
        <f t="shared" si="19"/>
        <v>19444.444444444402</v>
      </c>
      <c r="J87">
        <f t="shared" si="20"/>
        <v>27777.777777777777</v>
      </c>
      <c r="K87" s="2">
        <f t="shared" si="21"/>
        <v>7749999.9999999832</v>
      </c>
      <c r="U87">
        <v>81</v>
      </c>
      <c r="V87">
        <f t="shared" si="15"/>
        <v>108395.88541666587</v>
      </c>
      <c r="W87">
        <f t="shared" si="16"/>
        <v>25062.552083332539</v>
      </c>
      <c r="X87">
        <f t="shared" si="17"/>
        <v>83333.333333333328</v>
      </c>
      <c r="Y87">
        <f t="shared" si="14"/>
        <v>3250000.0000000019</v>
      </c>
    </row>
    <row r="88" spans="7:25" x14ac:dyDescent="0.25">
      <c r="G88">
        <v>82</v>
      </c>
      <c r="H88" s="2">
        <f t="shared" si="18"/>
        <v>47152.777777777737</v>
      </c>
      <c r="I88" s="2">
        <f t="shared" si="19"/>
        <v>19374.999999999956</v>
      </c>
      <c r="J88">
        <f t="shared" si="20"/>
        <v>27777.777777777777</v>
      </c>
      <c r="K88" s="2">
        <f t="shared" si="21"/>
        <v>7722222.2222222053</v>
      </c>
      <c r="U88">
        <v>82</v>
      </c>
      <c r="V88">
        <f t="shared" si="15"/>
        <v>107769.32161458256</v>
      </c>
      <c r="W88">
        <f t="shared" si="16"/>
        <v>24435.988281249225</v>
      </c>
      <c r="X88">
        <f t="shared" si="17"/>
        <v>83333.333333333328</v>
      </c>
      <c r="Y88">
        <f t="shared" si="14"/>
        <v>3166666.6666666684</v>
      </c>
    </row>
    <row r="89" spans="7:25" x14ac:dyDescent="0.25">
      <c r="G89">
        <v>83</v>
      </c>
      <c r="H89" s="2">
        <f t="shared" si="18"/>
        <v>47083.333333333292</v>
      </c>
      <c r="I89" s="2">
        <f t="shared" si="19"/>
        <v>19305.555555555515</v>
      </c>
      <c r="J89">
        <f t="shared" si="20"/>
        <v>27777.777777777777</v>
      </c>
      <c r="K89" s="2">
        <f t="shared" si="21"/>
        <v>7694444.4444444273</v>
      </c>
      <c r="U89">
        <v>83</v>
      </c>
      <c r="V89">
        <f t="shared" si="15"/>
        <v>107142.75781249924</v>
      </c>
      <c r="W89">
        <f t="shared" si="16"/>
        <v>23809.424479165911</v>
      </c>
      <c r="X89">
        <f t="shared" si="17"/>
        <v>83333.333333333328</v>
      </c>
      <c r="Y89">
        <f t="shared" si="14"/>
        <v>3083333.3333333349</v>
      </c>
    </row>
    <row r="90" spans="7:25" x14ac:dyDescent="0.25">
      <c r="G90">
        <v>84</v>
      </c>
      <c r="H90" s="2">
        <f t="shared" si="18"/>
        <v>47013.888888888847</v>
      </c>
      <c r="I90" s="2">
        <f t="shared" si="19"/>
        <v>19236.111111111069</v>
      </c>
      <c r="J90">
        <f t="shared" si="20"/>
        <v>27777.777777777777</v>
      </c>
      <c r="K90" s="2">
        <f t="shared" si="21"/>
        <v>7666666.6666666493</v>
      </c>
      <c r="U90">
        <v>84</v>
      </c>
      <c r="V90">
        <f t="shared" si="15"/>
        <v>106516.19401041593</v>
      </c>
      <c r="W90">
        <f t="shared" si="16"/>
        <v>23182.860677082597</v>
      </c>
      <c r="X90">
        <f t="shared" si="17"/>
        <v>83333.333333333328</v>
      </c>
      <c r="Y90">
        <f t="shared" si="14"/>
        <v>3000000.0000000014</v>
      </c>
    </row>
    <row r="91" spans="7:25" x14ac:dyDescent="0.25">
      <c r="G91">
        <v>85</v>
      </c>
      <c r="H91" s="2">
        <f t="shared" si="18"/>
        <v>46944.444444444402</v>
      </c>
      <c r="I91" s="2">
        <f t="shared" si="19"/>
        <v>19166.666666666624</v>
      </c>
      <c r="J91">
        <f t="shared" si="20"/>
        <v>27777.777777777777</v>
      </c>
      <c r="K91" s="2">
        <f t="shared" si="21"/>
        <v>7638888.8888888713</v>
      </c>
      <c r="U91">
        <v>85</v>
      </c>
      <c r="V91">
        <f t="shared" si="15"/>
        <v>105889.63020833262</v>
      </c>
      <c r="W91">
        <f t="shared" si="16"/>
        <v>22556.29687499928</v>
      </c>
      <c r="X91">
        <f t="shared" si="17"/>
        <v>83333.333333333328</v>
      </c>
      <c r="Y91">
        <f t="shared" si="14"/>
        <v>2916666.6666666679</v>
      </c>
    </row>
    <row r="92" spans="7:25" x14ac:dyDescent="0.25">
      <c r="G92">
        <v>86</v>
      </c>
      <c r="H92" s="2">
        <f t="shared" si="18"/>
        <v>46874.999999999956</v>
      </c>
      <c r="I92" s="2">
        <f t="shared" si="19"/>
        <v>19097.222222222179</v>
      </c>
      <c r="J92">
        <f t="shared" si="20"/>
        <v>27777.777777777777</v>
      </c>
      <c r="K92" s="2">
        <f t="shared" si="21"/>
        <v>7611111.1111110933</v>
      </c>
      <c r="U92">
        <v>86</v>
      </c>
      <c r="V92">
        <f t="shared" si="15"/>
        <v>105263.0664062493</v>
      </c>
      <c r="W92">
        <f t="shared" si="16"/>
        <v>21929.733072915966</v>
      </c>
      <c r="X92">
        <f t="shared" si="17"/>
        <v>83333.333333333328</v>
      </c>
      <c r="Y92">
        <f t="shared" si="14"/>
        <v>2833333.3333333344</v>
      </c>
    </row>
    <row r="93" spans="7:25" x14ac:dyDescent="0.25">
      <c r="G93">
        <v>87</v>
      </c>
      <c r="H93" s="2">
        <f t="shared" si="18"/>
        <v>46805.555555555511</v>
      </c>
      <c r="I93" s="2">
        <f t="shared" si="19"/>
        <v>19027.777777777734</v>
      </c>
      <c r="J93">
        <f t="shared" si="20"/>
        <v>27777.777777777777</v>
      </c>
      <c r="K93" s="2">
        <f t="shared" si="21"/>
        <v>7583333.3333333153</v>
      </c>
      <c r="U93">
        <v>87</v>
      </c>
      <c r="V93">
        <f t="shared" si="15"/>
        <v>104636.50260416599</v>
      </c>
      <c r="W93">
        <f t="shared" si="16"/>
        <v>21303.169270832652</v>
      </c>
      <c r="X93">
        <f t="shared" si="17"/>
        <v>83333.333333333328</v>
      </c>
      <c r="Y93">
        <f t="shared" si="14"/>
        <v>2750000.0000000009</v>
      </c>
    </row>
    <row r="94" spans="7:25" x14ac:dyDescent="0.25">
      <c r="G94">
        <v>88</v>
      </c>
      <c r="H94" s="2">
        <f t="shared" si="18"/>
        <v>46736.111111111066</v>
      </c>
      <c r="I94" s="2">
        <f t="shared" si="19"/>
        <v>18958.333333333288</v>
      </c>
      <c r="J94">
        <f t="shared" si="20"/>
        <v>27777.777777777777</v>
      </c>
      <c r="K94" s="2">
        <f t="shared" si="21"/>
        <v>7555555.5555555373</v>
      </c>
      <c r="U94">
        <v>88</v>
      </c>
      <c r="V94">
        <f t="shared" si="15"/>
        <v>104009.93880208267</v>
      </c>
      <c r="W94">
        <f t="shared" si="16"/>
        <v>20676.605468749338</v>
      </c>
      <c r="X94">
        <f t="shared" si="17"/>
        <v>83333.333333333328</v>
      </c>
      <c r="Y94">
        <f t="shared" si="14"/>
        <v>2666666.6666666674</v>
      </c>
    </row>
    <row r="95" spans="7:25" x14ac:dyDescent="0.25">
      <c r="G95">
        <v>89</v>
      </c>
      <c r="H95" s="2">
        <f t="shared" si="18"/>
        <v>46666.666666666621</v>
      </c>
      <c r="I95" s="2">
        <f t="shared" si="19"/>
        <v>18888.888888888843</v>
      </c>
      <c r="J95">
        <f t="shared" si="20"/>
        <v>27777.777777777777</v>
      </c>
      <c r="K95" s="2">
        <f t="shared" si="21"/>
        <v>7527777.7777777594</v>
      </c>
      <c r="U95">
        <v>89</v>
      </c>
      <c r="V95">
        <f t="shared" si="15"/>
        <v>103383.37499999936</v>
      </c>
      <c r="W95">
        <f t="shared" si="16"/>
        <v>20050.041666666024</v>
      </c>
      <c r="X95">
        <f t="shared" si="17"/>
        <v>83333.333333333328</v>
      </c>
      <c r="Y95">
        <f t="shared" si="14"/>
        <v>2583333.333333334</v>
      </c>
    </row>
    <row r="96" spans="7:25" x14ac:dyDescent="0.25">
      <c r="G96">
        <v>90</v>
      </c>
      <c r="H96" s="2">
        <f t="shared" si="18"/>
        <v>46597.222222222175</v>
      </c>
      <c r="I96" s="2">
        <f t="shared" si="19"/>
        <v>18819.444444444398</v>
      </c>
      <c r="J96">
        <f t="shared" si="20"/>
        <v>27777.777777777777</v>
      </c>
      <c r="K96" s="2">
        <f t="shared" si="21"/>
        <v>7499999.9999999814</v>
      </c>
      <c r="U96">
        <v>90</v>
      </c>
      <c r="V96">
        <f t="shared" si="15"/>
        <v>102756.81119791605</v>
      </c>
      <c r="W96">
        <f t="shared" si="16"/>
        <v>19423.47786458271</v>
      </c>
      <c r="X96">
        <f t="shared" si="17"/>
        <v>83333.333333333328</v>
      </c>
      <c r="Y96">
        <f t="shared" si="14"/>
        <v>2500000.0000000005</v>
      </c>
    </row>
    <row r="97" spans="7:25" x14ac:dyDescent="0.25">
      <c r="G97">
        <v>91</v>
      </c>
      <c r="H97" s="2">
        <f t="shared" si="18"/>
        <v>46527.77777777773</v>
      </c>
      <c r="I97" s="2">
        <f t="shared" si="19"/>
        <v>18749.999999999953</v>
      </c>
      <c r="J97">
        <f t="shared" si="20"/>
        <v>27777.777777777777</v>
      </c>
      <c r="K97" s="2">
        <f t="shared" si="21"/>
        <v>7472222.2222222034</v>
      </c>
      <c r="U97">
        <v>91</v>
      </c>
      <c r="V97">
        <f t="shared" si="15"/>
        <v>102130.24739583273</v>
      </c>
      <c r="W97">
        <f t="shared" si="16"/>
        <v>18796.914062499396</v>
      </c>
      <c r="X97">
        <f t="shared" si="17"/>
        <v>83333.333333333328</v>
      </c>
      <c r="Y97">
        <f t="shared" si="14"/>
        <v>2416666.666666667</v>
      </c>
    </row>
    <row r="98" spans="7:25" x14ac:dyDescent="0.25">
      <c r="G98">
        <v>92</v>
      </c>
      <c r="H98" s="2">
        <f t="shared" si="18"/>
        <v>46458.333333333285</v>
      </c>
      <c r="I98" s="2">
        <f t="shared" si="19"/>
        <v>18680.555555555507</v>
      </c>
      <c r="J98">
        <f t="shared" si="20"/>
        <v>27777.777777777777</v>
      </c>
      <c r="K98" s="2">
        <f t="shared" si="21"/>
        <v>7444444.4444444254</v>
      </c>
      <c r="U98">
        <v>92</v>
      </c>
      <c r="V98">
        <f t="shared" si="15"/>
        <v>101503.68359374942</v>
      </c>
      <c r="W98">
        <f t="shared" si="16"/>
        <v>18170.350260416082</v>
      </c>
      <c r="X98">
        <f t="shared" si="17"/>
        <v>83333.333333333328</v>
      </c>
      <c r="Y98">
        <f t="shared" si="14"/>
        <v>2333333.3333333335</v>
      </c>
    </row>
    <row r="99" spans="7:25" x14ac:dyDescent="0.25">
      <c r="G99">
        <v>93</v>
      </c>
      <c r="H99" s="2">
        <f t="shared" si="18"/>
        <v>46388.88888888884</v>
      </c>
      <c r="I99" s="2">
        <f t="shared" si="19"/>
        <v>18611.111111111062</v>
      </c>
      <c r="J99">
        <f t="shared" si="20"/>
        <v>27777.777777777777</v>
      </c>
      <c r="K99" s="2">
        <f t="shared" si="21"/>
        <v>7416666.6666666474</v>
      </c>
      <c r="U99">
        <v>93</v>
      </c>
      <c r="V99">
        <f t="shared" si="15"/>
        <v>100877.1197916661</v>
      </c>
      <c r="W99">
        <f t="shared" si="16"/>
        <v>17543.786458332768</v>
      </c>
      <c r="X99">
        <f t="shared" si="17"/>
        <v>83333.333333333328</v>
      </c>
      <c r="Y99">
        <f t="shared" si="14"/>
        <v>2250000</v>
      </c>
    </row>
    <row r="100" spans="7:25" x14ac:dyDescent="0.25">
      <c r="G100">
        <v>94</v>
      </c>
      <c r="H100" s="2">
        <f t="shared" si="18"/>
        <v>46319.444444444394</v>
      </c>
      <c r="I100" s="2">
        <f t="shared" si="19"/>
        <v>18541.666666666617</v>
      </c>
      <c r="J100">
        <f t="shared" si="20"/>
        <v>27777.777777777777</v>
      </c>
      <c r="K100" s="2">
        <f t="shared" si="21"/>
        <v>7388888.8888888694</v>
      </c>
      <c r="U100">
        <v>94</v>
      </c>
      <c r="V100">
        <f t="shared" si="15"/>
        <v>100250.55598958279</v>
      </c>
      <c r="W100">
        <f t="shared" si="16"/>
        <v>16917.222656249454</v>
      </c>
      <c r="X100">
        <f t="shared" si="17"/>
        <v>83333.333333333328</v>
      </c>
      <c r="Y100">
        <f t="shared" si="14"/>
        <v>2166666.6666666665</v>
      </c>
    </row>
    <row r="101" spans="7:25" x14ac:dyDescent="0.25">
      <c r="G101">
        <v>95</v>
      </c>
      <c r="H101" s="2">
        <f t="shared" si="18"/>
        <v>46249.999999999949</v>
      </c>
      <c r="I101" s="2">
        <f t="shared" si="19"/>
        <v>18472.222222222172</v>
      </c>
      <c r="J101">
        <f t="shared" si="20"/>
        <v>27777.777777777777</v>
      </c>
      <c r="K101" s="2">
        <f t="shared" si="21"/>
        <v>7361111.1111110914</v>
      </c>
      <c r="U101">
        <v>95</v>
      </c>
      <c r="V101">
        <f t="shared" si="15"/>
        <v>99623.992187499462</v>
      </c>
      <c r="W101">
        <f t="shared" si="16"/>
        <v>16290.658854166139</v>
      </c>
      <c r="X101">
        <f t="shared" si="17"/>
        <v>83333.333333333328</v>
      </c>
      <c r="Y101">
        <f t="shared" si="14"/>
        <v>2083333.3333333333</v>
      </c>
    </row>
    <row r="102" spans="7:25" x14ac:dyDescent="0.25">
      <c r="G102">
        <v>96</v>
      </c>
      <c r="H102" s="2">
        <f t="shared" si="18"/>
        <v>46180.555555555504</v>
      </c>
      <c r="I102" s="2">
        <f t="shared" si="19"/>
        <v>18402.777777777726</v>
      </c>
      <c r="J102">
        <f t="shared" si="20"/>
        <v>27777.777777777777</v>
      </c>
      <c r="K102" s="2">
        <f t="shared" si="21"/>
        <v>7333333.3333333135</v>
      </c>
      <c r="U102">
        <v>96</v>
      </c>
      <c r="V102">
        <f t="shared" si="15"/>
        <v>98997.428385416162</v>
      </c>
      <c r="W102">
        <f t="shared" si="16"/>
        <v>15664.095052082826</v>
      </c>
      <c r="X102">
        <f t="shared" si="17"/>
        <v>83333.333333333328</v>
      </c>
      <c r="Y102">
        <f t="shared" si="14"/>
        <v>2000000</v>
      </c>
    </row>
    <row r="103" spans="7:25" x14ac:dyDescent="0.25">
      <c r="G103">
        <v>97</v>
      </c>
      <c r="H103" s="2">
        <f t="shared" si="18"/>
        <v>46111.111111111059</v>
      </c>
      <c r="I103" s="2">
        <f t="shared" si="19"/>
        <v>18333.333333333281</v>
      </c>
      <c r="J103">
        <f t="shared" si="20"/>
        <v>27777.777777777777</v>
      </c>
      <c r="K103" s="2">
        <f t="shared" si="21"/>
        <v>7305555.5555555355</v>
      </c>
      <c r="U103">
        <v>97</v>
      </c>
      <c r="V103">
        <f t="shared" si="15"/>
        <v>98370.864583332848</v>
      </c>
      <c r="W103">
        <f t="shared" si="16"/>
        <v>15037.531249999514</v>
      </c>
      <c r="X103">
        <f t="shared" si="17"/>
        <v>83333.333333333328</v>
      </c>
      <c r="Y103">
        <f t="shared" si="14"/>
        <v>1916666.6666666667</v>
      </c>
    </row>
    <row r="104" spans="7:25" x14ac:dyDescent="0.25">
      <c r="G104">
        <v>98</v>
      </c>
      <c r="H104" s="2">
        <f t="shared" si="18"/>
        <v>46041.666666666613</v>
      </c>
      <c r="I104" s="2">
        <f t="shared" si="19"/>
        <v>18263.888888888836</v>
      </c>
      <c r="J104">
        <f t="shared" si="20"/>
        <v>27777.777777777777</v>
      </c>
      <c r="K104" s="2">
        <f t="shared" si="21"/>
        <v>7277777.7777777575</v>
      </c>
      <c r="U104">
        <v>98</v>
      </c>
      <c r="V104">
        <f t="shared" si="15"/>
        <v>97744.300781249534</v>
      </c>
      <c r="W104">
        <f t="shared" si="16"/>
        <v>14410.967447916202</v>
      </c>
      <c r="X104">
        <f t="shared" si="17"/>
        <v>83333.333333333328</v>
      </c>
      <c r="Y104">
        <f t="shared" si="14"/>
        <v>1833333.3333333335</v>
      </c>
    </row>
    <row r="105" spans="7:25" x14ac:dyDescent="0.25">
      <c r="G105">
        <v>99</v>
      </c>
      <c r="H105" s="2">
        <f t="shared" si="18"/>
        <v>45972.222222222168</v>
      </c>
      <c r="I105" s="2">
        <f t="shared" si="19"/>
        <v>18194.444444444391</v>
      </c>
      <c r="J105">
        <f t="shared" si="20"/>
        <v>27777.777777777777</v>
      </c>
      <c r="K105" s="2">
        <f t="shared" si="21"/>
        <v>7249999.9999999795</v>
      </c>
      <c r="U105">
        <v>99</v>
      </c>
      <c r="V105">
        <f t="shared" si="15"/>
        <v>97117.73697916622</v>
      </c>
      <c r="W105">
        <f t="shared" si="16"/>
        <v>13784.403645832888</v>
      </c>
      <c r="X105">
        <f t="shared" si="17"/>
        <v>83333.333333333328</v>
      </c>
      <c r="Y105">
        <f t="shared" si="14"/>
        <v>1750000.0000000002</v>
      </c>
    </row>
    <row r="106" spans="7:25" x14ac:dyDescent="0.25">
      <c r="G106">
        <v>100</v>
      </c>
      <c r="H106" s="2">
        <f t="shared" si="18"/>
        <v>45902.777777777723</v>
      </c>
      <c r="I106" s="2">
        <f t="shared" si="19"/>
        <v>18124.999999999949</v>
      </c>
      <c r="J106">
        <f t="shared" si="20"/>
        <v>27777.777777777777</v>
      </c>
      <c r="K106" s="2">
        <f t="shared" si="21"/>
        <v>7222222.2222222015</v>
      </c>
      <c r="U106">
        <v>100</v>
      </c>
      <c r="V106">
        <f t="shared" si="15"/>
        <v>96491.173177082906</v>
      </c>
      <c r="W106">
        <f t="shared" si="16"/>
        <v>13157.839843749576</v>
      </c>
      <c r="X106">
        <f t="shared" si="17"/>
        <v>83333.333333333328</v>
      </c>
      <c r="Y106">
        <f t="shared" si="14"/>
        <v>1666666.666666667</v>
      </c>
    </row>
    <row r="107" spans="7:25" x14ac:dyDescent="0.25">
      <c r="G107">
        <v>101</v>
      </c>
      <c r="H107" s="2">
        <f t="shared" si="18"/>
        <v>45833.333333333285</v>
      </c>
      <c r="I107" s="2">
        <f t="shared" si="19"/>
        <v>18055.555555555504</v>
      </c>
      <c r="J107">
        <f t="shared" si="20"/>
        <v>27777.777777777777</v>
      </c>
      <c r="K107" s="2">
        <f t="shared" si="21"/>
        <v>7194444.4444444235</v>
      </c>
      <c r="U107">
        <v>101</v>
      </c>
      <c r="V107">
        <f t="shared" si="15"/>
        <v>95864.609374999593</v>
      </c>
      <c r="W107">
        <f t="shared" si="16"/>
        <v>12531.276041666264</v>
      </c>
      <c r="X107">
        <f t="shared" si="17"/>
        <v>83333.333333333328</v>
      </c>
      <c r="Y107">
        <f t="shared" si="14"/>
        <v>1583333.3333333337</v>
      </c>
    </row>
    <row r="108" spans="7:25" x14ac:dyDescent="0.25">
      <c r="G108">
        <v>102</v>
      </c>
      <c r="H108" s="2">
        <f t="shared" si="18"/>
        <v>45763.888888888832</v>
      </c>
      <c r="I108" s="2">
        <f t="shared" si="19"/>
        <v>17986.111111111059</v>
      </c>
      <c r="J108">
        <f t="shared" si="20"/>
        <v>27777.777777777777</v>
      </c>
      <c r="K108" s="2">
        <f t="shared" si="21"/>
        <v>7166666.6666666456</v>
      </c>
      <c r="U108">
        <v>102</v>
      </c>
      <c r="V108">
        <f t="shared" si="15"/>
        <v>95238.045572916279</v>
      </c>
      <c r="W108">
        <f t="shared" si="16"/>
        <v>11904.712239582952</v>
      </c>
      <c r="X108">
        <f t="shared" si="17"/>
        <v>83333.333333333328</v>
      </c>
      <c r="Y108">
        <f t="shared" si="14"/>
        <v>1500000.0000000005</v>
      </c>
    </row>
    <row r="109" spans="7:25" x14ac:dyDescent="0.25">
      <c r="G109">
        <v>103</v>
      </c>
      <c r="H109" s="2">
        <f t="shared" si="18"/>
        <v>45694.444444444394</v>
      </c>
      <c r="I109" s="2">
        <f t="shared" si="19"/>
        <v>17916.666666666613</v>
      </c>
      <c r="J109">
        <f t="shared" si="20"/>
        <v>27777.777777777777</v>
      </c>
      <c r="K109" s="2">
        <f t="shared" si="21"/>
        <v>7138888.8888888676</v>
      </c>
      <c r="U109">
        <v>103</v>
      </c>
      <c r="V109">
        <f t="shared" si="15"/>
        <v>94611.481770832965</v>
      </c>
      <c r="W109">
        <f t="shared" si="16"/>
        <v>11278.14843749964</v>
      </c>
      <c r="X109">
        <f t="shared" si="17"/>
        <v>83333.333333333328</v>
      </c>
      <c r="Y109">
        <f t="shared" si="14"/>
        <v>1416666.6666666672</v>
      </c>
    </row>
    <row r="110" spans="7:25" x14ac:dyDescent="0.25">
      <c r="G110">
        <v>104</v>
      </c>
      <c r="H110" s="2">
        <f t="shared" si="18"/>
        <v>45624.999999999942</v>
      </c>
      <c r="I110" s="2">
        <f t="shared" si="19"/>
        <v>17847.222222222168</v>
      </c>
      <c r="J110">
        <f t="shared" si="20"/>
        <v>27777.777777777777</v>
      </c>
      <c r="K110" s="2">
        <f t="shared" si="21"/>
        <v>7111111.1111110896</v>
      </c>
      <c r="U110">
        <v>104</v>
      </c>
      <c r="V110">
        <f t="shared" si="15"/>
        <v>93984.917968749651</v>
      </c>
      <c r="W110">
        <f t="shared" si="16"/>
        <v>10651.584635416326</v>
      </c>
      <c r="X110">
        <f t="shared" si="17"/>
        <v>83333.333333333328</v>
      </c>
      <c r="Y110">
        <f t="shared" si="14"/>
        <v>1333333.333333334</v>
      </c>
    </row>
    <row r="111" spans="7:25" x14ac:dyDescent="0.25">
      <c r="G111">
        <v>105</v>
      </c>
      <c r="H111" s="2">
        <f t="shared" si="18"/>
        <v>45555.555555555504</v>
      </c>
      <c r="I111" s="2">
        <f t="shared" si="19"/>
        <v>17777.777777777723</v>
      </c>
      <c r="J111">
        <f t="shared" si="20"/>
        <v>27777.777777777777</v>
      </c>
      <c r="K111" s="2">
        <f t="shared" si="21"/>
        <v>7083333.3333333116</v>
      </c>
      <c r="U111">
        <v>105</v>
      </c>
      <c r="V111">
        <f t="shared" si="15"/>
        <v>93358.354166666337</v>
      </c>
      <c r="W111">
        <f t="shared" si="16"/>
        <v>10025.020833333014</v>
      </c>
      <c r="X111">
        <f t="shared" si="17"/>
        <v>83333.333333333328</v>
      </c>
      <c r="Y111">
        <f t="shared" si="14"/>
        <v>1250000.0000000007</v>
      </c>
    </row>
    <row r="112" spans="7:25" x14ac:dyDescent="0.25">
      <c r="G112">
        <v>106</v>
      </c>
      <c r="H112" s="2">
        <f t="shared" si="18"/>
        <v>45486.111111111051</v>
      </c>
      <c r="I112" s="2">
        <f t="shared" si="19"/>
        <v>17708.333333333278</v>
      </c>
      <c r="J112">
        <f t="shared" si="20"/>
        <v>27777.777777777777</v>
      </c>
      <c r="K112" s="2">
        <f t="shared" si="21"/>
        <v>7055555.5555555336</v>
      </c>
      <c r="U112">
        <v>106</v>
      </c>
      <c r="V112">
        <f t="shared" si="15"/>
        <v>92731.790364583023</v>
      </c>
      <c r="W112">
        <f t="shared" si="16"/>
        <v>9398.4570312497017</v>
      </c>
      <c r="X112">
        <f t="shared" si="17"/>
        <v>83333.333333333328</v>
      </c>
      <c r="Y112">
        <f t="shared" si="14"/>
        <v>1166666.6666666674</v>
      </c>
    </row>
    <row r="113" spans="7:25" x14ac:dyDescent="0.25">
      <c r="G113">
        <v>107</v>
      </c>
      <c r="H113" s="2">
        <f t="shared" si="18"/>
        <v>45416.666666666613</v>
      </c>
      <c r="I113" s="2">
        <f t="shared" si="19"/>
        <v>17638.888888888832</v>
      </c>
      <c r="J113">
        <f t="shared" si="20"/>
        <v>27777.777777777777</v>
      </c>
      <c r="K113" s="2">
        <f t="shared" si="21"/>
        <v>7027777.7777777556</v>
      </c>
      <c r="U113">
        <v>107</v>
      </c>
      <c r="V113">
        <f t="shared" si="15"/>
        <v>92105.226562499724</v>
      </c>
      <c r="W113">
        <f t="shared" si="16"/>
        <v>8771.8932291663896</v>
      </c>
      <c r="X113">
        <f t="shared" si="17"/>
        <v>83333.333333333328</v>
      </c>
      <c r="Y113">
        <f t="shared" si="14"/>
        <v>1083333.3333333342</v>
      </c>
    </row>
    <row r="114" spans="7:25" x14ac:dyDescent="0.25">
      <c r="G114">
        <v>108</v>
      </c>
      <c r="H114" s="2">
        <f t="shared" si="18"/>
        <v>45347.222222222168</v>
      </c>
      <c r="I114" s="2">
        <f t="shared" si="19"/>
        <v>17569.444444444391</v>
      </c>
      <c r="J114">
        <f t="shared" si="20"/>
        <v>27777.777777777777</v>
      </c>
      <c r="K114" s="2">
        <f t="shared" si="21"/>
        <v>6999999.9999999776</v>
      </c>
      <c r="U114">
        <v>108</v>
      </c>
      <c r="V114">
        <f t="shared" si="15"/>
        <v>91478.66276041641</v>
      </c>
      <c r="W114">
        <f t="shared" si="16"/>
        <v>8145.3294270830766</v>
      </c>
      <c r="X114">
        <f t="shared" si="17"/>
        <v>83333.333333333328</v>
      </c>
      <c r="Y114">
        <f t="shared" si="14"/>
        <v>1000000.0000000008</v>
      </c>
    </row>
    <row r="115" spans="7:25" x14ac:dyDescent="0.25">
      <c r="G115">
        <v>109</v>
      </c>
      <c r="H115" s="2">
        <f t="shared" si="18"/>
        <v>45277.777777777723</v>
      </c>
      <c r="I115" s="2">
        <f t="shared" si="19"/>
        <v>17499.999999999945</v>
      </c>
      <c r="J115">
        <f t="shared" si="20"/>
        <v>27777.777777777777</v>
      </c>
      <c r="K115" s="2">
        <f t="shared" si="21"/>
        <v>6972222.2222221997</v>
      </c>
      <c r="U115">
        <v>109</v>
      </c>
      <c r="V115">
        <f t="shared" si="15"/>
        <v>90852.098958333096</v>
      </c>
      <c r="W115">
        <f t="shared" si="16"/>
        <v>7518.7656249997635</v>
      </c>
      <c r="X115">
        <f t="shared" si="17"/>
        <v>83333.333333333328</v>
      </c>
      <c r="Y115">
        <f t="shared" si="14"/>
        <v>916666.66666666744</v>
      </c>
    </row>
    <row r="116" spans="7:25" x14ac:dyDescent="0.25">
      <c r="G116">
        <v>110</v>
      </c>
      <c r="H116" s="2">
        <f t="shared" si="18"/>
        <v>45208.333333333278</v>
      </c>
      <c r="I116" s="2">
        <f t="shared" si="19"/>
        <v>17430.5555555555</v>
      </c>
      <c r="J116">
        <f t="shared" si="20"/>
        <v>27777.777777777777</v>
      </c>
      <c r="K116" s="2">
        <f t="shared" si="21"/>
        <v>6944444.4444444217</v>
      </c>
      <c r="U116">
        <v>110</v>
      </c>
      <c r="V116">
        <f t="shared" si="15"/>
        <v>90225.535156249782</v>
      </c>
      <c r="W116">
        <f t="shared" si="16"/>
        <v>6892.2018229164496</v>
      </c>
      <c r="X116">
        <f t="shared" si="17"/>
        <v>83333.333333333328</v>
      </c>
      <c r="Y116">
        <f t="shared" si="14"/>
        <v>833333.33333333407</v>
      </c>
    </row>
    <row r="117" spans="7:25" x14ac:dyDescent="0.25">
      <c r="G117">
        <v>111</v>
      </c>
      <c r="H117" s="2">
        <f t="shared" si="18"/>
        <v>45138.888888888832</v>
      </c>
      <c r="I117" s="2">
        <f t="shared" si="19"/>
        <v>17361.111111111055</v>
      </c>
      <c r="J117">
        <f t="shared" si="20"/>
        <v>27777.777777777777</v>
      </c>
      <c r="K117" s="2">
        <f t="shared" si="21"/>
        <v>6916666.6666666437</v>
      </c>
      <c r="U117">
        <v>111</v>
      </c>
      <c r="V117">
        <f t="shared" si="15"/>
        <v>89598.971354166468</v>
      </c>
      <c r="W117">
        <f t="shared" si="16"/>
        <v>6265.6380208331366</v>
      </c>
      <c r="X117">
        <f t="shared" si="17"/>
        <v>83333.333333333328</v>
      </c>
      <c r="Y117">
        <f t="shared" si="14"/>
        <v>750000.0000000007</v>
      </c>
    </row>
    <row r="118" spans="7:25" x14ac:dyDescent="0.25">
      <c r="G118">
        <v>112</v>
      </c>
      <c r="H118" s="2">
        <f t="shared" si="18"/>
        <v>45069.444444444387</v>
      </c>
      <c r="I118" s="2">
        <f t="shared" si="19"/>
        <v>17291.66666666661</v>
      </c>
      <c r="J118">
        <f t="shared" si="20"/>
        <v>27777.777777777777</v>
      </c>
      <c r="K118" s="2">
        <f t="shared" si="21"/>
        <v>6888888.8888888657</v>
      </c>
      <c r="U118">
        <v>112</v>
      </c>
      <c r="V118">
        <f t="shared" si="15"/>
        <v>88972.407552083154</v>
      </c>
      <c r="W118">
        <f t="shared" si="16"/>
        <v>5639.0742187498226</v>
      </c>
      <c r="X118">
        <f t="shared" si="17"/>
        <v>83333.333333333328</v>
      </c>
      <c r="Y118">
        <f t="shared" si="14"/>
        <v>666666.66666666733</v>
      </c>
    </row>
    <row r="119" spans="7:25" x14ac:dyDescent="0.25">
      <c r="G119">
        <v>113</v>
      </c>
      <c r="H119" s="2">
        <f t="shared" si="18"/>
        <v>44999.999999999942</v>
      </c>
      <c r="I119" s="2">
        <f t="shared" si="19"/>
        <v>17222.222222222164</v>
      </c>
      <c r="J119">
        <f t="shared" si="20"/>
        <v>27777.777777777777</v>
      </c>
      <c r="K119" s="2">
        <f t="shared" si="21"/>
        <v>6861111.1111110877</v>
      </c>
      <c r="U119">
        <v>113</v>
      </c>
      <c r="V119">
        <f t="shared" si="15"/>
        <v>88345.84374999984</v>
      </c>
      <c r="W119">
        <f t="shared" si="16"/>
        <v>5012.5104166665096</v>
      </c>
      <c r="X119">
        <f t="shared" si="17"/>
        <v>83333.333333333328</v>
      </c>
      <c r="Y119">
        <f t="shared" si="14"/>
        <v>583333.33333333395</v>
      </c>
    </row>
    <row r="120" spans="7:25" x14ac:dyDescent="0.25">
      <c r="G120">
        <v>114</v>
      </c>
      <c r="H120" s="2">
        <f t="shared" si="18"/>
        <v>44930.555555555497</v>
      </c>
      <c r="I120" s="2">
        <f t="shared" si="19"/>
        <v>17152.777777777719</v>
      </c>
      <c r="J120">
        <f t="shared" si="20"/>
        <v>27777.777777777777</v>
      </c>
      <c r="K120" s="2">
        <f t="shared" si="21"/>
        <v>6833333.3333333097</v>
      </c>
      <c r="U120">
        <v>114</v>
      </c>
      <c r="V120">
        <f t="shared" si="15"/>
        <v>87719.279947916526</v>
      </c>
      <c r="W120">
        <f t="shared" si="16"/>
        <v>4385.9466145831966</v>
      </c>
      <c r="X120">
        <f t="shared" si="17"/>
        <v>83333.333333333328</v>
      </c>
      <c r="Y120">
        <f t="shared" si="14"/>
        <v>500000.00000000064</v>
      </c>
    </row>
    <row r="121" spans="7:25" x14ac:dyDescent="0.25">
      <c r="G121">
        <v>115</v>
      </c>
      <c r="H121" s="2">
        <f t="shared" si="18"/>
        <v>44861.111111111051</v>
      </c>
      <c r="I121" s="2">
        <f t="shared" si="19"/>
        <v>17083.333333333274</v>
      </c>
      <c r="J121">
        <f t="shared" si="20"/>
        <v>27777.777777777777</v>
      </c>
      <c r="K121" s="2">
        <f t="shared" si="21"/>
        <v>6805555.5555555318</v>
      </c>
      <c r="U121">
        <v>115</v>
      </c>
      <c r="V121">
        <f t="shared" si="15"/>
        <v>87092.716145833212</v>
      </c>
      <c r="W121">
        <f t="shared" si="16"/>
        <v>3759.3828124998831</v>
      </c>
      <c r="X121">
        <f t="shared" si="17"/>
        <v>83333.333333333328</v>
      </c>
      <c r="Y121">
        <f t="shared" si="14"/>
        <v>416666.66666666733</v>
      </c>
    </row>
    <row r="122" spans="7:25" x14ac:dyDescent="0.25">
      <c r="G122">
        <v>116</v>
      </c>
      <c r="H122" s="2">
        <f t="shared" si="18"/>
        <v>44791.666666666606</v>
      </c>
      <c r="I122" s="2">
        <f t="shared" si="19"/>
        <v>17013.888888888829</v>
      </c>
      <c r="J122">
        <f t="shared" si="20"/>
        <v>27777.777777777777</v>
      </c>
      <c r="K122" s="2">
        <f t="shared" si="21"/>
        <v>6777777.7777777538</v>
      </c>
      <c r="U122">
        <v>116</v>
      </c>
      <c r="V122">
        <f t="shared" si="15"/>
        <v>86466.152343749898</v>
      </c>
      <c r="W122">
        <f t="shared" si="16"/>
        <v>3132.8190104165706</v>
      </c>
      <c r="X122">
        <f t="shared" si="17"/>
        <v>83333.333333333328</v>
      </c>
      <c r="Y122">
        <f t="shared" si="14"/>
        <v>333333.33333333401</v>
      </c>
    </row>
    <row r="123" spans="7:25" x14ac:dyDescent="0.25">
      <c r="G123">
        <v>117</v>
      </c>
      <c r="H123" s="2">
        <f t="shared" si="18"/>
        <v>44722.222222222161</v>
      </c>
      <c r="I123" s="2">
        <f t="shared" si="19"/>
        <v>16944.444444444383</v>
      </c>
      <c r="J123">
        <f t="shared" si="20"/>
        <v>27777.777777777777</v>
      </c>
      <c r="K123" s="2">
        <f t="shared" si="21"/>
        <v>6749999.9999999758</v>
      </c>
      <c r="U123">
        <v>117</v>
      </c>
      <c r="V123">
        <f t="shared" si="15"/>
        <v>85839.588541666584</v>
      </c>
      <c r="W123">
        <f t="shared" si="16"/>
        <v>2506.2552083332575</v>
      </c>
      <c r="X123">
        <f t="shared" si="17"/>
        <v>83333.333333333328</v>
      </c>
      <c r="Y123">
        <f t="shared" si="14"/>
        <v>250000.0000000007</v>
      </c>
    </row>
    <row r="124" spans="7:25" x14ac:dyDescent="0.25">
      <c r="G124">
        <v>118</v>
      </c>
      <c r="H124" s="2">
        <f t="shared" si="18"/>
        <v>44652.777777777716</v>
      </c>
      <c r="I124" s="2">
        <f t="shared" si="19"/>
        <v>16874.999999999938</v>
      </c>
      <c r="J124">
        <f t="shared" si="20"/>
        <v>27777.777777777777</v>
      </c>
      <c r="K124" s="2">
        <f t="shared" si="21"/>
        <v>6722222.2222221978</v>
      </c>
      <c r="U124">
        <v>118</v>
      </c>
      <c r="V124">
        <f t="shared" si="15"/>
        <v>85213.02473958327</v>
      </c>
      <c r="W124">
        <f t="shared" si="16"/>
        <v>1879.6914062499445</v>
      </c>
      <c r="X124">
        <f t="shared" si="17"/>
        <v>83333.333333333328</v>
      </c>
      <c r="Y124">
        <f t="shared" si="14"/>
        <v>166666.66666666738</v>
      </c>
    </row>
    <row r="125" spans="7:25" x14ac:dyDescent="0.25">
      <c r="G125">
        <v>119</v>
      </c>
      <c r="H125" s="2">
        <f t="shared" si="18"/>
        <v>44583.33333333327</v>
      </c>
      <c r="I125" s="2">
        <f t="shared" si="19"/>
        <v>16805.555555555493</v>
      </c>
      <c r="J125">
        <f t="shared" si="20"/>
        <v>27777.777777777777</v>
      </c>
      <c r="K125" s="2">
        <f t="shared" si="21"/>
        <v>6694444.4444444198</v>
      </c>
      <c r="U125">
        <v>119</v>
      </c>
      <c r="V125">
        <f t="shared" si="15"/>
        <v>84586.460937499956</v>
      </c>
      <c r="W125">
        <f t="shared" si="16"/>
        <v>1253.1276041666315</v>
      </c>
      <c r="X125">
        <f t="shared" si="17"/>
        <v>83333.333333333328</v>
      </c>
      <c r="Y125">
        <f t="shared" si="14"/>
        <v>83333.333333334056</v>
      </c>
    </row>
    <row r="126" spans="7:25" x14ac:dyDescent="0.25">
      <c r="G126">
        <v>120</v>
      </c>
      <c r="H126" s="2">
        <f t="shared" si="18"/>
        <v>44513.888888888825</v>
      </c>
      <c r="I126" s="2">
        <f t="shared" si="19"/>
        <v>16736.111111111048</v>
      </c>
      <c r="J126">
        <f t="shared" si="20"/>
        <v>27777.777777777777</v>
      </c>
      <c r="K126" s="2">
        <f t="shared" si="21"/>
        <v>6666666.6666666418</v>
      </c>
      <c r="U126">
        <v>120</v>
      </c>
      <c r="V126">
        <f t="shared" si="15"/>
        <v>83959.897135416642</v>
      </c>
      <c r="W126">
        <f t="shared" si="16"/>
        <v>626.56380208331848</v>
      </c>
      <c r="X126">
        <f t="shared" si="17"/>
        <v>83333.333333333328</v>
      </c>
      <c r="Y126">
        <f t="shared" si="14"/>
        <v>7.2759576141834259E-10</v>
      </c>
    </row>
    <row r="127" spans="7:25" x14ac:dyDescent="0.25">
      <c r="G127">
        <v>121</v>
      </c>
      <c r="H127" s="2">
        <f t="shared" si="18"/>
        <v>44444.44444444438</v>
      </c>
      <c r="I127" s="2">
        <f t="shared" si="19"/>
        <v>16666.666666666602</v>
      </c>
      <c r="J127">
        <f t="shared" si="20"/>
        <v>27777.777777777777</v>
      </c>
      <c r="K127" s="2">
        <f t="shared" si="21"/>
        <v>6638888.8888888638</v>
      </c>
    </row>
    <row r="128" spans="7:25" x14ac:dyDescent="0.25">
      <c r="G128">
        <v>122</v>
      </c>
      <c r="H128" s="2">
        <f t="shared" si="18"/>
        <v>44374.999999999935</v>
      </c>
      <c r="I128" s="2">
        <f t="shared" si="19"/>
        <v>16597.222222222157</v>
      </c>
      <c r="J128">
        <f t="shared" si="20"/>
        <v>27777.777777777777</v>
      </c>
      <c r="K128" s="2">
        <f t="shared" si="21"/>
        <v>6611111.1111110859</v>
      </c>
    </row>
    <row r="129" spans="7:22" x14ac:dyDescent="0.25">
      <c r="G129">
        <v>123</v>
      </c>
      <c r="H129" s="2">
        <f t="shared" si="18"/>
        <v>44305.555555555489</v>
      </c>
      <c r="I129" s="2">
        <f t="shared" si="19"/>
        <v>16527.777777777712</v>
      </c>
      <c r="J129">
        <f t="shared" si="20"/>
        <v>27777.777777777777</v>
      </c>
      <c r="K129" s="2">
        <f t="shared" si="21"/>
        <v>6583333.3333333079</v>
      </c>
      <c r="V129">
        <f>V126*120-10000000</f>
        <v>75187.656249996275</v>
      </c>
    </row>
    <row r="130" spans="7:22" x14ac:dyDescent="0.25">
      <c r="G130">
        <v>124</v>
      </c>
      <c r="H130" s="2">
        <f t="shared" si="18"/>
        <v>44236.111111111051</v>
      </c>
      <c r="I130" s="2">
        <f t="shared" si="19"/>
        <v>16458.33333333327</v>
      </c>
      <c r="J130">
        <f t="shared" si="20"/>
        <v>27777.777777777777</v>
      </c>
      <c r="K130" s="2">
        <f t="shared" si="21"/>
        <v>6555555.5555555299</v>
      </c>
    </row>
    <row r="131" spans="7:22" x14ac:dyDescent="0.25">
      <c r="G131">
        <v>125</v>
      </c>
      <c r="H131" s="2">
        <f t="shared" si="18"/>
        <v>44166.666666666599</v>
      </c>
      <c r="I131" s="2">
        <f t="shared" si="19"/>
        <v>16388.888888888825</v>
      </c>
      <c r="J131">
        <f t="shared" si="20"/>
        <v>27777.777777777777</v>
      </c>
      <c r="K131" s="2">
        <f t="shared" si="21"/>
        <v>6527777.7777777519</v>
      </c>
    </row>
    <row r="132" spans="7:22" x14ac:dyDescent="0.25">
      <c r="G132">
        <v>126</v>
      </c>
      <c r="H132" s="2">
        <f t="shared" si="18"/>
        <v>44097.222222222161</v>
      </c>
      <c r="I132" s="2">
        <f t="shared" si="19"/>
        <v>16319.44444444438</v>
      </c>
      <c r="J132">
        <f t="shared" si="20"/>
        <v>27777.777777777777</v>
      </c>
      <c r="K132" s="2">
        <f t="shared" si="21"/>
        <v>6499999.9999999739</v>
      </c>
    </row>
    <row r="133" spans="7:22" x14ac:dyDescent="0.25">
      <c r="G133">
        <v>127</v>
      </c>
      <c r="H133" s="2">
        <f t="shared" si="18"/>
        <v>44027.777777777708</v>
      </c>
      <c r="I133" s="2">
        <f t="shared" si="19"/>
        <v>16249.999999999935</v>
      </c>
      <c r="J133">
        <f t="shared" si="20"/>
        <v>27777.777777777777</v>
      </c>
      <c r="K133" s="2">
        <f t="shared" si="21"/>
        <v>6472222.2222221959</v>
      </c>
    </row>
    <row r="134" spans="7:22" x14ac:dyDescent="0.25">
      <c r="G134">
        <v>128</v>
      </c>
      <c r="H134" s="2">
        <f t="shared" si="18"/>
        <v>43958.33333333327</v>
      </c>
      <c r="I134" s="2">
        <f t="shared" si="19"/>
        <v>16180.555555555489</v>
      </c>
      <c r="J134">
        <f t="shared" si="20"/>
        <v>27777.777777777777</v>
      </c>
      <c r="K134" s="2">
        <f t="shared" si="21"/>
        <v>6444444.444444418</v>
      </c>
    </row>
    <row r="135" spans="7:22" x14ac:dyDescent="0.25">
      <c r="G135">
        <v>129</v>
      </c>
      <c r="H135" s="2">
        <f t="shared" si="18"/>
        <v>43888.888888888818</v>
      </c>
      <c r="I135" s="2">
        <f t="shared" si="19"/>
        <v>16111.111111111044</v>
      </c>
      <c r="J135">
        <f t="shared" si="20"/>
        <v>27777.777777777777</v>
      </c>
      <c r="K135" s="2">
        <f t="shared" si="21"/>
        <v>6416666.66666664</v>
      </c>
    </row>
    <row r="136" spans="7:22" x14ac:dyDescent="0.25">
      <c r="G136">
        <v>130</v>
      </c>
      <c r="H136" s="2">
        <f t="shared" si="18"/>
        <v>43819.44444444438</v>
      </c>
      <c r="I136" s="2">
        <f t="shared" si="19"/>
        <v>16041.666666666599</v>
      </c>
      <c r="J136">
        <f t="shared" si="20"/>
        <v>27777.777777777777</v>
      </c>
      <c r="K136" s="2">
        <f t="shared" si="21"/>
        <v>6388888.888888862</v>
      </c>
    </row>
    <row r="137" spans="7:22" x14ac:dyDescent="0.25">
      <c r="G137">
        <v>131</v>
      </c>
      <c r="H137" s="2">
        <f t="shared" si="18"/>
        <v>43749.999999999927</v>
      </c>
      <c r="I137" s="2">
        <f t="shared" si="19"/>
        <v>15972.222222222154</v>
      </c>
      <c r="J137">
        <f t="shared" si="20"/>
        <v>27777.777777777777</v>
      </c>
      <c r="K137" s="2">
        <f t="shared" si="21"/>
        <v>6361111.111111084</v>
      </c>
    </row>
    <row r="138" spans="7:22" x14ac:dyDescent="0.25">
      <c r="G138">
        <v>132</v>
      </c>
      <c r="H138" s="2">
        <f t="shared" ref="H138:H201" si="22">I138+J138</f>
        <v>43680.555555555489</v>
      </c>
      <c r="I138" s="2">
        <f t="shared" ref="I138:I201" si="23">K137*0.03/12</f>
        <v>15902.777777777708</v>
      </c>
      <c r="J138">
        <f t="shared" ref="J138:J201" si="24">J137</f>
        <v>27777.777777777777</v>
      </c>
      <c r="K138" s="2">
        <f t="shared" ref="K138:K201" si="25">K137-J138</f>
        <v>6333333.333333306</v>
      </c>
    </row>
    <row r="139" spans="7:22" x14ac:dyDescent="0.25">
      <c r="G139">
        <v>133</v>
      </c>
      <c r="H139" s="2">
        <f t="shared" si="22"/>
        <v>43611.111111111044</v>
      </c>
      <c r="I139" s="2">
        <f t="shared" si="23"/>
        <v>15833.333333333265</v>
      </c>
      <c r="J139">
        <f t="shared" si="24"/>
        <v>27777.777777777777</v>
      </c>
      <c r="K139" s="2">
        <f t="shared" si="25"/>
        <v>6305555.555555528</v>
      </c>
    </row>
    <row r="140" spans="7:22" x14ac:dyDescent="0.25">
      <c r="G140">
        <v>134</v>
      </c>
      <c r="H140" s="2">
        <f t="shared" si="22"/>
        <v>43541.666666666599</v>
      </c>
      <c r="I140" s="2">
        <f t="shared" si="23"/>
        <v>15763.88888888882</v>
      </c>
      <c r="J140">
        <f t="shared" si="24"/>
        <v>27777.777777777777</v>
      </c>
      <c r="K140" s="2">
        <f t="shared" si="25"/>
        <v>6277777.77777775</v>
      </c>
    </row>
    <row r="141" spans="7:22" x14ac:dyDescent="0.25">
      <c r="G141">
        <v>135</v>
      </c>
      <c r="H141" s="2">
        <f t="shared" si="22"/>
        <v>43472.222222222154</v>
      </c>
      <c r="I141" s="2">
        <f t="shared" si="23"/>
        <v>15694.444444444374</v>
      </c>
      <c r="J141">
        <f t="shared" si="24"/>
        <v>27777.777777777777</v>
      </c>
      <c r="K141" s="2">
        <f t="shared" si="25"/>
        <v>6249999.9999999721</v>
      </c>
    </row>
    <row r="142" spans="7:22" x14ac:dyDescent="0.25">
      <c r="G142">
        <v>136</v>
      </c>
      <c r="H142" s="2">
        <f t="shared" si="22"/>
        <v>43402.777777777708</v>
      </c>
      <c r="I142" s="2">
        <f t="shared" si="23"/>
        <v>15624.999999999929</v>
      </c>
      <c r="J142">
        <f t="shared" si="24"/>
        <v>27777.777777777777</v>
      </c>
      <c r="K142" s="2">
        <f t="shared" si="25"/>
        <v>6222222.2222221941</v>
      </c>
    </row>
    <row r="143" spans="7:22" x14ac:dyDescent="0.25">
      <c r="G143">
        <v>137</v>
      </c>
      <c r="H143" s="2">
        <f t="shared" si="22"/>
        <v>43333.333333333263</v>
      </c>
      <c r="I143" s="2">
        <f t="shared" si="23"/>
        <v>15555.555555555484</v>
      </c>
      <c r="J143">
        <f t="shared" si="24"/>
        <v>27777.777777777777</v>
      </c>
      <c r="K143" s="2">
        <f t="shared" si="25"/>
        <v>6194444.4444444161</v>
      </c>
    </row>
    <row r="144" spans="7:22" x14ac:dyDescent="0.25">
      <c r="G144">
        <v>138</v>
      </c>
      <c r="H144" s="2">
        <f t="shared" si="22"/>
        <v>43263.888888888818</v>
      </c>
      <c r="I144" s="2">
        <f t="shared" si="23"/>
        <v>15486.111111111039</v>
      </c>
      <c r="J144">
        <f t="shared" si="24"/>
        <v>27777.777777777777</v>
      </c>
      <c r="K144" s="2">
        <f t="shared" si="25"/>
        <v>6166666.6666666381</v>
      </c>
    </row>
    <row r="145" spans="7:11" x14ac:dyDescent="0.25">
      <c r="G145">
        <v>139</v>
      </c>
      <c r="H145" s="2">
        <f t="shared" si="22"/>
        <v>43194.444444444372</v>
      </c>
      <c r="I145" s="2">
        <f t="shared" si="23"/>
        <v>15416.666666666593</v>
      </c>
      <c r="J145">
        <f t="shared" si="24"/>
        <v>27777.777777777777</v>
      </c>
      <c r="K145" s="2">
        <f t="shared" si="25"/>
        <v>6138888.8888888601</v>
      </c>
    </row>
    <row r="146" spans="7:11" x14ac:dyDescent="0.25">
      <c r="G146">
        <v>140</v>
      </c>
      <c r="H146" s="2">
        <f t="shared" si="22"/>
        <v>43124.999999999927</v>
      </c>
      <c r="I146" s="2">
        <f t="shared" si="23"/>
        <v>15347.222222222148</v>
      </c>
      <c r="J146">
        <f t="shared" si="24"/>
        <v>27777.777777777777</v>
      </c>
      <c r="K146" s="2">
        <f t="shared" si="25"/>
        <v>6111111.1111110821</v>
      </c>
    </row>
    <row r="147" spans="7:11" x14ac:dyDescent="0.25">
      <c r="G147">
        <v>141</v>
      </c>
      <c r="H147" s="2">
        <f t="shared" si="22"/>
        <v>43055.555555555482</v>
      </c>
      <c r="I147" s="2">
        <f t="shared" si="23"/>
        <v>15277.777777777706</v>
      </c>
      <c r="J147">
        <f t="shared" si="24"/>
        <v>27777.777777777777</v>
      </c>
      <c r="K147" s="2">
        <f t="shared" si="25"/>
        <v>6083333.3333333042</v>
      </c>
    </row>
    <row r="148" spans="7:11" x14ac:dyDescent="0.25">
      <c r="G148">
        <v>142</v>
      </c>
      <c r="H148" s="2">
        <f t="shared" si="22"/>
        <v>42986.111111111037</v>
      </c>
      <c r="I148" s="2">
        <f t="shared" si="23"/>
        <v>15208.333333333261</v>
      </c>
      <c r="J148">
        <f t="shared" si="24"/>
        <v>27777.777777777777</v>
      </c>
      <c r="K148" s="2">
        <f t="shared" si="25"/>
        <v>6055555.5555555262</v>
      </c>
    </row>
    <row r="149" spans="7:11" x14ac:dyDescent="0.25">
      <c r="G149">
        <v>143</v>
      </c>
      <c r="H149" s="2">
        <f t="shared" si="22"/>
        <v>42916.666666666591</v>
      </c>
      <c r="I149" s="2">
        <f t="shared" si="23"/>
        <v>15138.888888888816</v>
      </c>
      <c r="J149">
        <f t="shared" si="24"/>
        <v>27777.777777777777</v>
      </c>
      <c r="K149" s="2">
        <f t="shared" si="25"/>
        <v>6027777.7777777482</v>
      </c>
    </row>
    <row r="150" spans="7:11" x14ac:dyDescent="0.25">
      <c r="G150">
        <v>144</v>
      </c>
      <c r="H150" s="2">
        <f t="shared" si="22"/>
        <v>42847.222222222146</v>
      </c>
      <c r="I150" s="2">
        <f t="shared" si="23"/>
        <v>15069.444444444371</v>
      </c>
      <c r="J150">
        <f t="shared" si="24"/>
        <v>27777.777777777777</v>
      </c>
      <c r="K150" s="2">
        <f t="shared" si="25"/>
        <v>5999999.9999999702</v>
      </c>
    </row>
    <row r="151" spans="7:11" x14ac:dyDescent="0.25">
      <c r="G151">
        <v>145</v>
      </c>
      <c r="H151" s="2">
        <f t="shared" si="22"/>
        <v>42777.777777777701</v>
      </c>
      <c r="I151" s="2">
        <f t="shared" si="23"/>
        <v>14999.999999999925</v>
      </c>
      <c r="J151">
        <f t="shared" si="24"/>
        <v>27777.777777777777</v>
      </c>
      <c r="K151" s="2">
        <f t="shared" si="25"/>
        <v>5972222.2222221922</v>
      </c>
    </row>
    <row r="152" spans="7:11" x14ac:dyDescent="0.25">
      <c r="G152">
        <v>146</v>
      </c>
      <c r="H152" s="2">
        <f t="shared" si="22"/>
        <v>42708.333333333256</v>
      </c>
      <c r="I152" s="2">
        <f t="shared" si="23"/>
        <v>14930.55555555548</v>
      </c>
      <c r="J152">
        <f t="shared" si="24"/>
        <v>27777.777777777777</v>
      </c>
      <c r="K152" s="2">
        <f t="shared" si="25"/>
        <v>5944444.4444444142</v>
      </c>
    </row>
    <row r="153" spans="7:11" x14ac:dyDescent="0.25">
      <c r="G153">
        <v>147</v>
      </c>
      <c r="H153" s="2">
        <f t="shared" si="22"/>
        <v>42638.88888888881</v>
      </c>
      <c r="I153" s="2">
        <f t="shared" si="23"/>
        <v>14861.111111111035</v>
      </c>
      <c r="J153">
        <f t="shared" si="24"/>
        <v>27777.777777777777</v>
      </c>
      <c r="K153" s="2">
        <f t="shared" si="25"/>
        <v>5916666.6666666362</v>
      </c>
    </row>
    <row r="154" spans="7:11" x14ac:dyDescent="0.25">
      <c r="G154">
        <v>148</v>
      </c>
      <c r="H154" s="2">
        <f t="shared" si="22"/>
        <v>42569.444444444365</v>
      </c>
      <c r="I154" s="2">
        <f t="shared" si="23"/>
        <v>14791.66666666659</v>
      </c>
      <c r="J154">
        <f t="shared" si="24"/>
        <v>27777.777777777777</v>
      </c>
      <c r="K154" s="2">
        <f t="shared" si="25"/>
        <v>5888888.8888888583</v>
      </c>
    </row>
    <row r="155" spans="7:11" x14ac:dyDescent="0.25">
      <c r="G155">
        <v>149</v>
      </c>
      <c r="H155" s="2">
        <f t="shared" si="22"/>
        <v>42499.999999999927</v>
      </c>
      <c r="I155" s="2">
        <f t="shared" si="23"/>
        <v>14722.222222222146</v>
      </c>
      <c r="J155">
        <f t="shared" si="24"/>
        <v>27777.777777777777</v>
      </c>
      <c r="K155" s="2">
        <f t="shared" si="25"/>
        <v>5861111.1111110803</v>
      </c>
    </row>
    <row r="156" spans="7:11" x14ac:dyDescent="0.25">
      <c r="G156">
        <v>150</v>
      </c>
      <c r="H156" s="2">
        <f t="shared" si="22"/>
        <v>42430.555555555475</v>
      </c>
      <c r="I156" s="2">
        <f t="shared" si="23"/>
        <v>14652.777777777701</v>
      </c>
      <c r="J156">
        <f t="shared" si="24"/>
        <v>27777.777777777777</v>
      </c>
      <c r="K156" s="2">
        <f t="shared" si="25"/>
        <v>5833333.3333333023</v>
      </c>
    </row>
    <row r="157" spans="7:11" x14ac:dyDescent="0.25">
      <c r="G157">
        <v>151</v>
      </c>
      <c r="H157" s="2">
        <f t="shared" si="22"/>
        <v>42361.111111111037</v>
      </c>
      <c r="I157" s="2">
        <f t="shared" si="23"/>
        <v>14583.333333333256</v>
      </c>
      <c r="J157">
        <f t="shared" si="24"/>
        <v>27777.777777777777</v>
      </c>
      <c r="K157" s="2">
        <f t="shared" si="25"/>
        <v>5805555.5555555243</v>
      </c>
    </row>
    <row r="158" spans="7:11" x14ac:dyDescent="0.25">
      <c r="G158">
        <v>152</v>
      </c>
      <c r="H158" s="2">
        <f t="shared" si="22"/>
        <v>42291.666666666584</v>
      </c>
      <c r="I158" s="2">
        <f t="shared" si="23"/>
        <v>14513.88888888881</v>
      </c>
      <c r="J158">
        <f t="shared" si="24"/>
        <v>27777.777777777777</v>
      </c>
      <c r="K158" s="2">
        <f t="shared" si="25"/>
        <v>5777777.7777777463</v>
      </c>
    </row>
    <row r="159" spans="7:11" x14ac:dyDescent="0.25">
      <c r="G159">
        <v>153</v>
      </c>
      <c r="H159" s="2">
        <f t="shared" si="22"/>
        <v>42222.222222222146</v>
      </c>
      <c r="I159" s="2">
        <f t="shared" si="23"/>
        <v>14444.444444444365</v>
      </c>
      <c r="J159">
        <f t="shared" si="24"/>
        <v>27777.777777777777</v>
      </c>
      <c r="K159" s="2">
        <f t="shared" si="25"/>
        <v>5749999.9999999683</v>
      </c>
    </row>
    <row r="160" spans="7:11" x14ac:dyDescent="0.25">
      <c r="G160">
        <v>154</v>
      </c>
      <c r="H160" s="2">
        <f t="shared" si="22"/>
        <v>42152.777777777694</v>
      </c>
      <c r="I160" s="2">
        <f t="shared" si="23"/>
        <v>14374.99999999992</v>
      </c>
      <c r="J160">
        <f t="shared" si="24"/>
        <v>27777.777777777777</v>
      </c>
      <c r="K160" s="2">
        <f t="shared" si="25"/>
        <v>5722222.2222221904</v>
      </c>
    </row>
    <row r="161" spans="7:11" x14ac:dyDescent="0.25">
      <c r="G161">
        <v>155</v>
      </c>
      <c r="H161" s="2">
        <f t="shared" si="22"/>
        <v>42083.333333333256</v>
      </c>
      <c r="I161" s="2">
        <f t="shared" si="23"/>
        <v>14305.555555555475</v>
      </c>
      <c r="J161">
        <f t="shared" si="24"/>
        <v>27777.777777777777</v>
      </c>
      <c r="K161" s="2">
        <f t="shared" si="25"/>
        <v>5694444.4444444124</v>
      </c>
    </row>
    <row r="162" spans="7:11" x14ac:dyDescent="0.25">
      <c r="G162">
        <v>156</v>
      </c>
      <c r="H162" s="2">
        <f t="shared" si="22"/>
        <v>42013.888888888803</v>
      </c>
      <c r="I162" s="2">
        <f t="shared" si="23"/>
        <v>14236.111111111029</v>
      </c>
      <c r="J162">
        <f t="shared" si="24"/>
        <v>27777.777777777777</v>
      </c>
      <c r="K162" s="2">
        <f t="shared" si="25"/>
        <v>5666666.6666666344</v>
      </c>
    </row>
    <row r="163" spans="7:11" x14ac:dyDescent="0.25">
      <c r="G163">
        <v>157</v>
      </c>
      <c r="H163" s="2">
        <f t="shared" si="22"/>
        <v>41944.444444444365</v>
      </c>
      <c r="I163" s="2">
        <f t="shared" si="23"/>
        <v>14166.666666666586</v>
      </c>
      <c r="J163">
        <f t="shared" si="24"/>
        <v>27777.777777777777</v>
      </c>
      <c r="K163" s="2">
        <f t="shared" si="25"/>
        <v>5638888.8888888564</v>
      </c>
    </row>
    <row r="164" spans="7:11" x14ac:dyDescent="0.25">
      <c r="G164">
        <v>158</v>
      </c>
      <c r="H164" s="2">
        <f t="shared" si="22"/>
        <v>41874.99999999992</v>
      </c>
      <c r="I164" s="2">
        <f t="shared" si="23"/>
        <v>14097.222222222141</v>
      </c>
      <c r="J164">
        <f t="shared" si="24"/>
        <v>27777.777777777777</v>
      </c>
      <c r="K164" s="2">
        <f t="shared" si="25"/>
        <v>5611111.1111110784</v>
      </c>
    </row>
    <row r="165" spans="7:11" x14ac:dyDescent="0.25">
      <c r="G165">
        <v>159</v>
      </c>
      <c r="H165" s="2">
        <f t="shared" si="22"/>
        <v>41805.555555555475</v>
      </c>
      <c r="I165" s="2">
        <f t="shared" si="23"/>
        <v>14027.777777777696</v>
      </c>
      <c r="J165">
        <f t="shared" si="24"/>
        <v>27777.777777777777</v>
      </c>
      <c r="K165" s="2">
        <f t="shared" si="25"/>
        <v>5583333.3333333004</v>
      </c>
    </row>
    <row r="166" spans="7:11" x14ac:dyDescent="0.25">
      <c r="G166">
        <v>160</v>
      </c>
      <c r="H166" s="2">
        <f t="shared" si="22"/>
        <v>41736.111111111029</v>
      </c>
      <c r="I166" s="2">
        <f t="shared" si="23"/>
        <v>13958.33333333325</v>
      </c>
      <c r="J166">
        <f t="shared" si="24"/>
        <v>27777.777777777777</v>
      </c>
      <c r="K166" s="2">
        <f t="shared" si="25"/>
        <v>5555555.5555555224</v>
      </c>
    </row>
    <row r="167" spans="7:11" x14ac:dyDescent="0.25">
      <c r="G167">
        <v>161</v>
      </c>
      <c r="H167" s="2">
        <f t="shared" si="22"/>
        <v>41666.666666666584</v>
      </c>
      <c r="I167" s="2">
        <f t="shared" si="23"/>
        <v>13888.888888888805</v>
      </c>
      <c r="J167">
        <f t="shared" si="24"/>
        <v>27777.777777777777</v>
      </c>
      <c r="K167" s="2">
        <f t="shared" si="25"/>
        <v>5527777.7777777445</v>
      </c>
    </row>
    <row r="168" spans="7:11" x14ac:dyDescent="0.25">
      <c r="G168">
        <v>162</v>
      </c>
      <c r="H168" s="2">
        <f t="shared" si="22"/>
        <v>41597.222222222139</v>
      </c>
      <c r="I168" s="2">
        <f t="shared" si="23"/>
        <v>13819.44444444436</v>
      </c>
      <c r="J168">
        <f t="shared" si="24"/>
        <v>27777.777777777777</v>
      </c>
      <c r="K168" s="2">
        <f t="shared" si="25"/>
        <v>5499999.9999999665</v>
      </c>
    </row>
    <row r="169" spans="7:11" x14ac:dyDescent="0.25">
      <c r="G169">
        <v>163</v>
      </c>
      <c r="H169" s="2">
        <f t="shared" si="22"/>
        <v>41527.777777777694</v>
      </c>
      <c r="I169" s="2">
        <f t="shared" si="23"/>
        <v>13749.999999999915</v>
      </c>
      <c r="J169">
        <f t="shared" si="24"/>
        <v>27777.777777777777</v>
      </c>
      <c r="K169" s="2">
        <f t="shared" si="25"/>
        <v>5472222.2222221885</v>
      </c>
    </row>
    <row r="170" spans="7:11" x14ac:dyDescent="0.25">
      <c r="G170">
        <v>164</v>
      </c>
      <c r="H170" s="2">
        <f t="shared" si="22"/>
        <v>41458.333333333248</v>
      </c>
      <c r="I170" s="2">
        <f t="shared" si="23"/>
        <v>13680.555555555469</v>
      </c>
      <c r="J170">
        <f t="shared" si="24"/>
        <v>27777.777777777777</v>
      </c>
      <c r="K170" s="2">
        <f t="shared" si="25"/>
        <v>5444444.4444444105</v>
      </c>
    </row>
    <row r="171" spans="7:11" x14ac:dyDescent="0.25">
      <c r="G171">
        <v>165</v>
      </c>
      <c r="H171" s="2">
        <f t="shared" si="22"/>
        <v>41388.888888888803</v>
      </c>
      <c r="I171" s="2">
        <f t="shared" si="23"/>
        <v>13611.111111111024</v>
      </c>
      <c r="J171">
        <f t="shared" si="24"/>
        <v>27777.777777777777</v>
      </c>
      <c r="K171" s="2">
        <f t="shared" si="25"/>
        <v>5416666.6666666325</v>
      </c>
    </row>
    <row r="172" spans="7:11" x14ac:dyDescent="0.25">
      <c r="G172">
        <v>166</v>
      </c>
      <c r="H172" s="2">
        <f t="shared" si="22"/>
        <v>41319.444444444358</v>
      </c>
      <c r="I172" s="2">
        <f t="shared" si="23"/>
        <v>13541.666666666582</v>
      </c>
      <c r="J172">
        <f t="shared" si="24"/>
        <v>27777.777777777777</v>
      </c>
      <c r="K172" s="2">
        <f t="shared" si="25"/>
        <v>5388888.8888888545</v>
      </c>
    </row>
    <row r="173" spans="7:11" x14ac:dyDescent="0.25">
      <c r="G173">
        <v>167</v>
      </c>
      <c r="H173" s="2">
        <f t="shared" si="22"/>
        <v>41249.999999999913</v>
      </c>
      <c r="I173" s="2">
        <f t="shared" si="23"/>
        <v>13472.222222222137</v>
      </c>
      <c r="J173">
        <f t="shared" si="24"/>
        <v>27777.777777777777</v>
      </c>
      <c r="K173" s="2">
        <f t="shared" si="25"/>
        <v>5361111.1111110765</v>
      </c>
    </row>
    <row r="174" spans="7:11" x14ac:dyDescent="0.25">
      <c r="G174">
        <v>168</v>
      </c>
      <c r="H174" s="2">
        <f t="shared" si="22"/>
        <v>41180.555555555467</v>
      </c>
      <c r="I174" s="2">
        <f t="shared" si="23"/>
        <v>13402.777777777692</v>
      </c>
      <c r="J174">
        <f t="shared" si="24"/>
        <v>27777.777777777777</v>
      </c>
      <c r="K174" s="2">
        <f t="shared" si="25"/>
        <v>5333333.3333332986</v>
      </c>
    </row>
    <row r="175" spans="7:11" x14ac:dyDescent="0.25">
      <c r="G175">
        <v>169</v>
      </c>
      <c r="H175" s="2">
        <f t="shared" si="22"/>
        <v>41111.111111111022</v>
      </c>
      <c r="I175" s="2">
        <f t="shared" si="23"/>
        <v>13333.333333333247</v>
      </c>
      <c r="J175">
        <f t="shared" si="24"/>
        <v>27777.777777777777</v>
      </c>
      <c r="K175" s="2">
        <f t="shared" si="25"/>
        <v>5305555.5555555206</v>
      </c>
    </row>
    <row r="176" spans="7:11" x14ac:dyDescent="0.25">
      <c r="G176">
        <v>170</v>
      </c>
      <c r="H176" s="2">
        <f t="shared" si="22"/>
        <v>41041.666666666577</v>
      </c>
      <c r="I176" s="2">
        <f t="shared" si="23"/>
        <v>13263.888888888801</v>
      </c>
      <c r="J176">
        <f t="shared" si="24"/>
        <v>27777.777777777777</v>
      </c>
      <c r="K176" s="2">
        <f t="shared" si="25"/>
        <v>5277777.7777777426</v>
      </c>
    </row>
    <row r="177" spans="7:11" x14ac:dyDescent="0.25">
      <c r="G177">
        <v>171</v>
      </c>
      <c r="H177" s="2">
        <f t="shared" si="22"/>
        <v>40972.222222222132</v>
      </c>
      <c r="I177" s="2">
        <f t="shared" si="23"/>
        <v>13194.444444444356</v>
      </c>
      <c r="J177">
        <f t="shared" si="24"/>
        <v>27777.777777777777</v>
      </c>
      <c r="K177" s="2">
        <f t="shared" si="25"/>
        <v>5249999.9999999646</v>
      </c>
    </row>
    <row r="178" spans="7:11" x14ac:dyDescent="0.25">
      <c r="G178">
        <v>172</v>
      </c>
      <c r="H178" s="2">
        <f t="shared" si="22"/>
        <v>40902.777777777686</v>
      </c>
      <c r="I178" s="2">
        <f t="shared" si="23"/>
        <v>13124.999999999911</v>
      </c>
      <c r="J178">
        <f t="shared" si="24"/>
        <v>27777.777777777777</v>
      </c>
      <c r="K178" s="2">
        <f t="shared" si="25"/>
        <v>5222222.2222221866</v>
      </c>
    </row>
    <row r="179" spans="7:11" x14ac:dyDescent="0.25">
      <c r="G179">
        <v>173</v>
      </c>
      <c r="H179" s="2">
        <f t="shared" si="22"/>
        <v>40833.333333333241</v>
      </c>
      <c r="I179" s="2">
        <f t="shared" si="23"/>
        <v>13055.555555555466</v>
      </c>
      <c r="J179">
        <f t="shared" si="24"/>
        <v>27777.777777777777</v>
      </c>
      <c r="K179" s="2">
        <f t="shared" si="25"/>
        <v>5194444.4444444086</v>
      </c>
    </row>
    <row r="180" spans="7:11" x14ac:dyDescent="0.25">
      <c r="G180">
        <v>174</v>
      </c>
      <c r="H180" s="2">
        <f t="shared" si="22"/>
        <v>40763.888888888803</v>
      </c>
      <c r="I180" s="2">
        <f t="shared" si="23"/>
        <v>12986.111111111022</v>
      </c>
      <c r="J180">
        <f t="shared" si="24"/>
        <v>27777.777777777777</v>
      </c>
      <c r="K180" s="2">
        <f t="shared" si="25"/>
        <v>5166666.6666666307</v>
      </c>
    </row>
    <row r="181" spans="7:11" x14ac:dyDescent="0.25">
      <c r="G181">
        <v>175</v>
      </c>
      <c r="H181" s="2">
        <f t="shared" si="22"/>
        <v>40694.444444444351</v>
      </c>
      <c r="I181" s="2">
        <f t="shared" si="23"/>
        <v>12916.666666666577</v>
      </c>
      <c r="J181">
        <f t="shared" si="24"/>
        <v>27777.777777777777</v>
      </c>
      <c r="K181" s="2">
        <f t="shared" si="25"/>
        <v>5138888.8888888527</v>
      </c>
    </row>
    <row r="182" spans="7:11" x14ac:dyDescent="0.25">
      <c r="G182">
        <v>176</v>
      </c>
      <c r="H182" s="2">
        <f t="shared" si="22"/>
        <v>40624.999999999913</v>
      </c>
      <c r="I182" s="2">
        <f t="shared" si="23"/>
        <v>12847.222222222132</v>
      </c>
      <c r="J182">
        <f t="shared" si="24"/>
        <v>27777.777777777777</v>
      </c>
      <c r="K182" s="2">
        <f t="shared" si="25"/>
        <v>5111111.1111110747</v>
      </c>
    </row>
    <row r="183" spans="7:11" x14ac:dyDescent="0.25">
      <c r="G183">
        <v>177</v>
      </c>
      <c r="H183" s="2">
        <f t="shared" si="22"/>
        <v>40555.55555555546</v>
      </c>
      <c r="I183" s="2">
        <f t="shared" si="23"/>
        <v>12777.777777777686</v>
      </c>
      <c r="J183">
        <f t="shared" si="24"/>
        <v>27777.777777777777</v>
      </c>
      <c r="K183" s="2">
        <f t="shared" si="25"/>
        <v>5083333.3333332967</v>
      </c>
    </row>
    <row r="184" spans="7:11" x14ac:dyDescent="0.25">
      <c r="G184">
        <v>178</v>
      </c>
      <c r="H184" s="2">
        <f t="shared" si="22"/>
        <v>40486.111111111022</v>
      </c>
      <c r="I184" s="2">
        <f t="shared" si="23"/>
        <v>12708.333333333241</v>
      </c>
      <c r="J184">
        <f t="shared" si="24"/>
        <v>27777.777777777777</v>
      </c>
      <c r="K184" s="2">
        <f t="shared" si="25"/>
        <v>5055555.5555555187</v>
      </c>
    </row>
    <row r="185" spans="7:11" x14ac:dyDescent="0.25">
      <c r="G185">
        <v>179</v>
      </c>
      <c r="H185" s="2">
        <f t="shared" si="22"/>
        <v>40416.66666666657</v>
      </c>
      <c r="I185" s="2">
        <f t="shared" si="23"/>
        <v>12638.888888888796</v>
      </c>
      <c r="J185">
        <f t="shared" si="24"/>
        <v>27777.777777777777</v>
      </c>
      <c r="K185" s="2">
        <f t="shared" si="25"/>
        <v>5027777.7777777407</v>
      </c>
    </row>
    <row r="186" spans="7:11" x14ac:dyDescent="0.25">
      <c r="G186">
        <v>180</v>
      </c>
      <c r="H186" s="2">
        <f t="shared" si="22"/>
        <v>40347.222222222132</v>
      </c>
      <c r="I186" s="2">
        <f t="shared" si="23"/>
        <v>12569.444444444351</v>
      </c>
      <c r="J186">
        <f t="shared" si="24"/>
        <v>27777.777777777777</v>
      </c>
      <c r="K186" s="2">
        <f t="shared" si="25"/>
        <v>4999999.9999999627</v>
      </c>
    </row>
    <row r="187" spans="7:11" x14ac:dyDescent="0.25">
      <c r="G187">
        <v>181</v>
      </c>
      <c r="H187" s="2">
        <f t="shared" si="22"/>
        <v>40277.777777777679</v>
      </c>
      <c r="I187" s="2">
        <f t="shared" si="23"/>
        <v>12499.999999999905</v>
      </c>
      <c r="J187">
        <f t="shared" si="24"/>
        <v>27777.777777777777</v>
      </c>
      <c r="K187" s="2">
        <f t="shared" si="25"/>
        <v>4972222.2222221848</v>
      </c>
    </row>
    <row r="188" spans="7:11" x14ac:dyDescent="0.25">
      <c r="G188">
        <v>182</v>
      </c>
      <c r="H188" s="2">
        <f t="shared" si="22"/>
        <v>40208.333333333241</v>
      </c>
      <c r="I188" s="2">
        <f t="shared" si="23"/>
        <v>12430.555555555462</v>
      </c>
      <c r="J188">
        <f t="shared" si="24"/>
        <v>27777.777777777777</v>
      </c>
      <c r="K188" s="2">
        <f t="shared" si="25"/>
        <v>4944444.4444444068</v>
      </c>
    </row>
    <row r="189" spans="7:11" x14ac:dyDescent="0.25">
      <c r="G189">
        <v>183</v>
      </c>
      <c r="H189" s="2">
        <f t="shared" si="22"/>
        <v>40138.888888888796</v>
      </c>
      <c r="I189" s="2">
        <f t="shared" si="23"/>
        <v>12361.111111111017</v>
      </c>
      <c r="J189">
        <f t="shared" si="24"/>
        <v>27777.777777777777</v>
      </c>
      <c r="K189" s="2">
        <f t="shared" si="25"/>
        <v>4916666.6666666288</v>
      </c>
    </row>
    <row r="190" spans="7:11" x14ac:dyDescent="0.25">
      <c r="G190">
        <v>184</v>
      </c>
      <c r="H190" s="2">
        <f t="shared" si="22"/>
        <v>40069.444444444351</v>
      </c>
      <c r="I190" s="2">
        <f t="shared" si="23"/>
        <v>12291.666666666571</v>
      </c>
      <c r="J190">
        <f t="shared" si="24"/>
        <v>27777.777777777777</v>
      </c>
      <c r="K190" s="2">
        <f t="shared" si="25"/>
        <v>4888888.8888888508</v>
      </c>
    </row>
    <row r="191" spans="7:11" x14ac:dyDescent="0.25">
      <c r="G191">
        <v>185</v>
      </c>
      <c r="H191" s="2">
        <f t="shared" si="22"/>
        <v>39999.999999999905</v>
      </c>
      <c r="I191" s="2">
        <f t="shared" si="23"/>
        <v>12222.222222222126</v>
      </c>
      <c r="J191">
        <f t="shared" si="24"/>
        <v>27777.777777777777</v>
      </c>
      <c r="K191" s="2">
        <f t="shared" si="25"/>
        <v>4861111.1111110728</v>
      </c>
    </row>
    <row r="192" spans="7:11" x14ac:dyDescent="0.25">
      <c r="G192">
        <v>186</v>
      </c>
      <c r="H192" s="2">
        <f t="shared" si="22"/>
        <v>39930.55555555546</v>
      </c>
      <c r="I192" s="2">
        <f t="shared" si="23"/>
        <v>12152.777777777681</v>
      </c>
      <c r="J192">
        <f t="shared" si="24"/>
        <v>27777.777777777777</v>
      </c>
      <c r="K192" s="2">
        <f t="shared" si="25"/>
        <v>4833333.3333332948</v>
      </c>
    </row>
    <row r="193" spans="7:11" x14ac:dyDescent="0.25">
      <c r="G193">
        <v>187</v>
      </c>
      <c r="H193" s="2">
        <f t="shared" si="22"/>
        <v>39861.111111111015</v>
      </c>
      <c r="I193" s="2">
        <f t="shared" si="23"/>
        <v>12083.333333333236</v>
      </c>
      <c r="J193">
        <f t="shared" si="24"/>
        <v>27777.777777777777</v>
      </c>
      <c r="K193" s="2">
        <f t="shared" si="25"/>
        <v>4805555.5555555169</v>
      </c>
    </row>
    <row r="194" spans="7:11" x14ac:dyDescent="0.25">
      <c r="G194">
        <v>188</v>
      </c>
      <c r="H194" s="2">
        <f t="shared" si="22"/>
        <v>39791.66666666657</v>
      </c>
      <c r="I194" s="2">
        <f t="shared" si="23"/>
        <v>12013.88888888879</v>
      </c>
      <c r="J194">
        <f t="shared" si="24"/>
        <v>27777.777777777777</v>
      </c>
      <c r="K194" s="2">
        <f t="shared" si="25"/>
        <v>4777777.7777777389</v>
      </c>
    </row>
    <row r="195" spans="7:11" x14ac:dyDescent="0.25">
      <c r="G195">
        <v>189</v>
      </c>
      <c r="H195" s="2">
        <f t="shared" si="22"/>
        <v>39722.222222222124</v>
      </c>
      <c r="I195" s="2">
        <f t="shared" si="23"/>
        <v>11944.444444444345</v>
      </c>
      <c r="J195">
        <f t="shared" si="24"/>
        <v>27777.777777777777</v>
      </c>
      <c r="K195" s="2">
        <f t="shared" si="25"/>
        <v>4749999.9999999609</v>
      </c>
    </row>
    <row r="196" spans="7:11" x14ac:dyDescent="0.25">
      <c r="G196">
        <v>190</v>
      </c>
      <c r="H196" s="2">
        <f t="shared" si="22"/>
        <v>39652.777777777679</v>
      </c>
      <c r="I196" s="2">
        <f t="shared" si="23"/>
        <v>11874.9999999999</v>
      </c>
      <c r="J196">
        <f t="shared" si="24"/>
        <v>27777.777777777777</v>
      </c>
      <c r="K196" s="2">
        <f t="shared" si="25"/>
        <v>4722222.2222221829</v>
      </c>
    </row>
    <row r="197" spans="7:11" x14ac:dyDescent="0.25">
      <c r="G197">
        <v>191</v>
      </c>
      <c r="H197" s="2">
        <f t="shared" si="22"/>
        <v>39583.333333333234</v>
      </c>
      <c r="I197" s="2">
        <f t="shared" si="23"/>
        <v>11805.555555555458</v>
      </c>
      <c r="J197">
        <f t="shared" si="24"/>
        <v>27777.777777777777</v>
      </c>
      <c r="K197" s="2">
        <f t="shared" si="25"/>
        <v>4694444.4444444049</v>
      </c>
    </row>
    <row r="198" spans="7:11" x14ac:dyDescent="0.25">
      <c r="G198">
        <v>192</v>
      </c>
      <c r="H198" s="2">
        <f t="shared" si="22"/>
        <v>39513.888888888789</v>
      </c>
      <c r="I198" s="2">
        <f t="shared" si="23"/>
        <v>11736.111111111013</v>
      </c>
      <c r="J198">
        <f t="shared" si="24"/>
        <v>27777.777777777777</v>
      </c>
      <c r="K198" s="2">
        <f t="shared" si="25"/>
        <v>4666666.6666666269</v>
      </c>
    </row>
    <row r="199" spans="7:11" x14ac:dyDescent="0.25">
      <c r="G199">
        <v>193</v>
      </c>
      <c r="H199" s="2">
        <f t="shared" si="22"/>
        <v>39444.444444444343</v>
      </c>
      <c r="I199" s="2">
        <f t="shared" si="23"/>
        <v>11666.666666666568</v>
      </c>
      <c r="J199">
        <f t="shared" si="24"/>
        <v>27777.777777777777</v>
      </c>
      <c r="K199" s="2">
        <f t="shared" si="25"/>
        <v>4638888.8888888489</v>
      </c>
    </row>
    <row r="200" spans="7:11" x14ac:dyDescent="0.25">
      <c r="G200">
        <v>194</v>
      </c>
      <c r="H200" s="2">
        <f t="shared" si="22"/>
        <v>39374.999999999898</v>
      </c>
      <c r="I200" s="2">
        <f t="shared" si="23"/>
        <v>11597.222222222123</v>
      </c>
      <c r="J200">
        <f t="shared" si="24"/>
        <v>27777.777777777777</v>
      </c>
      <c r="K200" s="2">
        <f t="shared" si="25"/>
        <v>4611111.111111071</v>
      </c>
    </row>
    <row r="201" spans="7:11" x14ac:dyDescent="0.25">
      <c r="G201">
        <v>195</v>
      </c>
      <c r="H201" s="2">
        <f t="shared" si="22"/>
        <v>39305.555555555453</v>
      </c>
      <c r="I201" s="2">
        <f t="shared" si="23"/>
        <v>11527.777777777677</v>
      </c>
      <c r="J201">
        <f t="shared" si="24"/>
        <v>27777.777777777777</v>
      </c>
      <c r="K201" s="2">
        <f t="shared" si="25"/>
        <v>4583333.333333293</v>
      </c>
    </row>
    <row r="202" spans="7:11" x14ac:dyDescent="0.25">
      <c r="G202">
        <v>196</v>
      </c>
      <c r="H202" s="2">
        <f t="shared" ref="H202:H265" si="26">I202+J202</f>
        <v>39236.111111111008</v>
      </c>
      <c r="I202" s="2">
        <f t="shared" ref="I202:I265" si="27">K201*0.03/12</f>
        <v>11458.333333333232</v>
      </c>
      <c r="J202">
        <f t="shared" ref="J202:J265" si="28">J201</f>
        <v>27777.777777777777</v>
      </c>
      <c r="K202" s="2">
        <f t="shared" ref="K202:K265" si="29">K201-J202</f>
        <v>4555555.555555515</v>
      </c>
    </row>
    <row r="203" spans="7:11" x14ac:dyDescent="0.25">
      <c r="G203">
        <v>197</v>
      </c>
      <c r="H203" s="2">
        <f t="shared" si="26"/>
        <v>39166.666666666562</v>
      </c>
      <c r="I203" s="2">
        <f t="shared" si="27"/>
        <v>11388.888888888787</v>
      </c>
      <c r="J203">
        <f t="shared" si="28"/>
        <v>27777.777777777777</v>
      </c>
      <c r="K203" s="2">
        <f t="shared" si="29"/>
        <v>4527777.777777737</v>
      </c>
    </row>
    <row r="204" spans="7:11" x14ac:dyDescent="0.25">
      <c r="G204">
        <v>198</v>
      </c>
      <c r="H204" s="2">
        <f t="shared" si="26"/>
        <v>39097.222222222117</v>
      </c>
      <c r="I204" s="2">
        <f t="shared" si="27"/>
        <v>11319.444444444342</v>
      </c>
      <c r="J204">
        <f t="shared" si="28"/>
        <v>27777.777777777777</v>
      </c>
      <c r="K204" s="2">
        <f t="shared" si="29"/>
        <v>4499999.999999959</v>
      </c>
    </row>
    <row r="205" spans="7:11" x14ac:dyDescent="0.25">
      <c r="G205">
        <v>199</v>
      </c>
      <c r="H205" s="2">
        <f t="shared" si="26"/>
        <v>39027.777777777679</v>
      </c>
      <c r="I205" s="2">
        <f t="shared" si="27"/>
        <v>11249.999999999898</v>
      </c>
      <c r="J205">
        <f t="shared" si="28"/>
        <v>27777.777777777777</v>
      </c>
      <c r="K205" s="2">
        <f t="shared" si="29"/>
        <v>4472222.222222181</v>
      </c>
    </row>
    <row r="206" spans="7:11" x14ac:dyDescent="0.25">
      <c r="G206">
        <v>200</v>
      </c>
      <c r="H206" s="2">
        <f t="shared" si="26"/>
        <v>38958.333333333227</v>
      </c>
      <c r="I206" s="2">
        <f t="shared" si="27"/>
        <v>11180.555555555453</v>
      </c>
      <c r="J206">
        <f t="shared" si="28"/>
        <v>27777.777777777777</v>
      </c>
      <c r="K206" s="2">
        <f t="shared" si="29"/>
        <v>4444444.4444444031</v>
      </c>
    </row>
    <row r="207" spans="7:11" x14ac:dyDescent="0.25">
      <c r="G207">
        <v>201</v>
      </c>
      <c r="H207" s="2">
        <f t="shared" si="26"/>
        <v>38888.888888888789</v>
      </c>
      <c r="I207" s="2">
        <f t="shared" si="27"/>
        <v>11111.111111111008</v>
      </c>
      <c r="J207">
        <f t="shared" si="28"/>
        <v>27777.777777777777</v>
      </c>
      <c r="K207" s="2">
        <f t="shared" si="29"/>
        <v>4416666.6666666251</v>
      </c>
    </row>
    <row r="208" spans="7:11" x14ac:dyDescent="0.25">
      <c r="G208">
        <v>202</v>
      </c>
      <c r="H208" s="2">
        <f t="shared" si="26"/>
        <v>38819.444444444336</v>
      </c>
      <c r="I208" s="2">
        <f t="shared" si="27"/>
        <v>11041.666666666562</v>
      </c>
      <c r="J208">
        <f t="shared" si="28"/>
        <v>27777.777777777777</v>
      </c>
      <c r="K208" s="2">
        <f t="shared" si="29"/>
        <v>4388888.8888888471</v>
      </c>
    </row>
    <row r="209" spans="7:11" x14ac:dyDescent="0.25">
      <c r="G209">
        <v>203</v>
      </c>
      <c r="H209" s="2">
        <f t="shared" si="26"/>
        <v>38749.999999999898</v>
      </c>
      <c r="I209" s="2">
        <f t="shared" si="27"/>
        <v>10972.222222222117</v>
      </c>
      <c r="J209">
        <f t="shared" si="28"/>
        <v>27777.777777777777</v>
      </c>
      <c r="K209" s="2">
        <f t="shared" si="29"/>
        <v>4361111.1111110691</v>
      </c>
    </row>
    <row r="210" spans="7:11" x14ac:dyDescent="0.25">
      <c r="G210">
        <v>204</v>
      </c>
      <c r="H210" s="2">
        <f t="shared" si="26"/>
        <v>38680.555555555446</v>
      </c>
      <c r="I210" s="2">
        <f t="shared" si="27"/>
        <v>10902.777777777672</v>
      </c>
      <c r="J210">
        <f t="shared" si="28"/>
        <v>27777.777777777777</v>
      </c>
      <c r="K210" s="2">
        <f t="shared" si="29"/>
        <v>4333333.3333332911</v>
      </c>
    </row>
    <row r="211" spans="7:11" x14ac:dyDescent="0.25">
      <c r="G211">
        <v>205</v>
      </c>
      <c r="H211" s="2">
        <f t="shared" si="26"/>
        <v>38611.111111111008</v>
      </c>
      <c r="I211" s="2">
        <f t="shared" si="27"/>
        <v>10833.333333333228</v>
      </c>
      <c r="J211">
        <f t="shared" si="28"/>
        <v>27777.777777777777</v>
      </c>
      <c r="K211" s="2">
        <f t="shared" si="29"/>
        <v>4305555.5555555131</v>
      </c>
    </row>
    <row r="212" spans="7:11" x14ac:dyDescent="0.25">
      <c r="G212">
        <v>206</v>
      </c>
      <c r="H212" s="2">
        <f t="shared" si="26"/>
        <v>38541.666666666562</v>
      </c>
      <c r="I212" s="2">
        <f t="shared" si="27"/>
        <v>10763.888888888783</v>
      </c>
      <c r="J212">
        <f t="shared" si="28"/>
        <v>27777.777777777777</v>
      </c>
      <c r="K212" s="2">
        <f t="shared" si="29"/>
        <v>4277777.7777777351</v>
      </c>
    </row>
    <row r="213" spans="7:11" x14ac:dyDescent="0.25">
      <c r="G213">
        <v>207</v>
      </c>
      <c r="H213" s="2">
        <f t="shared" si="26"/>
        <v>38472.222222222117</v>
      </c>
      <c r="I213" s="2">
        <f t="shared" si="27"/>
        <v>10694.444444444338</v>
      </c>
      <c r="J213">
        <f t="shared" si="28"/>
        <v>27777.777777777777</v>
      </c>
      <c r="K213" s="2">
        <f t="shared" si="29"/>
        <v>4249999.9999999572</v>
      </c>
    </row>
    <row r="214" spans="7:11" x14ac:dyDescent="0.25">
      <c r="G214">
        <v>208</v>
      </c>
      <c r="H214" s="2">
        <f t="shared" si="26"/>
        <v>38402.777777777672</v>
      </c>
      <c r="I214" s="2">
        <f t="shared" si="27"/>
        <v>10624.999999999893</v>
      </c>
      <c r="J214">
        <f t="shared" si="28"/>
        <v>27777.777777777777</v>
      </c>
      <c r="K214" s="2">
        <f t="shared" si="29"/>
        <v>4222222.2222221792</v>
      </c>
    </row>
    <row r="215" spans="7:11" x14ac:dyDescent="0.25">
      <c r="G215">
        <v>209</v>
      </c>
      <c r="H215" s="2">
        <f t="shared" si="26"/>
        <v>38333.333333333227</v>
      </c>
      <c r="I215" s="2">
        <f t="shared" si="27"/>
        <v>10555.555555555447</v>
      </c>
      <c r="J215">
        <f t="shared" si="28"/>
        <v>27777.777777777777</v>
      </c>
      <c r="K215" s="2">
        <f t="shared" si="29"/>
        <v>4194444.4444444012</v>
      </c>
    </row>
    <row r="216" spans="7:11" x14ac:dyDescent="0.25">
      <c r="G216">
        <v>210</v>
      </c>
      <c r="H216" s="2">
        <f t="shared" si="26"/>
        <v>38263.888888888781</v>
      </c>
      <c r="I216" s="2">
        <f t="shared" si="27"/>
        <v>10486.111111111002</v>
      </c>
      <c r="J216">
        <f t="shared" si="28"/>
        <v>27777.777777777777</v>
      </c>
      <c r="K216" s="2">
        <f t="shared" si="29"/>
        <v>4166666.6666666232</v>
      </c>
    </row>
    <row r="217" spans="7:11" x14ac:dyDescent="0.25">
      <c r="G217">
        <v>211</v>
      </c>
      <c r="H217" s="2">
        <f t="shared" si="26"/>
        <v>38194.444444444336</v>
      </c>
      <c r="I217" s="2">
        <f t="shared" si="27"/>
        <v>10416.666666666557</v>
      </c>
      <c r="J217">
        <f t="shared" si="28"/>
        <v>27777.777777777777</v>
      </c>
      <c r="K217" s="2">
        <f t="shared" si="29"/>
        <v>4138888.8888888452</v>
      </c>
    </row>
    <row r="218" spans="7:11" x14ac:dyDescent="0.25">
      <c r="G218">
        <v>212</v>
      </c>
      <c r="H218" s="2">
        <f t="shared" si="26"/>
        <v>38124.999999999891</v>
      </c>
      <c r="I218" s="2">
        <f t="shared" si="27"/>
        <v>10347.222222222112</v>
      </c>
      <c r="J218">
        <f t="shared" si="28"/>
        <v>27777.777777777777</v>
      </c>
      <c r="K218" s="2">
        <f t="shared" si="29"/>
        <v>4111111.1111110672</v>
      </c>
    </row>
    <row r="219" spans="7:11" x14ac:dyDescent="0.25">
      <c r="G219">
        <v>213</v>
      </c>
      <c r="H219" s="2">
        <f t="shared" si="26"/>
        <v>38055.555555555446</v>
      </c>
      <c r="I219" s="2">
        <f t="shared" si="27"/>
        <v>10277.777777777668</v>
      </c>
      <c r="J219">
        <f t="shared" si="28"/>
        <v>27777.777777777777</v>
      </c>
      <c r="K219" s="2">
        <f t="shared" si="29"/>
        <v>4083333.3333332893</v>
      </c>
    </row>
    <row r="220" spans="7:11" x14ac:dyDescent="0.25">
      <c r="G220">
        <v>214</v>
      </c>
      <c r="H220" s="2">
        <f t="shared" si="26"/>
        <v>37986.111111111</v>
      </c>
      <c r="I220" s="2">
        <f t="shared" si="27"/>
        <v>10208.333333333223</v>
      </c>
      <c r="J220">
        <f t="shared" si="28"/>
        <v>27777.777777777777</v>
      </c>
      <c r="K220" s="2">
        <f t="shared" si="29"/>
        <v>4055555.5555555113</v>
      </c>
    </row>
    <row r="221" spans="7:11" x14ac:dyDescent="0.25">
      <c r="G221">
        <v>215</v>
      </c>
      <c r="H221" s="2">
        <f t="shared" si="26"/>
        <v>37916.666666666555</v>
      </c>
      <c r="I221" s="2">
        <f t="shared" si="27"/>
        <v>10138.888888888778</v>
      </c>
      <c r="J221">
        <f t="shared" si="28"/>
        <v>27777.777777777777</v>
      </c>
      <c r="K221" s="2">
        <f t="shared" si="29"/>
        <v>4027777.7777777333</v>
      </c>
    </row>
    <row r="222" spans="7:11" x14ac:dyDescent="0.25">
      <c r="G222">
        <v>216</v>
      </c>
      <c r="H222" s="2">
        <f t="shared" si="26"/>
        <v>37847.22222222211</v>
      </c>
      <c r="I222" s="2">
        <f t="shared" si="27"/>
        <v>10069.444444444332</v>
      </c>
      <c r="J222">
        <f t="shared" si="28"/>
        <v>27777.777777777777</v>
      </c>
      <c r="K222" s="2">
        <f t="shared" si="29"/>
        <v>3999999.9999999553</v>
      </c>
    </row>
    <row r="223" spans="7:11" x14ac:dyDescent="0.25">
      <c r="G223">
        <v>217</v>
      </c>
      <c r="H223" s="2">
        <f t="shared" si="26"/>
        <v>37777.777777777665</v>
      </c>
      <c r="I223" s="2">
        <f t="shared" si="27"/>
        <v>9999.999999999889</v>
      </c>
      <c r="J223">
        <f t="shared" si="28"/>
        <v>27777.777777777777</v>
      </c>
      <c r="K223" s="2">
        <f t="shared" si="29"/>
        <v>3972222.2222221773</v>
      </c>
    </row>
    <row r="224" spans="7:11" x14ac:dyDescent="0.25">
      <c r="G224">
        <v>218</v>
      </c>
      <c r="H224" s="2">
        <f t="shared" si="26"/>
        <v>37708.333333333219</v>
      </c>
      <c r="I224" s="2">
        <f t="shared" si="27"/>
        <v>9930.5555555554438</v>
      </c>
      <c r="J224">
        <f t="shared" si="28"/>
        <v>27777.777777777777</v>
      </c>
      <c r="K224" s="2">
        <f t="shared" si="29"/>
        <v>3944444.4444443993</v>
      </c>
    </row>
    <row r="225" spans="7:11" x14ac:dyDescent="0.25">
      <c r="G225">
        <v>219</v>
      </c>
      <c r="H225" s="2">
        <f t="shared" si="26"/>
        <v>37638.888888888774</v>
      </c>
      <c r="I225" s="2">
        <f t="shared" si="27"/>
        <v>9861.1111111109985</v>
      </c>
      <c r="J225">
        <f t="shared" si="28"/>
        <v>27777.777777777777</v>
      </c>
      <c r="K225" s="2">
        <f t="shared" si="29"/>
        <v>3916666.6666666213</v>
      </c>
    </row>
    <row r="226" spans="7:11" x14ac:dyDescent="0.25">
      <c r="G226">
        <v>220</v>
      </c>
      <c r="H226" s="2">
        <f t="shared" si="26"/>
        <v>37569.444444444329</v>
      </c>
      <c r="I226" s="2">
        <f t="shared" si="27"/>
        <v>9791.6666666665533</v>
      </c>
      <c r="J226">
        <f t="shared" si="28"/>
        <v>27777.777777777777</v>
      </c>
      <c r="K226" s="2">
        <f t="shared" si="29"/>
        <v>3888888.8888888434</v>
      </c>
    </row>
    <row r="227" spans="7:11" x14ac:dyDescent="0.25">
      <c r="G227">
        <v>221</v>
      </c>
      <c r="H227" s="2">
        <f t="shared" si="26"/>
        <v>37499.999999999884</v>
      </c>
      <c r="I227" s="2">
        <f t="shared" si="27"/>
        <v>9722.222222222108</v>
      </c>
      <c r="J227">
        <f t="shared" si="28"/>
        <v>27777.777777777777</v>
      </c>
      <c r="K227" s="2">
        <f t="shared" si="29"/>
        <v>3861111.1111110654</v>
      </c>
    </row>
    <row r="228" spans="7:11" x14ac:dyDescent="0.25">
      <c r="G228">
        <v>222</v>
      </c>
      <c r="H228" s="2">
        <f t="shared" si="26"/>
        <v>37430.555555555438</v>
      </c>
      <c r="I228" s="2">
        <f t="shared" si="27"/>
        <v>9652.7777777776628</v>
      </c>
      <c r="J228">
        <f t="shared" si="28"/>
        <v>27777.777777777777</v>
      </c>
      <c r="K228" s="2">
        <f t="shared" si="29"/>
        <v>3833333.3333332874</v>
      </c>
    </row>
    <row r="229" spans="7:11" x14ac:dyDescent="0.25">
      <c r="G229">
        <v>223</v>
      </c>
      <c r="H229" s="2">
        <f t="shared" si="26"/>
        <v>37361.111111110993</v>
      </c>
      <c r="I229" s="2">
        <f t="shared" si="27"/>
        <v>9583.3333333332175</v>
      </c>
      <c r="J229">
        <f t="shared" si="28"/>
        <v>27777.777777777777</v>
      </c>
      <c r="K229" s="2">
        <f t="shared" si="29"/>
        <v>3805555.5555555094</v>
      </c>
    </row>
    <row r="230" spans="7:11" x14ac:dyDescent="0.25">
      <c r="G230">
        <v>224</v>
      </c>
      <c r="H230" s="2">
        <f t="shared" si="26"/>
        <v>37291.666666666548</v>
      </c>
      <c r="I230" s="2">
        <f t="shared" si="27"/>
        <v>9513.8888888887723</v>
      </c>
      <c r="J230">
        <f t="shared" si="28"/>
        <v>27777.777777777777</v>
      </c>
      <c r="K230" s="2">
        <f t="shared" si="29"/>
        <v>3777777.7777777314</v>
      </c>
    </row>
    <row r="231" spans="7:11" x14ac:dyDescent="0.25">
      <c r="G231">
        <v>225</v>
      </c>
      <c r="H231" s="2">
        <f t="shared" si="26"/>
        <v>37222.222222222103</v>
      </c>
      <c r="I231" s="2">
        <f t="shared" si="27"/>
        <v>9444.444444444327</v>
      </c>
      <c r="J231">
        <f t="shared" si="28"/>
        <v>27777.777777777777</v>
      </c>
      <c r="K231" s="2">
        <f t="shared" si="29"/>
        <v>3749999.9999999534</v>
      </c>
    </row>
    <row r="232" spans="7:11" x14ac:dyDescent="0.25">
      <c r="G232">
        <v>226</v>
      </c>
      <c r="H232" s="2">
        <f t="shared" si="26"/>
        <v>37152.777777777665</v>
      </c>
      <c r="I232" s="2">
        <f t="shared" si="27"/>
        <v>9374.9999999998836</v>
      </c>
      <c r="J232">
        <f t="shared" si="28"/>
        <v>27777.777777777777</v>
      </c>
      <c r="K232" s="2">
        <f t="shared" si="29"/>
        <v>3722222.2222221754</v>
      </c>
    </row>
    <row r="233" spans="7:11" x14ac:dyDescent="0.25">
      <c r="G233">
        <v>227</v>
      </c>
      <c r="H233" s="2">
        <f t="shared" si="26"/>
        <v>37083.333333333212</v>
      </c>
      <c r="I233" s="2">
        <f t="shared" si="27"/>
        <v>9305.5555555554383</v>
      </c>
      <c r="J233">
        <f t="shared" si="28"/>
        <v>27777.777777777777</v>
      </c>
      <c r="K233" s="2">
        <f t="shared" si="29"/>
        <v>3694444.4444443975</v>
      </c>
    </row>
    <row r="234" spans="7:11" x14ac:dyDescent="0.25">
      <c r="G234">
        <v>228</v>
      </c>
      <c r="H234" s="2">
        <f t="shared" si="26"/>
        <v>37013.888888888774</v>
      </c>
      <c r="I234" s="2">
        <f t="shared" si="27"/>
        <v>9236.1111111109931</v>
      </c>
      <c r="J234">
        <f t="shared" si="28"/>
        <v>27777.777777777777</v>
      </c>
      <c r="K234" s="2">
        <f t="shared" si="29"/>
        <v>3666666.6666666195</v>
      </c>
    </row>
    <row r="235" spans="7:11" x14ac:dyDescent="0.25">
      <c r="G235">
        <v>229</v>
      </c>
      <c r="H235" s="2">
        <f t="shared" si="26"/>
        <v>36944.444444444322</v>
      </c>
      <c r="I235" s="2">
        <f t="shared" si="27"/>
        <v>9166.6666666665478</v>
      </c>
      <c r="J235">
        <f t="shared" si="28"/>
        <v>27777.777777777777</v>
      </c>
      <c r="K235" s="2">
        <f t="shared" si="29"/>
        <v>3638888.8888888415</v>
      </c>
    </row>
    <row r="236" spans="7:11" x14ac:dyDescent="0.25">
      <c r="G236">
        <v>230</v>
      </c>
      <c r="H236" s="2">
        <f t="shared" si="26"/>
        <v>36874.999999999884</v>
      </c>
      <c r="I236" s="2">
        <f t="shared" si="27"/>
        <v>9097.2222222221044</v>
      </c>
      <c r="J236">
        <f t="shared" si="28"/>
        <v>27777.777777777777</v>
      </c>
      <c r="K236" s="2">
        <f t="shared" si="29"/>
        <v>3611111.1111110635</v>
      </c>
    </row>
    <row r="237" spans="7:11" x14ac:dyDescent="0.25">
      <c r="G237">
        <v>231</v>
      </c>
      <c r="H237" s="2">
        <f t="shared" si="26"/>
        <v>36805.555555555438</v>
      </c>
      <c r="I237" s="2">
        <f t="shared" si="27"/>
        <v>9027.7777777776591</v>
      </c>
      <c r="J237">
        <f t="shared" si="28"/>
        <v>27777.777777777777</v>
      </c>
      <c r="K237" s="2">
        <f t="shared" si="29"/>
        <v>3583333.3333332855</v>
      </c>
    </row>
    <row r="238" spans="7:11" x14ac:dyDescent="0.25">
      <c r="G238">
        <v>232</v>
      </c>
      <c r="H238" s="2">
        <f t="shared" si="26"/>
        <v>36736.111111110993</v>
      </c>
      <c r="I238" s="2">
        <f t="shared" si="27"/>
        <v>8958.3333333332139</v>
      </c>
      <c r="J238">
        <f t="shared" si="28"/>
        <v>27777.777777777777</v>
      </c>
      <c r="K238" s="2">
        <f t="shared" si="29"/>
        <v>3555555.5555555075</v>
      </c>
    </row>
    <row r="239" spans="7:11" x14ac:dyDescent="0.25">
      <c r="G239">
        <v>233</v>
      </c>
      <c r="H239" s="2">
        <f t="shared" si="26"/>
        <v>36666.666666666548</v>
      </c>
      <c r="I239" s="2">
        <f t="shared" si="27"/>
        <v>8888.8888888887686</v>
      </c>
      <c r="J239">
        <f t="shared" si="28"/>
        <v>27777.777777777777</v>
      </c>
      <c r="K239" s="2">
        <f t="shared" si="29"/>
        <v>3527777.7777777296</v>
      </c>
    </row>
    <row r="240" spans="7:11" x14ac:dyDescent="0.25">
      <c r="G240">
        <v>234</v>
      </c>
      <c r="H240" s="2">
        <f t="shared" si="26"/>
        <v>36597.222222222103</v>
      </c>
      <c r="I240" s="2">
        <f t="shared" si="27"/>
        <v>8819.4444444443234</v>
      </c>
      <c r="J240">
        <f t="shared" si="28"/>
        <v>27777.777777777777</v>
      </c>
      <c r="K240" s="2">
        <f t="shared" si="29"/>
        <v>3499999.9999999516</v>
      </c>
    </row>
    <row r="241" spans="7:11" x14ac:dyDescent="0.25">
      <c r="G241">
        <v>235</v>
      </c>
      <c r="H241" s="2">
        <f t="shared" si="26"/>
        <v>36527.777777777657</v>
      </c>
      <c r="I241" s="2">
        <f t="shared" si="27"/>
        <v>8749.9999999998781</v>
      </c>
      <c r="J241">
        <f t="shared" si="28"/>
        <v>27777.777777777777</v>
      </c>
      <c r="K241" s="2">
        <f t="shared" si="29"/>
        <v>3472222.2222221736</v>
      </c>
    </row>
    <row r="242" spans="7:11" x14ac:dyDescent="0.25">
      <c r="G242">
        <v>236</v>
      </c>
      <c r="H242" s="2">
        <f t="shared" si="26"/>
        <v>36458.333333333212</v>
      </c>
      <c r="I242" s="2">
        <f t="shared" si="27"/>
        <v>8680.5555555554329</v>
      </c>
      <c r="J242">
        <f t="shared" si="28"/>
        <v>27777.777777777777</v>
      </c>
      <c r="K242" s="2">
        <f t="shared" si="29"/>
        <v>3444444.4444443956</v>
      </c>
    </row>
    <row r="243" spans="7:11" x14ac:dyDescent="0.25">
      <c r="G243">
        <v>237</v>
      </c>
      <c r="H243" s="2">
        <f t="shared" si="26"/>
        <v>36388.888888888767</v>
      </c>
      <c r="I243" s="2">
        <f t="shared" si="27"/>
        <v>8611.1111111109876</v>
      </c>
      <c r="J243">
        <f t="shared" si="28"/>
        <v>27777.777777777777</v>
      </c>
      <c r="K243" s="2">
        <f t="shared" si="29"/>
        <v>3416666.6666666176</v>
      </c>
    </row>
    <row r="244" spans="7:11" x14ac:dyDescent="0.25">
      <c r="G244">
        <v>238</v>
      </c>
      <c r="H244" s="2">
        <f t="shared" si="26"/>
        <v>36319.444444444322</v>
      </c>
      <c r="I244" s="2">
        <f t="shared" si="27"/>
        <v>8541.6666666665442</v>
      </c>
      <c r="J244">
        <f t="shared" si="28"/>
        <v>27777.777777777777</v>
      </c>
      <c r="K244" s="2">
        <f t="shared" si="29"/>
        <v>3388888.8888888396</v>
      </c>
    </row>
    <row r="245" spans="7:11" x14ac:dyDescent="0.25">
      <c r="G245">
        <v>239</v>
      </c>
      <c r="H245" s="2">
        <f t="shared" si="26"/>
        <v>36249.999999999876</v>
      </c>
      <c r="I245" s="2">
        <f t="shared" si="27"/>
        <v>8472.2222222220989</v>
      </c>
      <c r="J245">
        <f t="shared" si="28"/>
        <v>27777.777777777777</v>
      </c>
      <c r="K245" s="2">
        <f t="shared" si="29"/>
        <v>3361111.1111110616</v>
      </c>
    </row>
    <row r="246" spans="7:11" x14ac:dyDescent="0.25">
      <c r="G246">
        <v>240</v>
      </c>
      <c r="H246" s="2">
        <f t="shared" si="26"/>
        <v>36180.555555555431</v>
      </c>
      <c r="I246" s="2">
        <f t="shared" si="27"/>
        <v>8402.7777777776537</v>
      </c>
      <c r="J246">
        <f t="shared" si="28"/>
        <v>27777.777777777777</v>
      </c>
      <c r="K246" s="2">
        <f t="shared" si="29"/>
        <v>3333333.3333332837</v>
      </c>
    </row>
    <row r="247" spans="7:11" x14ac:dyDescent="0.25">
      <c r="G247">
        <v>241</v>
      </c>
      <c r="H247" s="2">
        <f t="shared" si="26"/>
        <v>36111.111111110986</v>
      </c>
      <c r="I247" s="2">
        <f t="shared" si="27"/>
        <v>8333.3333333332084</v>
      </c>
      <c r="J247">
        <f t="shared" si="28"/>
        <v>27777.777777777777</v>
      </c>
      <c r="K247" s="2">
        <f t="shared" si="29"/>
        <v>3305555.5555555057</v>
      </c>
    </row>
    <row r="248" spans="7:11" x14ac:dyDescent="0.25">
      <c r="G248">
        <v>242</v>
      </c>
      <c r="H248" s="2">
        <f t="shared" si="26"/>
        <v>36041.666666666541</v>
      </c>
      <c r="I248" s="2">
        <f t="shared" si="27"/>
        <v>8263.888888888765</v>
      </c>
      <c r="J248">
        <f t="shared" si="28"/>
        <v>27777.777777777777</v>
      </c>
      <c r="K248" s="2">
        <f t="shared" si="29"/>
        <v>3277777.7777777277</v>
      </c>
    </row>
    <row r="249" spans="7:11" x14ac:dyDescent="0.25">
      <c r="G249">
        <v>243</v>
      </c>
      <c r="H249" s="2">
        <f t="shared" si="26"/>
        <v>35972.222222222095</v>
      </c>
      <c r="I249" s="2">
        <f t="shared" si="27"/>
        <v>8194.4444444443197</v>
      </c>
      <c r="J249">
        <f t="shared" si="28"/>
        <v>27777.777777777777</v>
      </c>
      <c r="K249" s="2">
        <f t="shared" si="29"/>
        <v>3249999.9999999497</v>
      </c>
    </row>
    <row r="250" spans="7:11" x14ac:dyDescent="0.25">
      <c r="G250">
        <v>244</v>
      </c>
      <c r="H250" s="2">
        <f t="shared" si="26"/>
        <v>35902.77777777765</v>
      </c>
      <c r="I250" s="2">
        <f t="shared" si="27"/>
        <v>8124.9999999998736</v>
      </c>
      <c r="J250">
        <f t="shared" si="28"/>
        <v>27777.777777777777</v>
      </c>
      <c r="K250" s="2">
        <f t="shared" si="29"/>
        <v>3222222.2222221717</v>
      </c>
    </row>
    <row r="251" spans="7:11" x14ac:dyDescent="0.25">
      <c r="G251">
        <v>245</v>
      </c>
      <c r="H251" s="2">
        <f t="shared" si="26"/>
        <v>35833.333333333205</v>
      </c>
      <c r="I251" s="2">
        <f t="shared" si="27"/>
        <v>8055.5555555554283</v>
      </c>
      <c r="J251">
        <f t="shared" si="28"/>
        <v>27777.777777777777</v>
      </c>
      <c r="K251" s="2">
        <f t="shared" si="29"/>
        <v>3194444.4444443937</v>
      </c>
    </row>
    <row r="252" spans="7:11" x14ac:dyDescent="0.25">
      <c r="G252">
        <v>246</v>
      </c>
      <c r="H252" s="2">
        <f t="shared" si="26"/>
        <v>35763.88888888876</v>
      </c>
      <c r="I252" s="2">
        <f t="shared" si="27"/>
        <v>7986.1111111109849</v>
      </c>
      <c r="J252">
        <f t="shared" si="28"/>
        <v>27777.777777777777</v>
      </c>
      <c r="K252" s="2">
        <f t="shared" si="29"/>
        <v>3166666.6666666158</v>
      </c>
    </row>
    <row r="253" spans="7:11" x14ac:dyDescent="0.25">
      <c r="G253">
        <v>247</v>
      </c>
      <c r="H253" s="2">
        <f t="shared" si="26"/>
        <v>35694.444444444314</v>
      </c>
      <c r="I253" s="2">
        <f t="shared" si="27"/>
        <v>7916.6666666665396</v>
      </c>
      <c r="J253">
        <f t="shared" si="28"/>
        <v>27777.777777777777</v>
      </c>
      <c r="K253" s="2">
        <f t="shared" si="29"/>
        <v>3138888.8888888378</v>
      </c>
    </row>
    <row r="254" spans="7:11" x14ac:dyDescent="0.25">
      <c r="G254">
        <v>248</v>
      </c>
      <c r="H254" s="2">
        <f t="shared" si="26"/>
        <v>35624.999999999869</v>
      </c>
      <c r="I254" s="2">
        <f t="shared" si="27"/>
        <v>7847.2222222220944</v>
      </c>
      <c r="J254">
        <f t="shared" si="28"/>
        <v>27777.777777777777</v>
      </c>
      <c r="K254" s="2">
        <f t="shared" si="29"/>
        <v>3111111.1111110598</v>
      </c>
    </row>
    <row r="255" spans="7:11" x14ac:dyDescent="0.25">
      <c r="G255">
        <v>249</v>
      </c>
      <c r="H255" s="2">
        <f t="shared" si="26"/>
        <v>35555.555555555424</v>
      </c>
      <c r="I255" s="2">
        <f t="shared" si="27"/>
        <v>7777.7777777776491</v>
      </c>
      <c r="J255">
        <f t="shared" si="28"/>
        <v>27777.777777777777</v>
      </c>
      <c r="K255" s="2">
        <f t="shared" si="29"/>
        <v>3083333.3333332818</v>
      </c>
    </row>
    <row r="256" spans="7:11" x14ac:dyDescent="0.25">
      <c r="G256">
        <v>250</v>
      </c>
      <c r="H256" s="2">
        <f t="shared" si="26"/>
        <v>35486.111111110979</v>
      </c>
      <c r="I256" s="2">
        <f t="shared" si="27"/>
        <v>7708.3333333332048</v>
      </c>
      <c r="J256">
        <f t="shared" si="28"/>
        <v>27777.777777777777</v>
      </c>
      <c r="K256" s="2">
        <f t="shared" si="29"/>
        <v>3055555.5555555038</v>
      </c>
    </row>
    <row r="257" spans="7:11" x14ac:dyDescent="0.25">
      <c r="G257">
        <v>251</v>
      </c>
      <c r="H257" s="2">
        <f t="shared" si="26"/>
        <v>35416.666666666541</v>
      </c>
      <c r="I257" s="2">
        <f t="shared" si="27"/>
        <v>7638.8888888887595</v>
      </c>
      <c r="J257">
        <f t="shared" si="28"/>
        <v>27777.777777777777</v>
      </c>
      <c r="K257" s="2">
        <f t="shared" si="29"/>
        <v>3027777.7777777258</v>
      </c>
    </row>
    <row r="258" spans="7:11" x14ac:dyDescent="0.25">
      <c r="G258">
        <v>252</v>
      </c>
      <c r="H258" s="2">
        <f t="shared" si="26"/>
        <v>35347.222222222088</v>
      </c>
      <c r="I258" s="2">
        <f t="shared" si="27"/>
        <v>7569.4444444443143</v>
      </c>
      <c r="J258">
        <f t="shared" si="28"/>
        <v>27777.777777777777</v>
      </c>
      <c r="K258" s="2">
        <f t="shared" si="29"/>
        <v>2999999.9999999478</v>
      </c>
    </row>
    <row r="259" spans="7:11" x14ac:dyDescent="0.25">
      <c r="G259">
        <v>253</v>
      </c>
      <c r="H259" s="2">
        <f t="shared" si="26"/>
        <v>35277.77777777765</v>
      </c>
      <c r="I259" s="2">
        <f t="shared" si="27"/>
        <v>7499.999999999869</v>
      </c>
      <c r="J259">
        <f t="shared" si="28"/>
        <v>27777.777777777777</v>
      </c>
      <c r="K259" s="2">
        <f t="shared" si="29"/>
        <v>2972222.2222221699</v>
      </c>
    </row>
    <row r="260" spans="7:11" x14ac:dyDescent="0.25">
      <c r="G260">
        <v>254</v>
      </c>
      <c r="H260" s="2">
        <f t="shared" si="26"/>
        <v>35208.333333333198</v>
      </c>
      <c r="I260" s="2">
        <f t="shared" si="27"/>
        <v>7430.5555555554238</v>
      </c>
      <c r="J260">
        <f t="shared" si="28"/>
        <v>27777.777777777777</v>
      </c>
      <c r="K260" s="2">
        <f t="shared" si="29"/>
        <v>2944444.4444443919</v>
      </c>
    </row>
    <row r="261" spans="7:11" x14ac:dyDescent="0.25">
      <c r="G261">
        <v>255</v>
      </c>
      <c r="H261" s="2">
        <f t="shared" si="26"/>
        <v>35138.88888888876</v>
      </c>
      <c r="I261" s="2">
        <f t="shared" si="27"/>
        <v>7361.1111111109794</v>
      </c>
      <c r="J261">
        <f t="shared" si="28"/>
        <v>27777.777777777777</v>
      </c>
      <c r="K261" s="2">
        <f t="shared" si="29"/>
        <v>2916666.6666666139</v>
      </c>
    </row>
    <row r="262" spans="7:11" x14ac:dyDescent="0.25">
      <c r="G262">
        <v>256</v>
      </c>
      <c r="H262" s="2">
        <f t="shared" si="26"/>
        <v>35069.444444444314</v>
      </c>
      <c r="I262" s="2">
        <f t="shared" si="27"/>
        <v>7291.6666666665342</v>
      </c>
      <c r="J262">
        <f t="shared" si="28"/>
        <v>27777.777777777777</v>
      </c>
      <c r="K262" s="2">
        <f t="shared" si="29"/>
        <v>2888888.8888888359</v>
      </c>
    </row>
    <row r="263" spans="7:11" x14ac:dyDescent="0.25">
      <c r="G263">
        <v>257</v>
      </c>
      <c r="H263" s="2">
        <f t="shared" si="26"/>
        <v>34999.999999999869</v>
      </c>
      <c r="I263" s="2">
        <f t="shared" si="27"/>
        <v>7222.2222222220889</v>
      </c>
      <c r="J263">
        <f t="shared" si="28"/>
        <v>27777.777777777777</v>
      </c>
      <c r="K263" s="2">
        <f t="shared" si="29"/>
        <v>2861111.1111110579</v>
      </c>
    </row>
    <row r="264" spans="7:11" x14ac:dyDescent="0.25">
      <c r="G264">
        <v>258</v>
      </c>
      <c r="H264" s="2">
        <f t="shared" si="26"/>
        <v>34930.555555555424</v>
      </c>
      <c r="I264" s="2">
        <f t="shared" si="27"/>
        <v>7152.7777777776437</v>
      </c>
      <c r="J264">
        <f t="shared" si="28"/>
        <v>27777.777777777777</v>
      </c>
      <c r="K264" s="2">
        <f t="shared" si="29"/>
        <v>2833333.3333332799</v>
      </c>
    </row>
    <row r="265" spans="7:11" x14ac:dyDescent="0.25">
      <c r="G265">
        <v>259</v>
      </c>
      <c r="H265" s="2">
        <f t="shared" si="26"/>
        <v>34861.111111110979</v>
      </c>
      <c r="I265" s="2">
        <f t="shared" si="27"/>
        <v>7083.3333333332002</v>
      </c>
      <c r="J265">
        <f t="shared" si="28"/>
        <v>27777.777777777777</v>
      </c>
      <c r="K265" s="2">
        <f t="shared" si="29"/>
        <v>2805555.555555502</v>
      </c>
    </row>
    <row r="266" spans="7:11" x14ac:dyDescent="0.25">
      <c r="G266">
        <v>260</v>
      </c>
      <c r="H266" s="2">
        <f t="shared" ref="H266:H329" si="30">I266+J266</f>
        <v>34791.666666666533</v>
      </c>
      <c r="I266" s="2">
        <f t="shared" ref="I266:I329" si="31">K265*0.03/12</f>
        <v>7013.888888888755</v>
      </c>
      <c r="J266">
        <f t="shared" ref="J266:J329" si="32">J265</f>
        <v>27777.777777777777</v>
      </c>
      <c r="K266" s="2">
        <f t="shared" ref="K266:K329" si="33">K265-J266</f>
        <v>2777777.777777724</v>
      </c>
    </row>
    <row r="267" spans="7:11" x14ac:dyDescent="0.25">
      <c r="G267">
        <v>261</v>
      </c>
      <c r="H267" s="2">
        <f t="shared" si="30"/>
        <v>34722.222222222088</v>
      </c>
      <c r="I267" s="2">
        <f t="shared" si="31"/>
        <v>6944.4444444443097</v>
      </c>
      <c r="J267">
        <f t="shared" si="32"/>
        <v>27777.777777777777</v>
      </c>
      <c r="K267" s="2">
        <f t="shared" si="33"/>
        <v>2749999.999999946</v>
      </c>
    </row>
    <row r="268" spans="7:11" x14ac:dyDescent="0.25">
      <c r="G268">
        <v>262</v>
      </c>
      <c r="H268" s="2">
        <f t="shared" si="30"/>
        <v>34652.777777777643</v>
      </c>
      <c r="I268" s="2">
        <f t="shared" si="31"/>
        <v>6874.9999999998645</v>
      </c>
      <c r="J268">
        <f t="shared" si="32"/>
        <v>27777.777777777777</v>
      </c>
      <c r="K268" s="2">
        <f t="shared" si="33"/>
        <v>2722222.222222168</v>
      </c>
    </row>
    <row r="269" spans="7:11" x14ac:dyDescent="0.25">
      <c r="G269">
        <v>263</v>
      </c>
      <c r="H269" s="2">
        <f t="shared" si="30"/>
        <v>34583.333333333198</v>
      </c>
      <c r="I269" s="2">
        <f t="shared" si="31"/>
        <v>6805.5555555554201</v>
      </c>
      <c r="J269">
        <f t="shared" si="32"/>
        <v>27777.777777777777</v>
      </c>
      <c r="K269" s="2">
        <f t="shared" si="33"/>
        <v>2694444.44444439</v>
      </c>
    </row>
    <row r="270" spans="7:11" x14ac:dyDescent="0.25">
      <c r="G270">
        <v>264</v>
      </c>
      <c r="H270" s="2">
        <f t="shared" si="30"/>
        <v>34513.888888888752</v>
      </c>
      <c r="I270" s="2">
        <f t="shared" si="31"/>
        <v>6736.1111111109749</v>
      </c>
      <c r="J270">
        <f t="shared" si="32"/>
        <v>27777.777777777777</v>
      </c>
      <c r="K270" s="2">
        <f t="shared" si="33"/>
        <v>2666666.666666612</v>
      </c>
    </row>
    <row r="271" spans="7:11" x14ac:dyDescent="0.25">
      <c r="G271">
        <v>265</v>
      </c>
      <c r="H271" s="2">
        <f t="shared" si="30"/>
        <v>34444.444444444307</v>
      </c>
      <c r="I271" s="2">
        <f t="shared" si="31"/>
        <v>6666.6666666665296</v>
      </c>
      <c r="J271">
        <f t="shared" si="32"/>
        <v>27777.777777777777</v>
      </c>
      <c r="K271" s="2">
        <f t="shared" si="33"/>
        <v>2638888.888888834</v>
      </c>
    </row>
    <row r="272" spans="7:11" x14ac:dyDescent="0.25">
      <c r="G272">
        <v>266</v>
      </c>
      <c r="H272" s="2">
        <f t="shared" si="30"/>
        <v>34374.999999999862</v>
      </c>
      <c r="I272" s="2">
        <f t="shared" si="31"/>
        <v>6597.2222222220844</v>
      </c>
      <c r="J272">
        <f t="shared" si="32"/>
        <v>27777.777777777777</v>
      </c>
      <c r="K272" s="2">
        <f t="shared" si="33"/>
        <v>2611111.1111110561</v>
      </c>
    </row>
    <row r="273" spans="7:11" x14ac:dyDescent="0.25">
      <c r="G273">
        <v>267</v>
      </c>
      <c r="H273" s="2">
        <f t="shared" si="30"/>
        <v>34305.555555555417</v>
      </c>
      <c r="I273" s="2">
        <f t="shared" si="31"/>
        <v>6527.77777777764</v>
      </c>
      <c r="J273">
        <f t="shared" si="32"/>
        <v>27777.777777777777</v>
      </c>
      <c r="K273" s="2">
        <f t="shared" si="33"/>
        <v>2583333.3333332781</v>
      </c>
    </row>
    <row r="274" spans="7:11" x14ac:dyDescent="0.25">
      <c r="G274">
        <v>268</v>
      </c>
      <c r="H274" s="2">
        <f t="shared" si="30"/>
        <v>34236.111111110971</v>
      </c>
      <c r="I274" s="2">
        <f t="shared" si="31"/>
        <v>6458.3333333331948</v>
      </c>
      <c r="J274">
        <f t="shared" si="32"/>
        <v>27777.777777777777</v>
      </c>
      <c r="K274" s="2">
        <f t="shared" si="33"/>
        <v>2555555.5555555001</v>
      </c>
    </row>
    <row r="275" spans="7:11" x14ac:dyDescent="0.25">
      <c r="G275">
        <v>269</v>
      </c>
      <c r="H275" s="2">
        <f t="shared" si="30"/>
        <v>34166.666666666526</v>
      </c>
      <c r="I275" s="2">
        <f t="shared" si="31"/>
        <v>6388.8888888887495</v>
      </c>
      <c r="J275">
        <f t="shared" si="32"/>
        <v>27777.777777777777</v>
      </c>
      <c r="K275" s="2">
        <f t="shared" si="33"/>
        <v>2527777.7777777221</v>
      </c>
    </row>
    <row r="276" spans="7:11" x14ac:dyDescent="0.25">
      <c r="G276">
        <v>270</v>
      </c>
      <c r="H276" s="2">
        <f t="shared" si="30"/>
        <v>34097.222222222081</v>
      </c>
      <c r="I276" s="2">
        <f t="shared" si="31"/>
        <v>6319.4444444443043</v>
      </c>
      <c r="J276">
        <f t="shared" si="32"/>
        <v>27777.777777777777</v>
      </c>
      <c r="K276" s="2">
        <f t="shared" si="33"/>
        <v>2499999.9999999441</v>
      </c>
    </row>
    <row r="277" spans="7:11" x14ac:dyDescent="0.25">
      <c r="G277">
        <v>271</v>
      </c>
      <c r="H277" s="2">
        <f t="shared" si="30"/>
        <v>34027.777777777635</v>
      </c>
      <c r="I277" s="2">
        <f t="shared" si="31"/>
        <v>6249.9999999998608</v>
      </c>
      <c r="J277">
        <f t="shared" si="32"/>
        <v>27777.777777777777</v>
      </c>
      <c r="K277" s="2">
        <f t="shared" si="33"/>
        <v>2472222.2222221661</v>
      </c>
    </row>
    <row r="278" spans="7:11" x14ac:dyDescent="0.25">
      <c r="G278">
        <v>272</v>
      </c>
      <c r="H278" s="2">
        <f t="shared" si="30"/>
        <v>33958.33333333319</v>
      </c>
      <c r="I278" s="2">
        <f t="shared" si="31"/>
        <v>6180.5555555554156</v>
      </c>
      <c r="J278">
        <f t="shared" si="32"/>
        <v>27777.777777777777</v>
      </c>
      <c r="K278" s="2">
        <f t="shared" si="33"/>
        <v>2444444.4444443882</v>
      </c>
    </row>
    <row r="279" spans="7:11" x14ac:dyDescent="0.25">
      <c r="G279">
        <v>273</v>
      </c>
      <c r="H279" s="2">
        <f t="shared" si="30"/>
        <v>33888.888888888745</v>
      </c>
      <c r="I279" s="2">
        <f t="shared" si="31"/>
        <v>6111.1111111109703</v>
      </c>
      <c r="J279">
        <f t="shared" si="32"/>
        <v>27777.777777777777</v>
      </c>
      <c r="K279" s="2">
        <f t="shared" si="33"/>
        <v>2416666.6666666102</v>
      </c>
    </row>
    <row r="280" spans="7:11" x14ac:dyDescent="0.25">
      <c r="G280">
        <v>274</v>
      </c>
      <c r="H280" s="2">
        <f t="shared" si="30"/>
        <v>33819.4444444443</v>
      </c>
      <c r="I280" s="2">
        <f t="shared" si="31"/>
        <v>6041.6666666665251</v>
      </c>
      <c r="J280">
        <f t="shared" si="32"/>
        <v>27777.777777777777</v>
      </c>
      <c r="K280" s="2">
        <f t="shared" si="33"/>
        <v>2388888.8888888322</v>
      </c>
    </row>
    <row r="281" spans="7:11" x14ac:dyDescent="0.25">
      <c r="G281">
        <v>275</v>
      </c>
      <c r="H281" s="2">
        <f t="shared" si="30"/>
        <v>33749.999999999854</v>
      </c>
      <c r="I281" s="2">
        <f t="shared" si="31"/>
        <v>5972.2222222220807</v>
      </c>
      <c r="J281">
        <f t="shared" si="32"/>
        <v>27777.777777777777</v>
      </c>
      <c r="K281" s="2">
        <f t="shared" si="33"/>
        <v>2361111.1111110542</v>
      </c>
    </row>
    <row r="282" spans="7:11" x14ac:dyDescent="0.25">
      <c r="G282">
        <v>276</v>
      </c>
      <c r="H282" s="2">
        <f t="shared" si="30"/>
        <v>33680.555555555417</v>
      </c>
      <c r="I282" s="2">
        <f t="shared" si="31"/>
        <v>5902.7777777776355</v>
      </c>
      <c r="J282">
        <f t="shared" si="32"/>
        <v>27777.777777777777</v>
      </c>
      <c r="K282" s="2">
        <f t="shared" si="33"/>
        <v>2333333.3333332762</v>
      </c>
    </row>
    <row r="283" spans="7:11" x14ac:dyDescent="0.25">
      <c r="G283">
        <v>277</v>
      </c>
      <c r="H283" s="2">
        <f t="shared" si="30"/>
        <v>33611.111111110964</v>
      </c>
      <c r="I283" s="2">
        <f t="shared" si="31"/>
        <v>5833.3333333331902</v>
      </c>
      <c r="J283">
        <f t="shared" si="32"/>
        <v>27777.777777777777</v>
      </c>
      <c r="K283" s="2">
        <f t="shared" si="33"/>
        <v>2305555.5555554982</v>
      </c>
    </row>
    <row r="284" spans="7:11" x14ac:dyDescent="0.25">
      <c r="G284">
        <v>278</v>
      </c>
      <c r="H284" s="2">
        <f t="shared" si="30"/>
        <v>33541.666666666526</v>
      </c>
      <c r="I284" s="2">
        <f t="shared" si="31"/>
        <v>5763.888888888745</v>
      </c>
      <c r="J284">
        <f t="shared" si="32"/>
        <v>27777.777777777777</v>
      </c>
      <c r="K284" s="2">
        <f t="shared" si="33"/>
        <v>2277777.7777777202</v>
      </c>
    </row>
    <row r="285" spans="7:11" x14ac:dyDescent="0.25">
      <c r="G285">
        <v>279</v>
      </c>
      <c r="H285" s="2">
        <f t="shared" si="30"/>
        <v>33472.222222222081</v>
      </c>
      <c r="I285" s="2">
        <f t="shared" si="31"/>
        <v>5694.4444444443006</v>
      </c>
      <c r="J285">
        <f t="shared" si="32"/>
        <v>27777.777777777777</v>
      </c>
      <c r="K285" s="2">
        <f t="shared" si="33"/>
        <v>2249999.9999999423</v>
      </c>
    </row>
    <row r="286" spans="7:11" x14ac:dyDescent="0.25">
      <c r="G286">
        <v>280</v>
      </c>
      <c r="H286" s="2">
        <f t="shared" si="30"/>
        <v>33402.777777777635</v>
      </c>
      <c r="I286" s="2">
        <f t="shared" si="31"/>
        <v>5624.9999999998554</v>
      </c>
      <c r="J286">
        <f t="shared" si="32"/>
        <v>27777.777777777777</v>
      </c>
      <c r="K286" s="2">
        <f t="shared" si="33"/>
        <v>2222222.2222221643</v>
      </c>
    </row>
    <row r="287" spans="7:11" x14ac:dyDescent="0.25">
      <c r="G287">
        <v>281</v>
      </c>
      <c r="H287" s="2">
        <f t="shared" si="30"/>
        <v>33333.33333333319</v>
      </c>
      <c r="I287" s="2">
        <f t="shared" si="31"/>
        <v>5555.5555555554101</v>
      </c>
      <c r="J287">
        <f t="shared" si="32"/>
        <v>27777.777777777777</v>
      </c>
      <c r="K287" s="2">
        <f t="shared" si="33"/>
        <v>2194444.4444443863</v>
      </c>
    </row>
    <row r="288" spans="7:11" x14ac:dyDescent="0.25">
      <c r="G288">
        <v>282</v>
      </c>
      <c r="H288" s="2">
        <f t="shared" si="30"/>
        <v>33263.888888888745</v>
      </c>
      <c r="I288" s="2">
        <f t="shared" si="31"/>
        <v>5486.1111111109649</v>
      </c>
      <c r="J288">
        <f t="shared" si="32"/>
        <v>27777.777777777777</v>
      </c>
      <c r="K288" s="2">
        <f t="shared" si="33"/>
        <v>2166666.6666666083</v>
      </c>
    </row>
    <row r="289" spans="7:11" x14ac:dyDescent="0.25">
      <c r="G289">
        <v>283</v>
      </c>
      <c r="H289" s="2">
        <f t="shared" si="30"/>
        <v>33194.4444444443</v>
      </c>
      <c r="I289" s="2">
        <f t="shared" si="31"/>
        <v>5416.6666666665205</v>
      </c>
      <c r="J289">
        <f t="shared" si="32"/>
        <v>27777.777777777777</v>
      </c>
      <c r="K289" s="2">
        <f t="shared" si="33"/>
        <v>2138888.8888888303</v>
      </c>
    </row>
    <row r="290" spans="7:11" x14ac:dyDescent="0.25">
      <c r="G290">
        <v>284</v>
      </c>
      <c r="H290" s="2">
        <f t="shared" si="30"/>
        <v>33124.999999999854</v>
      </c>
      <c r="I290" s="2">
        <f t="shared" si="31"/>
        <v>5347.2222222220762</v>
      </c>
      <c r="J290">
        <f t="shared" si="32"/>
        <v>27777.777777777777</v>
      </c>
      <c r="K290" s="2">
        <f t="shared" si="33"/>
        <v>2111111.1111110523</v>
      </c>
    </row>
    <row r="291" spans="7:11" x14ac:dyDescent="0.25">
      <c r="G291">
        <v>285</v>
      </c>
      <c r="H291" s="2">
        <f t="shared" si="30"/>
        <v>33055.555555555409</v>
      </c>
      <c r="I291" s="2">
        <f t="shared" si="31"/>
        <v>5277.7777777776309</v>
      </c>
      <c r="J291">
        <f t="shared" si="32"/>
        <v>27777.777777777777</v>
      </c>
      <c r="K291" s="2">
        <f t="shared" si="33"/>
        <v>2083333.3333332746</v>
      </c>
    </row>
    <row r="292" spans="7:11" x14ac:dyDescent="0.25">
      <c r="G292">
        <v>286</v>
      </c>
      <c r="H292" s="2">
        <f t="shared" si="30"/>
        <v>32986.111111110964</v>
      </c>
      <c r="I292" s="2">
        <f t="shared" si="31"/>
        <v>5208.3333333331857</v>
      </c>
      <c r="J292">
        <f t="shared" si="32"/>
        <v>27777.777777777777</v>
      </c>
      <c r="K292" s="2">
        <f t="shared" si="33"/>
        <v>2055555.5555554968</v>
      </c>
    </row>
    <row r="293" spans="7:11" x14ac:dyDescent="0.25">
      <c r="G293">
        <v>287</v>
      </c>
      <c r="H293" s="2">
        <f t="shared" si="30"/>
        <v>32916.666666666519</v>
      </c>
      <c r="I293" s="2">
        <f t="shared" si="31"/>
        <v>5138.8888888887423</v>
      </c>
      <c r="J293">
        <f t="shared" si="32"/>
        <v>27777.777777777777</v>
      </c>
      <c r="K293" s="2">
        <f t="shared" si="33"/>
        <v>2027777.7777777191</v>
      </c>
    </row>
    <row r="294" spans="7:11" x14ac:dyDescent="0.25">
      <c r="G294">
        <v>288</v>
      </c>
      <c r="H294" s="2">
        <f t="shared" si="30"/>
        <v>32847.222222222073</v>
      </c>
      <c r="I294" s="2">
        <f t="shared" si="31"/>
        <v>5069.444444444297</v>
      </c>
      <c r="J294">
        <f t="shared" si="32"/>
        <v>27777.777777777777</v>
      </c>
      <c r="K294" s="2">
        <f t="shared" si="33"/>
        <v>1999999.9999999413</v>
      </c>
    </row>
    <row r="295" spans="7:11" x14ac:dyDescent="0.25">
      <c r="G295">
        <v>289</v>
      </c>
      <c r="H295" s="2">
        <f t="shared" si="30"/>
        <v>32777.777777777628</v>
      </c>
      <c r="I295" s="2">
        <f t="shared" si="31"/>
        <v>4999.9999999998536</v>
      </c>
      <c r="J295">
        <f t="shared" si="32"/>
        <v>27777.777777777777</v>
      </c>
      <c r="K295" s="2">
        <f t="shared" si="33"/>
        <v>1972222.2222221636</v>
      </c>
    </row>
    <row r="296" spans="7:11" x14ac:dyDescent="0.25">
      <c r="G296">
        <v>290</v>
      </c>
      <c r="H296" s="2">
        <f t="shared" si="30"/>
        <v>32708.333333333187</v>
      </c>
      <c r="I296" s="2">
        <f t="shared" si="31"/>
        <v>4930.5555555554083</v>
      </c>
      <c r="J296">
        <f t="shared" si="32"/>
        <v>27777.777777777777</v>
      </c>
      <c r="K296" s="2">
        <f t="shared" si="33"/>
        <v>1944444.4444443858</v>
      </c>
    </row>
    <row r="297" spans="7:11" x14ac:dyDescent="0.25">
      <c r="G297">
        <v>291</v>
      </c>
      <c r="H297" s="2">
        <f t="shared" si="30"/>
        <v>32638.888888888741</v>
      </c>
      <c r="I297" s="2">
        <f t="shared" si="31"/>
        <v>4861.1111111109649</v>
      </c>
      <c r="J297">
        <f t="shared" si="32"/>
        <v>27777.777777777777</v>
      </c>
      <c r="K297" s="2">
        <f t="shared" si="33"/>
        <v>1916666.6666666081</v>
      </c>
    </row>
    <row r="298" spans="7:11" x14ac:dyDescent="0.25">
      <c r="G298">
        <v>292</v>
      </c>
      <c r="H298" s="2">
        <f t="shared" si="30"/>
        <v>32569.444444444296</v>
      </c>
      <c r="I298" s="2">
        <f t="shared" si="31"/>
        <v>4791.6666666665196</v>
      </c>
      <c r="J298">
        <f t="shared" si="32"/>
        <v>27777.777777777777</v>
      </c>
      <c r="K298" s="2">
        <f t="shared" si="33"/>
        <v>1888888.8888888303</v>
      </c>
    </row>
    <row r="299" spans="7:11" x14ac:dyDescent="0.25">
      <c r="G299">
        <v>293</v>
      </c>
      <c r="H299" s="2">
        <f t="shared" si="30"/>
        <v>32499.999999999854</v>
      </c>
      <c r="I299" s="2">
        <f t="shared" si="31"/>
        <v>4722.2222222220762</v>
      </c>
      <c r="J299">
        <f t="shared" si="32"/>
        <v>27777.777777777777</v>
      </c>
      <c r="K299" s="2">
        <f t="shared" si="33"/>
        <v>1861111.1111110526</v>
      </c>
    </row>
    <row r="300" spans="7:11" x14ac:dyDescent="0.25">
      <c r="G300">
        <v>294</v>
      </c>
      <c r="H300" s="2">
        <f t="shared" si="30"/>
        <v>32430.555555555409</v>
      </c>
      <c r="I300" s="2">
        <f t="shared" si="31"/>
        <v>4652.7777777776309</v>
      </c>
      <c r="J300">
        <f t="shared" si="32"/>
        <v>27777.777777777777</v>
      </c>
      <c r="K300" s="2">
        <f t="shared" si="33"/>
        <v>1833333.3333332748</v>
      </c>
    </row>
    <row r="301" spans="7:11" x14ac:dyDescent="0.25">
      <c r="G301">
        <v>295</v>
      </c>
      <c r="H301" s="2">
        <f t="shared" si="30"/>
        <v>32361.111111110964</v>
      </c>
      <c r="I301" s="2">
        <f t="shared" si="31"/>
        <v>4583.3333333331866</v>
      </c>
      <c r="J301">
        <f t="shared" si="32"/>
        <v>27777.777777777777</v>
      </c>
      <c r="K301" s="2">
        <f t="shared" si="33"/>
        <v>1805555.5555554971</v>
      </c>
    </row>
    <row r="302" spans="7:11" x14ac:dyDescent="0.25">
      <c r="G302">
        <v>296</v>
      </c>
      <c r="H302" s="2">
        <f t="shared" si="30"/>
        <v>32291.666666666519</v>
      </c>
      <c r="I302" s="2">
        <f t="shared" si="31"/>
        <v>4513.8888888887423</v>
      </c>
      <c r="J302">
        <f t="shared" si="32"/>
        <v>27777.777777777777</v>
      </c>
      <c r="K302" s="2">
        <f t="shared" si="33"/>
        <v>1777777.7777777193</v>
      </c>
    </row>
    <row r="303" spans="7:11" x14ac:dyDescent="0.25">
      <c r="G303">
        <v>297</v>
      </c>
      <c r="H303" s="2">
        <f t="shared" si="30"/>
        <v>32222.222222222073</v>
      </c>
      <c r="I303" s="2">
        <f t="shared" si="31"/>
        <v>4444.4444444442979</v>
      </c>
      <c r="J303">
        <f t="shared" si="32"/>
        <v>27777.777777777777</v>
      </c>
      <c r="K303" s="2">
        <f t="shared" si="33"/>
        <v>1749999.9999999416</v>
      </c>
    </row>
    <row r="304" spans="7:11" x14ac:dyDescent="0.25">
      <c r="G304">
        <v>298</v>
      </c>
      <c r="H304" s="2">
        <f t="shared" si="30"/>
        <v>32152.777777777632</v>
      </c>
      <c r="I304" s="2">
        <f t="shared" si="31"/>
        <v>4374.9999999998536</v>
      </c>
      <c r="J304">
        <f t="shared" si="32"/>
        <v>27777.777777777777</v>
      </c>
      <c r="K304" s="2">
        <f t="shared" si="33"/>
        <v>1722222.2222221638</v>
      </c>
    </row>
    <row r="305" spans="7:11" x14ac:dyDescent="0.25">
      <c r="G305">
        <v>299</v>
      </c>
      <c r="H305" s="2">
        <f t="shared" si="30"/>
        <v>32083.333333333187</v>
      </c>
      <c r="I305" s="2">
        <f t="shared" si="31"/>
        <v>4305.5555555554092</v>
      </c>
      <c r="J305">
        <f t="shared" si="32"/>
        <v>27777.777777777777</v>
      </c>
      <c r="K305" s="2">
        <f t="shared" si="33"/>
        <v>1694444.4444443861</v>
      </c>
    </row>
    <row r="306" spans="7:11" x14ac:dyDescent="0.25">
      <c r="G306">
        <v>300</v>
      </c>
      <c r="H306" s="2">
        <f t="shared" si="30"/>
        <v>32013.888888888741</v>
      </c>
      <c r="I306" s="2">
        <f t="shared" si="31"/>
        <v>4236.1111111109649</v>
      </c>
      <c r="J306">
        <f t="shared" si="32"/>
        <v>27777.777777777777</v>
      </c>
      <c r="K306" s="2">
        <f t="shared" si="33"/>
        <v>1666666.6666666083</v>
      </c>
    </row>
    <row r="307" spans="7:11" x14ac:dyDescent="0.25">
      <c r="G307">
        <v>301</v>
      </c>
      <c r="H307" s="2">
        <f t="shared" si="30"/>
        <v>31944.4444444443</v>
      </c>
      <c r="I307" s="2">
        <f t="shared" si="31"/>
        <v>4166.6666666665205</v>
      </c>
      <c r="J307">
        <f t="shared" si="32"/>
        <v>27777.777777777777</v>
      </c>
      <c r="K307" s="2">
        <f t="shared" si="33"/>
        <v>1638888.8888888306</v>
      </c>
    </row>
    <row r="308" spans="7:11" x14ac:dyDescent="0.25">
      <c r="G308">
        <v>302</v>
      </c>
      <c r="H308" s="2">
        <f t="shared" si="30"/>
        <v>31874.999999999854</v>
      </c>
      <c r="I308" s="2">
        <f t="shared" si="31"/>
        <v>4097.2222222220762</v>
      </c>
      <c r="J308">
        <f t="shared" si="32"/>
        <v>27777.777777777777</v>
      </c>
      <c r="K308" s="2">
        <f t="shared" si="33"/>
        <v>1611111.1111110528</v>
      </c>
    </row>
    <row r="309" spans="7:11" x14ac:dyDescent="0.25">
      <c r="G309">
        <v>303</v>
      </c>
      <c r="H309" s="2">
        <f t="shared" si="30"/>
        <v>31805.555555555409</v>
      </c>
      <c r="I309" s="2">
        <f t="shared" si="31"/>
        <v>4027.7777777776319</v>
      </c>
      <c r="J309">
        <f t="shared" si="32"/>
        <v>27777.777777777777</v>
      </c>
      <c r="K309" s="2">
        <f t="shared" si="33"/>
        <v>1583333.333333275</v>
      </c>
    </row>
    <row r="310" spans="7:11" x14ac:dyDescent="0.25">
      <c r="G310">
        <v>304</v>
      </c>
      <c r="H310" s="2">
        <f t="shared" si="30"/>
        <v>31736.111111110964</v>
      </c>
      <c r="I310" s="2">
        <f t="shared" si="31"/>
        <v>3958.3333333331871</v>
      </c>
      <c r="J310">
        <f t="shared" si="32"/>
        <v>27777.777777777777</v>
      </c>
      <c r="K310" s="2">
        <f t="shared" si="33"/>
        <v>1555555.5555554973</v>
      </c>
    </row>
    <row r="311" spans="7:11" x14ac:dyDescent="0.25">
      <c r="G311">
        <v>305</v>
      </c>
      <c r="H311" s="2">
        <f t="shared" si="30"/>
        <v>31666.666666666519</v>
      </c>
      <c r="I311" s="2">
        <f t="shared" si="31"/>
        <v>3888.8888888887432</v>
      </c>
      <c r="J311">
        <f t="shared" si="32"/>
        <v>27777.777777777777</v>
      </c>
      <c r="K311" s="2">
        <f t="shared" si="33"/>
        <v>1527777.7777777195</v>
      </c>
    </row>
    <row r="312" spans="7:11" x14ac:dyDescent="0.25">
      <c r="G312">
        <v>306</v>
      </c>
      <c r="H312" s="2">
        <f t="shared" si="30"/>
        <v>31597.222222222077</v>
      </c>
      <c r="I312" s="2">
        <f t="shared" si="31"/>
        <v>3819.4444444442984</v>
      </c>
      <c r="J312">
        <f t="shared" si="32"/>
        <v>27777.777777777777</v>
      </c>
      <c r="K312" s="2">
        <f t="shared" si="33"/>
        <v>1499999.9999999418</v>
      </c>
    </row>
    <row r="313" spans="7:11" x14ac:dyDescent="0.25">
      <c r="G313">
        <v>307</v>
      </c>
      <c r="H313" s="2">
        <f t="shared" si="30"/>
        <v>31527.777777777632</v>
      </c>
      <c r="I313" s="2">
        <f t="shared" si="31"/>
        <v>3749.9999999998545</v>
      </c>
      <c r="J313">
        <f t="shared" si="32"/>
        <v>27777.777777777777</v>
      </c>
      <c r="K313" s="2">
        <f t="shared" si="33"/>
        <v>1472222.222222164</v>
      </c>
    </row>
    <row r="314" spans="7:11" x14ac:dyDescent="0.25">
      <c r="G314">
        <v>308</v>
      </c>
      <c r="H314" s="2">
        <f t="shared" si="30"/>
        <v>31458.333333333187</v>
      </c>
      <c r="I314" s="2">
        <f t="shared" si="31"/>
        <v>3680.5555555554097</v>
      </c>
      <c r="J314">
        <f t="shared" si="32"/>
        <v>27777.777777777777</v>
      </c>
      <c r="K314" s="2">
        <f t="shared" si="33"/>
        <v>1444444.4444443863</v>
      </c>
    </row>
    <row r="315" spans="7:11" x14ac:dyDescent="0.25">
      <c r="G315">
        <v>309</v>
      </c>
      <c r="H315" s="2">
        <f t="shared" si="30"/>
        <v>31388.888888888745</v>
      </c>
      <c r="I315" s="2">
        <f t="shared" si="31"/>
        <v>3611.1111111109658</v>
      </c>
      <c r="J315">
        <f t="shared" si="32"/>
        <v>27777.777777777777</v>
      </c>
      <c r="K315" s="2">
        <f t="shared" si="33"/>
        <v>1416666.6666666085</v>
      </c>
    </row>
    <row r="316" spans="7:11" x14ac:dyDescent="0.25">
      <c r="G316">
        <v>310</v>
      </c>
      <c r="H316" s="2">
        <f t="shared" si="30"/>
        <v>31319.4444444443</v>
      </c>
      <c r="I316" s="2">
        <f t="shared" si="31"/>
        <v>3541.666666666521</v>
      </c>
      <c r="J316">
        <f t="shared" si="32"/>
        <v>27777.777777777777</v>
      </c>
      <c r="K316" s="2">
        <f t="shared" si="33"/>
        <v>1388888.8888888308</v>
      </c>
    </row>
    <row r="317" spans="7:11" x14ac:dyDescent="0.25">
      <c r="G317">
        <v>311</v>
      </c>
      <c r="H317" s="2">
        <f t="shared" si="30"/>
        <v>31249.999999999854</v>
      </c>
      <c r="I317" s="2">
        <f t="shared" si="31"/>
        <v>3472.2222222220771</v>
      </c>
      <c r="J317">
        <f t="shared" si="32"/>
        <v>27777.777777777777</v>
      </c>
      <c r="K317" s="2">
        <f t="shared" si="33"/>
        <v>1361111.111111053</v>
      </c>
    </row>
    <row r="318" spans="7:11" x14ac:dyDescent="0.25">
      <c r="G318">
        <v>312</v>
      </c>
      <c r="H318" s="2">
        <f t="shared" si="30"/>
        <v>31180.555555555409</v>
      </c>
      <c r="I318" s="2">
        <f t="shared" si="31"/>
        <v>3402.7777777776323</v>
      </c>
      <c r="J318">
        <f t="shared" si="32"/>
        <v>27777.777777777777</v>
      </c>
      <c r="K318" s="2">
        <f t="shared" si="33"/>
        <v>1333333.3333332753</v>
      </c>
    </row>
    <row r="319" spans="7:11" x14ac:dyDescent="0.25">
      <c r="G319">
        <v>313</v>
      </c>
      <c r="H319" s="2">
        <f t="shared" si="30"/>
        <v>31111.111111110964</v>
      </c>
      <c r="I319" s="2">
        <f t="shared" si="31"/>
        <v>3333.333333333188</v>
      </c>
      <c r="J319">
        <f t="shared" si="32"/>
        <v>27777.777777777777</v>
      </c>
      <c r="K319" s="2">
        <f t="shared" si="33"/>
        <v>1305555.5555554975</v>
      </c>
    </row>
    <row r="320" spans="7:11" x14ac:dyDescent="0.25">
      <c r="G320">
        <v>314</v>
      </c>
      <c r="H320" s="2">
        <f t="shared" si="30"/>
        <v>31041.666666666522</v>
      </c>
      <c r="I320" s="2">
        <f t="shared" si="31"/>
        <v>3263.8888888887436</v>
      </c>
      <c r="J320">
        <f t="shared" si="32"/>
        <v>27777.777777777777</v>
      </c>
      <c r="K320" s="2">
        <f t="shared" si="33"/>
        <v>1277777.7777777198</v>
      </c>
    </row>
    <row r="321" spans="7:11" x14ac:dyDescent="0.25">
      <c r="G321">
        <v>315</v>
      </c>
      <c r="H321" s="2">
        <f t="shared" si="30"/>
        <v>30972.222222222077</v>
      </c>
      <c r="I321" s="2">
        <f t="shared" si="31"/>
        <v>3194.4444444442993</v>
      </c>
      <c r="J321">
        <f t="shared" si="32"/>
        <v>27777.777777777777</v>
      </c>
      <c r="K321" s="2">
        <f t="shared" si="33"/>
        <v>1249999.999999942</v>
      </c>
    </row>
    <row r="322" spans="7:11" x14ac:dyDescent="0.25">
      <c r="G322">
        <v>316</v>
      </c>
      <c r="H322" s="2">
        <f t="shared" si="30"/>
        <v>30902.777777777632</v>
      </c>
      <c r="I322" s="2">
        <f t="shared" si="31"/>
        <v>3124.9999999998549</v>
      </c>
      <c r="J322">
        <f t="shared" si="32"/>
        <v>27777.777777777777</v>
      </c>
      <c r="K322" s="2">
        <f t="shared" si="33"/>
        <v>1222222.2222221643</v>
      </c>
    </row>
    <row r="323" spans="7:11" x14ac:dyDescent="0.25">
      <c r="G323">
        <v>317</v>
      </c>
      <c r="H323" s="2">
        <f t="shared" si="30"/>
        <v>30833.333333333187</v>
      </c>
      <c r="I323" s="2">
        <f t="shared" si="31"/>
        <v>3055.5555555554106</v>
      </c>
      <c r="J323">
        <f t="shared" si="32"/>
        <v>27777.777777777777</v>
      </c>
      <c r="K323" s="2">
        <f t="shared" si="33"/>
        <v>1194444.4444443865</v>
      </c>
    </row>
    <row r="324" spans="7:11" x14ac:dyDescent="0.25">
      <c r="G324">
        <v>318</v>
      </c>
      <c r="H324" s="2">
        <f t="shared" si="30"/>
        <v>30763.888888888745</v>
      </c>
      <c r="I324" s="2">
        <f t="shared" si="31"/>
        <v>2986.1111111109662</v>
      </c>
      <c r="J324">
        <f t="shared" si="32"/>
        <v>27777.777777777777</v>
      </c>
      <c r="K324" s="2">
        <f t="shared" si="33"/>
        <v>1166666.6666666088</v>
      </c>
    </row>
    <row r="325" spans="7:11" x14ac:dyDescent="0.25">
      <c r="G325">
        <v>319</v>
      </c>
      <c r="H325" s="2">
        <f t="shared" si="30"/>
        <v>30694.4444444443</v>
      </c>
      <c r="I325" s="2">
        <f t="shared" si="31"/>
        <v>2916.6666666665219</v>
      </c>
      <c r="J325">
        <f t="shared" si="32"/>
        <v>27777.777777777777</v>
      </c>
      <c r="K325" s="2">
        <f t="shared" si="33"/>
        <v>1138888.888888831</v>
      </c>
    </row>
    <row r="326" spans="7:11" x14ac:dyDescent="0.25">
      <c r="G326">
        <v>320</v>
      </c>
      <c r="H326" s="2">
        <f t="shared" si="30"/>
        <v>30624.999999999854</v>
      </c>
      <c r="I326" s="2">
        <f t="shared" si="31"/>
        <v>2847.2222222220776</v>
      </c>
      <c r="J326">
        <f t="shared" si="32"/>
        <v>27777.777777777777</v>
      </c>
      <c r="K326" s="2">
        <f t="shared" si="33"/>
        <v>1111111.1111110533</v>
      </c>
    </row>
    <row r="327" spans="7:11" x14ac:dyDescent="0.25">
      <c r="G327">
        <v>321</v>
      </c>
      <c r="H327" s="2">
        <f t="shared" si="30"/>
        <v>30555.555555555409</v>
      </c>
      <c r="I327" s="2">
        <f t="shared" si="31"/>
        <v>2777.7777777776332</v>
      </c>
      <c r="J327">
        <f t="shared" si="32"/>
        <v>27777.777777777777</v>
      </c>
      <c r="K327" s="2">
        <f t="shared" si="33"/>
        <v>1083333.3333332755</v>
      </c>
    </row>
    <row r="328" spans="7:11" x14ac:dyDescent="0.25">
      <c r="G328">
        <v>322</v>
      </c>
      <c r="H328" s="2">
        <f t="shared" si="30"/>
        <v>30486.111111110968</v>
      </c>
      <c r="I328" s="2">
        <f t="shared" si="31"/>
        <v>2708.3333333331889</v>
      </c>
      <c r="J328">
        <f t="shared" si="32"/>
        <v>27777.777777777777</v>
      </c>
      <c r="K328" s="2">
        <f t="shared" si="33"/>
        <v>1055555.5555554978</v>
      </c>
    </row>
    <row r="329" spans="7:11" x14ac:dyDescent="0.25">
      <c r="G329">
        <v>323</v>
      </c>
      <c r="H329" s="2">
        <f t="shared" si="30"/>
        <v>30416.666666666522</v>
      </c>
      <c r="I329" s="2">
        <f t="shared" si="31"/>
        <v>2638.8888888887445</v>
      </c>
      <c r="J329">
        <f t="shared" si="32"/>
        <v>27777.777777777777</v>
      </c>
      <c r="K329" s="2">
        <f t="shared" si="33"/>
        <v>1027777.77777772</v>
      </c>
    </row>
    <row r="330" spans="7:11" x14ac:dyDescent="0.25">
      <c r="G330">
        <v>324</v>
      </c>
      <c r="H330" s="2">
        <f t="shared" ref="H330:H366" si="34">I330+J330</f>
        <v>30347.222222222077</v>
      </c>
      <c r="I330" s="2">
        <f t="shared" ref="I330:I366" si="35">K329*0.03/12</f>
        <v>2569.4444444443002</v>
      </c>
      <c r="J330">
        <f t="shared" ref="J330:J366" si="36">J329</f>
        <v>27777.777777777777</v>
      </c>
      <c r="K330" s="2">
        <f t="shared" ref="K330:K366" si="37">K329-J330</f>
        <v>999999.99999994226</v>
      </c>
    </row>
    <row r="331" spans="7:11" x14ac:dyDescent="0.25">
      <c r="G331">
        <v>325</v>
      </c>
      <c r="H331" s="2">
        <f t="shared" si="34"/>
        <v>30277.777777777632</v>
      </c>
      <c r="I331" s="2">
        <f t="shared" si="35"/>
        <v>2499.9999999998558</v>
      </c>
      <c r="J331">
        <f t="shared" si="36"/>
        <v>27777.777777777777</v>
      </c>
      <c r="K331" s="2">
        <f t="shared" si="37"/>
        <v>972222.22222216451</v>
      </c>
    </row>
    <row r="332" spans="7:11" x14ac:dyDescent="0.25">
      <c r="G332">
        <v>326</v>
      </c>
      <c r="H332" s="2">
        <f t="shared" si="34"/>
        <v>30208.33333333319</v>
      </c>
      <c r="I332" s="2">
        <f t="shared" si="35"/>
        <v>2430.555555555411</v>
      </c>
      <c r="J332">
        <f t="shared" si="36"/>
        <v>27777.777777777777</v>
      </c>
      <c r="K332" s="2">
        <f t="shared" si="37"/>
        <v>944444.44444438675</v>
      </c>
    </row>
    <row r="333" spans="7:11" x14ac:dyDescent="0.25">
      <c r="G333">
        <v>327</v>
      </c>
      <c r="H333" s="2">
        <f t="shared" si="34"/>
        <v>30138.888888888745</v>
      </c>
      <c r="I333" s="2">
        <f t="shared" si="35"/>
        <v>2361.1111111109667</v>
      </c>
      <c r="J333">
        <f t="shared" si="36"/>
        <v>27777.777777777777</v>
      </c>
      <c r="K333" s="2">
        <f t="shared" si="37"/>
        <v>916666.666666609</v>
      </c>
    </row>
    <row r="334" spans="7:11" x14ac:dyDescent="0.25">
      <c r="G334">
        <v>328</v>
      </c>
      <c r="H334" s="2">
        <f t="shared" si="34"/>
        <v>30069.4444444443</v>
      </c>
      <c r="I334" s="2">
        <f t="shared" si="35"/>
        <v>2291.6666666665224</v>
      </c>
      <c r="J334">
        <f t="shared" si="36"/>
        <v>27777.777777777777</v>
      </c>
      <c r="K334" s="2">
        <f t="shared" si="37"/>
        <v>888888.88888883125</v>
      </c>
    </row>
    <row r="335" spans="7:11" x14ac:dyDescent="0.25">
      <c r="G335">
        <v>329</v>
      </c>
      <c r="H335" s="2">
        <f t="shared" si="34"/>
        <v>29999.999999999854</v>
      </c>
      <c r="I335" s="2">
        <f t="shared" si="35"/>
        <v>2222.222222222078</v>
      </c>
      <c r="J335">
        <f t="shared" si="36"/>
        <v>27777.777777777777</v>
      </c>
      <c r="K335" s="2">
        <f t="shared" si="37"/>
        <v>861111.1111110535</v>
      </c>
    </row>
    <row r="336" spans="7:11" x14ac:dyDescent="0.25">
      <c r="G336">
        <v>330</v>
      </c>
      <c r="H336" s="2">
        <f t="shared" si="34"/>
        <v>29930.555555555409</v>
      </c>
      <c r="I336" s="2">
        <f t="shared" si="35"/>
        <v>2152.7777777776337</v>
      </c>
      <c r="J336">
        <f t="shared" si="36"/>
        <v>27777.777777777777</v>
      </c>
      <c r="K336" s="2">
        <f t="shared" si="37"/>
        <v>833333.33333327575</v>
      </c>
    </row>
    <row r="337" spans="7:11" x14ac:dyDescent="0.25">
      <c r="G337">
        <v>331</v>
      </c>
      <c r="H337" s="2">
        <f t="shared" si="34"/>
        <v>29861.111111110968</v>
      </c>
      <c r="I337" s="2">
        <f t="shared" si="35"/>
        <v>2083.3333333331893</v>
      </c>
      <c r="J337">
        <f t="shared" si="36"/>
        <v>27777.777777777777</v>
      </c>
      <c r="K337" s="2">
        <f t="shared" si="37"/>
        <v>805555.55555549799</v>
      </c>
    </row>
    <row r="338" spans="7:11" x14ac:dyDescent="0.25">
      <c r="G338">
        <v>332</v>
      </c>
      <c r="H338" s="2">
        <f t="shared" si="34"/>
        <v>29791.666666666522</v>
      </c>
      <c r="I338" s="2">
        <f t="shared" si="35"/>
        <v>2013.888888888745</v>
      </c>
      <c r="J338">
        <f t="shared" si="36"/>
        <v>27777.777777777777</v>
      </c>
      <c r="K338" s="2">
        <f t="shared" si="37"/>
        <v>777777.77777772024</v>
      </c>
    </row>
    <row r="339" spans="7:11" x14ac:dyDescent="0.25">
      <c r="G339">
        <v>333</v>
      </c>
      <c r="H339" s="2">
        <f t="shared" si="34"/>
        <v>29722.222222222077</v>
      </c>
      <c r="I339" s="2">
        <f t="shared" si="35"/>
        <v>1944.4444444443006</v>
      </c>
      <c r="J339">
        <f t="shared" si="36"/>
        <v>27777.777777777777</v>
      </c>
      <c r="K339" s="2">
        <f t="shared" si="37"/>
        <v>749999.99999994249</v>
      </c>
    </row>
    <row r="340" spans="7:11" x14ac:dyDescent="0.25">
      <c r="G340">
        <v>334</v>
      </c>
      <c r="H340" s="2">
        <f t="shared" si="34"/>
        <v>29652.777777777635</v>
      </c>
      <c r="I340" s="2">
        <f t="shared" si="35"/>
        <v>1874.9999999998563</v>
      </c>
      <c r="J340">
        <f t="shared" si="36"/>
        <v>27777.777777777777</v>
      </c>
      <c r="K340" s="2">
        <f t="shared" si="37"/>
        <v>722222.22222216474</v>
      </c>
    </row>
    <row r="341" spans="7:11" x14ac:dyDescent="0.25">
      <c r="G341">
        <v>335</v>
      </c>
      <c r="H341" s="2">
        <f t="shared" si="34"/>
        <v>29583.33333333319</v>
      </c>
      <c r="I341" s="2">
        <f t="shared" si="35"/>
        <v>1805.5555555554117</v>
      </c>
      <c r="J341">
        <f t="shared" si="36"/>
        <v>27777.777777777777</v>
      </c>
      <c r="K341" s="2">
        <f t="shared" si="37"/>
        <v>694444.44444438699</v>
      </c>
    </row>
    <row r="342" spans="7:11" x14ac:dyDescent="0.25">
      <c r="G342">
        <v>336</v>
      </c>
      <c r="H342" s="2">
        <f t="shared" si="34"/>
        <v>29513.888888888745</v>
      </c>
      <c r="I342" s="2">
        <f t="shared" si="35"/>
        <v>1736.1111111109674</v>
      </c>
      <c r="J342">
        <f t="shared" si="36"/>
        <v>27777.777777777777</v>
      </c>
      <c r="K342" s="2">
        <f t="shared" si="37"/>
        <v>666666.66666660924</v>
      </c>
    </row>
    <row r="343" spans="7:11" x14ac:dyDescent="0.25">
      <c r="G343">
        <v>337</v>
      </c>
      <c r="H343" s="2">
        <f t="shared" si="34"/>
        <v>29444.4444444443</v>
      </c>
      <c r="I343" s="2">
        <f t="shared" si="35"/>
        <v>1666.666666666523</v>
      </c>
      <c r="J343">
        <f t="shared" si="36"/>
        <v>27777.777777777777</v>
      </c>
      <c r="K343" s="2">
        <f t="shared" si="37"/>
        <v>638888.88888883148</v>
      </c>
    </row>
    <row r="344" spans="7:11" x14ac:dyDescent="0.25">
      <c r="G344">
        <v>338</v>
      </c>
      <c r="H344" s="2">
        <f t="shared" si="34"/>
        <v>29374.999999999854</v>
      </c>
      <c r="I344" s="2">
        <f t="shared" si="35"/>
        <v>1597.2222222220787</v>
      </c>
      <c r="J344">
        <f t="shared" si="36"/>
        <v>27777.777777777777</v>
      </c>
      <c r="K344" s="2">
        <f t="shared" si="37"/>
        <v>611111.11111105373</v>
      </c>
    </row>
    <row r="345" spans="7:11" x14ac:dyDescent="0.25">
      <c r="G345">
        <v>339</v>
      </c>
      <c r="H345" s="2">
        <f t="shared" si="34"/>
        <v>29305.555555555413</v>
      </c>
      <c r="I345" s="2">
        <f t="shared" si="35"/>
        <v>1527.7777777776344</v>
      </c>
      <c r="J345">
        <f t="shared" si="36"/>
        <v>27777.777777777777</v>
      </c>
      <c r="K345" s="2">
        <f t="shared" si="37"/>
        <v>583333.33333327598</v>
      </c>
    </row>
    <row r="346" spans="7:11" x14ac:dyDescent="0.25">
      <c r="G346">
        <v>340</v>
      </c>
      <c r="H346" s="2">
        <f t="shared" si="34"/>
        <v>29236.111111110968</v>
      </c>
      <c r="I346" s="2">
        <f t="shared" si="35"/>
        <v>1458.33333333319</v>
      </c>
      <c r="J346">
        <f t="shared" si="36"/>
        <v>27777.777777777777</v>
      </c>
      <c r="K346" s="2">
        <f t="shared" si="37"/>
        <v>555555.55555549823</v>
      </c>
    </row>
    <row r="347" spans="7:11" x14ac:dyDescent="0.25">
      <c r="G347">
        <v>341</v>
      </c>
      <c r="H347" s="2">
        <f t="shared" si="34"/>
        <v>29166.666666666522</v>
      </c>
      <c r="I347" s="2">
        <f t="shared" si="35"/>
        <v>1388.8888888887457</v>
      </c>
      <c r="J347">
        <f t="shared" si="36"/>
        <v>27777.777777777777</v>
      </c>
      <c r="K347" s="2">
        <f t="shared" si="37"/>
        <v>527777.77777772048</v>
      </c>
    </row>
    <row r="348" spans="7:11" x14ac:dyDescent="0.25">
      <c r="G348">
        <v>342</v>
      </c>
      <c r="H348" s="2">
        <f t="shared" si="34"/>
        <v>29097.222222222077</v>
      </c>
      <c r="I348" s="2">
        <f t="shared" si="35"/>
        <v>1319.4444444443011</v>
      </c>
      <c r="J348">
        <f t="shared" si="36"/>
        <v>27777.777777777777</v>
      </c>
      <c r="K348" s="2">
        <f t="shared" si="37"/>
        <v>499999.99999994272</v>
      </c>
    </row>
    <row r="349" spans="7:11" x14ac:dyDescent="0.25">
      <c r="G349">
        <v>343</v>
      </c>
      <c r="H349" s="2">
        <f t="shared" si="34"/>
        <v>29027.777777777635</v>
      </c>
      <c r="I349" s="2">
        <f t="shared" si="35"/>
        <v>1249.9999999998568</v>
      </c>
      <c r="J349">
        <f t="shared" si="36"/>
        <v>27777.777777777777</v>
      </c>
      <c r="K349" s="2">
        <f t="shared" si="37"/>
        <v>472222.22222216497</v>
      </c>
    </row>
    <row r="350" spans="7:11" x14ac:dyDescent="0.25">
      <c r="G350">
        <v>344</v>
      </c>
      <c r="H350" s="2">
        <f t="shared" si="34"/>
        <v>28958.33333333319</v>
      </c>
      <c r="I350" s="2">
        <f t="shared" si="35"/>
        <v>1180.5555555554124</v>
      </c>
      <c r="J350">
        <f t="shared" si="36"/>
        <v>27777.777777777777</v>
      </c>
      <c r="K350" s="2">
        <f t="shared" si="37"/>
        <v>444444.44444438722</v>
      </c>
    </row>
    <row r="351" spans="7:11" x14ac:dyDescent="0.25">
      <c r="G351">
        <v>345</v>
      </c>
      <c r="H351" s="2">
        <f t="shared" si="34"/>
        <v>28888.888888888745</v>
      </c>
      <c r="I351" s="2">
        <f t="shared" si="35"/>
        <v>1111.1111111109681</v>
      </c>
      <c r="J351">
        <f t="shared" si="36"/>
        <v>27777.777777777777</v>
      </c>
      <c r="K351" s="2">
        <f t="shared" si="37"/>
        <v>416666.66666660947</v>
      </c>
    </row>
    <row r="352" spans="7:11" x14ac:dyDescent="0.25">
      <c r="G352">
        <v>346</v>
      </c>
      <c r="H352" s="2">
        <f t="shared" si="34"/>
        <v>28819.4444444443</v>
      </c>
      <c r="I352" s="2">
        <f t="shared" si="35"/>
        <v>1041.6666666665235</v>
      </c>
      <c r="J352">
        <f t="shared" si="36"/>
        <v>27777.777777777777</v>
      </c>
      <c r="K352" s="2">
        <f t="shared" si="37"/>
        <v>388888.88888883172</v>
      </c>
    </row>
    <row r="353" spans="7:11" x14ac:dyDescent="0.25">
      <c r="G353">
        <v>347</v>
      </c>
      <c r="H353" s="2">
        <f t="shared" si="34"/>
        <v>28749.999999999858</v>
      </c>
      <c r="I353" s="2">
        <f t="shared" si="35"/>
        <v>972.22222222207927</v>
      </c>
      <c r="J353">
        <f t="shared" si="36"/>
        <v>27777.777777777777</v>
      </c>
      <c r="K353" s="2">
        <f t="shared" si="37"/>
        <v>361111.11111105396</v>
      </c>
    </row>
    <row r="354" spans="7:11" x14ac:dyDescent="0.25">
      <c r="G354">
        <v>348</v>
      </c>
      <c r="H354" s="2">
        <f t="shared" si="34"/>
        <v>28680.555555555413</v>
      </c>
      <c r="I354" s="2">
        <f t="shared" si="35"/>
        <v>902.77777777763492</v>
      </c>
      <c r="J354">
        <f t="shared" si="36"/>
        <v>27777.777777777777</v>
      </c>
      <c r="K354" s="2">
        <f t="shared" si="37"/>
        <v>333333.33333327621</v>
      </c>
    </row>
    <row r="355" spans="7:11" x14ac:dyDescent="0.25">
      <c r="G355">
        <v>349</v>
      </c>
      <c r="H355" s="2">
        <f t="shared" si="34"/>
        <v>28611.111111110968</v>
      </c>
      <c r="I355" s="2">
        <f t="shared" si="35"/>
        <v>833.33333333319058</v>
      </c>
      <c r="J355">
        <f t="shared" si="36"/>
        <v>27777.777777777777</v>
      </c>
      <c r="K355" s="2">
        <f t="shared" si="37"/>
        <v>305555.55555549846</v>
      </c>
    </row>
    <row r="356" spans="7:11" x14ac:dyDescent="0.25">
      <c r="G356">
        <v>350</v>
      </c>
      <c r="H356" s="2">
        <f t="shared" si="34"/>
        <v>28541.666666666522</v>
      </c>
      <c r="I356" s="2">
        <f t="shared" si="35"/>
        <v>763.88888888874601</v>
      </c>
      <c r="J356">
        <f t="shared" si="36"/>
        <v>27777.777777777777</v>
      </c>
      <c r="K356" s="2">
        <f t="shared" si="37"/>
        <v>277777.77777772071</v>
      </c>
    </row>
    <row r="357" spans="7:11" x14ac:dyDescent="0.25">
      <c r="G357">
        <v>351</v>
      </c>
      <c r="H357" s="2">
        <f t="shared" si="34"/>
        <v>28472.222222222081</v>
      </c>
      <c r="I357" s="2">
        <f t="shared" si="35"/>
        <v>694.44444444430167</v>
      </c>
      <c r="J357">
        <f t="shared" si="36"/>
        <v>27777.777777777777</v>
      </c>
      <c r="K357" s="2">
        <f t="shared" si="37"/>
        <v>249999.99999994293</v>
      </c>
    </row>
    <row r="358" spans="7:11" x14ac:dyDescent="0.25">
      <c r="G358">
        <v>352</v>
      </c>
      <c r="H358" s="2">
        <f t="shared" si="34"/>
        <v>28402.777777777635</v>
      </c>
      <c r="I358" s="2">
        <f t="shared" si="35"/>
        <v>624.99999999985732</v>
      </c>
      <c r="J358">
        <f t="shared" si="36"/>
        <v>27777.777777777777</v>
      </c>
      <c r="K358" s="2">
        <f t="shared" si="37"/>
        <v>222222.22222216515</v>
      </c>
    </row>
    <row r="359" spans="7:11" x14ac:dyDescent="0.25">
      <c r="G359">
        <v>353</v>
      </c>
      <c r="H359" s="2">
        <f t="shared" si="34"/>
        <v>28333.33333333319</v>
      </c>
      <c r="I359" s="2">
        <f t="shared" si="35"/>
        <v>555.55555555541287</v>
      </c>
      <c r="J359">
        <f t="shared" si="36"/>
        <v>27777.777777777777</v>
      </c>
      <c r="K359" s="2">
        <f t="shared" si="37"/>
        <v>194444.44444438737</v>
      </c>
    </row>
    <row r="360" spans="7:11" x14ac:dyDescent="0.25">
      <c r="G360">
        <v>354</v>
      </c>
      <c r="H360" s="2">
        <f t="shared" si="34"/>
        <v>28263.888888888745</v>
      </c>
      <c r="I360" s="2">
        <f t="shared" si="35"/>
        <v>486.11111111096835</v>
      </c>
      <c r="J360">
        <f t="shared" si="36"/>
        <v>27777.777777777777</v>
      </c>
      <c r="K360" s="2">
        <f t="shared" si="37"/>
        <v>166666.66666660958</v>
      </c>
    </row>
    <row r="361" spans="7:11" x14ac:dyDescent="0.25">
      <c r="G361">
        <v>355</v>
      </c>
      <c r="H361" s="2">
        <f t="shared" si="34"/>
        <v>28194.4444444443</v>
      </c>
      <c r="I361" s="2">
        <f t="shared" si="35"/>
        <v>416.66666666652395</v>
      </c>
      <c r="J361">
        <f t="shared" si="36"/>
        <v>27777.777777777777</v>
      </c>
      <c r="K361" s="2">
        <f t="shared" si="37"/>
        <v>138888.8888888318</v>
      </c>
    </row>
    <row r="362" spans="7:11" x14ac:dyDescent="0.25">
      <c r="G362">
        <v>356</v>
      </c>
      <c r="H362" s="2">
        <f t="shared" si="34"/>
        <v>28124.999999999858</v>
      </c>
      <c r="I362" s="2">
        <f t="shared" si="35"/>
        <v>347.22222222207955</v>
      </c>
      <c r="J362">
        <f t="shared" si="36"/>
        <v>27777.777777777777</v>
      </c>
      <c r="K362" s="2">
        <f t="shared" si="37"/>
        <v>111111.11111105402</v>
      </c>
    </row>
    <row r="363" spans="7:11" x14ac:dyDescent="0.25">
      <c r="G363">
        <v>357</v>
      </c>
      <c r="H363" s="2">
        <f t="shared" si="34"/>
        <v>28055.555555555413</v>
      </c>
      <c r="I363" s="2">
        <f t="shared" si="35"/>
        <v>277.77777777763504</v>
      </c>
      <c r="J363">
        <f t="shared" si="36"/>
        <v>27777.777777777777</v>
      </c>
      <c r="K363" s="2">
        <f t="shared" si="37"/>
        <v>83333.333333276241</v>
      </c>
    </row>
    <row r="364" spans="7:11" x14ac:dyDescent="0.25">
      <c r="G364">
        <v>358</v>
      </c>
      <c r="H364" s="2">
        <f t="shared" si="34"/>
        <v>27986.111111110968</v>
      </c>
      <c r="I364" s="2">
        <f t="shared" si="35"/>
        <v>208.33333333319058</v>
      </c>
      <c r="J364">
        <f t="shared" si="36"/>
        <v>27777.777777777777</v>
      </c>
      <c r="K364" s="2">
        <f t="shared" si="37"/>
        <v>55555.55555549846</v>
      </c>
    </row>
    <row r="365" spans="7:11" x14ac:dyDescent="0.25">
      <c r="G365">
        <v>359</v>
      </c>
      <c r="H365" s="2">
        <f t="shared" si="34"/>
        <v>27916.666666666522</v>
      </c>
      <c r="I365" s="2">
        <f t="shared" si="35"/>
        <v>138.88888888874615</v>
      </c>
      <c r="J365">
        <f t="shared" si="36"/>
        <v>27777.777777777777</v>
      </c>
      <c r="K365" s="2">
        <f t="shared" si="37"/>
        <v>27777.777777720683</v>
      </c>
    </row>
    <row r="366" spans="7:11" x14ac:dyDescent="0.25">
      <c r="G366">
        <v>360</v>
      </c>
      <c r="H366" s="2">
        <f t="shared" si="34"/>
        <v>27847.222222222081</v>
      </c>
      <c r="I366" s="2">
        <f t="shared" si="35"/>
        <v>69.444444444301709</v>
      </c>
      <c r="J366">
        <f t="shared" si="36"/>
        <v>27777.777777777777</v>
      </c>
      <c r="K366" s="4">
        <f t="shared" si="37"/>
        <v>-5.7094439398497343E-8</v>
      </c>
    </row>
    <row r="369" spans="8:9" x14ac:dyDescent="0.25">
      <c r="H369" t="s">
        <v>13</v>
      </c>
    </row>
    <row r="370" spans="8:9" x14ac:dyDescent="0.25">
      <c r="H370">
        <f>360*H366-K6</f>
        <v>24999.999999949709</v>
      </c>
      <c r="I370">
        <f>SUM(I7:I366)</f>
        <v>4512499.999999973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F65CA-59C2-4C51-9DA5-027BB538EB78}">
  <dimension ref="A1:B18"/>
  <sheetViews>
    <sheetView tabSelected="1" workbookViewId="0">
      <selection activeCell="B19" sqref="B19"/>
    </sheetView>
  </sheetViews>
  <sheetFormatPr defaultRowHeight="15" x14ac:dyDescent="0.25"/>
  <sheetData>
    <row r="1" spans="1:2" x14ac:dyDescent="0.25">
      <c r="A1" t="s">
        <v>17</v>
      </c>
      <c r="B1">
        <v>11200</v>
      </c>
    </row>
    <row r="2" spans="1:2" x14ac:dyDescent="0.25">
      <c r="A2" t="s">
        <v>1</v>
      </c>
      <c r="B2">
        <v>291</v>
      </c>
    </row>
    <row r="3" spans="1:2" x14ac:dyDescent="0.25">
      <c r="A3" t="s">
        <v>18</v>
      </c>
      <c r="B3" t="s">
        <v>21</v>
      </c>
    </row>
    <row r="4" spans="1:2" x14ac:dyDescent="0.25">
      <c r="A4" t="s">
        <v>19</v>
      </c>
      <c r="B4" t="s">
        <v>20</v>
      </c>
    </row>
    <row r="7" spans="1:2" x14ac:dyDescent="0.25">
      <c r="A7" t="s">
        <v>22</v>
      </c>
      <c r="B7">
        <f>((48*B2)/B1)^(1/24)-1</f>
        <v>9.2447722152040335E-3</v>
      </c>
    </row>
    <row r="9" spans="1:2" x14ac:dyDescent="0.25">
      <c r="A9" t="s">
        <v>23</v>
      </c>
      <c r="B9">
        <f>B2*(1-(1+B7)^-48)/B7</f>
        <v>11239.399606132471</v>
      </c>
    </row>
    <row r="12" spans="1:2" x14ac:dyDescent="0.25">
      <c r="B12">
        <f>B2*(1-(1+B7)^-48)-B1*B7</f>
        <v>0.36424038406345005</v>
      </c>
    </row>
    <row r="13" spans="1:2" x14ac:dyDescent="0.25">
      <c r="B13">
        <f>48*B2*(1-(1+B7)^-49)-B1</f>
        <v>-6130.2644903473665</v>
      </c>
    </row>
    <row r="15" spans="1:2" x14ac:dyDescent="0.25">
      <c r="A15" t="s">
        <v>24</v>
      </c>
      <c r="B15">
        <f>B7-B12/B13</f>
        <v>9.3041889638022339E-3</v>
      </c>
    </row>
    <row r="18" spans="1:2" x14ac:dyDescent="0.25">
      <c r="A18" t="s">
        <v>23</v>
      </c>
      <c r="B18">
        <f>B2*(1-(1+B15)^-48)/B15</f>
        <v>11224.36718555645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stejne anuity</vt:lpstr>
      <vt:lpstr>stejny umor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Benada Ludek</dc:creator>
  <cp:lastModifiedBy>Benada Ludek</cp:lastModifiedBy>
  <dcterms:created xsi:type="dcterms:W3CDTF">2021-11-08T09:00:27Z</dcterms:created>
  <dcterms:modified xsi:type="dcterms:W3CDTF">2021-11-08T10:17:49Z</dcterms:modified>
</cp:coreProperties>
</file>