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8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Excel\11 - hodina - Statistika - VBA\"/>
    </mc:Choice>
  </mc:AlternateContent>
  <xr:revisionPtr revIDLastSave="0" documentId="13_ncr:1_{7AFCBFD0-9308-4503-846E-5F46C344D9E5}" xr6:coauthVersionLast="47" xr6:coauthVersionMax="47" xr10:uidLastSave="{00000000-0000-0000-0000-000000000000}"/>
  <bookViews>
    <workbookView xWindow="1350" yWindow="735" windowWidth="25875" windowHeight="12900" xr2:uid="{00000000-000D-0000-FFFF-FFFF00000000}"/>
  </bookViews>
  <sheets>
    <sheet name="Úvod" sheetId="12" r:id="rId1"/>
    <sheet name="Teorie" sheetId="11" r:id="rId2"/>
    <sheet name="Data" sheetId="21" r:id="rId3"/>
    <sheet name="Řešení" sheetId="22" r:id="rId4"/>
  </sheets>
  <definedNames>
    <definedName name="DynamickaOblast">OFFSET(#REF!,0,0,COUNTA(#REF!),1)</definedName>
    <definedName name="MojeOblast">#REF!</definedName>
  </definedNames>
  <calcPr calcId="191029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2" l="1"/>
  <c r="C39" i="22"/>
  <c r="C43" i="22"/>
  <c r="C47" i="22"/>
  <c r="C51" i="22"/>
  <c r="C55" i="22"/>
  <c r="C36" i="22"/>
  <c r="C40" i="22"/>
  <c r="C44" i="22"/>
  <c r="C48" i="22"/>
  <c r="C52" i="22"/>
  <c r="C56" i="22"/>
  <c r="C37" i="22"/>
  <c r="C41" i="22"/>
  <c r="C45" i="22"/>
  <c r="C49" i="22"/>
  <c r="C53" i="22"/>
  <c r="C57" i="22"/>
  <c r="C38" i="22"/>
  <c r="C42" i="22"/>
  <c r="C46" i="22"/>
  <c r="C50" i="22"/>
  <c r="C54" i="22"/>
  <c r="C58" i="22"/>
  <c r="D58" i="22" l="1"/>
  <c r="D50" i="22"/>
  <c r="D42" i="22"/>
  <c r="D57" i="22"/>
  <c r="D49" i="22"/>
  <c r="D41" i="22"/>
  <c r="D56" i="22"/>
  <c r="D48" i="22"/>
  <c r="D40" i="22"/>
  <c r="D55" i="22"/>
  <c r="D47" i="22"/>
  <c r="D39" i="22"/>
  <c r="E58" i="22"/>
  <c r="E50" i="22"/>
  <c r="E42" i="22"/>
  <c r="E57" i="22"/>
  <c r="E49" i="22"/>
  <c r="E41" i="22"/>
  <c r="E56" i="22"/>
  <c r="E48" i="22"/>
  <c r="E40" i="22"/>
  <c r="E55" i="22"/>
  <c r="E47" i="22"/>
  <c r="E39" i="22"/>
  <c r="D54" i="22"/>
  <c r="D46" i="22"/>
  <c r="D38" i="22"/>
  <c r="D53" i="22"/>
  <c r="D45" i="22"/>
  <c r="D37" i="22"/>
  <c r="D52" i="22"/>
  <c r="D44" i="22"/>
  <c r="D36" i="22"/>
  <c r="D51" i="22"/>
  <c r="D43" i="22"/>
  <c r="D35" i="22"/>
  <c r="E54" i="22"/>
  <c r="E46" i="22"/>
  <c r="E38" i="22"/>
  <c r="E53" i="22"/>
  <c r="E45" i="22"/>
  <c r="E37" i="22"/>
  <c r="E52" i="22"/>
  <c r="E44" i="22"/>
  <c r="E36" i="22"/>
  <c r="E51" i="22"/>
  <c r="E43" i="22"/>
  <c r="E35" i="22"/>
</calcChain>
</file>

<file path=xl/sharedStrings.xml><?xml version="1.0" encoding="utf-8"?>
<sst xmlns="http://schemas.openxmlformats.org/spreadsheetml/2006/main" count="22" uniqueCount="19">
  <si>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</si>
  <si>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</si>
  <si>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</si>
  <si>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</si>
  <si>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</si>
  <si>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</t>
  </si>
  <si>
    <t>Copyright, Pavel Lasák 2019</t>
  </si>
  <si>
    <t>Předpoklady:</t>
  </si>
  <si>
    <t>znalost statistických metod.</t>
  </si>
  <si>
    <t>mít vlastní data</t>
  </si>
  <si>
    <t>Prognózy</t>
  </si>
  <si>
    <t>Prognozy</t>
  </si>
  <si>
    <t>Datum</t>
  </si>
  <si>
    <t>Prodeje</t>
  </si>
  <si>
    <t>Prognóza(Prodeje)</t>
  </si>
  <si>
    <t>Dolní hranice spolehlivosti(Prodeje)</t>
  </si>
  <si>
    <t>Horní hranice spolehlivosti(Prodeje)</t>
  </si>
  <si>
    <t>¨</t>
  </si>
  <si>
    <t>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</si>
</sst>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0"/>
      <name val="Arial CE"/>
      <charset val="238"/>
    </font>
    <font>
      <b/>
      <sz val="10"/>
      <name val="Arial CE"/>
      <charset val="238"/>
    </font>
    <font>
      <u/>
      <sz val="10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5" xfId="0" applyFont="1" applyFill="1" applyBorder="1"/>
    <xf numFmtId="0" fontId="7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quotePrefix="1"/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5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5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>
      <alignment vertical="center"/>
    </xf>
    <xf numFmtId="0" fontId="17" fillId="5" borderId="6" xfId="1" applyFill="1" applyBorder="1"/>
    <xf numFmtId="0" fontId="0" fillId="5" borderId="7" xfId="0" applyFill="1" applyBorder="1"/>
    <xf numFmtId="0" fontId="17" fillId="5" borderId="7" xfId="1" applyFill="1" applyBorder="1"/>
    <xf numFmtId="0" fontId="0" fillId="5" borderId="8" xfId="0" applyFill="1" applyBorder="1"/>
    <xf numFmtId="0" fontId="0" fillId="0" borderId="9" xfId="0" applyBorder="1"/>
    <xf numFmtId="0" fontId="17" fillId="0" borderId="0" xfId="1"/>
    <xf numFmtId="0" fontId="21" fillId="0" borderId="0" xfId="0" applyFont="1"/>
    <xf numFmtId="0" fontId="2" fillId="2" borderId="0" xfId="0" applyFont="1" applyFill="1" applyBorder="1"/>
    <xf numFmtId="0" fontId="0" fillId="7" borderId="0" xfId="0" applyFill="1"/>
    <xf numFmtId="0" fontId="1" fillId="2" borderId="0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3">
    <dxf>
      <numFmt numFmtId="2" formatCode="0.00"/>
    </dxf>
    <dxf>
      <numFmt numFmtId="2" formatCode="0.00"/>
    </dxf>
    <dxf>
      <numFmt numFmtId="19" formatCode="dd/mm/yyyy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30667905642228E-2"/>
          <c:y val="2.3777141493676927E-2"/>
          <c:w val="0.90871814936176454"/>
          <c:h val="0.55634863823840197"/>
        </c:manualLayout>
      </c:layout>
      <c:lineChart>
        <c:grouping val="standard"/>
        <c:varyColors val="0"/>
        <c:ser>
          <c:idx val="0"/>
          <c:order val="0"/>
          <c:tx>
            <c:strRef>
              <c:f>Řešení!$B$1</c:f>
              <c:strCache>
                <c:ptCount val="1"/>
                <c:pt idx="0">
                  <c:v>Prodeje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Řešení!$B$2:$B$58</c:f>
              <c:numCache>
                <c:formatCode>General</c:formatCode>
                <c:ptCount val="57"/>
                <c:pt idx="0">
                  <c:v>3240</c:v>
                </c:pt>
                <c:pt idx="1">
                  <c:v>2741</c:v>
                </c:pt>
                <c:pt idx="2">
                  <c:v>2987</c:v>
                </c:pt>
                <c:pt idx="3">
                  <c:v>3456</c:v>
                </c:pt>
                <c:pt idx="4">
                  <c:v>3747</c:v>
                </c:pt>
                <c:pt idx="5">
                  <c:v>3979</c:v>
                </c:pt>
                <c:pt idx="6">
                  <c:v>4160</c:v>
                </c:pt>
                <c:pt idx="7">
                  <c:v>4162</c:v>
                </c:pt>
                <c:pt idx="8">
                  <c:v>3809</c:v>
                </c:pt>
                <c:pt idx="9">
                  <c:v>3794</c:v>
                </c:pt>
                <c:pt idx="10">
                  <c:v>3179</c:v>
                </c:pt>
                <c:pt idx="11">
                  <c:v>3812</c:v>
                </c:pt>
                <c:pt idx="12">
                  <c:v>3480</c:v>
                </c:pt>
                <c:pt idx="13">
                  <c:v>3183</c:v>
                </c:pt>
                <c:pt idx="14">
                  <c:v>3764</c:v>
                </c:pt>
                <c:pt idx="15">
                  <c:v>3500</c:v>
                </c:pt>
                <c:pt idx="16">
                  <c:v>3389</c:v>
                </c:pt>
                <c:pt idx="17">
                  <c:v>4348</c:v>
                </c:pt>
                <c:pt idx="18">
                  <c:v>4442</c:v>
                </c:pt>
                <c:pt idx="19">
                  <c:v>4593</c:v>
                </c:pt>
                <c:pt idx="20">
                  <c:v>4029</c:v>
                </c:pt>
                <c:pt idx="21">
                  <c:v>4211</c:v>
                </c:pt>
                <c:pt idx="22">
                  <c:v>3854</c:v>
                </c:pt>
                <c:pt idx="23">
                  <c:v>3554</c:v>
                </c:pt>
                <c:pt idx="24">
                  <c:v>3488</c:v>
                </c:pt>
                <c:pt idx="25">
                  <c:v>3270</c:v>
                </c:pt>
                <c:pt idx="26">
                  <c:v>3709</c:v>
                </c:pt>
                <c:pt idx="27">
                  <c:v>3665</c:v>
                </c:pt>
                <c:pt idx="28">
                  <c:v>4097</c:v>
                </c:pt>
                <c:pt idx="29">
                  <c:v>4472</c:v>
                </c:pt>
                <c:pt idx="30">
                  <c:v>4531</c:v>
                </c:pt>
                <c:pt idx="31">
                  <c:v>4504</c:v>
                </c:pt>
                <c:pt idx="32">
                  <c:v>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D-46EE-8A88-63FC4240F39D}"/>
            </c:ext>
          </c:extLst>
        </c:ser>
        <c:ser>
          <c:idx val="1"/>
          <c:order val="1"/>
          <c:tx>
            <c:strRef>
              <c:f>Řešení!$C$1</c:f>
              <c:strCache>
                <c:ptCount val="1"/>
                <c:pt idx="0">
                  <c:v>Prognóza(Prodeje)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Řešení!$C$2:$C$58</c:f>
              <c:numCache>
                <c:formatCode>General</c:formatCode>
                <c:ptCount val="57"/>
                <c:pt idx="32">
                  <c:v>4054</c:v>
                </c:pt>
                <c:pt idx="33">
                  <c:v>4316.180510304881</c:v>
                </c:pt>
                <c:pt idx="34">
                  <c:v>3831.8443128743525</c:v>
                </c:pt>
                <c:pt idx="35">
                  <c:v>4096.2695474635775</c:v>
                </c:pt>
                <c:pt idx="36">
                  <c:v>3831.8698235814554</c:v>
                </c:pt>
                <c:pt idx="37">
                  <c:v>3527.421218251623</c:v>
                </c:pt>
                <c:pt idx="38">
                  <c:v>4028.7368627293395</c:v>
                </c:pt>
                <c:pt idx="39">
                  <c:v>3922.6561298398778</c:v>
                </c:pt>
                <c:pt idx="40">
                  <c:v>4003.5939239339132</c:v>
                </c:pt>
                <c:pt idx="41">
                  <c:v>4677.926376979799</c:v>
                </c:pt>
                <c:pt idx="42">
                  <c:v>4795.0480846589408</c:v>
                </c:pt>
                <c:pt idx="43">
                  <c:v>4849.8153554482533</c:v>
                </c:pt>
                <c:pt idx="44">
                  <c:v>4390.4653805700436</c:v>
                </c:pt>
                <c:pt idx="45">
                  <c:v>4523.3443751351024</c:v>
                </c:pt>
                <c:pt idx="46">
                  <c:v>4039.0081777045739</c:v>
                </c:pt>
                <c:pt idx="47">
                  <c:v>4303.4334122937989</c:v>
                </c:pt>
                <c:pt idx="48">
                  <c:v>4039.0336884116759</c:v>
                </c:pt>
                <c:pt idx="49">
                  <c:v>3734.5850830818445</c:v>
                </c:pt>
                <c:pt idx="50">
                  <c:v>4235.9007275595595</c:v>
                </c:pt>
                <c:pt idx="51">
                  <c:v>4129.8199946700988</c:v>
                </c:pt>
                <c:pt idx="52">
                  <c:v>4210.7577887641337</c:v>
                </c:pt>
                <c:pt idx="53">
                  <c:v>4885.0902418100195</c:v>
                </c:pt>
                <c:pt idx="54">
                  <c:v>5002.2119494891613</c:v>
                </c:pt>
                <c:pt idx="55">
                  <c:v>5056.9792202784738</c:v>
                </c:pt>
                <c:pt idx="56">
                  <c:v>4597.6292454002642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D-46EE-8A88-63FC4240F39D}"/>
            </c:ext>
          </c:extLst>
        </c:ser>
        <c:ser>
          <c:idx val="2"/>
          <c:order val="2"/>
          <c:tx>
            <c:strRef>
              <c:f>Řešení!$D$1</c:f>
              <c:strCache>
                <c:ptCount val="1"/>
                <c:pt idx="0">
                  <c:v>Dolní hranice spolehlivosti(Prodeje)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Řešení!$D$2:$D$58</c:f>
              <c:numCache>
                <c:formatCode>General</c:formatCode>
                <c:ptCount val="57"/>
                <c:pt idx="32" formatCode="0.00">
                  <c:v>4054</c:v>
                </c:pt>
                <c:pt idx="33" formatCode="0.00">
                  <c:v>3899.797434906056</c:v>
                </c:pt>
                <c:pt idx="34" formatCode="0.00">
                  <c:v>3415.4593637559037</c:v>
                </c:pt>
                <c:pt idx="35" formatCode="0.00">
                  <c:v>3679.8812673088391</c:v>
                </c:pt>
                <c:pt idx="36" formatCode="0.00">
                  <c:v>3415.4763387358616</c:v>
                </c:pt>
                <c:pt idx="37" formatCode="0.00">
                  <c:v>3111.0202387654854</c:v>
                </c:pt>
                <c:pt idx="38" formatCode="0.00">
                  <c:v>3612.3256824214336</c:v>
                </c:pt>
                <c:pt idx="39" formatCode="0.00">
                  <c:v>3506.2316263859939</c:v>
                </c:pt>
                <c:pt idx="40" formatCode="0.00">
                  <c:v>3587.1525589845151</c:v>
                </c:pt>
                <c:pt idx="41" formatCode="0.00">
                  <c:v>4261.4641963109352</c:v>
                </c:pt>
                <c:pt idx="42" formatCode="0.00">
                  <c:v>4378.560718360528</c:v>
                </c:pt>
                <c:pt idx="43" formatCode="0.00">
                  <c:v>4433.2980181538524</c:v>
                </c:pt>
                <c:pt idx="44" formatCode="0.00">
                  <c:v>3973.9128717322219</c:v>
                </c:pt>
                <c:pt idx="45" formatCode="0.00">
                  <c:v>4092.5317392439547</c:v>
                </c:pt>
                <c:pt idx="46" formatCode="0.00">
                  <c:v>3608.1502700503088</c:v>
                </c:pt>
                <c:pt idx="47" formatCode="0.00">
                  <c:v>3872.5240012179047</c:v>
                </c:pt>
                <c:pt idx="48" formatCode="0.00">
                  <c:v>3608.066142197466</c:v>
                </c:pt>
                <c:pt idx="49" formatCode="0.00">
                  <c:v>3303.5523704644465</c:v>
                </c:pt>
                <c:pt idx="50" formatCode="0.00">
                  <c:v>3804.7954182988756</c:v>
                </c:pt>
                <c:pt idx="51" formatCode="0.00">
                  <c:v>3698.6342601902329</c:v>
                </c:pt>
                <c:pt idx="52" formatCode="0.00">
                  <c:v>3779.4834028627479</c:v>
                </c:pt>
                <c:pt idx="53" formatCode="0.00">
                  <c:v>4453.7185814410177</c:v>
                </c:pt>
                <c:pt idx="54" formatCode="0.00">
                  <c:v>4570.7339956220521</c:v>
                </c:pt>
                <c:pt idx="55" formatCode="0.00">
                  <c:v>4625.3855588376891</c:v>
                </c:pt>
                <c:pt idx="56" formatCode="0.00">
                  <c:v>4165.910068287656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D-46EE-8A88-63FC4240F39D}"/>
            </c:ext>
          </c:extLst>
        </c:ser>
        <c:ser>
          <c:idx val="3"/>
          <c:order val="3"/>
          <c:tx>
            <c:strRef>
              <c:f>Řešení!$E$1</c:f>
              <c:strCache>
                <c:ptCount val="1"/>
                <c:pt idx="0">
                  <c:v>Horní hranice spolehlivosti(Prodeje)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Řešení!$E$2:$E$58</c:f>
              <c:numCache>
                <c:formatCode>General</c:formatCode>
                <c:ptCount val="57"/>
                <c:pt idx="32" formatCode="0.00">
                  <c:v>4054</c:v>
                </c:pt>
                <c:pt idx="33" formatCode="0.00">
                  <c:v>4732.5635857037059</c:v>
                </c:pt>
                <c:pt idx="34" formatCode="0.00">
                  <c:v>4248.2292619928012</c:v>
                </c:pt>
                <c:pt idx="35" formatCode="0.00">
                  <c:v>4512.6578276183154</c:v>
                </c:pt>
                <c:pt idx="36" formatCode="0.00">
                  <c:v>4248.2633084270492</c:v>
                </c:pt>
                <c:pt idx="37" formatCode="0.00">
                  <c:v>3943.8221977377607</c:v>
                </c:pt>
                <c:pt idx="38" formatCode="0.00">
                  <c:v>4445.1480430372458</c:v>
                </c:pt>
                <c:pt idx="39" formatCode="0.00">
                  <c:v>4339.0806332937618</c:v>
                </c:pt>
                <c:pt idx="40" formatCode="0.00">
                  <c:v>4420.0352888833113</c:v>
                </c:pt>
                <c:pt idx="41" formatCode="0.00">
                  <c:v>5094.3885576486628</c:v>
                </c:pt>
                <c:pt idx="42" formatCode="0.00">
                  <c:v>5211.5354509573535</c:v>
                </c:pt>
                <c:pt idx="43" formatCode="0.00">
                  <c:v>5266.3326927426542</c:v>
                </c:pt>
                <c:pt idx="44" formatCode="0.00">
                  <c:v>4807.0178894078654</c:v>
                </c:pt>
                <c:pt idx="45" formatCode="0.00">
                  <c:v>4954.1570110262501</c:v>
                </c:pt>
                <c:pt idx="46" formatCode="0.00">
                  <c:v>4469.866085358839</c:v>
                </c:pt>
                <c:pt idx="47" formatCode="0.00">
                  <c:v>4734.3428233696932</c:v>
                </c:pt>
                <c:pt idx="48" formatCode="0.00">
                  <c:v>4470.0012346258854</c:v>
                </c:pt>
                <c:pt idx="49" formatCode="0.00">
                  <c:v>4165.6177956992424</c:v>
                </c:pt>
                <c:pt idx="50" formatCode="0.00">
                  <c:v>4667.0060368202439</c:v>
                </c:pt>
                <c:pt idx="51" formatCode="0.00">
                  <c:v>4561.0057291499652</c:v>
                </c:pt>
                <c:pt idx="52" formatCode="0.00">
                  <c:v>4642.03217466552</c:v>
                </c:pt>
                <c:pt idx="53" formatCode="0.00">
                  <c:v>5316.4619021790213</c:v>
                </c:pt>
                <c:pt idx="54" formatCode="0.00">
                  <c:v>5433.6899033562704</c:v>
                </c:pt>
                <c:pt idx="55" formatCode="0.00">
                  <c:v>5488.5728817192585</c:v>
                </c:pt>
                <c:pt idx="56" formatCode="0.00">
                  <c:v>5029.3484225128723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ED-46EE-8A88-63FC424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289416"/>
        <c:axId val="596290072"/>
      </c:lineChart>
      <c:catAx>
        <c:axId val="5962894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6290072"/>
        <c:crosses val="autoZero"/>
        <c:auto val="1"/>
        <c:lblAlgn val="ctr"/>
        <c:lblOffset val="100"/>
        <c:noMultiLvlLbl val="0"/>
      </c:catAx>
      <c:valAx>
        <c:axId val="59629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628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2834-7A7C-4B8C-828A-F21D6EBC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CE4DEA-24C5-4E81-A958-722CE369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CD725-3AD4-485D-ABBC-17CAFC4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23</xdr:row>
      <xdr:rowOff>3983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D7CCC72-6C54-4294-8F8E-43865905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75D67-60B6-4B49-8EAE-1837BCB38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5ED118E-A5F8-47B5-8D34-C2D1033F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A63E6-F3E6-411D-8FF4-F4C68E53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142875</xdr:rowOff>
    </xdr:from>
    <xdr:to>
      <xdr:col>9</xdr:col>
      <xdr:colOff>362571</xdr:colOff>
      <xdr:row>14</xdr:row>
      <xdr:rowOff>65710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EDA3E-4232-49FB-92A1-5A7C1B78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051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20973</xdr:colOff>
      <xdr:row>3</xdr:row>
      <xdr:rowOff>62918</xdr:rowOff>
    </xdr:from>
    <xdr:to>
      <xdr:col>9</xdr:col>
      <xdr:colOff>168182</xdr:colOff>
      <xdr:row>15</xdr:row>
      <xdr:rowOff>24547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7C22EEB-AD52-41B6-9630-7DB40C37A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7248" y="810936"/>
          <a:ext cx="4229851" cy="1974987"/>
        </a:xfrm>
        <a:prstGeom prst="rect">
          <a:avLst/>
        </a:prstGeom>
      </xdr:spPr>
    </xdr:pic>
    <xdr:clientData/>
  </xdr:twoCellAnchor>
  <xdr:twoCellAnchor editAs="oneCell">
    <xdr:from>
      <xdr:col>1</xdr:col>
      <xdr:colOff>13579</xdr:colOff>
      <xdr:row>14</xdr:row>
      <xdr:rowOff>125835</xdr:rowOff>
    </xdr:from>
    <xdr:to>
      <xdr:col>10</xdr:col>
      <xdr:colOff>2112049</xdr:colOff>
      <xdr:row>58</xdr:row>
      <xdr:rowOff>90245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CE4175-CC02-417D-9A52-12D40CEDD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249" y="2719431"/>
          <a:ext cx="8613919" cy="7346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739140</xdr:colOff>
      <xdr:row>3</xdr:row>
      <xdr:rowOff>7620</xdr:rowOff>
    </xdr:from>
    <xdr:to>
      <xdr:col>8</xdr:col>
      <xdr:colOff>388620</xdr:colOff>
      <xdr:row>25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3A03DF3-7CA4-4C7B-89BB-C590AA874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97D7A-755D-40C0-BC2B-BE457E90C681}" name="Tabulka1" displayName="Tabulka1" ref="A1:E58" totalsRowShown="0">
  <autoFilter ref="A1:E58" xr:uid="{99BCF2EB-6C7F-4147-A425-B827E89B09D5}"/>
  <tableColumns count="5">
    <tableColumn id="1" xr3:uid="{6A71ADE3-11E8-4EE3-8D30-60B1474B6E1E}" name="¨" dataDxfId="2"/>
    <tableColumn id="2" xr3:uid="{E470B2AE-F729-45E8-AA6D-5DD7063218BF}" name="Prodeje"/>
    <tableColumn id="3" xr3:uid="{0612F2C6-63E1-4022-AB5B-1710B7223BBA}" name="Prognóza(Prodeje)">
      <calculatedColumnFormula>_xlfn.FORECAST.ETS(A2,$B$2:$B$34,$A$2:$A$34,1,1)</calculatedColumnFormula>
    </tableColumn>
    <tableColumn id="4" xr3:uid="{E0A1849C-036C-4E8F-A24D-395937C48426}" name="Dolní hranice spolehlivosti(Prodeje)" dataDxfId="1">
      <calculatedColumnFormula>C2-_xlfn.FORECAST.ETS.CONFINT(A2,$B$2:$B$34,$A$2:$A$34,0.95,1,1)</calculatedColumnFormula>
    </tableColumn>
    <tableColumn id="5" xr3:uid="{BCDA2927-9773-4DFF-844B-9C45413E8FA4}" name="Horní hranice spolehlivosti(Prodeje)" dataDxfId="0">
      <calculatedColumnFormula>C2+_xlfn.FORECAST.ETS.CONFINT(A2,$B$2:$B$34,$A$2:$A$34,0.95,1,1)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workbookViewId="0">
      <selection activeCell="I18" sqref="I18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60" x14ac:dyDescent="0.2">
      <c r="C2" s="60" t="s">
        <v>0</v>
      </c>
      <c r="D2" s="60"/>
      <c r="E2" s="60"/>
      <c r="F2" s="60"/>
      <c r="G2" s="60"/>
      <c r="H2" s="60"/>
      <c r="I2" s="60"/>
      <c r="J2" s="60"/>
      <c r="K2" s="1"/>
      <c r="L2" s="2"/>
    </row>
    <row r="3" spans="3:16" ht="14.25" customHeight="1" thickBot="1" x14ac:dyDescent="0.25">
      <c r="C3" s="3"/>
      <c r="D3" s="3"/>
      <c r="E3" s="3"/>
      <c r="F3" s="3"/>
      <c r="G3" s="3"/>
      <c r="H3" s="3"/>
      <c r="I3" s="3"/>
      <c r="J3" s="3"/>
    </row>
    <row r="4" spans="3:16" ht="11.25" customHeight="1" thickTop="1" x14ac:dyDescent="0.2">
      <c r="C4" s="4"/>
      <c r="D4" s="5"/>
      <c r="E4" s="5"/>
      <c r="F4" s="5"/>
      <c r="G4" s="5"/>
      <c r="H4" s="5"/>
      <c r="I4" s="5"/>
      <c r="J4" s="6"/>
    </row>
    <row r="5" spans="3:16" ht="23.25" x14ac:dyDescent="0.35">
      <c r="C5" s="7"/>
      <c r="D5" s="8" t="s">
        <v>1</v>
      </c>
      <c r="E5" s="9"/>
      <c r="F5" s="9"/>
      <c r="G5" s="10"/>
      <c r="H5" s="9"/>
      <c r="I5" s="9"/>
      <c r="J5" s="11"/>
    </row>
    <row r="6" spans="3:16" s="16" customFormat="1" ht="15.75" x14ac:dyDescent="0.25">
      <c r="C6" s="12"/>
      <c r="D6" s="13"/>
      <c r="E6" s="56" t="s">
        <v>10</v>
      </c>
      <c r="F6" s="14" t="s">
        <v>18</v>
      </c>
      <c r="G6" s="14"/>
      <c r="H6" s="13"/>
      <c r="I6" s="13"/>
      <c r="J6" s="15"/>
    </row>
    <row r="7" spans="3:16" s="16" customFormat="1" ht="15.75" x14ac:dyDescent="0.25">
      <c r="C7" s="12"/>
      <c r="D7" s="13"/>
      <c r="E7" s="54"/>
      <c r="F7" s="13"/>
      <c r="G7" s="13"/>
      <c r="H7" s="13"/>
      <c r="I7" s="13"/>
      <c r="J7" s="15"/>
    </row>
    <row r="8" spans="3:16" s="16" customFormat="1" ht="15.75" x14ac:dyDescent="0.25">
      <c r="C8" s="12"/>
      <c r="D8" s="13"/>
      <c r="E8" s="54"/>
      <c r="F8" s="13"/>
      <c r="G8" s="13"/>
      <c r="H8" s="13"/>
      <c r="I8" s="13"/>
      <c r="J8" s="15"/>
    </row>
    <row r="9" spans="3:16" s="16" customFormat="1" ht="15.75" x14ac:dyDescent="0.25">
      <c r="C9" s="12"/>
      <c r="D9" s="13"/>
      <c r="E9" s="54"/>
      <c r="F9" s="13"/>
      <c r="G9" s="13"/>
      <c r="H9" s="13"/>
      <c r="I9" s="13"/>
      <c r="J9" s="15"/>
    </row>
    <row r="10" spans="3:16" ht="7.15" customHeight="1" thickBot="1" x14ac:dyDescent="0.25">
      <c r="C10" s="17"/>
      <c r="D10" s="18"/>
      <c r="E10" s="18"/>
      <c r="F10" s="18"/>
      <c r="G10" s="18"/>
      <c r="H10" s="18"/>
      <c r="I10" s="18"/>
      <c r="J10" s="19"/>
    </row>
    <row r="11" spans="3:16" ht="14.25" thickTop="1" thickBot="1" x14ac:dyDescent="0.25"/>
    <row r="12" spans="3:16" ht="15.75" customHeight="1" thickTop="1" x14ac:dyDescent="0.2">
      <c r="C12" s="20"/>
      <c r="D12" s="21"/>
      <c r="E12" s="21"/>
      <c r="F12" s="21"/>
      <c r="G12" s="21"/>
      <c r="H12" s="21"/>
      <c r="I12" s="21"/>
      <c r="J12" s="22"/>
    </row>
    <row r="13" spans="3:16" ht="26.25" x14ac:dyDescent="0.2">
      <c r="C13" s="61" t="s">
        <v>2</v>
      </c>
      <c r="D13" s="62"/>
      <c r="E13" s="62"/>
      <c r="F13" s="62"/>
      <c r="G13" s="62"/>
      <c r="H13" s="23"/>
      <c r="I13" s="23"/>
      <c r="J13" s="24"/>
      <c r="P13" s="25"/>
    </row>
    <row r="14" spans="3:16" ht="26.25" x14ac:dyDescent="0.2">
      <c r="C14" s="61"/>
      <c r="D14" s="62"/>
      <c r="E14" s="62"/>
      <c r="F14" s="62"/>
      <c r="G14" s="62"/>
      <c r="H14" s="23"/>
      <c r="I14" s="23"/>
      <c r="J14" s="24"/>
      <c r="P14" s="25"/>
    </row>
    <row r="15" spans="3:16" ht="7.15" customHeight="1" x14ac:dyDescent="0.2">
      <c r="C15" s="26"/>
      <c r="D15" s="27"/>
      <c r="E15" s="27"/>
      <c r="F15" s="27"/>
      <c r="G15" s="27"/>
      <c r="H15" s="23"/>
      <c r="I15" s="23"/>
      <c r="J15" s="24"/>
      <c r="P15" s="25"/>
    </row>
    <row r="16" spans="3:16" ht="18.75" x14ac:dyDescent="0.2">
      <c r="C16" s="28"/>
      <c r="D16" s="63" t="s">
        <v>3</v>
      </c>
      <c r="E16" s="63"/>
      <c r="F16" s="63"/>
      <c r="G16" s="63"/>
      <c r="H16" s="29"/>
      <c r="I16" s="29"/>
      <c r="J16" s="30"/>
    </row>
    <row r="17" spans="1:12" ht="18.75" x14ac:dyDescent="0.2">
      <c r="C17" s="28"/>
      <c r="D17" s="63"/>
      <c r="E17" s="63"/>
      <c r="F17" s="63"/>
      <c r="G17" s="63"/>
      <c r="H17" s="64">
        <v>5002722</v>
      </c>
      <c r="I17" s="64"/>
      <c r="J17" s="65"/>
    </row>
    <row r="18" spans="1:12" ht="13.5" thickBot="1" x14ac:dyDescent="0.25">
      <c r="C18" s="31"/>
      <c r="D18" s="32"/>
      <c r="E18" s="32"/>
      <c r="F18" s="32"/>
      <c r="G18" s="32"/>
      <c r="H18" s="32"/>
      <c r="I18" s="32"/>
      <c r="J18" s="33"/>
    </row>
    <row r="19" spans="1:12" ht="14.25" thickTop="1" thickBot="1" x14ac:dyDescent="0.25"/>
    <row r="20" spans="1:12" ht="13.5" hidden="1" thickBot="1" x14ac:dyDescent="0.25"/>
    <row r="21" spans="1:12" ht="16.5" thickTop="1" x14ac:dyDescent="0.25">
      <c r="C21" s="34"/>
      <c r="D21" s="35"/>
      <c r="E21" s="35"/>
      <c r="F21" s="35"/>
      <c r="G21" s="35"/>
      <c r="H21" s="35"/>
      <c r="I21" s="35"/>
      <c r="J21" s="36"/>
    </row>
    <row r="22" spans="1:12" ht="23.25" x14ac:dyDescent="0.35">
      <c r="C22" s="37"/>
      <c r="D22" s="38" t="s">
        <v>4</v>
      </c>
      <c r="E22" s="39"/>
      <c r="F22" s="39"/>
      <c r="G22" s="39"/>
      <c r="H22" s="39"/>
      <c r="I22" s="39"/>
      <c r="J22" s="40"/>
    </row>
    <row r="23" spans="1:12" s="41" customFormat="1" ht="15.75" x14ac:dyDescent="0.2">
      <c r="C23" s="42"/>
      <c r="D23" s="43"/>
      <c r="E23" s="44"/>
      <c r="F23" s="43"/>
      <c r="G23" s="43"/>
      <c r="H23" s="43"/>
      <c r="I23" s="43"/>
      <c r="J23" s="45"/>
    </row>
    <row r="24" spans="1:12" s="41" customFormat="1" ht="15.75" x14ac:dyDescent="0.2">
      <c r="C24" s="46"/>
      <c r="D24" s="43"/>
      <c r="E24" s="44"/>
      <c r="F24" s="43"/>
      <c r="G24" s="43"/>
      <c r="H24" s="43"/>
      <c r="I24" s="43"/>
      <c r="J24" s="45"/>
    </row>
    <row r="25" spans="1:12" s="41" customFormat="1" ht="15.75" x14ac:dyDescent="0.2">
      <c r="C25" s="46"/>
      <c r="D25" s="43"/>
      <c r="E25" s="44"/>
      <c r="F25" s="43"/>
      <c r="G25" s="43"/>
      <c r="H25" s="43"/>
      <c r="I25" s="43"/>
      <c r="J25" s="45"/>
    </row>
    <row r="26" spans="1:12" ht="15.75" thickBot="1" x14ac:dyDescent="0.3">
      <c r="C26" s="47"/>
      <c r="D26" s="48"/>
      <c r="E26" s="49"/>
      <c r="F26" s="48"/>
      <c r="G26" s="48"/>
      <c r="H26" s="48"/>
      <c r="I26" s="48"/>
      <c r="J26" s="50"/>
    </row>
    <row r="27" spans="1:12" ht="15.75" thickTop="1" x14ac:dyDescent="0.25">
      <c r="A27" s="51"/>
      <c r="C27" s="52"/>
    </row>
    <row r="28" spans="1:12" ht="12.75" x14ac:dyDescent="0.2">
      <c r="B28" s="59" t="s">
        <v>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</sheetData>
  <mergeCells count="5">
    <mergeCell ref="B28:L28"/>
    <mergeCell ref="C2:J2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26" zoomScale="109" zoomScaleNormal="120" workbookViewId="0">
      <selection activeCell="K9" sqref="K9"/>
    </sheetView>
  </sheetViews>
  <sheetFormatPr defaultRowHeight="12.75" x14ac:dyDescent="0.2"/>
  <cols>
    <col min="1" max="1" width="3.7109375" customWidth="1"/>
    <col min="5" max="5" width="12" customWidth="1"/>
    <col min="6" max="6" width="13.42578125" customWidth="1"/>
    <col min="7" max="7" width="16.28515625" customWidth="1"/>
    <col min="11" max="11" width="31.5703125" customWidth="1"/>
  </cols>
  <sheetData>
    <row r="1" spans="1:9" ht="27" customHeight="1" x14ac:dyDescent="0.2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 ht="18.75" customHeight="1" x14ac:dyDescent="0.2">
      <c r="A2" s="67" t="s">
        <v>5</v>
      </c>
      <c r="B2" s="68"/>
      <c r="C2" s="68"/>
      <c r="D2" s="68"/>
      <c r="E2" s="68"/>
      <c r="F2" s="68"/>
      <c r="G2" s="68"/>
      <c r="H2" s="68"/>
      <c r="I2" s="68"/>
    </row>
    <row r="4" spans="1:9" x14ac:dyDescent="0.2">
      <c r="B4" s="55" t="s">
        <v>7</v>
      </c>
      <c r="C4" s="53"/>
    </row>
    <row r="5" spans="1:9" x14ac:dyDescent="0.2">
      <c r="B5" t="s">
        <v>8</v>
      </c>
    </row>
    <row r="6" spans="1:9" x14ac:dyDescent="0.2">
      <c r="B6" t="s">
        <v>9</v>
      </c>
    </row>
  </sheetData>
  <mergeCells count="2">
    <mergeCell ref="A1:I1"/>
    <mergeCell ref="A2:I2"/>
  </mergeCells>
  <hyperlinks>
    <hyperlink ref="A2" r:id="rId1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9EA2-782B-464E-838C-83AE53C12F2C}">
  <dimension ref="A1:I47"/>
  <sheetViews>
    <sheetView workbookViewId="0">
      <selection activeCell="B4" sqref="B4:C47"/>
    </sheetView>
  </sheetViews>
  <sheetFormatPr defaultRowHeight="12.75" x14ac:dyDescent="0.2"/>
  <cols>
    <col min="2" max="2" width="10.140625" bestFit="1" customWidth="1"/>
  </cols>
  <sheetData>
    <row r="1" spans="1:9" ht="18" x14ac:dyDescent="0.2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 x14ac:dyDescent="0.2">
      <c r="A2" s="67" t="s">
        <v>5</v>
      </c>
      <c r="B2" s="68"/>
      <c r="C2" s="68"/>
      <c r="D2" s="68"/>
      <c r="E2" s="68"/>
      <c r="F2" s="68"/>
      <c r="G2" s="68"/>
      <c r="H2" s="68"/>
      <c r="I2" s="68"/>
    </row>
    <row r="4" spans="1:9" x14ac:dyDescent="0.2">
      <c r="B4" t="s">
        <v>12</v>
      </c>
      <c r="C4" t="s">
        <v>13</v>
      </c>
    </row>
    <row r="5" spans="1:9" x14ac:dyDescent="0.2">
      <c r="B5" s="57">
        <v>42736</v>
      </c>
      <c r="C5">
        <v>3240</v>
      </c>
    </row>
    <row r="6" spans="1:9" x14ac:dyDescent="0.2">
      <c r="B6" s="57">
        <v>42767</v>
      </c>
      <c r="C6">
        <v>2741</v>
      </c>
    </row>
    <row r="7" spans="1:9" x14ac:dyDescent="0.2">
      <c r="B7" s="57">
        <v>42795</v>
      </c>
      <c r="C7">
        <v>2987</v>
      </c>
    </row>
    <row r="8" spans="1:9" x14ac:dyDescent="0.2">
      <c r="B8" s="57">
        <v>42826</v>
      </c>
      <c r="C8">
        <v>3456</v>
      </c>
    </row>
    <row r="9" spans="1:9" x14ac:dyDescent="0.2">
      <c r="B9" s="57">
        <v>42856</v>
      </c>
      <c r="C9">
        <v>3747</v>
      </c>
    </row>
    <row r="10" spans="1:9" x14ac:dyDescent="0.2">
      <c r="B10" s="57">
        <v>42887</v>
      </c>
      <c r="C10">
        <v>3979</v>
      </c>
    </row>
    <row r="11" spans="1:9" x14ac:dyDescent="0.2">
      <c r="B11" s="57">
        <v>42917</v>
      </c>
      <c r="C11">
        <v>4160</v>
      </c>
    </row>
    <row r="12" spans="1:9" x14ac:dyDescent="0.2">
      <c r="B12" s="57">
        <v>42948</v>
      </c>
      <c r="C12">
        <v>4162</v>
      </c>
    </row>
    <row r="13" spans="1:9" x14ac:dyDescent="0.2">
      <c r="B13" s="57">
        <v>42979</v>
      </c>
      <c r="C13">
        <v>3809</v>
      </c>
    </row>
    <row r="14" spans="1:9" x14ac:dyDescent="0.2">
      <c r="B14" s="57">
        <v>43009</v>
      </c>
      <c r="C14">
        <v>3794</v>
      </c>
    </row>
    <row r="15" spans="1:9" x14ac:dyDescent="0.2">
      <c r="B15" s="57">
        <v>43040</v>
      </c>
      <c r="C15">
        <v>3179</v>
      </c>
    </row>
    <row r="16" spans="1:9" x14ac:dyDescent="0.2">
      <c r="B16" s="57">
        <v>43070</v>
      </c>
      <c r="C16">
        <v>3812</v>
      </c>
    </row>
    <row r="17" spans="2:3" x14ac:dyDescent="0.2">
      <c r="B17" s="57">
        <v>43101</v>
      </c>
      <c r="C17">
        <v>3480</v>
      </c>
    </row>
    <row r="18" spans="2:3" x14ac:dyDescent="0.2">
      <c r="B18" s="57">
        <v>43132</v>
      </c>
      <c r="C18">
        <v>3183</v>
      </c>
    </row>
    <row r="19" spans="2:3" x14ac:dyDescent="0.2">
      <c r="B19" s="57">
        <v>43160</v>
      </c>
      <c r="C19">
        <v>3764</v>
      </c>
    </row>
    <row r="20" spans="2:3" x14ac:dyDescent="0.2">
      <c r="B20" s="57">
        <v>43191</v>
      </c>
      <c r="C20">
        <v>3500</v>
      </c>
    </row>
    <row r="21" spans="2:3" x14ac:dyDescent="0.2">
      <c r="B21" s="57">
        <v>43221</v>
      </c>
      <c r="C21">
        <v>3389</v>
      </c>
    </row>
    <row r="22" spans="2:3" x14ac:dyDescent="0.2">
      <c r="B22" s="57">
        <v>43252</v>
      </c>
      <c r="C22">
        <v>4348</v>
      </c>
    </row>
    <row r="23" spans="2:3" x14ac:dyDescent="0.2">
      <c r="B23" s="57">
        <v>43282</v>
      </c>
      <c r="C23">
        <v>4442</v>
      </c>
    </row>
    <row r="24" spans="2:3" x14ac:dyDescent="0.2">
      <c r="B24" s="57">
        <v>43313</v>
      </c>
      <c r="C24">
        <v>4593</v>
      </c>
    </row>
    <row r="25" spans="2:3" x14ac:dyDescent="0.2">
      <c r="B25" s="57">
        <v>43344</v>
      </c>
      <c r="C25">
        <v>4029</v>
      </c>
    </row>
    <row r="26" spans="2:3" x14ac:dyDescent="0.2">
      <c r="B26" s="57">
        <v>43374</v>
      </c>
      <c r="C26">
        <v>4211</v>
      </c>
    </row>
    <row r="27" spans="2:3" x14ac:dyDescent="0.2">
      <c r="B27" s="57">
        <v>43405</v>
      </c>
      <c r="C27">
        <v>3854</v>
      </c>
    </row>
    <row r="28" spans="2:3" x14ac:dyDescent="0.2">
      <c r="B28" s="57">
        <v>43435</v>
      </c>
      <c r="C28">
        <v>3554</v>
      </c>
    </row>
    <row r="29" spans="2:3" x14ac:dyDescent="0.2">
      <c r="B29" s="57">
        <v>43466</v>
      </c>
      <c r="C29">
        <v>3488</v>
      </c>
    </row>
    <row r="30" spans="2:3" x14ac:dyDescent="0.2">
      <c r="B30" s="57">
        <v>43497</v>
      </c>
      <c r="C30">
        <v>3270</v>
      </c>
    </row>
    <row r="31" spans="2:3" x14ac:dyDescent="0.2">
      <c r="B31" s="57">
        <v>43525</v>
      </c>
      <c r="C31">
        <v>3709</v>
      </c>
    </row>
    <row r="32" spans="2:3" x14ac:dyDescent="0.2">
      <c r="B32" s="57">
        <v>43556</v>
      </c>
      <c r="C32">
        <v>3665</v>
      </c>
    </row>
    <row r="33" spans="2:3" x14ac:dyDescent="0.2">
      <c r="B33" s="57">
        <v>43586</v>
      </c>
      <c r="C33">
        <v>4097</v>
      </c>
    </row>
    <row r="34" spans="2:3" x14ac:dyDescent="0.2">
      <c r="B34" s="57">
        <v>43617</v>
      </c>
      <c r="C34">
        <v>4472</v>
      </c>
    </row>
    <row r="35" spans="2:3" x14ac:dyDescent="0.2">
      <c r="B35" s="57">
        <v>43647</v>
      </c>
      <c r="C35">
        <v>4531</v>
      </c>
    </row>
    <row r="36" spans="2:3" x14ac:dyDescent="0.2">
      <c r="B36" s="57">
        <v>43678</v>
      </c>
      <c r="C36">
        <v>4504</v>
      </c>
    </row>
    <row r="37" spans="2:3" x14ac:dyDescent="0.2">
      <c r="B37" s="57">
        <v>43709</v>
      </c>
      <c r="C37">
        <v>4054</v>
      </c>
    </row>
    <row r="38" spans="2:3" x14ac:dyDescent="0.2">
      <c r="B38" s="57">
        <v>43739</v>
      </c>
    </row>
    <row r="39" spans="2:3" x14ac:dyDescent="0.2">
      <c r="B39" s="57">
        <v>43770</v>
      </c>
    </row>
    <row r="40" spans="2:3" x14ac:dyDescent="0.2">
      <c r="B40" s="57">
        <v>43800</v>
      </c>
    </row>
    <row r="41" spans="2:3" x14ac:dyDescent="0.2">
      <c r="B41" s="57">
        <v>43831</v>
      </c>
    </row>
    <row r="42" spans="2:3" x14ac:dyDescent="0.2">
      <c r="B42" s="57">
        <v>43862</v>
      </c>
    </row>
    <row r="43" spans="2:3" x14ac:dyDescent="0.2">
      <c r="B43" s="57">
        <v>43891</v>
      </c>
    </row>
    <row r="44" spans="2:3" x14ac:dyDescent="0.2">
      <c r="B44" s="57">
        <v>43922</v>
      </c>
    </row>
    <row r="45" spans="2:3" x14ac:dyDescent="0.2">
      <c r="B45" s="57">
        <v>43952</v>
      </c>
    </row>
    <row r="46" spans="2:3" x14ac:dyDescent="0.2">
      <c r="B46" s="57">
        <v>43983</v>
      </c>
    </row>
    <row r="47" spans="2:3" x14ac:dyDescent="0.2">
      <c r="B47" s="57">
        <v>44013</v>
      </c>
    </row>
  </sheetData>
  <mergeCells count="2">
    <mergeCell ref="A1:I1"/>
    <mergeCell ref="A2:I2"/>
  </mergeCells>
  <hyperlinks>
    <hyperlink ref="A2" r:id="rId1" xr:uid="{AC9F84E5-71AC-44A9-8A5F-ADACB8B54DEC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E534-257A-4A13-A2B7-BF7A1C718C00}">
  <dimension ref="A1:E58"/>
  <sheetViews>
    <sheetView workbookViewId="0">
      <selection activeCell="D14" sqref="D14"/>
    </sheetView>
  </sheetViews>
  <sheetFormatPr defaultRowHeight="12.75" x14ac:dyDescent="0.2"/>
  <cols>
    <col min="1" max="1" width="10.140625" bestFit="1" customWidth="1"/>
    <col min="2" max="2" width="9.5703125" customWidth="1"/>
    <col min="3" max="3" width="19.28515625" customWidth="1"/>
    <col min="4" max="4" width="33.7109375" customWidth="1"/>
    <col min="5" max="5" width="34.140625" customWidth="1"/>
  </cols>
  <sheetData>
    <row r="1" spans="1:5" x14ac:dyDescent="0.2">
      <c r="A1" t="s">
        <v>17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57">
        <v>42736</v>
      </c>
      <c r="B2">
        <v>3240</v>
      </c>
    </row>
    <row r="3" spans="1:5" x14ac:dyDescent="0.2">
      <c r="A3" s="57">
        <v>42767</v>
      </c>
      <c r="B3">
        <v>2741</v>
      </c>
    </row>
    <row r="4" spans="1:5" x14ac:dyDescent="0.2">
      <c r="A4" s="57">
        <v>42795</v>
      </c>
      <c r="B4">
        <v>2987</v>
      </c>
    </row>
    <row r="5" spans="1:5" x14ac:dyDescent="0.2">
      <c r="A5" s="57">
        <v>42826</v>
      </c>
      <c r="B5">
        <v>3456</v>
      </c>
    </row>
    <row r="6" spans="1:5" x14ac:dyDescent="0.2">
      <c r="A6" s="57">
        <v>42856</v>
      </c>
      <c r="B6">
        <v>3747</v>
      </c>
    </row>
    <row r="7" spans="1:5" x14ac:dyDescent="0.2">
      <c r="A7" s="57">
        <v>42887</v>
      </c>
      <c r="B7">
        <v>3979</v>
      </c>
    </row>
    <row r="8" spans="1:5" x14ac:dyDescent="0.2">
      <c r="A8" s="57">
        <v>42917</v>
      </c>
      <c r="B8">
        <v>4160</v>
      </c>
    </row>
    <row r="9" spans="1:5" x14ac:dyDescent="0.2">
      <c r="A9" s="57">
        <v>42948</v>
      </c>
      <c r="B9">
        <v>4162</v>
      </c>
    </row>
    <row r="10" spans="1:5" x14ac:dyDescent="0.2">
      <c r="A10" s="57">
        <v>42979</v>
      </c>
      <c r="B10">
        <v>3809</v>
      </c>
    </row>
    <row r="11" spans="1:5" x14ac:dyDescent="0.2">
      <c r="A11" s="57">
        <v>43009</v>
      </c>
      <c r="B11">
        <v>3794</v>
      </c>
    </row>
    <row r="12" spans="1:5" x14ac:dyDescent="0.2">
      <c r="A12" s="57">
        <v>43040</v>
      </c>
      <c r="B12">
        <v>3179</v>
      </c>
    </row>
    <row r="13" spans="1:5" x14ac:dyDescent="0.2">
      <c r="A13" s="57">
        <v>43070</v>
      </c>
      <c r="B13">
        <v>3812</v>
      </c>
    </row>
    <row r="14" spans="1:5" x14ac:dyDescent="0.2">
      <c r="A14" s="57">
        <v>43101</v>
      </c>
      <c r="B14">
        <v>3480</v>
      </c>
    </row>
    <row r="15" spans="1:5" x14ac:dyDescent="0.2">
      <c r="A15" s="57">
        <v>43132</v>
      </c>
      <c r="B15">
        <v>3183</v>
      </c>
    </row>
    <row r="16" spans="1:5" x14ac:dyDescent="0.2">
      <c r="A16" s="57">
        <v>43160</v>
      </c>
      <c r="B16">
        <v>3764</v>
      </c>
    </row>
    <row r="17" spans="1:2" x14ac:dyDescent="0.2">
      <c r="A17" s="57">
        <v>43191</v>
      </c>
      <c r="B17">
        <v>3500</v>
      </c>
    </row>
    <row r="18" spans="1:2" x14ac:dyDescent="0.2">
      <c r="A18" s="57">
        <v>43221</v>
      </c>
      <c r="B18">
        <v>3389</v>
      </c>
    </row>
    <row r="19" spans="1:2" x14ac:dyDescent="0.2">
      <c r="A19" s="57">
        <v>43252</v>
      </c>
      <c r="B19">
        <v>4348</v>
      </c>
    </row>
    <row r="20" spans="1:2" x14ac:dyDescent="0.2">
      <c r="A20" s="57">
        <v>43282</v>
      </c>
      <c r="B20">
        <v>4442</v>
      </c>
    </row>
    <row r="21" spans="1:2" x14ac:dyDescent="0.2">
      <c r="A21" s="57">
        <v>43313</v>
      </c>
      <c r="B21">
        <v>4593</v>
      </c>
    </row>
    <row r="22" spans="1:2" x14ac:dyDescent="0.2">
      <c r="A22" s="57">
        <v>43344</v>
      </c>
      <c r="B22">
        <v>4029</v>
      </c>
    </row>
    <row r="23" spans="1:2" x14ac:dyDescent="0.2">
      <c r="A23" s="57">
        <v>43374</v>
      </c>
      <c r="B23">
        <v>4211</v>
      </c>
    </row>
    <row r="24" spans="1:2" x14ac:dyDescent="0.2">
      <c r="A24" s="57">
        <v>43405</v>
      </c>
      <c r="B24">
        <v>3854</v>
      </c>
    </row>
    <row r="25" spans="1:2" x14ac:dyDescent="0.2">
      <c r="A25" s="57">
        <v>43435</v>
      </c>
      <c r="B25">
        <v>3554</v>
      </c>
    </row>
    <row r="26" spans="1:2" x14ac:dyDescent="0.2">
      <c r="A26" s="57">
        <v>43466</v>
      </c>
      <c r="B26">
        <v>3488</v>
      </c>
    </row>
    <row r="27" spans="1:2" x14ac:dyDescent="0.2">
      <c r="A27" s="57">
        <v>43497</v>
      </c>
      <c r="B27">
        <v>3270</v>
      </c>
    </row>
    <row r="28" spans="1:2" x14ac:dyDescent="0.2">
      <c r="A28" s="57">
        <v>43525</v>
      </c>
      <c r="B28">
        <v>3709</v>
      </c>
    </row>
    <row r="29" spans="1:2" x14ac:dyDescent="0.2">
      <c r="A29" s="57">
        <v>43556</v>
      </c>
      <c r="B29">
        <v>3665</v>
      </c>
    </row>
    <row r="30" spans="1:2" x14ac:dyDescent="0.2">
      <c r="A30" s="57">
        <v>43586</v>
      </c>
      <c r="B30">
        <v>4097</v>
      </c>
    </row>
    <row r="31" spans="1:2" x14ac:dyDescent="0.2">
      <c r="A31" s="57">
        <v>43617</v>
      </c>
      <c r="B31">
        <v>4472</v>
      </c>
    </row>
    <row r="32" spans="1:2" x14ac:dyDescent="0.2">
      <c r="A32" s="57">
        <v>43647</v>
      </c>
      <c r="B32">
        <v>4531</v>
      </c>
    </row>
    <row r="33" spans="1:5" x14ac:dyDescent="0.2">
      <c r="A33" s="57">
        <v>43678</v>
      </c>
      <c r="B33">
        <v>4504</v>
      </c>
    </row>
    <row r="34" spans="1:5" x14ac:dyDescent="0.2">
      <c r="A34" s="57">
        <v>43709</v>
      </c>
      <c r="B34">
        <v>4054</v>
      </c>
      <c r="C34">
        <v>4054</v>
      </c>
      <c r="D34" s="58">
        <v>4054</v>
      </c>
      <c r="E34" s="58">
        <v>4054</v>
      </c>
    </row>
    <row r="35" spans="1:5" x14ac:dyDescent="0.2">
      <c r="A35" s="57">
        <v>43739</v>
      </c>
      <c r="C35">
        <f t="shared" ref="C35:C58" si="0">_xlfn.FORECAST.ETS(A35,$B$2:$B$34,$A$2:$A$34,1,1)</f>
        <v>4316.180510304881</v>
      </c>
      <c r="D35" s="58">
        <f t="shared" ref="D35:D58" si="1">C35-_xlfn.FORECAST.ETS.CONFINT(A35,$B$2:$B$34,$A$2:$A$34,0.95,1,1)</f>
        <v>3899.797434906056</v>
      </c>
      <c r="E35" s="58">
        <f t="shared" ref="E35:E58" si="2">C35+_xlfn.FORECAST.ETS.CONFINT(A35,$B$2:$B$34,$A$2:$A$34,0.95,1,1)</f>
        <v>4732.5635857037059</v>
      </c>
    </row>
    <row r="36" spans="1:5" x14ac:dyDescent="0.2">
      <c r="A36" s="57">
        <v>43770</v>
      </c>
      <c r="C36">
        <f t="shared" si="0"/>
        <v>3831.8443128743525</v>
      </c>
      <c r="D36" s="58">
        <f t="shared" si="1"/>
        <v>3415.4593637559037</v>
      </c>
      <c r="E36" s="58">
        <f t="shared" si="2"/>
        <v>4248.2292619928012</v>
      </c>
    </row>
    <row r="37" spans="1:5" x14ac:dyDescent="0.2">
      <c r="A37" s="57">
        <v>43800</v>
      </c>
      <c r="C37">
        <f t="shared" si="0"/>
        <v>4096.2695474635775</v>
      </c>
      <c r="D37" s="58">
        <f t="shared" si="1"/>
        <v>3679.8812673088391</v>
      </c>
      <c r="E37" s="58">
        <f t="shared" si="2"/>
        <v>4512.6578276183154</v>
      </c>
    </row>
    <row r="38" spans="1:5" x14ac:dyDescent="0.2">
      <c r="A38" s="57">
        <v>43831</v>
      </c>
      <c r="C38">
        <f t="shared" si="0"/>
        <v>3831.8698235814554</v>
      </c>
      <c r="D38" s="58">
        <f t="shared" si="1"/>
        <v>3415.4763387358616</v>
      </c>
      <c r="E38" s="58">
        <f t="shared" si="2"/>
        <v>4248.2633084270492</v>
      </c>
    </row>
    <row r="39" spans="1:5" x14ac:dyDescent="0.2">
      <c r="A39" s="57">
        <v>43862</v>
      </c>
      <c r="C39">
        <f t="shared" si="0"/>
        <v>3527.421218251623</v>
      </c>
      <c r="D39" s="58">
        <f t="shared" si="1"/>
        <v>3111.0202387654854</v>
      </c>
      <c r="E39" s="58">
        <f t="shared" si="2"/>
        <v>3943.8221977377607</v>
      </c>
    </row>
    <row r="40" spans="1:5" x14ac:dyDescent="0.2">
      <c r="A40" s="57">
        <v>43891</v>
      </c>
      <c r="C40">
        <f t="shared" si="0"/>
        <v>4028.7368627293395</v>
      </c>
      <c r="D40" s="58">
        <f t="shared" si="1"/>
        <v>3612.3256824214336</v>
      </c>
      <c r="E40" s="58">
        <f t="shared" si="2"/>
        <v>4445.1480430372458</v>
      </c>
    </row>
    <row r="41" spans="1:5" x14ac:dyDescent="0.2">
      <c r="A41" s="57">
        <v>43922</v>
      </c>
      <c r="C41">
        <f t="shared" si="0"/>
        <v>3922.6561298398778</v>
      </c>
      <c r="D41" s="58">
        <f t="shared" si="1"/>
        <v>3506.2316263859939</v>
      </c>
      <c r="E41" s="58">
        <f t="shared" si="2"/>
        <v>4339.0806332937618</v>
      </c>
    </row>
    <row r="42" spans="1:5" x14ac:dyDescent="0.2">
      <c r="A42" s="57">
        <v>43952</v>
      </c>
      <c r="C42">
        <f t="shared" si="0"/>
        <v>4003.5939239339132</v>
      </c>
      <c r="D42" s="58">
        <f t="shared" si="1"/>
        <v>3587.1525589845151</v>
      </c>
      <c r="E42" s="58">
        <f t="shared" si="2"/>
        <v>4420.0352888833113</v>
      </c>
    </row>
    <row r="43" spans="1:5" x14ac:dyDescent="0.2">
      <c r="A43" s="57">
        <v>43983</v>
      </c>
      <c r="C43">
        <f t="shared" si="0"/>
        <v>4677.926376979799</v>
      </c>
      <c r="D43" s="58">
        <f t="shared" si="1"/>
        <v>4261.4641963109352</v>
      </c>
      <c r="E43" s="58">
        <f t="shared" si="2"/>
        <v>5094.3885576486628</v>
      </c>
    </row>
    <row r="44" spans="1:5" x14ac:dyDescent="0.2">
      <c r="A44" s="57">
        <v>44013</v>
      </c>
      <c r="C44">
        <f t="shared" si="0"/>
        <v>4795.0480846589408</v>
      </c>
      <c r="D44" s="58">
        <f t="shared" si="1"/>
        <v>4378.560718360528</v>
      </c>
      <c r="E44" s="58">
        <f t="shared" si="2"/>
        <v>5211.5354509573535</v>
      </c>
    </row>
    <row r="45" spans="1:5" x14ac:dyDescent="0.2">
      <c r="A45" s="57">
        <v>44044</v>
      </c>
      <c r="C45">
        <f t="shared" si="0"/>
        <v>4849.8153554482533</v>
      </c>
      <c r="D45" s="58">
        <f t="shared" si="1"/>
        <v>4433.2980181538524</v>
      </c>
      <c r="E45" s="58">
        <f t="shared" si="2"/>
        <v>5266.3326927426542</v>
      </c>
    </row>
    <row r="46" spans="1:5" x14ac:dyDescent="0.2">
      <c r="A46" s="57">
        <v>44075</v>
      </c>
      <c r="C46">
        <f t="shared" si="0"/>
        <v>4390.4653805700436</v>
      </c>
      <c r="D46" s="58">
        <f t="shared" si="1"/>
        <v>3973.9128717322219</v>
      </c>
      <c r="E46" s="58">
        <f t="shared" si="2"/>
        <v>4807.0178894078654</v>
      </c>
    </row>
    <row r="47" spans="1:5" x14ac:dyDescent="0.2">
      <c r="A47" s="57">
        <v>44105</v>
      </c>
      <c r="C47">
        <f t="shared" si="0"/>
        <v>4523.3443751351024</v>
      </c>
      <c r="D47" s="58">
        <f t="shared" si="1"/>
        <v>4092.5317392439547</v>
      </c>
      <c r="E47" s="58">
        <f t="shared" si="2"/>
        <v>4954.1570110262501</v>
      </c>
    </row>
    <row r="48" spans="1:5" x14ac:dyDescent="0.2">
      <c r="A48" s="57">
        <v>44136</v>
      </c>
      <c r="C48">
        <f t="shared" si="0"/>
        <v>4039.0081777045739</v>
      </c>
      <c r="D48" s="58">
        <f t="shared" si="1"/>
        <v>3608.1502700503088</v>
      </c>
      <c r="E48" s="58">
        <f t="shared" si="2"/>
        <v>4469.866085358839</v>
      </c>
    </row>
    <row r="49" spans="1:5" x14ac:dyDescent="0.2">
      <c r="A49" s="57">
        <v>44166</v>
      </c>
      <c r="C49">
        <f t="shared" si="0"/>
        <v>4303.4334122937989</v>
      </c>
      <c r="D49" s="58">
        <f t="shared" si="1"/>
        <v>3872.5240012179047</v>
      </c>
      <c r="E49" s="58">
        <f t="shared" si="2"/>
        <v>4734.3428233696932</v>
      </c>
    </row>
    <row r="50" spans="1:5" x14ac:dyDescent="0.2">
      <c r="A50" s="57">
        <v>44197</v>
      </c>
      <c r="C50">
        <f t="shared" si="0"/>
        <v>4039.0336884116759</v>
      </c>
      <c r="D50" s="58">
        <f t="shared" si="1"/>
        <v>3608.066142197466</v>
      </c>
      <c r="E50" s="58">
        <f t="shared" si="2"/>
        <v>4470.0012346258854</v>
      </c>
    </row>
    <row r="51" spans="1:5" x14ac:dyDescent="0.2">
      <c r="A51" s="57">
        <v>44228</v>
      </c>
      <c r="C51">
        <f t="shared" si="0"/>
        <v>3734.5850830818445</v>
      </c>
      <c r="D51" s="58">
        <f t="shared" si="1"/>
        <v>3303.5523704644465</v>
      </c>
      <c r="E51" s="58">
        <f t="shared" si="2"/>
        <v>4165.6177956992424</v>
      </c>
    </row>
    <row r="52" spans="1:5" x14ac:dyDescent="0.2">
      <c r="A52" s="57">
        <v>44256</v>
      </c>
      <c r="C52">
        <f t="shared" si="0"/>
        <v>4235.9007275595595</v>
      </c>
      <c r="D52" s="58">
        <f t="shared" si="1"/>
        <v>3804.7954182988756</v>
      </c>
      <c r="E52" s="58">
        <f t="shared" si="2"/>
        <v>4667.0060368202439</v>
      </c>
    </row>
    <row r="53" spans="1:5" x14ac:dyDescent="0.2">
      <c r="A53" s="57">
        <v>44287</v>
      </c>
      <c r="C53">
        <f t="shared" si="0"/>
        <v>4129.8199946700988</v>
      </c>
      <c r="D53" s="58">
        <f t="shared" si="1"/>
        <v>3698.6342601902329</v>
      </c>
      <c r="E53" s="58">
        <f t="shared" si="2"/>
        <v>4561.0057291499652</v>
      </c>
    </row>
    <row r="54" spans="1:5" x14ac:dyDescent="0.2">
      <c r="A54" s="57">
        <v>44317</v>
      </c>
      <c r="C54">
        <f t="shared" si="0"/>
        <v>4210.7577887641337</v>
      </c>
      <c r="D54" s="58">
        <f t="shared" si="1"/>
        <v>3779.4834028627479</v>
      </c>
      <c r="E54" s="58">
        <f t="shared" si="2"/>
        <v>4642.03217466552</v>
      </c>
    </row>
    <row r="55" spans="1:5" x14ac:dyDescent="0.2">
      <c r="A55" s="57">
        <v>44348</v>
      </c>
      <c r="C55">
        <f t="shared" si="0"/>
        <v>4885.0902418100195</v>
      </c>
      <c r="D55" s="58">
        <f t="shared" si="1"/>
        <v>4453.7185814410177</v>
      </c>
      <c r="E55" s="58">
        <f t="shared" si="2"/>
        <v>5316.4619021790213</v>
      </c>
    </row>
    <row r="56" spans="1:5" x14ac:dyDescent="0.2">
      <c r="A56" s="57">
        <v>44378</v>
      </c>
      <c r="C56">
        <f t="shared" si="0"/>
        <v>5002.2119494891613</v>
      </c>
      <c r="D56" s="58">
        <f t="shared" si="1"/>
        <v>4570.7339956220521</v>
      </c>
      <c r="E56" s="58">
        <f t="shared" si="2"/>
        <v>5433.6899033562704</v>
      </c>
    </row>
    <row r="57" spans="1:5" x14ac:dyDescent="0.2">
      <c r="A57" s="57">
        <v>44409</v>
      </c>
      <c r="C57">
        <f t="shared" si="0"/>
        <v>5056.9792202784738</v>
      </c>
      <c r="D57" s="58">
        <f t="shared" si="1"/>
        <v>4625.3855588376891</v>
      </c>
      <c r="E57" s="58">
        <f t="shared" si="2"/>
        <v>5488.5728817192585</v>
      </c>
    </row>
    <row r="58" spans="1:5" x14ac:dyDescent="0.2">
      <c r="A58" s="57">
        <v>44440</v>
      </c>
      <c r="C58">
        <f t="shared" si="0"/>
        <v>4597.6292454002642</v>
      </c>
      <c r="D58" s="58">
        <f t="shared" si="1"/>
        <v>4165.910068287656</v>
      </c>
      <c r="E58" s="58">
        <f t="shared" si="2"/>
        <v>5029.3484225128723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Teorie</vt:lpstr>
      <vt:lpstr>Data</vt:lpstr>
      <vt:lpstr>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2021-12-07T06:01:41Z</dcterms:modified>
</cp:coreProperties>
</file>