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esktop\Basic\"/>
    </mc:Choice>
  </mc:AlternateContent>
  <xr:revisionPtr revIDLastSave="0" documentId="8_{FA1FF151-7D22-4198-9F0E-339E971CA402}" xr6:coauthVersionLast="47" xr6:coauthVersionMax="47" xr10:uidLastSave="{00000000-0000-0000-0000-000000000000}"/>
  <bookViews>
    <workbookView xWindow="-120" yWindow="-120" windowWidth="29040" windowHeight="15720" xr2:uid="{6FB864D7-C645-4538-8F20-B3FEB813C5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1" i="1"/>
  <c r="B48" i="1"/>
  <c r="B47" i="1"/>
  <c r="B46" i="1"/>
  <c r="B39" i="1"/>
  <c r="B41" i="1" s="1"/>
  <c r="B38" i="1"/>
  <c r="B44" i="1"/>
  <c r="B31" i="1"/>
  <c r="B30" i="1"/>
  <c r="B28" i="1"/>
  <c r="B27" i="1"/>
  <c r="C22" i="1"/>
  <c r="C20" i="1"/>
  <c r="C14" i="1"/>
  <c r="C13" i="1"/>
  <c r="E12" i="1"/>
  <c r="F12" i="1"/>
  <c r="G12" i="1"/>
  <c r="D12" i="1"/>
  <c r="C10" i="1"/>
  <c r="C9" i="1"/>
  <c r="D8" i="1"/>
  <c r="E8" i="1"/>
  <c r="F8" i="1"/>
  <c r="C8" i="1"/>
</calcChain>
</file>

<file path=xl/sharedStrings.xml><?xml version="1.0" encoding="utf-8"?>
<sst xmlns="http://schemas.openxmlformats.org/spreadsheetml/2006/main" count="22" uniqueCount="18">
  <si>
    <t>cf</t>
  </si>
  <si>
    <t>cap.cf</t>
  </si>
  <si>
    <t>S^0</t>
  </si>
  <si>
    <t>S^1</t>
  </si>
  <si>
    <t>Ilustrative ex.</t>
  </si>
  <si>
    <t>1)</t>
  </si>
  <si>
    <t>2)</t>
  </si>
  <si>
    <t>a*…</t>
  </si>
  <si>
    <t>a^0</t>
  </si>
  <si>
    <t>a^1</t>
  </si>
  <si>
    <t>3)</t>
  </si>
  <si>
    <t>T</t>
  </si>
  <si>
    <t>#a</t>
  </si>
  <si>
    <t>totalInterest</t>
  </si>
  <si>
    <t>4)</t>
  </si>
  <si>
    <t>Target</t>
  </si>
  <si>
    <t>Difference</t>
  </si>
  <si>
    <t xml:space="preserve"> …ie. Target of the 2nd saving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</si>
</sst>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48AB-D935-47F2-ABF3-794A06BC2876}">
  <dimension ref="A5:G54"/>
  <sheetViews>
    <sheetView tabSelected="1" topLeftCell="A28" zoomScale="130" zoomScaleNormal="130" workbookViewId="0">
      <selection activeCell="B35" sqref="B35"/>
    </sheetView>
  </sheetViews>
  <sheetFormatPr defaultRowHeight="15" x14ac:dyDescent="0.25"/>
  <sheetData>
    <row r="5" spans="1:7" x14ac:dyDescent="0.25">
      <c r="C5">
        <v>4</v>
      </c>
      <c r="D5">
        <v>3</v>
      </c>
      <c r="E5">
        <v>2</v>
      </c>
      <c r="F5">
        <v>1</v>
      </c>
      <c r="G5">
        <v>0</v>
      </c>
    </row>
    <row r="6" spans="1:7" x14ac:dyDescent="0.25">
      <c r="A6" t="s">
        <v>4</v>
      </c>
      <c r="C6">
        <v>1</v>
      </c>
      <c r="D6">
        <v>2</v>
      </c>
      <c r="E6">
        <v>3</v>
      </c>
      <c r="F6">
        <v>4</v>
      </c>
    </row>
    <row r="7" spans="1:7" x14ac:dyDescent="0.25">
      <c r="B7" t="s">
        <v>0</v>
      </c>
      <c r="C7">
        <v>1000</v>
      </c>
      <c r="D7">
        <v>1000</v>
      </c>
      <c r="E7">
        <v>1000</v>
      </c>
      <c r="F7">
        <v>1000</v>
      </c>
    </row>
    <row r="8" spans="1:7" x14ac:dyDescent="0.25">
      <c r="B8" t="s">
        <v>1</v>
      </c>
      <c r="C8">
        <f>C7*(1+0.1)^C5</f>
        <v>1464.1000000000004</v>
      </c>
      <c r="D8">
        <f t="shared" ref="D8:F8" si="0">D7*(1+0.1)^D5</f>
        <v>1331.0000000000005</v>
      </c>
      <c r="E8">
        <f t="shared" si="0"/>
        <v>1210.0000000000002</v>
      </c>
      <c r="F8">
        <f t="shared" si="0"/>
        <v>1100</v>
      </c>
    </row>
    <row r="9" spans="1:7" x14ac:dyDescent="0.25">
      <c r="B9" t="s">
        <v>2</v>
      </c>
      <c r="C9">
        <f>SUM(C8:F8)</f>
        <v>5105.1000000000013</v>
      </c>
    </row>
    <row r="10" spans="1:7" x14ac:dyDescent="0.25">
      <c r="C10">
        <f>1000*1.1*((1+0.1)^4-1)/0.1</f>
        <v>5105.100000000004</v>
      </c>
    </row>
    <row r="12" spans="1:7" x14ac:dyDescent="0.25">
      <c r="D12">
        <f>C7*1.1^D5</f>
        <v>1331.0000000000005</v>
      </c>
      <c r="E12">
        <f t="shared" ref="E12:G12" si="1">D7*1.1^E5</f>
        <v>1210.0000000000002</v>
      </c>
      <c r="F12">
        <f t="shared" si="1"/>
        <v>1100</v>
      </c>
      <c r="G12">
        <f t="shared" si="1"/>
        <v>1000</v>
      </c>
    </row>
    <row r="13" spans="1:7" x14ac:dyDescent="0.25">
      <c r="B13" t="s">
        <v>3</v>
      </c>
      <c r="C13">
        <f>SUM(D12:G12)</f>
        <v>4641.0000000000009</v>
      </c>
    </row>
    <row r="14" spans="1:7" x14ac:dyDescent="0.25">
      <c r="C14">
        <f>C7*((1+0.1)^4-1)/0.1</f>
        <v>4641.0000000000036</v>
      </c>
    </row>
    <row r="20" spans="1:3" x14ac:dyDescent="0.25">
      <c r="A20" t="s">
        <v>5</v>
      </c>
      <c r="B20" t="s">
        <v>2</v>
      </c>
      <c r="C20">
        <f>1750*(1+0.048/2)*((1+0.048/2)^(2*14)-1)/(0.048/2)</f>
        <v>70385.943952854403</v>
      </c>
    </row>
    <row r="22" spans="1:3" x14ac:dyDescent="0.25">
      <c r="B22" t="s">
        <v>3</v>
      </c>
      <c r="C22">
        <f>1750*((1+0.048/2)^28-1)/(0.048/2)</f>
        <v>68736.273391459385</v>
      </c>
    </row>
    <row r="26" spans="1:3" x14ac:dyDescent="0.25">
      <c r="A26" t="s">
        <v>6</v>
      </c>
    </row>
    <row r="27" spans="1:3" x14ac:dyDescent="0.25">
      <c r="A27" t="s">
        <v>7</v>
      </c>
      <c r="B27">
        <f>(1+0.06/12)*((1+0.06/12)^(12*8)-1)/(0.06/12)</f>
        <v>123.44268440062909</v>
      </c>
    </row>
    <row r="28" spans="1:3" x14ac:dyDescent="0.25">
      <c r="A28" t="s">
        <v>8</v>
      </c>
      <c r="B28">
        <f>25000/B27</f>
        <v>202.52313955570943</v>
      </c>
    </row>
    <row r="30" spans="1:3" x14ac:dyDescent="0.25">
      <c r="B30">
        <f>((1+0.06/12)^(12*8)-1)/(0.06/12)</f>
        <v>122.82854169216826</v>
      </c>
    </row>
    <row r="31" spans="1:3" x14ac:dyDescent="0.25">
      <c r="A31" t="s">
        <v>9</v>
      </c>
      <c r="B31">
        <f>25000/B30</f>
        <v>203.53575525348796</v>
      </c>
    </row>
    <row r="34" spans="1:3" x14ac:dyDescent="0.25">
      <c r="A34" t="s">
        <v>10</v>
      </c>
    </row>
    <row r="35" spans="1:3" x14ac:dyDescent="0.25">
      <c r="A35" t="s">
        <v>11</v>
      </c>
    </row>
    <row r="36" spans="1:3" x14ac:dyDescent="0.25">
      <c r="A36" t="s">
        <v>12</v>
      </c>
    </row>
    <row r="37" spans="1:3" x14ac:dyDescent="0.25">
      <c r="A37" t="s">
        <v>13</v>
      </c>
    </row>
    <row r="38" spans="1:3" x14ac:dyDescent="0.25">
      <c r="B38">
        <f>603590/(3500/(0.063/4))</f>
        <v>2.7161550000000001</v>
      </c>
    </row>
    <row r="39" spans="1:3" x14ac:dyDescent="0.25">
      <c r="B39">
        <f>1+B38</f>
        <v>3.7161550000000001</v>
      </c>
    </row>
    <row r="41" spans="1:3" x14ac:dyDescent="0.25">
      <c r="B41">
        <f>LN(B39)/LN(1+0.063/4)/4</f>
        <v>21.000000595125844</v>
      </c>
    </row>
    <row r="43" spans="1:3" x14ac:dyDescent="0.25">
      <c r="A43" t="s">
        <v>14</v>
      </c>
    </row>
    <row r="44" spans="1:3" x14ac:dyDescent="0.25">
      <c r="A44" t="s">
        <v>2</v>
      </c>
      <c r="B44">
        <f>1000*(1+0.014/6)*((1+0.014/6)^(6*4*20)-1)/(0.014/6)</f>
        <v>885285.8381567857</v>
      </c>
    </row>
    <row r="45" spans="1:3" x14ac:dyDescent="0.25">
      <c r="A45" t="s">
        <v>15</v>
      </c>
      <c r="B45">
        <v>1300000</v>
      </c>
    </row>
    <row r="46" spans="1:3" x14ac:dyDescent="0.25">
      <c r="A46" t="s">
        <v>16</v>
      </c>
      <c r="B46">
        <f>B45-B44</f>
        <v>414714.1618432143</v>
      </c>
      <c r="C46" t="s">
        <v>17</v>
      </c>
    </row>
    <row r="47" spans="1:3" x14ac:dyDescent="0.25">
      <c r="A47" t="s">
        <v>7</v>
      </c>
      <c r="B47">
        <f>((1+0.025/2)^(2*2*10)-1)/(0.025/2)</f>
        <v>51.489557078960978</v>
      </c>
    </row>
    <row r="48" spans="1:3" x14ac:dyDescent="0.25">
      <c r="B48">
        <f>B46/B47</f>
        <v>8054.3353909072493</v>
      </c>
    </row>
    <row r="51" spans="1:1" x14ac:dyDescent="0.25">
      <c r="A51">
        <f>10000*(1.034^20-1)/0.034</f>
        <v>279908.74191498494</v>
      </c>
    </row>
    <row r="53" spans="1:1" x14ac:dyDescent="0.25">
      <c r="A53">
        <f>3000*((1+0.031/4)^(4*8)-1)/(0.031/4)</f>
        <v>108478.20409686456</v>
      </c>
    </row>
    <row r="54" spans="1:1" x14ac:dyDescent="0.25">
      <c r="A54">
        <f>(A53+A51)*(1+0.05/360)^(360*5)</f>
        <v>498690.05310199887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Luděk Benada</dc:creator>
  <cp:lastModifiedBy>Luděk Benada</cp:lastModifiedBy>
  <dcterms:created xsi:type="dcterms:W3CDTF">2023-11-14T09:34:10Z</dcterms:created>
  <dcterms:modified xsi:type="dcterms:W3CDTF">2023-11-14T10:55:20Z</dcterms:modified>
</cp:coreProperties>
</file>