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 Skoleni firmy\Excel Pokrocile - ver_23-11-21\03 - Funkce\33_Nove-funkce-dynamicke\"/>
    </mc:Choice>
  </mc:AlternateContent>
  <xr:revisionPtr revIDLastSave="0" documentId="13_ncr:1_{020E3797-D85C-482B-AABA-58C0A1A08E7E}" xr6:coauthVersionLast="47" xr6:coauthVersionMax="47" xr10:uidLastSave="{00000000-0000-0000-0000-000000000000}"/>
  <bookViews>
    <workbookView xWindow="-120" yWindow="-120" windowWidth="29040" windowHeight="15720" tabRatio="722" xr2:uid="{00000000-000D-0000-FFFF-FFFF00000000}"/>
  </bookViews>
  <sheets>
    <sheet name="Úvod" sheetId="24" r:id="rId1"/>
    <sheet name="TEORIE" sheetId="1" r:id="rId2"/>
    <sheet name="ZÁKLADY" sheetId="19" r:id="rId3"/>
    <sheet name="Pokročilé" sheetId="21" r:id="rId4"/>
    <sheet name="výpočty" sheetId="23" r:id="rId5"/>
    <sheet name="Kalendář" sheetId="25" r:id="rId6"/>
    <sheet name="Kalendář (2)" sheetId="26" r:id="rId7"/>
    <sheet name="Další informace" sheetId="22" r:id="rId8"/>
  </sheets>
  <definedNames>
    <definedName name="__top" localSheetId="1">TEORIE!#REF!</definedName>
    <definedName name="MojeOblast">TEORIE!$I$15:$I$19</definedName>
    <definedName name="syntaxe">TEORIE!$A$10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26" l="1" a="1"/>
  <c r="B9" i="26" s="1"/>
  <c r="B17" i="26"/>
  <c r="B24" i="26" a="1"/>
  <c r="B24" i="26" s="1"/>
  <c r="T48" i="25" a="1"/>
  <c r="T48" i="25" s="1"/>
  <c r="J70" i="25" a="1"/>
  <c r="J70" i="25" s="1"/>
  <c r="B70" i="25" a="1"/>
  <c r="B70" i="25" s="1"/>
  <c r="B50" i="25" a="1"/>
  <c r="B50" i="25" s="1"/>
  <c r="R13" i="25" a="1"/>
  <c r="R13" i="25" s="1"/>
  <c r="J13" i="25" a="1"/>
  <c r="J13" i="25" s="1"/>
  <c r="B13" i="25" a="1"/>
  <c r="B13" i="25" s="1"/>
  <c r="B31" i="25" a="1"/>
  <c r="B31" i="25" s="1"/>
  <c r="J50" i="25" a="1"/>
  <c r="J50" i="25" s="1"/>
  <c r="B32" i="26"/>
  <c r="R21" i="25"/>
  <c r="B21" i="25"/>
  <c r="B39" i="25"/>
  <c r="B58" i="25"/>
  <c r="B22" i="23" l="1" a="1"/>
  <c r="B22" i="23" s="1"/>
  <c r="C21" i="23" a="1"/>
  <c r="C21" i="23" s="1"/>
  <c r="B33" i="19" a="1"/>
  <c r="B33" i="19" s="1"/>
  <c r="B29" i="19" a="1"/>
  <c r="B29" i="19" s="1"/>
  <c r="B28" i="21" a="1"/>
  <c r="B28" i="21" s="1"/>
  <c r="B21" i="21" a="1"/>
  <c r="B21" i="21" s="1"/>
  <c r="B14" i="21" a="1"/>
  <c r="B14" i="21" s="1"/>
  <c r="B38" i="19" a="1"/>
  <c r="B38" i="19" s="1"/>
  <c r="B22" i="19" a="1"/>
  <c r="B22" i="19" s="1"/>
  <c r="G33" i="19"/>
  <c r="B30" i="19"/>
  <c r="B41" i="19"/>
  <c r="G22" i="19"/>
  <c r="G29" i="19"/>
  <c r="B24" i="21"/>
  <c r="B31" i="21"/>
  <c r="G38" i="19"/>
  <c r="B17" i="21"/>
  <c r="B34" i="19"/>
  <c r="C22" i="23" l="1" a="1"/>
  <c r="C22" i="2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<sst xmlns="http://schemas.openxmlformats.org/spreadsheetml/2006/main" count="115" uniqueCount="70">
  <si>
    <t>Popis</t>
  </si>
  <si>
    <t>http://office.lasakovi.com</t>
  </si>
  <si>
    <t>Syntaxe CZ</t>
  </si>
  <si>
    <t>Syntaxe EN</t>
  </si>
  <si>
    <t>Popis argumentů</t>
  </si>
  <si>
    <t>Příklady</t>
  </si>
  <si>
    <t>Pavel Lasák - 2019</t>
  </si>
  <si>
    <t>FILTER</t>
  </si>
  <si>
    <t>RANDARRAY</t>
  </si>
  <si>
    <t>SEQUENCE</t>
  </si>
  <si>
    <t>SINGLE</t>
  </si>
  <si>
    <t>SORT</t>
  </si>
  <si>
    <t>SORTBY</t>
  </si>
  <si>
    <t>UNIQUE</t>
  </si>
  <si>
    <t>Úkol</t>
  </si>
  <si>
    <t>SEQUENCE (SEQUENCE)</t>
  </si>
  <si>
    <r>
      <t>rows</t>
    </r>
    <r>
      <rPr>
        <sz val="11"/>
        <color rgb="FF2C2C2D"/>
        <rFont val="Times New Roman"/>
        <family val="1"/>
        <charset val="238"/>
      </rPr>
      <t> - Number of rows to return.</t>
    </r>
  </si>
  <si>
    <r>
      <t>columns</t>
    </r>
    <r>
      <rPr>
        <sz val="11"/>
        <color rgb="FF2C2C2D"/>
        <rFont val="Times New Roman"/>
        <family val="1"/>
        <charset val="238"/>
      </rPr>
      <t> - [optional] Number of columns to return.</t>
    </r>
  </si>
  <si>
    <r>
      <t>start</t>
    </r>
    <r>
      <rPr>
        <sz val="11"/>
        <color rgb="FF2C2C2D"/>
        <rFont val="Times New Roman"/>
        <family val="1"/>
        <charset val="238"/>
      </rPr>
      <t> - [optional] Starting value (defaults to 1).</t>
    </r>
  </si>
  <si>
    <r>
      <t>step</t>
    </r>
    <r>
      <rPr>
        <sz val="11"/>
        <color rgb="FF2C2C2D"/>
        <rFont val="Times New Roman"/>
        <family val="1"/>
        <charset val="238"/>
      </rPr>
      <t> - [optional] Increment between each value (defaults to 1).</t>
    </r>
  </si>
  <si>
    <t>=SEQUENCE (rows, [columns], [start], [step])</t>
  </si>
  <si>
    <t>=SEQUENCE(řádky; [sloupce]; [začátek]; [krok])</t>
  </si>
  <si>
    <t>Zobrazte čísla 1 - 12 v matici 3x4</t>
  </si>
  <si>
    <t>Zobrazte čísla 10 až  21 v matici 3x4</t>
  </si>
  <si>
    <t>Zobrazte čísla 10 až 65 Po 5 v matici 3x4</t>
  </si>
  <si>
    <t>Vytvořte řadu od 1 do 4 ve řádku</t>
  </si>
  <si>
    <t>Tip</t>
  </si>
  <si>
    <t>Další informace o funkcích</t>
  </si>
  <si>
    <t>https://office.lasakovi.com/excel/funkce-nove/FILTER-vyfiltrovat-data-v-Excel/</t>
  </si>
  <si>
    <t>https://office.lasakovi.com/excel/funkce-nove/RANDARRAY-nahodne-cislo-Excel/</t>
  </si>
  <si>
    <t>https://office.lasakovi.com/excel/funkce-nove/SEQUENCE-rada-cisel-Excel/</t>
  </si>
  <si>
    <t>https://office.lasakovi.com/excel/funkce-nove/SORT-setridit-data-v-Excel/</t>
  </si>
  <si>
    <t>https://office.lasakovi.com/excel/funkce-nove/SORTBY-setridit-data-v-Excel/</t>
  </si>
  <si>
    <t>https://office.lasakovi.com/excel/funkce-nove/UNIQUE-funkce-unikatni-data-v-Excel/</t>
  </si>
  <si>
    <t>Aritmetická posloupnost</t>
  </si>
  <si>
    <t xml:space="preserve">Jak na Excel 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</si>
  <si>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</si>
  <si>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</si>
  <si>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</si>
  <si>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</si>
  <si>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Teorie</t>
  </si>
  <si>
    <t>Základy</t>
  </si>
  <si>
    <t>Pokročilé řady</t>
  </si>
  <si>
    <t>Výpočty</t>
  </si>
  <si>
    <t>funkce již neexistuje, byla pouze v insider verzi</t>
  </si>
  <si>
    <t>Copyright, Pavel Lasák 2020    05/2020, 09/2023</t>
  </si>
  <si>
    <t>https://office.lasakovi.com/excel/funkce-nove/Nove-funkce-EXCEL-seznam/</t>
  </si>
  <si>
    <t>Složka</t>
  </si>
  <si>
    <t>03 - Funkce</t>
  </si>
  <si>
    <t>Podsložka</t>
  </si>
  <si>
    <t>33_Nove-funkce-dynamicke</t>
  </si>
  <si>
    <t>Soubor</t>
  </si>
  <si>
    <t>Funkce v B14</t>
  </si>
  <si>
    <t>Vytvořte řadu od 1 do 3 ve sloupci / řádku</t>
  </si>
  <si>
    <t>Pokročilé</t>
  </si>
  <si>
    <t>33C - SEQUENCE-sequence.xlsx</t>
  </si>
  <si>
    <t>33C - SEQUENCE-sequence.xlsy</t>
  </si>
  <si>
    <t>Tip Ověření dat</t>
  </si>
  <si>
    <t>Zadejte počet sloupců tabulky</t>
  </si>
  <si>
    <t>Zadejte počet řádků tabulky</t>
  </si>
  <si>
    <t>Rok</t>
  </si>
  <si>
    <t>Měsíc</t>
  </si>
  <si>
    <t>Funkce</t>
  </si>
  <si>
    <t>Kalendář</t>
  </si>
  <si>
    <t>Kalendář bez podmíněného formátování</t>
  </si>
  <si>
    <t>Pavel Lasák, 2023</t>
  </si>
  <si>
    <t>Funkce v B9</t>
  </si>
  <si>
    <t>Funkce v B27</t>
  </si>
  <si>
    <t>Kalendář s využitím podmíněného formátování</t>
  </si>
  <si>
    <t>Kaledář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</si>
</sst>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"/>
  </numFmts>
  <fonts count="4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4"/>
      <color theme="4" tint="0.79998168889431442"/>
      <name val="Calibri"/>
      <family val="2"/>
      <charset val="238"/>
      <scheme val="minor"/>
    </font>
    <font>
      <sz val="9"/>
      <color theme="4" tint="0.7999816888943144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0"/>
      <color theme="4" tint="-0.49998474074526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Courier New"/>
      <family val="3"/>
      <charset val="238"/>
    </font>
    <font>
      <b/>
      <sz val="18"/>
      <color theme="4" tint="0.79998168889431442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1"/>
      <color rgb="FF2C2C2D"/>
      <name val="Times New Roman"/>
      <family val="1"/>
      <charset val="238"/>
    </font>
    <font>
      <sz val="15"/>
      <color rgb="FF999999"/>
      <name val="Arial"/>
      <family val="2"/>
      <charset val="238"/>
    </font>
    <font>
      <b/>
      <sz val="11"/>
      <color rgb="FF2C2C2D"/>
      <name val="Inherit"/>
    </font>
    <font>
      <sz val="10"/>
      <name val="Arial"/>
      <family val="2"/>
      <charset val="238"/>
    </font>
    <font>
      <sz val="10"/>
      <color rgb="FF0070C0"/>
      <name val="Arial CE"/>
      <charset val="238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sz val="10"/>
      <color rgb="FFC0000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13"/>
      <name val="Arial CE"/>
      <charset val="238"/>
    </font>
    <font>
      <sz val="13"/>
      <name val="Arial CE"/>
      <charset val="238"/>
    </font>
    <font>
      <sz val="10"/>
      <color theme="0" tint="-0.249977111117893"/>
      <name val="Arial CE"/>
      <charset val="238"/>
    </font>
    <font>
      <b/>
      <sz val="16"/>
      <color theme="0"/>
      <name val="Arial CE"/>
      <charset val="238"/>
    </font>
    <font>
      <sz val="10"/>
      <color rgb="FF002060"/>
      <name val="Arial CE"/>
      <charset val="238"/>
    </font>
    <font>
      <b/>
      <sz val="11"/>
      <color rgb="FF002060"/>
      <name val="Arial CE"/>
      <charset val="238"/>
    </font>
    <font>
      <sz val="9"/>
      <name val="Courier New"/>
      <family val="3"/>
      <charset val="238"/>
    </font>
  </fonts>
  <fills count="1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 applyNumberFormat="0" applyFill="0" applyBorder="0" applyAlignment="0" applyProtection="0"/>
    <xf numFmtId="0" fontId="2" fillId="0" borderId="0"/>
  </cellStyleXfs>
  <cellXfs count="120">
    <xf numFmtId="0" fontId="0" fillId="0" borderId="0" xfId="0"/>
    <xf numFmtId="0" fontId="9" fillId="0" borderId="0" xfId="0" applyFont="1" applyAlignment="1">
      <alignment horizontal="center"/>
    </xf>
    <xf numFmtId="0" fontId="10" fillId="0" borderId="0" xfId="1" applyFont="1" applyAlignment="1" applyProtection="1">
      <alignment horizontal="center"/>
    </xf>
    <xf numFmtId="0" fontId="4" fillId="0" borderId="0" xfId="0" applyFont="1"/>
    <xf numFmtId="0" fontId="0" fillId="0" borderId="0" xfId="0" quotePrefix="1"/>
    <xf numFmtId="0" fontId="13" fillId="0" borderId="0" xfId="0" applyFont="1"/>
    <xf numFmtId="0" fontId="0" fillId="0" borderId="1" xfId="0" applyBorder="1"/>
    <xf numFmtId="0" fontId="0" fillId="4" borderId="0" xfId="0" applyFill="1"/>
    <xf numFmtId="0" fontId="13" fillId="4" borderId="0" xfId="0" applyFont="1" applyFill="1"/>
    <xf numFmtId="0" fontId="16" fillId="0" borderId="0" xfId="0" applyFont="1" applyAlignment="1">
      <alignment horizontal="left" vertical="center"/>
    </xf>
    <xf numFmtId="0" fontId="14" fillId="0" borderId="0" xfId="0" applyFont="1"/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0" xfId="0" quotePrefix="1" applyFont="1"/>
    <xf numFmtId="0" fontId="19" fillId="0" borderId="0" xfId="0" applyFont="1" applyAlignment="1">
      <alignment horizontal="left" vertical="center" indent="1"/>
    </xf>
    <xf numFmtId="0" fontId="14" fillId="5" borderId="0" xfId="0" applyFont="1" applyFill="1"/>
    <xf numFmtId="0" fontId="21" fillId="0" borderId="0" xfId="0" applyFont="1" applyAlignment="1">
      <alignment vertical="center"/>
    </xf>
    <xf numFmtId="0" fontId="2" fillId="0" borderId="0" xfId="4"/>
    <xf numFmtId="0" fontId="22" fillId="0" borderId="0" xfId="4" applyFont="1" applyAlignment="1">
      <alignment horizontal="center" vertical="center" wrapText="1"/>
    </xf>
    <xf numFmtId="0" fontId="23" fillId="7" borderId="0" xfId="4" applyFont="1" applyFill="1" applyAlignment="1">
      <alignment horizontal="center" vertical="center"/>
    </xf>
    <xf numFmtId="0" fontId="2" fillId="6" borderId="2" xfId="4" applyFill="1" applyBorder="1"/>
    <xf numFmtId="0" fontId="2" fillId="6" borderId="3" xfId="4" applyFill="1" applyBorder="1"/>
    <xf numFmtId="0" fontId="2" fillId="6" borderId="4" xfId="4" applyFill="1" applyBorder="1"/>
    <xf numFmtId="0" fontId="2" fillId="6" borderId="5" xfId="4" applyFill="1" applyBorder="1"/>
    <xf numFmtId="0" fontId="24" fillId="6" borderId="0" xfId="4" applyFont="1" applyFill="1"/>
    <xf numFmtId="0" fontId="2" fillId="6" borderId="0" xfId="4" applyFill="1"/>
    <xf numFmtId="0" fontId="5" fillId="6" borderId="0" xfId="4" applyFont="1" applyFill="1"/>
    <xf numFmtId="0" fontId="2" fillId="6" borderId="6" xfId="4" applyFill="1" applyBorder="1"/>
    <xf numFmtId="0" fontId="3" fillId="6" borderId="5" xfId="4" applyFont="1" applyFill="1" applyBorder="1"/>
    <xf numFmtId="0" fontId="3" fillId="6" borderId="1" xfId="4" applyFont="1" applyFill="1" applyBorder="1"/>
    <xf numFmtId="0" fontId="3" fillId="6" borderId="0" xfId="4" applyFont="1" applyFill="1"/>
    <xf numFmtId="0" fontId="25" fillId="6" borderId="0" xfId="4" applyFont="1" applyFill="1"/>
    <xf numFmtId="0" fontId="26" fillId="6" borderId="0" xfId="4" applyFont="1" applyFill="1"/>
    <xf numFmtId="0" fontId="3" fillId="6" borderId="6" xfId="4" applyFont="1" applyFill="1" applyBorder="1"/>
    <xf numFmtId="0" fontId="3" fillId="0" borderId="0" xfId="4" applyFont="1"/>
    <xf numFmtId="0" fontId="2" fillId="6" borderId="7" xfId="4" applyFill="1" applyBorder="1"/>
    <xf numFmtId="0" fontId="2" fillId="6" borderId="8" xfId="4" applyFill="1" applyBorder="1"/>
    <xf numFmtId="0" fontId="2" fillId="6" borderId="9" xfId="4" applyFill="1" applyBorder="1"/>
    <xf numFmtId="0" fontId="2" fillId="8" borderId="2" xfId="4" applyFill="1" applyBorder="1"/>
    <xf numFmtId="0" fontId="2" fillId="8" borderId="3" xfId="4" applyFill="1" applyBorder="1"/>
    <xf numFmtId="0" fontId="2" fillId="8" borderId="4" xfId="4" applyFill="1" applyBorder="1"/>
    <xf numFmtId="0" fontId="28" fillId="8" borderId="0" xfId="4" applyFont="1" applyFill="1" applyAlignment="1">
      <alignment horizontal="center" vertical="center"/>
    </xf>
    <xf numFmtId="0" fontId="28" fillId="8" borderId="6" xfId="4" applyFont="1" applyFill="1" applyBorder="1" applyAlignment="1">
      <alignment horizontal="center" vertical="center"/>
    </xf>
    <xf numFmtId="0" fontId="2" fillId="0" borderId="0" xfId="4" quotePrefix="1"/>
    <xf numFmtId="0" fontId="29" fillId="8" borderId="5" xfId="4" applyFont="1" applyFill="1" applyBorder="1" applyAlignment="1">
      <alignment horizontal="center" vertical="center"/>
    </xf>
    <xf numFmtId="0" fontId="29" fillId="8" borderId="0" xfId="4" applyFont="1" applyFill="1" applyAlignment="1">
      <alignment horizontal="center" vertical="center"/>
    </xf>
    <xf numFmtId="0" fontId="30" fillId="8" borderId="5" xfId="4" applyFont="1" applyFill="1" applyBorder="1" applyAlignment="1">
      <alignment horizontal="center" vertical="top" wrapText="1"/>
    </xf>
    <xf numFmtId="0" fontId="31" fillId="8" borderId="0" xfId="4" applyFont="1" applyFill="1" applyAlignment="1">
      <alignment horizontal="center" vertical="center"/>
    </xf>
    <xf numFmtId="0" fontId="31" fillId="8" borderId="6" xfId="4" applyFont="1" applyFill="1" applyBorder="1" applyAlignment="1">
      <alignment horizontal="center" vertical="center"/>
    </xf>
    <xf numFmtId="0" fontId="2" fillId="8" borderId="7" xfId="4" applyFill="1" applyBorder="1"/>
    <xf numFmtId="0" fontId="2" fillId="8" borderId="8" xfId="4" applyFill="1" applyBorder="1"/>
    <xf numFmtId="0" fontId="2" fillId="8" borderId="9" xfId="4" applyFill="1" applyBorder="1"/>
    <xf numFmtId="0" fontId="33" fillId="9" borderId="2" xfId="4" applyFont="1" applyFill="1" applyBorder="1"/>
    <xf numFmtId="0" fontId="2" fillId="9" borderId="3" xfId="4" applyFill="1" applyBorder="1"/>
    <xf numFmtId="0" fontId="2" fillId="9" borderId="4" xfId="4" applyFill="1" applyBorder="1"/>
    <xf numFmtId="0" fontId="33" fillId="9" borderId="5" xfId="4" applyFont="1" applyFill="1" applyBorder="1"/>
    <xf numFmtId="0" fontId="34" fillId="9" borderId="0" xfId="4" applyFont="1" applyFill="1"/>
    <xf numFmtId="0" fontId="2" fillId="9" borderId="0" xfId="4" applyFill="1"/>
    <xf numFmtId="0" fontId="2" fillId="9" borderId="6" xfId="4" applyFill="1" applyBorder="1"/>
    <xf numFmtId="0" fontId="2" fillId="0" borderId="0" xfId="4" applyAlignment="1">
      <alignment vertical="center"/>
    </xf>
    <xf numFmtId="0" fontId="33" fillId="9" borderId="5" xfId="4" applyFont="1" applyFill="1" applyBorder="1" applyAlignment="1">
      <alignment vertical="center"/>
    </xf>
    <xf numFmtId="0" fontId="2" fillId="9" borderId="0" xfId="4" applyFill="1" applyAlignment="1">
      <alignment vertical="center"/>
    </xf>
    <xf numFmtId="0" fontId="12" fillId="9" borderId="0" xfId="3" applyFill="1"/>
    <xf numFmtId="0" fontId="2" fillId="9" borderId="6" xfId="4" applyFill="1" applyBorder="1" applyAlignment="1">
      <alignment vertical="center"/>
    </xf>
    <xf numFmtId="0" fontId="12" fillId="9" borderId="5" xfId="3" applyFill="1" applyBorder="1" applyAlignment="1">
      <alignment vertical="center"/>
    </xf>
    <xf numFmtId="0" fontId="12" fillId="9" borderId="7" xfId="3" applyFill="1" applyBorder="1"/>
    <xf numFmtId="0" fontId="2" fillId="9" borderId="8" xfId="4" applyFill="1" applyBorder="1"/>
    <xf numFmtId="0" fontId="12" fillId="9" borderId="8" xfId="3" applyFill="1" applyBorder="1"/>
    <xf numFmtId="0" fontId="2" fillId="9" borderId="9" xfId="4" applyFill="1" applyBorder="1"/>
    <xf numFmtId="0" fontId="2" fillId="0" borderId="10" xfId="4" applyBorder="1"/>
    <xf numFmtId="0" fontId="12" fillId="0" borderId="0" xfId="3"/>
    <xf numFmtId="0" fontId="35" fillId="0" borderId="0" xfId="0" applyFont="1" applyAlignment="1">
      <alignment vertical="center"/>
    </xf>
    <xf numFmtId="0" fontId="36" fillId="10" borderId="0" xfId="0" applyFont="1" applyFill="1" applyAlignment="1">
      <alignment horizontal="center" vertical="center"/>
    </xf>
    <xf numFmtId="0" fontId="36" fillId="11" borderId="0" xfId="0" applyFont="1" applyFill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12" borderId="0" xfId="0" applyFont="1" applyFill="1" applyAlignment="1">
      <alignment horizontal="center" vertical="center"/>
    </xf>
    <xf numFmtId="0" fontId="14" fillId="13" borderId="0" xfId="0" applyFont="1" applyFill="1"/>
    <xf numFmtId="0" fontId="13" fillId="13" borderId="0" xfId="0" applyFont="1" applyFill="1"/>
    <xf numFmtId="0" fontId="0" fillId="13" borderId="1" xfId="0" applyFill="1" applyBorder="1"/>
    <xf numFmtId="0" fontId="38" fillId="11" borderId="0" xfId="0" applyFont="1" applyFill="1" applyAlignment="1">
      <alignment horizontal="center" vertical="center"/>
    </xf>
    <xf numFmtId="0" fontId="22" fillId="0" borderId="0" xfId="4" applyFont="1" applyAlignment="1">
      <alignment horizontal="center" vertical="center" wrapText="1"/>
    </xf>
    <xf numFmtId="0" fontId="27" fillId="8" borderId="5" xfId="4" applyFont="1" applyFill="1" applyBorder="1" applyAlignment="1">
      <alignment horizontal="center" vertical="center"/>
    </xf>
    <xf numFmtId="0" fontId="27" fillId="8" borderId="0" xfId="4" applyFont="1" applyFill="1" applyAlignment="1">
      <alignment horizontal="center" vertical="center"/>
    </xf>
    <xf numFmtId="0" fontId="30" fillId="8" borderId="0" xfId="4" applyFont="1" applyFill="1" applyAlignment="1">
      <alignment horizontal="center" vertical="top" wrapText="1"/>
    </xf>
    <xf numFmtId="0" fontId="32" fillId="8" borderId="0" xfId="4" applyFont="1" applyFill="1" applyAlignment="1">
      <alignment horizontal="center" vertical="center"/>
    </xf>
    <xf numFmtId="0" fontId="32" fillId="8" borderId="6" xfId="4" applyFont="1" applyFill="1" applyBorder="1" applyAlignment="1">
      <alignment horizontal="center" vertical="center"/>
    </xf>
    <xf numFmtId="0" fontId="1" fillId="0" borderId="11" xfId="4" applyFont="1" applyBorder="1" applyAlignment="1">
      <alignment horizontal="center"/>
    </xf>
    <xf numFmtId="0" fontId="2" fillId="0" borderId="11" xfId="4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0" borderId="0" xfId="1" applyFont="1" applyAlignment="1" applyProtection="1">
      <alignment horizontal="center"/>
    </xf>
    <xf numFmtId="0" fontId="5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37" fillId="10" borderId="0" xfId="0" applyFont="1" applyFill="1" applyAlignment="1">
      <alignment horizontal="center" vertical="center"/>
    </xf>
    <xf numFmtId="0" fontId="37" fillId="11" borderId="0" xfId="0" applyFont="1" applyFill="1" applyAlignment="1">
      <alignment horizontal="center" vertical="center"/>
    </xf>
    <xf numFmtId="0" fontId="39" fillId="5" borderId="0" xfId="0" quotePrefix="1" applyFont="1" applyFill="1" applyAlignment="1">
      <alignment horizontal="center" vertical="center"/>
    </xf>
    <xf numFmtId="0" fontId="39" fillId="12" borderId="0" xfId="0" quotePrefix="1" applyFont="1" applyFill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0" fillId="14" borderId="0" xfId="0" applyFill="1"/>
    <xf numFmtId="0" fontId="0" fillId="3" borderId="0" xfId="0" applyFill="1"/>
    <xf numFmtId="0" fontId="0" fillId="3" borderId="1" xfId="0" applyFill="1" applyBorder="1"/>
    <xf numFmtId="0" fontId="0" fillId="15" borderId="0" xfId="0" applyFill="1"/>
    <xf numFmtId="0" fontId="0" fillId="15" borderId="1" xfId="0" applyFill="1" applyBorder="1"/>
    <xf numFmtId="14" fontId="0" fillId="0" borderId="1" xfId="0" applyNumberFormat="1" applyBorder="1"/>
    <xf numFmtId="166" fontId="0" fillId="0" borderId="1" xfId="0" applyNumberForma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14" fontId="0" fillId="0" borderId="0" xfId="0" applyNumberFormat="1"/>
    <xf numFmtId="1" fontId="0" fillId="0" borderId="0" xfId="0" applyNumberFormat="1" applyFont="1"/>
    <xf numFmtId="14" fontId="40" fillId="0" borderId="1" xfId="0" applyNumberFormat="1" applyFont="1" applyBorder="1"/>
    <xf numFmtId="0" fontId="41" fillId="16" borderId="0" xfId="0" applyFont="1" applyFill="1" applyAlignment="1">
      <alignment horizontal="center" vertical="center"/>
    </xf>
    <xf numFmtId="0" fontId="42" fillId="0" borderId="0" xfId="0" applyFont="1" applyAlignment="1">
      <alignment horizontal="center"/>
    </xf>
    <xf numFmtId="0" fontId="43" fillId="3" borderId="0" xfId="0" applyFont="1" applyFill="1" applyAlignment="1">
      <alignment horizontal="center"/>
    </xf>
    <xf numFmtId="0" fontId="42" fillId="0" borderId="0" xfId="0" applyFont="1" applyAlignment="1">
      <alignment horizontal="center"/>
    </xf>
    <xf numFmtId="0" fontId="44" fillId="0" borderId="0" xfId="0" applyFont="1" applyAlignment="1">
      <alignment horizontal="left" wrapText="1"/>
    </xf>
    <xf numFmtId="0" fontId="44" fillId="0" borderId="0" xfId="0" applyFont="1" applyAlignment="1">
      <alignment horizontal="left" vertical="center" wrapText="1"/>
    </xf>
  </cellXfs>
  <cellStyles count="5">
    <cellStyle name="Hypertextový odkaz" xfId="1" builtinId="8"/>
    <cellStyle name="Hypertextový odkaz 2" xfId="3" xr:uid="{E1CF3DDF-2B26-451B-8242-CF4F6D1EE431}"/>
    <cellStyle name="Normální" xfId="0" builtinId="0"/>
    <cellStyle name="Normální 2" xfId="2" xr:uid="{4808F29E-D9B8-4B4D-8747-0E88F3E4704E}"/>
    <cellStyle name="Normální 3" xfId="4" xr:uid="{9BC887D1-A06B-4F64-BF97-28E66D51F5EF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13</xdr:row>
      <xdr:rowOff>76200</xdr:rowOff>
    </xdr:from>
    <xdr:to>
      <xdr:col>7</xdr:col>
      <xdr:colOff>352425</xdr:colOff>
      <xdr:row>17</xdr:row>
      <xdr:rowOff>66576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B2D14B-283E-49F4-BE65-535B15A8B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2724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21</xdr:row>
      <xdr:rowOff>0</xdr:rowOff>
    </xdr:from>
    <xdr:to>
      <xdr:col>7</xdr:col>
      <xdr:colOff>349491</xdr:colOff>
      <xdr:row>24</xdr:row>
      <xdr:rowOff>180975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A5CFA65-8D19-4941-A84B-E2B4F9D6B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2862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13</xdr:row>
      <xdr:rowOff>104775</xdr:rowOff>
    </xdr:from>
    <xdr:to>
      <xdr:col>7</xdr:col>
      <xdr:colOff>317259</xdr:colOff>
      <xdr:row>17</xdr:row>
      <xdr:rowOff>94285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75377F-57FF-4F40-8275-AEB93F1FD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2752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21</xdr:row>
      <xdr:rowOff>0</xdr:rowOff>
    </xdr:from>
    <xdr:to>
      <xdr:col>7</xdr:col>
      <xdr:colOff>314325</xdr:colOff>
      <xdr:row>24</xdr:row>
      <xdr:rowOff>179243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5482D7F-5916-4F6B-BDA8-CB4AA3E35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428625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13</xdr:row>
      <xdr:rowOff>76200</xdr:rowOff>
    </xdr:from>
    <xdr:to>
      <xdr:col>7</xdr:col>
      <xdr:colOff>352425</xdr:colOff>
      <xdr:row>17</xdr:row>
      <xdr:rowOff>66576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94B3AF-1590-45FD-907E-11F1979EA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2724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21</xdr:row>
      <xdr:rowOff>0</xdr:rowOff>
    </xdr:from>
    <xdr:to>
      <xdr:col>7</xdr:col>
      <xdr:colOff>349491</xdr:colOff>
      <xdr:row>24</xdr:row>
      <xdr:rowOff>180975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80017CD2-57B2-4E2F-B845-959596047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2862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13</xdr:row>
      <xdr:rowOff>104775</xdr:rowOff>
    </xdr:from>
    <xdr:to>
      <xdr:col>7</xdr:col>
      <xdr:colOff>317259</xdr:colOff>
      <xdr:row>17</xdr:row>
      <xdr:rowOff>94285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AB37F0-7CD1-44E1-906C-3AA91071D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2752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13</xdr:row>
      <xdr:rowOff>142875</xdr:rowOff>
    </xdr:from>
    <xdr:to>
      <xdr:col>9</xdr:col>
      <xdr:colOff>324471</xdr:colOff>
      <xdr:row>17</xdr:row>
      <xdr:rowOff>132385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F23EC1-8BFB-4F01-A482-8EB2FA9A0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0" y="279082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A7E6F-44C3-4EE3-BF20-49185DB1ACA7}">
  <sheetPr>
    <tabColor rgb="FF00B0F0"/>
  </sheetPr>
  <dimension ref="A1:P51"/>
  <sheetViews>
    <sheetView showGridLines="0" tabSelected="1" workbookViewId="0">
      <selection activeCell="E12" sqref="E12"/>
    </sheetView>
  </sheetViews>
  <sheetFormatPr defaultColWidth="0" defaultRowHeight="15" customHeight="1" zeroHeight="1"/>
  <cols>
    <col min="1" max="1" width="1.28515625" style="19" customWidth="1"/>
    <col min="2" max="2" width="1.7109375" style="19" customWidth="1"/>
    <col min="3" max="3" width="3.28515625" style="19" customWidth="1"/>
    <col min="4" max="4" width="5.28515625" style="19" customWidth="1"/>
    <col min="5" max="5" width="34.85546875" style="19" customWidth="1"/>
    <col min="6" max="6" width="12.42578125" style="19" customWidth="1"/>
    <col min="7" max="7" width="13" style="19" customWidth="1"/>
    <col min="8" max="8" width="16.42578125" style="19" customWidth="1"/>
    <col min="9" max="9" width="12" style="19" customWidth="1"/>
    <col min="10" max="10" width="7.140625" style="19" customWidth="1"/>
    <col min="11" max="11" width="1.85546875" style="19" customWidth="1"/>
    <col min="12" max="12" width="1.42578125" style="19" customWidth="1"/>
    <col min="13" max="16" width="0" style="19" hidden="1" customWidth="1"/>
    <col min="17" max="16384" width="9.140625" style="19" hidden="1"/>
  </cols>
  <sheetData>
    <row r="1" spans="3:16" ht="8.25" customHeight="1"/>
    <row r="2" spans="3:16" ht="54" customHeight="1">
      <c r="C2" s="82" t="s">
        <v>35</v>
      </c>
      <c r="D2" s="82"/>
      <c r="E2" s="82"/>
      <c r="F2" s="82"/>
      <c r="G2" s="82"/>
      <c r="H2" s="82"/>
      <c r="I2" s="82"/>
      <c r="J2" s="82"/>
      <c r="K2" s="20"/>
      <c r="L2" s="20"/>
    </row>
    <row r="3" spans="3:16" ht="7.5" customHeight="1" thickBot="1">
      <c r="C3" s="21"/>
      <c r="D3" s="21"/>
      <c r="E3" s="21"/>
      <c r="F3" s="21"/>
      <c r="G3" s="21"/>
      <c r="H3" s="21"/>
      <c r="I3" s="21"/>
      <c r="J3" s="21"/>
    </row>
    <row r="4" spans="3:16" ht="11.25" customHeight="1" thickTop="1">
      <c r="C4" s="22"/>
      <c r="D4" s="23"/>
      <c r="E4" s="23"/>
      <c r="F4" s="23"/>
      <c r="G4" s="23"/>
      <c r="H4" s="23"/>
      <c r="I4" s="23"/>
      <c r="J4" s="24"/>
    </row>
    <row r="5" spans="3:16" ht="27.75" customHeight="1">
      <c r="C5" s="25"/>
      <c r="D5" s="26" t="s">
        <v>36</v>
      </c>
      <c r="E5" s="27"/>
      <c r="F5" s="27"/>
      <c r="G5" s="28"/>
      <c r="H5" s="27"/>
      <c r="I5" s="27"/>
      <c r="J5" s="29"/>
    </row>
    <row r="6" spans="3:16" s="36" customFormat="1" ht="20.25" customHeight="1">
      <c r="C6" s="30"/>
      <c r="D6" s="31"/>
      <c r="E6" s="32" t="s">
        <v>40</v>
      </c>
      <c r="F6" s="33"/>
      <c r="G6" s="34"/>
      <c r="H6" s="32"/>
      <c r="I6" s="32"/>
      <c r="J6" s="35"/>
    </row>
    <row r="7" spans="3:16" s="36" customFormat="1" ht="20.25" hidden="1" customHeight="1">
      <c r="C7" s="30"/>
      <c r="D7" s="32"/>
      <c r="F7" s="32"/>
      <c r="G7" s="32"/>
      <c r="H7" s="32"/>
      <c r="I7" s="32"/>
      <c r="J7" s="35"/>
    </row>
    <row r="8" spans="3:16" s="36" customFormat="1" ht="20.25" customHeight="1">
      <c r="C8" s="30"/>
      <c r="D8" s="31"/>
      <c r="E8" s="32" t="s">
        <v>41</v>
      </c>
      <c r="F8" s="32"/>
      <c r="G8" s="32"/>
      <c r="H8" s="32"/>
      <c r="I8" s="32"/>
      <c r="J8" s="35"/>
    </row>
    <row r="9" spans="3:16" s="36" customFormat="1" ht="20.25" customHeight="1">
      <c r="C9" s="30"/>
      <c r="D9" s="31"/>
      <c r="E9" s="32" t="s">
        <v>42</v>
      </c>
      <c r="F9" s="32"/>
      <c r="G9" s="32"/>
      <c r="H9" s="32"/>
      <c r="I9" s="32"/>
      <c r="J9" s="35"/>
    </row>
    <row r="10" spans="3:16" s="36" customFormat="1" ht="20.25" customHeight="1">
      <c r="C10" s="30"/>
      <c r="D10" s="31"/>
      <c r="E10" s="32" t="s">
        <v>43</v>
      </c>
      <c r="F10" s="32"/>
      <c r="G10" s="32"/>
      <c r="H10" s="32"/>
      <c r="I10" s="32"/>
      <c r="J10" s="35"/>
    </row>
    <row r="11" spans="3:16" s="36" customFormat="1" ht="20.25" customHeight="1">
      <c r="C11" s="30"/>
      <c r="D11" s="31"/>
      <c r="E11" s="32" t="s">
        <v>69</v>
      </c>
      <c r="F11" s="32"/>
      <c r="G11" s="32"/>
      <c r="H11" s="32"/>
      <c r="I11" s="32"/>
      <c r="J11" s="35"/>
    </row>
    <row r="12" spans="3:16" ht="12" customHeight="1" thickBot="1">
      <c r="C12" s="37"/>
      <c r="D12" s="38"/>
      <c r="E12" s="38"/>
      <c r="F12" s="38"/>
      <c r="G12" s="38"/>
      <c r="H12" s="38"/>
      <c r="I12" s="38"/>
      <c r="J12" s="39"/>
    </row>
    <row r="13" spans="3:16" ht="6.75" customHeight="1" thickTop="1" thickBot="1"/>
    <row r="14" spans="3:16" ht="15.75" customHeight="1" thickTop="1">
      <c r="C14" s="40"/>
      <c r="D14" s="41"/>
      <c r="E14" s="41"/>
      <c r="F14" s="41"/>
      <c r="G14" s="41"/>
      <c r="H14" s="41"/>
      <c r="I14" s="41"/>
      <c r="J14" s="42"/>
    </row>
    <row r="15" spans="3:16" ht="22.5" customHeight="1">
      <c r="C15" s="83" t="s">
        <v>37</v>
      </c>
      <c r="D15" s="84"/>
      <c r="E15" s="84"/>
      <c r="F15" s="84"/>
      <c r="G15" s="84"/>
      <c r="H15" s="43"/>
      <c r="I15" s="43"/>
      <c r="J15" s="44"/>
      <c r="P15" s="45"/>
    </row>
    <row r="16" spans="3:16" ht="11.25" customHeight="1">
      <c r="C16" s="83"/>
      <c r="D16" s="84"/>
      <c r="E16" s="84"/>
      <c r="F16" s="84"/>
      <c r="G16" s="84"/>
      <c r="H16" s="43"/>
      <c r="I16" s="43"/>
      <c r="J16" s="44"/>
      <c r="P16" s="45"/>
    </row>
    <row r="17" spans="1:16" ht="13.5" customHeight="1">
      <c r="C17" s="46"/>
      <c r="D17" s="47"/>
      <c r="E17" s="47"/>
      <c r="F17" s="47"/>
      <c r="G17" s="47"/>
      <c r="H17" s="43"/>
      <c r="I17" s="43"/>
      <c r="J17" s="44"/>
      <c r="P17" s="45"/>
    </row>
    <row r="18" spans="1:16" ht="18" customHeight="1">
      <c r="C18" s="48"/>
      <c r="D18" s="85" t="s">
        <v>38</v>
      </c>
      <c r="E18" s="85"/>
      <c r="F18" s="85"/>
      <c r="G18" s="85"/>
      <c r="H18" s="49"/>
      <c r="I18" s="49"/>
      <c r="J18" s="50"/>
    </row>
    <row r="19" spans="1:16" ht="20.25" customHeight="1">
      <c r="C19" s="48"/>
      <c r="D19" s="85"/>
      <c r="E19" s="85"/>
      <c r="F19" s="85"/>
      <c r="G19" s="85"/>
      <c r="H19" s="86">
        <v>5002722</v>
      </c>
      <c r="I19" s="86"/>
      <c r="J19" s="87"/>
    </row>
    <row r="20" spans="1:16" ht="12" customHeight="1" thickBot="1">
      <c r="C20" s="51"/>
      <c r="D20" s="52"/>
      <c r="E20" s="52"/>
      <c r="F20" s="52"/>
      <c r="G20" s="52"/>
      <c r="H20" s="52"/>
      <c r="I20" s="52"/>
      <c r="J20" s="53"/>
    </row>
    <row r="21" spans="1:16" ht="15.75" thickTop="1"/>
    <row r="22" spans="1:16" ht="3.75" customHeight="1" thickBot="1"/>
    <row r="23" spans="1:16" ht="10.5" customHeight="1" thickTop="1">
      <c r="C23" s="54"/>
      <c r="D23" s="55"/>
      <c r="E23" s="55"/>
      <c r="F23" s="55"/>
      <c r="G23" s="55"/>
      <c r="H23" s="55"/>
      <c r="I23" s="55"/>
      <c r="J23" s="56"/>
    </row>
    <row r="24" spans="1:16" ht="27" customHeight="1">
      <c r="C24" s="57"/>
      <c r="D24" s="58" t="s">
        <v>39</v>
      </c>
      <c r="E24" s="59"/>
      <c r="F24" s="59"/>
      <c r="G24" s="59"/>
      <c r="H24" s="59"/>
      <c r="I24" s="59"/>
      <c r="J24" s="60"/>
    </row>
    <row r="25" spans="1:16" s="61" customFormat="1" ht="19.5" customHeight="1">
      <c r="C25" s="62"/>
      <c r="D25" s="63"/>
      <c r="E25" s="64" t="s">
        <v>46</v>
      </c>
      <c r="F25" s="63"/>
      <c r="G25" s="63"/>
      <c r="H25" s="63"/>
      <c r="I25" s="63"/>
      <c r="J25" s="65"/>
    </row>
    <row r="26" spans="1:16" s="61" customFormat="1" ht="19.5" customHeight="1">
      <c r="C26" s="66"/>
      <c r="D26" s="63"/>
      <c r="E26" s="64" t="s">
        <v>30</v>
      </c>
      <c r="F26" s="63"/>
      <c r="G26" s="63"/>
      <c r="H26" s="63"/>
      <c r="I26" s="63"/>
      <c r="J26" s="65"/>
    </row>
    <row r="27" spans="1:16" s="61" customFormat="1" ht="19.5" customHeight="1">
      <c r="C27" s="66"/>
      <c r="D27" s="63"/>
      <c r="E27" s="64"/>
      <c r="F27" s="63"/>
      <c r="G27" s="63"/>
      <c r="H27" s="63"/>
      <c r="I27" s="63"/>
      <c r="J27" s="65"/>
    </row>
    <row r="28" spans="1:16" ht="13.5" customHeight="1" thickBot="1">
      <c r="C28" s="67"/>
      <c r="D28" s="68"/>
      <c r="E28" s="69"/>
      <c r="F28" s="68"/>
      <c r="G28" s="68"/>
      <c r="H28" s="68"/>
      <c r="I28" s="68"/>
      <c r="J28" s="70"/>
    </row>
    <row r="29" spans="1:16" ht="15.75" thickTop="1">
      <c r="A29" s="71"/>
      <c r="C29" s="72"/>
    </row>
    <row r="30" spans="1:16">
      <c r="B30" s="88" t="s">
        <v>45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49" ht="15" customHeight="1"/>
    <row r="51" hidden="1"/>
  </sheetData>
  <mergeCells count="5">
    <mergeCell ref="C2:J2"/>
    <mergeCell ref="C15:G16"/>
    <mergeCell ref="D18:G19"/>
    <mergeCell ref="H19:J19"/>
    <mergeCell ref="B30:L30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L22"/>
  <sheetViews>
    <sheetView workbookViewId="0">
      <selection activeCell="G6" sqref="G6"/>
    </sheetView>
  </sheetViews>
  <sheetFormatPr defaultRowHeight="12.75"/>
  <sheetData>
    <row r="1" spans="1:12" ht="21.6" customHeight="1">
      <c r="A1" s="91" t="s">
        <v>15</v>
      </c>
      <c r="B1" s="91"/>
      <c r="C1" s="91"/>
      <c r="D1" s="91"/>
      <c r="E1" s="91"/>
      <c r="F1" s="91"/>
      <c r="G1" s="91"/>
    </row>
    <row r="2" spans="1:12">
      <c r="A2" s="92" t="s">
        <v>1</v>
      </c>
      <c r="B2" s="92"/>
      <c r="C2" s="92"/>
      <c r="D2" s="92"/>
      <c r="E2" s="92"/>
      <c r="F2" s="92"/>
      <c r="G2" s="92"/>
    </row>
    <row r="3" spans="1:12">
      <c r="A3" s="2"/>
      <c r="B3" s="2"/>
      <c r="C3" s="2"/>
      <c r="D3" s="2"/>
      <c r="E3" s="2"/>
      <c r="F3" s="2"/>
      <c r="G3" s="2"/>
    </row>
    <row r="4" spans="1:12" ht="15">
      <c r="A4" s="93" t="s">
        <v>0</v>
      </c>
      <c r="B4" s="93"/>
      <c r="C4" s="93"/>
      <c r="D4" s="93"/>
      <c r="E4" s="93"/>
      <c r="F4" s="93"/>
      <c r="G4" s="93"/>
    </row>
    <row r="5" spans="1:12" ht="15">
      <c r="A5" s="94" t="s">
        <v>34</v>
      </c>
      <c r="B5" s="94"/>
      <c r="C5" s="94"/>
      <c r="D5" s="94"/>
      <c r="E5" s="94"/>
      <c r="F5" s="94"/>
      <c r="G5" s="94"/>
    </row>
    <row r="6" spans="1:12" ht="15">
      <c r="A6" s="1"/>
      <c r="B6" s="1"/>
      <c r="C6" s="1"/>
      <c r="D6" s="1"/>
      <c r="E6" s="1"/>
      <c r="F6" s="1"/>
      <c r="G6" s="1"/>
    </row>
    <row r="7" spans="1:12" ht="15">
      <c r="A7" s="93" t="s">
        <v>2</v>
      </c>
      <c r="B7" s="93"/>
      <c r="C7" s="93"/>
      <c r="D7" s="93"/>
      <c r="E7" s="93"/>
      <c r="F7" s="93"/>
      <c r="G7" s="93"/>
    </row>
    <row r="8" spans="1:12" ht="15.75">
      <c r="A8" s="15" t="s">
        <v>21</v>
      </c>
      <c r="B8" s="3"/>
      <c r="C8" s="3"/>
      <c r="D8" s="3"/>
      <c r="E8" s="3"/>
      <c r="F8" s="3"/>
      <c r="G8" s="3"/>
      <c r="L8" s="11"/>
    </row>
    <row r="9" spans="1:12" ht="15">
      <c r="A9" s="93" t="s">
        <v>3</v>
      </c>
      <c r="B9" s="93"/>
      <c r="C9" s="93"/>
      <c r="D9" s="93"/>
      <c r="E9" s="93"/>
      <c r="F9" s="93"/>
      <c r="G9" s="93"/>
      <c r="L9" s="12"/>
    </row>
    <row r="10" spans="1:12" ht="15.75">
      <c r="A10" s="15" t="s">
        <v>20</v>
      </c>
      <c r="L10" s="12"/>
    </row>
    <row r="11" spans="1:12" ht="18.75">
      <c r="A11" s="93" t="s">
        <v>4</v>
      </c>
      <c r="B11" s="93"/>
      <c r="C11" s="93"/>
      <c r="D11" s="93"/>
      <c r="E11" s="93"/>
      <c r="F11" s="93"/>
      <c r="G11" s="93"/>
      <c r="L11" s="13"/>
    </row>
    <row r="12" spans="1:12" ht="15">
      <c r="A12" s="16" t="s">
        <v>16</v>
      </c>
    </row>
    <row r="13" spans="1:12" ht="15">
      <c r="A13" s="16" t="s">
        <v>17</v>
      </c>
    </row>
    <row r="14" spans="1:12" ht="15">
      <c r="A14" s="16" t="s">
        <v>18</v>
      </c>
    </row>
    <row r="15" spans="1:12" ht="15">
      <c r="A15" s="16" t="s">
        <v>19</v>
      </c>
    </row>
    <row r="16" spans="1:12" ht="15">
      <c r="A16" s="14"/>
    </row>
    <row r="17" spans="1:12" ht="15">
      <c r="L17" s="14"/>
    </row>
    <row r="18" spans="1:12" ht="15">
      <c r="A18" s="93" t="s">
        <v>5</v>
      </c>
      <c r="B18" s="93"/>
      <c r="C18" s="93"/>
      <c r="D18" s="93"/>
      <c r="E18" s="93"/>
      <c r="F18" s="93"/>
      <c r="G18" s="93"/>
    </row>
    <row r="19" spans="1:12">
      <c r="C19" s="4"/>
      <c r="L19" s="9"/>
    </row>
    <row r="22" spans="1:12">
      <c r="A22" s="90" t="s">
        <v>6</v>
      </c>
      <c r="B22" s="90"/>
      <c r="C22" s="90"/>
      <c r="D22" s="90"/>
      <c r="E22" s="90"/>
      <c r="F22" s="90"/>
      <c r="G22" s="90"/>
    </row>
  </sheetData>
  <mergeCells count="9">
    <mergeCell ref="A22:G22"/>
    <mergeCell ref="A1:G1"/>
    <mergeCell ref="A2:G2"/>
    <mergeCell ref="A4:G4"/>
    <mergeCell ref="A5:G5"/>
    <mergeCell ref="A7:G7"/>
    <mergeCell ref="A9:G9"/>
    <mergeCell ref="A11:G11"/>
    <mergeCell ref="A18:G18"/>
  </mergeCells>
  <hyperlinks>
    <hyperlink ref="A2:G2" r:id="rId1" display="http://office.lasakovi.com" xr:uid="{FC60EBE9-0ACC-42E2-9A8C-0C9604FB571C}"/>
  </hyperlinks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30F3C-9C14-4491-90B4-5765677B943E}">
  <sheetPr codeName="List4"/>
  <dimension ref="A1:G43"/>
  <sheetViews>
    <sheetView workbookViewId="0">
      <selection activeCell="C7" sqref="C7:E7"/>
    </sheetView>
  </sheetViews>
  <sheetFormatPr defaultRowHeight="12.75"/>
  <cols>
    <col min="1" max="1" width="3.42578125" customWidth="1"/>
    <col min="2" max="5" width="15" customWidth="1"/>
    <col min="6" max="6" width="3.7109375" customWidth="1"/>
    <col min="7" max="7" width="22.5703125" customWidth="1"/>
    <col min="10" max="10" width="11.28515625" bestFit="1" customWidth="1"/>
    <col min="11" max="11" width="11.7109375" customWidth="1"/>
    <col min="14" max="14" width="11.85546875" bestFit="1" customWidth="1"/>
  </cols>
  <sheetData>
    <row r="1" spans="1:6" ht="23.25">
      <c r="A1" s="95" t="s">
        <v>15</v>
      </c>
      <c r="B1" s="95"/>
      <c r="C1" s="95"/>
      <c r="D1" s="95"/>
      <c r="E1" s="95"/>
      <c r="F1" s="95"/>
    </row>
    <row r="2" spans="1:6">
      <c r="A2" s="92" t="s">
        <v>1</v>
      </c>
      <c r="B2" s="92"/>
      <c r="C2" s="92"/>
      <c r="D2" s="92"/>
      <c r="E2" s="92"/>
      <c r="F2" s="92"/>
    </row>
    <row r="4" spans="1:6" ht="18">
      <c r="B4" s="74" t="s">
        <v>47</v>
      </c>
      <c r="C4" s="96" t="s">
        <v>48</v>
      </c>
      <c r="D4" s="96"/>
      <c r="E4" s="96"/>
    </row>
    <row r="5" spans="1:6" ht="18">
      <c r="B5" s="75" t="s">
        <v>49</v>
      </c>
      <c r="C5" s="97" t="s">
        <v>50</v>
      </c>
      <c r="D5" s="97"/>
      <c r="E5" s="97"/>
    </row>
    <row r="6" spans="1:6" ht="16.5">
      <c r="B6" s="76" t="s">
        <v>51</v>
      </c>
      <c r="C6" s="98" t="s">
        <v>55</v>
      </c>
      <c r="D6" s="98"/>
      <c r="E6" s="98"/>
    </row>
    <row r="7" spans="1:6" ht="16.5">
      <c r="B7" s="77" t="s">
        <v>51</v>
      </c>
      <c r="C7" s="99" t="s">
        <v>41</v>
      </c>
      <c r="D7" s="99"/>
      <c r="E7" s="99"/>
    </row>
    <row r="8" spans="1:6" ht="8.4499999999999993" customHeight="1"/>
    <row r="9" spans="1:6" ht="8.4499999999999993" customHeight="1"/>
    <row r="10" spans="1:6" ht="8.4499999999999993" customHeight="1"/>
    <row r="11" spans="1:6">
      <c r="B11" s="8" t="s">
        <v>14</v>
      </c>
      <c r="C11" s="7"/>
      <c r="D11" s="7"/>
      <c r="E11" s="7"/>
    </row>
    <row r="12" spans="1:6">
      <c r="B12" t="s">
        <v>53</v>
      </c>
    </row>
    <row r="21" spans="2:7">
      <c r="G21" s="79" t="s">
        <v>52</v>
      </c>
    </row>
    <row r="22" spans="2:7" ht="13.5">
      <c r="B22" s="80" cm="1">
        <f t="array" ref="B22:B24">_xlfn.SEQUENCE(3)</f>
        <v>1</v>
      </c>
      <c r="G22" s="78" t="str">
        <f ca="1">_xlfn.FORMULATEXT(B22)</f>
        <v>=SEQUENCE(3)</v>
      </c>
    </row>
    <row r="23" spans="2:7">
      <c r="B23" s="6">
        <v>2</v>
      </c>
    </row>
    <row r="24" spans="2:7">
      <c r="B24" s="6">
        <v>3</v>
      </c>
    </row>
    <row r="26" spans="2:7" ht="9" customHeight="1">
      <c r="B26" s="10"/>
    </row>
    <row r="27" spans="2:7">
      <c r="B27" s="8" t="s">
        <v>14</v>
      </c>
      <c r="C27" s="7"/>
      <c r="D27" s="7"/>
      <c r="E27" s="7"/>
    </row>
    <row r="28" spans="2:7">
      <c r="B28" t="s">
        <v>25</v>
      </c>
    </row>
    <row r="29" spans="2:7" ht="13.5">
      <c r="B29" s="6" cm="1">
        <f t="array" ref="B29:E29">_xlfn.SEQUENCE(1,4)</f>
        <v>1</v>
      </c>
      <c r="C29" s="6">
        <v>2</v>
      </c>
      <c r="D29" s="6">
        <v>3</v>
      </c>
      <c r="E29" s="6">
        <v>4</v>
      </c>
      <c r="G29" s="78" t="str">
        <f ca="1">_xlfn.FORMULATEXT(B29)</f>
        <v>=SEQUENCE(1;4)</v>
      </c>
    </row>
    <row r="30" spans="2:7" ht="13.5">
      <c r="B30" s="10" t="str">
        <f ca="1">_xlfn.FORMULATEXT(B29)</f>
        <v>=SEQUENCE(1;4)</v>
      </c>
    </row>
    <row r="31" spans="2:7" ht="6" customHeight="1">
      <c r="B31" s="10"/>
    </row>
    <row r="32" spans="2:7" ht="13.5">
      <c r="B32" s="17" t="s">
        <v>26</v>
      </c>
    </row>
    <row r="33" spans="1:7" ht="13.5">
      <c r="B33" s="6" cm="1">
        <f t="array" ref="B33:E33">_xlfn.SEQUENCE(,4)</f>
        <v>1</v>
      </c>
      <c r="C33" s="6">
        <v>2</v>
      </c>
      <c r="D33" s="6">
        <v>3</v>
      </c>
      <c r="E33" s="6">
        <v>4</v>
      </c>
      <c r="G33" s="78" t="str">
        <f ca="1">_xlfn.FORMULATEXT(B33)</f>
        <v>=SEQUENCE(;4)</v>
      </c>
    </row>
    <row r="34" spans="1:7" ht="13.5">
      <c r="B34" s="10" t="str">
        <f ca="1">_xlfn.FORMULATEXT(B33)</f>
        <v>=SEQUENCE(;4)</v>
      </c>
    </row>
    <row r="35" spans="1:7" ht="13.5">
      <c r="B35" s="10"/>
    </row>
    <row r="36" spans="1:7">
      <c r="B36" s="8" t="s">
        <v>14</v>
      </c>
      <c r="C36" s="7"/>
      <c r="D36" s="7"/>
      <c r="E36" s="7"/>
    </row>
    <row r="37" spans="1:7">
      <c r="B37" t="s">
        <v>22</v>
      </c>
    </row>
    <row r="38" spans="1:7" ht="13.5">
      <c r="B38" s="6" cm="1">
        <f t="array" ref="B38:E40">_xlfn.SEQUENCE(3,4)</f>
        <v>1</v>
      </c>
      <c r="C38" s="6">
        <v>2</v>
      </c>
      <c r="D38" s="6">
        <v>3</v>
      </c>
      <c r="E38" s="6">
        <v>4</v>
      </c>
      <c r="G38" s="78" t="str">
        <f ca="1">_xlfn.FORMULATEXT(B38)</f>
        <v>=SEQUENCE(3;4)</v>
      </c>
    </row>
    <row r="39" spans="1:7">
      <c r="B39" s="6">
        <v>5</v>
      </c>
      <c r="C39" s="6">
        <v>6</v>
      </c>
      <c r="D39" s="6">
        <v>7</v>
      </c>
      <c r="E39" s="6">
        <v>8</v>
      </c>
    </row>
    <row r="40" spans="1:7">
      <c r="B40" s="6">
        <v>9</v>
      </c>
      <c r="C40" s="6">
        <v>10</v>
      </c>
      <c r="D40" s="6">
        <v>11</v>
      </c>
      <c r="E40" s="6">
        <v>12</v>
      </c>
    </row>
    <row r="41" spans="1:7" ht="13.5">
      <c r="B41" s="10" t="str">
        <f ca="1">_xlfn.FORMULATEXT(B38)</f>
        <v>=SEQUENCE(3;4)</v>
      </c>
    </row>
    <row r="42" spans="1:7" ht="13.5">
      <c r="B42" s="10"/>
    </row>
    <row r="43" spans="1:7">
      <c r="A43" s="90" t="s">
        <v>6</v>
      </c>
      <c r="B43" s="90"/>
      <c r="C43" s="90"/>
      <c r="D43" s="90"/>
      <c r="E43" s="90"/>
      <c r="F43" s="90"/>
    </row>
  </sheetData>
  <mergeCells count="7">
    <mergeCell ref="A1:F1"/>
    <mergeCell ref="A2:F2"/>
    <mergeCell ref="A43:F43"/>
    <mergeCell ref="C4:E4"/>
    <mergeCell ref="C5:E5"/>
    <mergeCell ref="C6:E6"/>
    <mergeCell ref="C7:E7"/>
  </mergeCells>
  <hyperlinks>
    <hyperlink ref="A2:F2" r:id="rId1" display="http://office.lasakovi.com" xr:uid="{1E3DDEF4-C533-4BE2-AB08-5C1A0E4393C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1F7C1-8C88-4DD0-B254-AA1B053DFC3D}">
  <sheetPr codeName="List5"/>
  <dimension ref="A1:J33"/>
  <sheetViews>
    <sheetView workbookViewId="0">
      <selection activeCell="C7" sqref="C7:E7"/>
    </sheetView>
  </sheetViews>
  <sheetFormatPr defaultRowHeight="12.75"/>
  <cols>
    <col min="1" max="1" width="3.42578125" customWidth="1"/>
    <col min="2" max="5" width="14" customWidth="1"/>
    <col min="6" max="6" width="4.85546875" customWidth="1"/>
    <col min="7" max="7" width="11.28515625" bestFit="1" customWidth="1"/>
    <col min="10" max="10" width="11.28515625" bestFit="1" customWidth="1"/>
    <col min="11" max="11" width="11.7109375" customWidth="1"/>
    <col min="14" max="14" width="11.85546875" bestFit="1" customWidth="1"/>
  </cols>
  <sheetData>
    <row r="1" spans="1:6" ht="23.25">
      <c r="A1" s="95" t="s">
        <v>15</v>
      </c>
      <c r="B1" s="95"/>
      <c r="C1" s="95"/>
      <c r="D1" s="95"/>
      <c r="E1" s="95"/>
      <c r="F1" s="95"/>
    </row>
    <row r="2" spans="1:6">
      <c r="A2" s="92" t="s">
        <v>1</v>
      </c>
      <c r="B2" s="92"/>
      <c r="C2" s="92"/>
      <c r="D2" s="92"/>
      <c r="E2" s="92"/>
      <c r="F2" s="92"/>
    </row>
    <row r="3" spans="1:6" ht="8.4499999999999993" customHeight="1"/>
    <row r="5" spans="1:6" ht="18">
      <c r="B5" s="74" t="s">
        <v>47</v>
      </c>
      <c r="C5" s="96" t="s">
        <v>48</v>
      </c>
      <c r="D5" s="96"/>
      <c r="E5" s="96"/>
    </row>
    <row r="6" spans="1:6" ht="18">
      <c r="B6" s="81" t="s">
        <v>49</v>
      </c>
      <c r="C6" s="97" t="s">
        <v>50</v>
      </c>
      <c r="D6" s="97"/>
      <c r="E6" s="97"/>
    </row>
    <row r="7" spans="1:6" ht="16.5">
      <c r="B7" s="76" t="s">
        <v>51</v>
      </c>
      <c r="C7" s="98" t="s">
        <v>56</v>
      </c>
      <c r="D7" s="98"/>
      <c r="E7" s="98"/>
    </row>
    <row r="8" spans="1:6" ht="16.5">
      <c r="B8" s="77" t="s">
        <v>51</v>
      </c>
      <c r="C8" s="99" t="s">
        <v>54</v>
      </c>
      <c r="D8" s="99"/>
      <c r="E8" s="99"/>
    </row>
    <row r="9" spans="1:6" ht="8.4499999999999993" customHeight="1"/>
    <row r="10" spans="1:6" ht="8.4499999999999993" customHeight="1"/>
    <row r="11" spans="1:6" ht="8.4499999999999993" customHeight="1"/>
    <row r="12" spans="1:6">
      <c r="B12" s="8" t="s">
        <v>14</v>
      </c>
      <c r="C12" s="7"/>
      <c r="D12" s="7"/>
      <c r="E12" s="7"/>
    </row>
    <row r="13" spans="1:6">
      <c r="B13" t="s">
        <v>22</v>
      </c>
    </row>
    <row r="14" spans="1:6">
      <c r="B14" s="6" cm="1">
        <f t="array" ref="B14:E16">_xlfn.SEQUENCE(3,4)</f>
        <v>1</v>
      </c>
      <c r="C14" s="6">
        <v>2</v>
      </c>
      <c r="D14" s="6">
        <v>3</v>
      </c>
      <c r="E14" s="6">
        <v>4</v>
      </c>
    </row>
    <row r="15" spans="1:6">
      <c r="B15" s="6">
        <v>5</v>
      </c>
      <c r="C15" s="6">
        <v>6</v>
      </c>
      <c r="D15" s="6">
        <v>7</v>
      </c>
      <c r="E15" s="6">
        <v>8</v>
      </c>
    </row>
    <row r="16" spans="1:6">
      <c r="B16" s="6">
        <v>9</v>
      </c>
      <c r="C16" s="6">
        <v>10</v>
      </c>
      <c r="D16" s="6">
        <v>11</v>
      </c>
      <c r="E16" s="6">
        <v>12</v>
      </c>
    </row>
    <row r="17" spans="2:10" ht="13.5">
      <c r="B17" s="10" t="str">
        <f ca="1">_xlfn.FORMULATEXT(B14)</f>
        <v>=SEQUENCE(3;4)</v>
      </c>
    </row>
    <row r="18" spans="2:10" ht="13.5">
      <c r="B18" s="10"/>
    </row>
    <row r="19" spans="2:10">
      <c r="B19" s="8" t="s">
        <v>14</v>
      </c>
      <c r="C19" s="7"/>
      <c r="D19" s="7"/>
      <c r="E19" s="7"/>
    </row>
    <row r="20" spans="2:10">
      <c r="B20" t="s">
        <v>23</v>
      </c>
    </row>
    <row r="21" spans="2:10">
      <c r="B21" s="6" cm="1">
        <f t="array" ref="B21:E23">_xlfn.SEQUENCE(3,4,10)</f>
        <v>10</v>
      </c>
      <c r="C21" s="6">
        <v>11</v>
      </c>
      <c r="D21" s="6">
        <v>12</v>
      </c>
      <c r="E21" s="6">
        <v>13</v>
      </c>
    </row>
    <row r="22" spans="2:10">
      <c r="B22" s="6">
        <v>14</v>
      </c>
      <c r="C22" s="6">
        <v>15</v>
      </c>
      <c r="D22" s="6">
        <v>16</v>
      </c>
      <c r="E22" s="6">
        <v>17</v>
      </c>
    </row>
    <row r="23" spans="2:10">
      <c r="B23" s="6">
        <v>18</v>
      </c>
      <c r="C23" s="6">
        <v>19</v>
      </c>
      <c r="D23" s="6">
        <v>20</v>
      </c>
      <c r="E23" s="6">
        <v>21</v>
      </c>
    </row>
    <row r="24" spans="2:10" ht="13.5">
      <c r="B24" s="10" t="str">
        <f ca="1">_xlfn.FORMULATEXT(B21)</f>
        <v>=SEQUENCE(3;4;10)</v>
      </c>
    </row>
    <row r="25" spans="2:10" ht="13.5">
      <c r="B25" s="10"/>
    </row>
    <row r="26" spans="2:10" ht="15.75">
      <c r="B26" s="8" t="s">
        <v>14</v>
      </c>
      <c r="C26" s="7"/>
      <c r="D26" s="7"/>
      <c r="E26" s="7"/>
      <c r="J26" s="15"/>
    </row>
    <row r="27" spans="2:10" ht="13.9" customHeight="1">
      <c r="B27" s="100" t="s">
        <v>24</v>
      </c>
      <c r="C27" s="100"/>
      <c r="D27" s="100"/>
      <c r="E27" s="100"/>
    </row>
    <row r="28" spans="2:10">
      <c r="B28" s="6" cm="1">
        <f t="array" ref="B28:E30">_xlfn.SEQUENCE(3,4,10,5)</f>
        <v>10</v>
      </c>
      <c r="C28" s="6">
        <v>15</v>
      </c>
      <c r="D28" s="6">
        <v>20</v>
      </c>
      <c r="E28" s="6">
        <v>25</v>
      </c>
    </row>
    <row r="29" spans="2:10">
      <c r="B29" s="6">
        <v>30</v>
      </c>
      <c r="C29" s="6">
        <v>35</v>
      </c>
      <c r="D29" s="6">
        <v>40</v>
      </c>
      <c r="E29" s="6">
        <v>45</v>
      </c>
    </row>
    <row r="30" spans="2:10">
      <c r="B30" s="6">
        <v>50</v>
      </c>
      <c r="C30" s="6">
        <v>55</v>
      </c>
      <c r="D30" s="6">
        <v>60</v>
      </c>
      <c r="E30" s="6">
        <v>65</v>
      </c>
    </row>
    <row r="31" spans="2:10" ht="13.5">
      <c r="B31" s="10" t="str">
        <f ca="1">_xlfn.FORMULATEXT(B28)</f>
        <v>=SEQUENCE(3;4;10;5)</v>
      </c>
    </row>
    <row r="33" spans="1:6">
      <c r="A33" s="90" t="s">
        <v>6</v>
      </c>
      <c r="B33" s="90"/>
      <c r="C33" s="90"/>
      <c r="D33" s="90"/>
      <c r="E33" s="90"/>
      <c r="F33" s="90"/>
    </row>
  </sheetData>
  <mergeCells count="8">
    <mergeCell ref="A1:F1"/>
    <mergeCell ref="A2:F2"/>
    <mergeCell ref="B27:E27"/>
    <mergeCell ref="A33:F33"/>
    <mergeCell ref="C5:E5"/>
    <mergeCell ref="C6:E6"/>
    <mergeCell ref="C7:E7"/>
    <mergeCell ref="C8:E8"/>
  </mergeCells>
  <hyperlinks>
    <hyperlink ref="A2:F2" r:id="rId1" display="http://office.lasakovi.com" xr:uid="{BB16A8E9-CB4C-466F-9AE0-528EA7DCC75D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B0F52-ABAA-405E-9C7C-E1D1018371D3}">
  <dimension ref="A1:J27"/>
  <sheetViews>
    <sheetView workbookViewId="0">
      <selection activeCell="E11" sqref="E11"/>
    </sheetView>
  </sheetViews>
  <sheetFormatPr defaultRowHeight="12.75"/>
  <sheetData>
    <row r="1" spans="1:10" ht="27" customHeight="1">
      <c r="A1" s="95" t="s">
        <v>15</v>
      </c>
      <c r="B1" s="95"/>
      <c r="C1" s="95"/>
      <c r="D1" s="95"/>
      <c r="E1" s="95"/>
      <c r="F1" s="95"/>
      <c r="G1" s="95"/>
      <c r="H1" s="95"/>
      <c r="I1" s="95"/>
    </row>
    <row r="2" spans="1:10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4" spans="1:10">
      <c r="B4" s="101"/>
      <c r="C4" s="101"/>
      <c r="D4" s="101"/>
      <c r="E4" s="101"/>
      <c r="F4" s="101"/>
      <c r="G4" s="101"/>
      <c r="H4" s="101"/>
    </row>
    <row r="5" spans="1:10">
      <c r="B5" s="101"/>
      <c r="C5" s="101" t="s">
        <v>58</v>
      </c>
      <c r="D5" s="101"/>
      <c r="E5" s="101"/>
      <c r="F5" s="103">
        <v>5</v>
      </c>
      <c r="G5" s="101"/>
      <c r="H5" s="101"/>
      <c r="J5" t="s">
        <v>57</v>
      </c>
    </row>
    <row r="6" spans="1:10">
      <c r="B6" s="101"/>
      <c r="C6" s="101" t="s">
        <v>59</v>
      </c>
      <c r="D6" s="101"/>
      <c r="E6" s="101"/>
      <c r="F6" s="105">
        <v>6</v>
      </c>
      <c r="G6" s="101"/>
      <c r="H6" s="101"/>
    </row>
    <row r="7" spans="1:10">
      <c r="B7" s="101"/>
      <c r="C7" s="101"/>
      <c r="D7" s="101"/>
      <c r="E7" s="101"/>
      <c r="F7" s="101"/>
      <c r="G7" s="101"/>
      <c r="H7" s="101"/>
    </row>
    <row r="8" spans="1:10">
      <c r="B8" s="101"/>
      <c r="C8" s="101"/>
      <c r="D8" s="101"/>
      <c r="E8" s="101"/>
      <c r="F8" s="101"/>
      <c r="G8" s="101"/>
      <c r="H8" s="101"/>
    </row>
    <row r="9" spans="1:10">
      <c r="B9" s="101"/>
      <c r="C9" s="101"/>
      <c r="D9" s="101"/>
      <c r="E9" s="101"/>
      <c r="F9" s="101"/>
      <c r="G9" s="101"/>
      <c r="H9" s="101"/>
    </row>
    <row r="12" spans="1:10">
      <c r="B12" s="6"/>
      <c r="C12" s="102"/>
    </row>
    <row r="13" spans="1:10">
      <c r="B13" s="104"/>
    </row>
    <row r="21" spans="2:7">
      <c r="C21" s="102" cm="1">
        <f t="array" ref="C21:G21">_xlfn.SEQUENCE(,F5)</f>
        <v>1</v>
      </c>
      <c r="D21">
        <v>2</v>
      </c>
      <c r="E21">
        <v>3</v>
      </c>
      <c r="F21">
        <v>4</v>
      </c>
      <c r="G21">
        <v>5</v>
      </c>
    </row>
    <row r="22" spans="2:7">
      <c r="B22" s="104" cm="1">
        <f t="array" ref="B22:B27">_xlfn.SEQUENCE(F6)</f>
        <v>1</v>
      </c>
      <c r="C22" cm="1">
        <f t="array" ref="C22:G27">_xlfn.ANCHORARRAY(C21)*_xlfn.ANCHORARRAY(B22)</f>
        <v>1</v>
      </c>
      <c r="D22">
        <v>2</v>
      </c>
      <c r="E22">
        <v>3</v>
      </c>
      <c r="F22">
        <v>4</v>
      </c>
      <c r="G22">
        <v>5</v>
      </c>
    </row>
    <row r="23" spans="2:7">
      <c r="B23">
        <v>2</v>
      </c>
      <c r="C23">
        <v>2</v>
      </c>
      <c r="D23">
        <v>4</v>
      </c>
      <c r="E23">
        <v>6</v>
      </c>
      <c r="F23">
        <v>8</v>
      </c>
      <c r="G23">
        <v>10</v>
      </c>
    </row>
    <row r="24" spans="2:7">
      <c r="B24">
        <v>3</v>
      </c>
      <c r="C24">
        <v>3</v>
      </c>
      <c r="D24">
        <v>6</v>
      </c>
      <c r="E24">
        <v>9</v>
      </c>
      <c r="F24">
        <v>12</v>
      </c>
      <c r="G24">
        <v>15</v>
      </c>
    </row>
    <row r="25" spans="2:7">
      <c r="B25">
        <v>4</v>
      </c>
      <c r="C25">
        <v>4</v>
      </c>
      <c r="D25">
        <v>8</v>
      </c>
      <c r="E25">
        <v>12</v>
      </c>
      <c r="F25">
        <v>16</v>
      </c>
      <c r="G25">
        <v>20</v>
      </c>
    </row>
    <row r="26" spans="2:7">
      <c r="B26">
        <v>5</v>
      </c>
      <c r="C26">
        <v>5</v>
      </c>
      <c r="D26">
        <v>10</v>
      </c>
      <c r="E26">
        <v>15</v>
      </c>
      <c r="F26">
        <v>20</v>
      </c>
      <c r="G26">
        <v>25</v>
      </c>
    </row>
    <row r="27" spans="2:7">
      <c r="B27">
        <v>6</v>
      </c>
      <c r="C27">
        <v>6</v>
      </c>
      <c r="D27">
        <v>12</v>
      </c>
      <c r="E27">
        <v>18</v>
      </c>
      <c r="F27">
        <v>24</v>
      </c>
      <c r="G27">
        <v>30</v>
      </c>
    </row>
  </sheetData>
  <mergeCells count="2">
    <mergeCell ref="A1:I1"/>
    <mergeCell ref="A2:I2"/>
  </mergeCells>
  <hyperlinks>
    <hyperlink ref="A2:F2" r:id="rId1" display="http://office.lasakovi.com" xr:uid="{37BFE585-4436-4654-9754-7799E8E20DB8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1F3F0-9CDA-4A27-8A83-5ACB2B38715F}">
  <dimension ref="B10:Z75"/>
  <sheetViews>
    <sheetView topLeftCell="A38" workbookViewId="0">
      <selection activeCell="T49" sqref="T49"/>
    </sheetView>
  </sheetViews>
  <sheetFormatPr defaultRowHeight="12.75"/>
  <cols>
    <col min="2" max="8" width="11.7109375" customWidth="1"/>
    <col min="10" max="16" width="5.5703125" customWidth="1"/>
    <col min="17" max="17" width="3.42578125" customWidth="1"/>
    <col min="19" max="19" width="10.140625" bestFit="1" customWidth="1"/>
    <col min="20" max="26" width="11.140625" customWidth="1"/>
  </cols>
  <sheetData>
    <row r="10" spans="2:24">
      <c r="B10" t="s">
        <v>60</v>
      </c>
      <c r="C10" s="6">
        <v>2023</v>
      </c>
      <c r="J10" t="s">
        <v>60</v>
      </c>
      <c r="K10" s="6">
        <v>2023</v>
      </c>
      <c r="R10" t="s">
        <v>60</v>
      </c>
      <c r="S10" s="6">
        <v>2023</v>
      </c>
    </row>
    <row r="11" spans="2:24">
      <c r="B11" t="s">
        <v>61</v>
      </c>
      <c r="C11" s="6">
        <v>11</v>
      </c>
      <c r="J11" t="s">
        <v>61</v>
      </c>
      <c r="K11" s="6">
        <v>11</v>
      </c>
      <c r="R11" t="s">
        <v>61</v>
      </c>
      <c r="S11" s="6">
        <v>11</v>
      </c>
    </row>
    <row r="13" spans="2:24">
      <c r="B13" s="106" cm="1">
        <f t="array" ref="B13:H18">DATE(C10,C11,1)-CHOOSE(WEEKDAY( DATE(C10,C11,1),2),0,1,2,3,4,5,6) + {0;7;14;21;28;35} + {0,1,2,3,4,5,6}</f>
        <v>45229</v>
      </c>
      <c r="C13" s="106">
        <v>45230</v>
      </c>
      <c r="D13" s="106">
        <v>45231</v>
      </c>
      <c r="E13" s="106">
        <v>45232</v>
      </c>
      <c r="F13" s="106">
        <v>45233</v>
      </c>
      <c r="G13" s="106">
        <v>45234</v>
      </c>
      <c r="H13" s="106">
        <v>45235</v>
      </c>
      <c r="J13" s="107" cm="1">
        <f t="array" ref="J13:P18">DATE(K10,K11,1)-CHOOSE(WEEKDAY( DATE(K10,K11,1),2),0,1,2,3,4,5,6) + {0;7;14;21;28;35} + {0,1,2,3,4,5,6}</f>
        <v>45229</v>
      </c>
      <c r="K13" s="107">
        <v>45230</v>
      </c>
      <c r="L13" s="107">
        <v>45231</v>
      </c>
      <c r="M13" s="107">
        <v>45232</v>
      </c>
      <c r="N13" s="107">
        <v>45233</v>
      </c>
      <c r="O13" s="107">
        <v>45234</v>
      </c>
      <c r="P13" s="107">
        <v>45235</v>
      </c>
      <c r="R13" s="107" cm="1">
        <f t="array" ref="R13:X18">DATE(S10,S11, _xlfn.SEQUENCE(6,1,0,7) + _xlfn.SEQUENCE(,7,0))</f>
        <v>45230</v>
      </c>
      <c r="S13" s="107">
        <v>45231</v>
      </c>
      <c r="T13" s="107">
        <v>45232</v>
      </c>
      <c r="U13" s="107">
        <v>45233</v>
      </c>
      <c r="V13" s="107">
        <v>45234</v>
      </c>
      <c r="W13" s="107">
        <v>45235</v>
      </c>
      <c r="X13" s="107">
        <v>45236</v>
      </c>
    </row>
    <row r="14" spans="2:24">
      <c r="B14" s="106">
        <v>45236</v>
      </c>
      <c r="C14" s="106">
        <v>45237</v>
      </c>
      <c r="D14" s="106">
        <v>45238</v>
      </c>
      <c r="E14" s="106">
        <v>45239</v>
      </c>
      <c r="F14" s="106">
        <v>45240</v>
      </c>
      <c r="G14" s="106">
        <v>45241</v>
      </c>
      <c r="H14" s="106">
        <v>45242</v>
      </c>
      <c r="J14" s="107">
        <v>45236</v>
      </c>
      <c r="K14" s="107">
        <v>45237</v>
      </c>
      <c r="L14" s="107">
        <v>45238</v>
      </c>
      <c r="M14" s="107">
        <v>45239</v>
      </c>
      <c r="N14" s="107">
        <v>45240</v>
      </c>
      <c r="O14" s="107">
        <v>45241</v>
      </c>
      <c r="P14" s="107">
        <v>45242</v>
      </c>
      <c r="R14" s="107">
        <v>45237</v>
      </c>
      <c r="S14" s="107">
        <v>45238</v>
      </c>
      <c r="T14" s="107">
        <v>45239</v>
      </c>
      <c r="U14" s="107">
        <v>45240</v>
      </c>
      <c r="V14" s="107">
        <v>45241</v>
      </c>
      <c r="W14" s="107">
        <v>45242</v>
      </c>
      <c r="X14" s="107">
        <v>45243</v>
      </c>
    </row>
    <row r="15" spans="2:24">
      <c r="B15" s="106">
        <v>45243</v>
      </c>
      <c r="C15" s="106">
        <v>45244</v>
      </c>
      <c r="D15" s="106">
        <v>45245</v>
      </c>
      <c r="E15" s="106">
        <v>45246</v>
      </c>
      <c r="F15" s="106">
        <v>45247</v>
      </c>
      <c r="G15" s="106">
        <v>45248</v>
      </c>
      <c r="H15" s="106">
        <v>45249</v>
      </c>
      <c r="J15" s="107">
        <v>45243</v>
      </c>
      <c r="K15" s="107">
        <v>45244</v>
      </c>
      <c r="L15" s="107">
        <v>45245</v>
      </c>
      <c r="M15" s="107">
        <v>45246</v>
      </c>
      <c r="N15" s="107">
        <v>45247</v>
      </c>
      <c r="O15" s="107">
        <v>45248</v>
      </c>
      <c r="P15" s="107">
        <v>45249</v>
      </c>
      <c r="R15" s="107">
        <v>45244</v>
      </c>
      <c r="S15" s="107">
        <v>45245</v>
      </c>
      <c r="T15" s="107">
        <v>45246</v>
      </c>
      <c r="U15" s="107">
        <v>45247</v>
      </c>
      <c r="V15" s="107">
        <v>45248</v>
      </c>
      <c r="W15" s="107">
        <v>45249</v>
      </c>
      <c r="X15" s="107">
        <v>45250</v>
      </c>
    </row>
    <row r="16" spans="2:24">
      <c r="B16" s="106">
        <v>45250</v>
      </c>
      <c r="C16" s="106">
        <v>45251</v>
      </c>
      <c r="D16" s="106">
        <v>45252</v>
      </c>
      <c r="E16" s="106">
        <v>45253</v>
      </c>
      <c r="F16" s="106">
        <v>45254</v>
      </c>
      <c r="G16" s="106">
        <v>45255</v>
      </c>
      <c r="H16" s="106">
        <v>45256</v>
      </c>
      <c r="J16" s="107">
        <v>45250</v>
      </c>
      <c r="K16" s="107">
        <v>45251</v>
      </c>
      <c r="L16" s="107">
        <v>45252</v>
      </c>
      <c r="M16" s="107">
        <v>45253</v>
      </c>
      <c r="N16" s="107">
        <v>45254</v>
      </c>
      <c r="O16" s="107">
        <v>45255</v>
      </c>
      <c r="P16" s="107">
        <v>45256</v>
      </c>
      <c r="R16" s="107">
        <v>45251</v>
      </c>
      <c r="S16" s="107">
        <v>45252</v>
      </c>
      <c r="T16" s="107">
        <v>45253</v>
      </c>
      <c r="U16" s="107">
        <v>45254</v>
      </c>
      <c r="V16" s="107">
        <v>45255</v>
      </c>
      <c r="W16" s="107">
        <v>45256</v>
      </c>
      <c r="X16" s="107">
        <v>45257</v>
      </c>
    </row>
    <row r="17" spans="2:24">
      <c r="B17" s="106">
        <v>45257</v>
      </c>
      <c r="C17" s="106">
        <v>45258</v>
      </c>
      <c r="D17" s="106">
        <v>45259</v>
      </c>
      <c r="E17" s="106">
        <v>45260</v>
      </c>
      <c r="F17" s="106">
        <v>45261</v>
      </c>
      <c r="G17" s="106">
        <v>45262</v>
      </c>
      <c r="H17" s="106">
        <v>45263</v>
      </c>
      <c r="J17" s="107">
        <v>45257</v>
      </c>
      <c r="K17" s="107">
        <v>45258</v>
      </c>
      <c r="L17" s="107">
        <v>45259</v>
      </c>
      <c r="M17" s="107">
        <v>45260</v>
      </c>
      <c r="N17" s="107">
        <v>45261</v>
      </c>
      <c r="O17" s="107">
        <v>45262</v>
      </c>
      <c r="P17" s="107">
        <v>45263</v>
      </c>
      <c r="R17" s="107">
        <v>45258</v>
      </c>
      <c r="S17" s="107">
        <v>45259</v>
      </c>
      <c r="T17" s="107">
        <v>45260</v>
      </c>
      <c r="U17" s="107">
        <v>45261</v>
      </c>
      <c r="V17" s="107">
        <v>45262</v>
      </c>
      <c r="W17" s="107">
        <v>45263</v>
      </c>
      <c r="X17" s="107">
        <v>45264</v>
      </c>
    </row>
    <row r="18" spans="2:24">
      <c r="B18" s="106">
        <v>45264</v>
      </c>
      <c r="C18" s="106">
        <v>45265</v>
      </c>
      <c r="D18" s="106">
        <v>45266</v>
      </c>
      <c r="E18" s="106">
        <v>45267</v>
      </c>
      <c r="F18" s="106">
        <v>45268</v>
      </c>
      <c r="G18" s="106">
        <v>45269</v>
      </c>
      <c r="H18" s="106">
        <v>45270</v>
      </c>
      <c r="J18" s="107">
        <v>45264</v>
      </c>
      <c r="K18" s="107">
        <v>45265</v>
      </c>
      <c r="L18" s="107">
        <v>45266</v>
      </c>
      <c r="M18" s="107">
        <v>45267</v>
      </c>
      <c r="N18" s="107">
        <v>45268</v>
      </c>
      <c r="O18" s="107">
        <v>45269</v>
      </c>
      <c r="P18" s="107">
        <v>45270</v>
      </c>
      <c r="R18" s="107">
        <v>45265</v>
      </c>
      <c r="S18" s="107">
        <v>45266</v>
      </c>
      <c r="T18" s="107">
        <v>45267</v>
      </c>
      <c r="U18" s="107">
        <v>45268</v>
      </c>
      <c r="V18" s="107">
        <v>45269</v>
      </c>
      <c r="W18" s="107">
        <v>45270</v>
      </c>
      <c r="X18" s="107">
        <v>45271</v>
      </c>
    </row>
    <row r="20" spans="2:24">
      <c r="B20" t="s">
        <v>62</v>
      </c>
      <c r="R20" t="s">
        <v>62</v>
      </c>
    </row>
    <row r="21" spans="2:24">
      <c r="B21" s="108" t="str">
        <f ca="1">_xlfn.FORMULATEXT(B13)</f>
        <v>=DATUM(C10;C11;1)-ZVOLIT(DENTÝDNE( DATUM(C10;C11;1);2);0;1;2;3;4;5;6) + {0;7;14;21;28;35} + {0\1\2\3\4\5\6}</v>
      </c>
      <c r="C21" s="108"/>
      <c r="D21" s="108"/>
      <c r="E21" s="108"/>
      <c r="F21" s="108"/>
      <c r="G21" s="108"/>
      <c r="H21" s="108"/>
      <c r="R21" s="108" t="str">
        <f ca="1">_xlfn.FORMULATEXT(R13)</f>
        <v>=DATUM(S10;S11; SEQUENCE(6;1;0;7) + SEQUENCE(;7;0))</v>
      </c>
      <c r="S21" s="108"/>
      <c r="T21" s="108"/>
      <c r="U21" s="108"/>
      <c r="V21" s="108"/>
      <c r="W21" s="108"/>
      <c r="X21" s="108"/>
    </row>
    <row r="22" spans="2:24">
      <c r="B22" s="108"/>
      <c r="C22" s="108"/>
      <c r="D22" s="108"/>
      <c r="E22" s="108"/>
      <c r="F22" s="108"/>
      <c r="G22" s="108"/>
      <c r="H22" s="108"/>
      <c r="R22" s="108"/>
      <c r="S22" s="108"/>
      <c r="T22" s="108"/>
      <c r="U22" s="108"/>
      <c r="V22" s="108"/>
      <c r="W22" s="108"/>
      <c r="X22" s="108"/>
    </row>
    <row r="23" spans="2:24">
      <c r="B23" s="108"/>
      <c r="C23" s="108"/>
      <c r="D23" s="108"/>
      <c r="E23" s="108"/>
      <c r="F23" s="108"/>
      <c r="G23" s="108"/>
      <c r="H23" s="108"/>
      <c r="R23" s="108"/>
      <c r="S23" s="108"/>
      <c r="T23" s="108"/>
      <c r="U23" s="108"/>
      <c r="V23" s="108"/>
      <c r="W23" s="108"/>
      <c r="X23" s="108"/>
    </row>
    <row r="24" spans="2:24">
      <c r="B24" s="108"/>
      <c r="C24" s="108"/>
      <c r="D24" s="108"/>
      <c r="E24" s="108"/>
      <c r="F24" s="108"/>
      <c r="G24" s="108"/>
      <c r="H24" s="108"/>
      <c r="R24" s="108"/>
      <c r="S24" s="108"/>
      <c r="T24" s="108"/>
      <c r="U24" s="108"/>
      <c r="V24" s="108"/>
      <c r="W24" s="108"/>
      <c r="X24" s="108"/>
    </row>
    <row r="25" spans="2:24" ht="13.5">
      <c r="B25" s="109"/>
      <c r="C25" s="109"/>
      <c r="D25" s="109"/>
      <c r="E25" s="109"/>
      <c r="F25" s="109"/>
      <c r="G25" s="109"/>
      <c r="H25" s="109"/>
    </row>
    <row r="26" spans="2:24" ht="13.5">
      <c r="B26" s="110"/>
      <c r="C26" s="110"/>
      <c r="D26" s="110"/>
      <c r="E26" s="110"/>
      <c r="F26" s="110"/>
      <c r="G26" s="110"/>
      <c r="H26" s="110"/>
    </row>
    <row r="27" spans="2:24" ht="13.5">
      <c r="B27" s="109"/>
      <c r="C27" s="109"/>
      <c r="D27" s="109"/>
      <c r="E27" s="109"/>
      <c r="F27" s="109"/>
      <c r="G27" s="109"/>
      <c r="H27" s="109"/>
    </row>
    <row r="28" spans="2:24">
      <c r="B28" t="s">
        <v>60</v>
      </c>
      <c r="C28" s="6">
        <v>2023</v>
      </c>
    </row>
    <row r="29" spans="2:24">
      <c r="B29" t="s">
        <v>61</v>
      </c>
      <c r="C29" s="6">
        <v>11</v>
      </c>
    </row>
    <row r="31" spans="2:24">
      <c r="B31" s="106" cm="1">
        <f t="array" ref="B31:H36">DATE(C28,C29,1)-CHOOSE(WEEKDAY( DATE(C28,C29,1),2),0,1,2,3,4,5,6) + {0;7;14;21;28;35} + {0,1,2,3,4,5,6}</f>
        <v>45229</v>
      </c>
      <c r="C31" s="106">
        <v>45230</v>
      </c>
      <c r="D31" s="106">
        <v>45231</v>
      </c>
      <c r="E31" s="106">
        <v>45232</v>
      </c>
      <c r="F31" s="106">
        <v>45233</v>
      </c>
      <c r="G31" s="106">
        <v>45234</v>
      </c>
      <c r="H31" s="106">
        <v>45235</v>
      </c>
    </row>
    <row r="32" spans="2:24">
      <c r="B32" s="106">
        <v>45236</v>
      </c>
      <c r="C32" s="106">
        <v>45237</v>
      </c>
      <c r="D32" s="106">
        <v>45238</v>
      </c>
      <c r="E32" s="106">
        <v>45239</v>
      </c>
      <c r="F32" s="106">
        <v>45240</v>
      </c>
      <c r="G32" s="106">
        <v>45241</v>
      </c>
      <c r="H32" s="106">
        <v>45242</v>
      </c>
    </row>
    <row r="33" spans="2:26">
      <c r="B33" s="106">
        <v>45243</v>
      </c>
      <c r="C33" s="106">
        <v>45244</v>
      </c>
      <c r="D33" s="106">
        <v>45245</v>
      </c>
      <c r="E33" s="106">
        <v>45246</v>
      </c>
      <c r="F33" s="106">
        <v>45247</v>
      </c>
      <c r="G33" s="106">
        <v>45248</v>
      </c>
      <c r="H33" s="106">
        <v>45249</v>
      </c>
    </row>
    <row r="34" spans="2:26">
      <c r="B34" s="106">
        <v>45250</v>
      </c>
      <c r="C34" s="106">
        <v>45251</v>
      </c>
      <c r="D34" s="106">
        <v>45252</v>
      </c>
      <c r="E34" s="106">
        <v>45253</v>
      </c>
      <c r="F34" s="106">
        <v>45254</v>
      </c>
      <c r="G34" s="106">
        <v>45255</v>
      </c>
      <c r="H34" s="106">
        <v>45256</v>
      </c>
    </row>
    <row r="35" spans="2:26">
      <c r="B35" s="106">
        <v>45257</v>
      </c>
      <c r="C35" s="106">
        <v>45258</v>
      </c>
      <c r="D35" s="106">
        <v>45259</v>
      </c>
      <c r="E35" s="106">
        <v>45260</v>
      </c>
      <c r="F35" s="106">
        <v>45261</v>
      </c>
      <c r="G35" s="106">
        <v>45262</v>
      </c>
      <c r="H35" s="106">
        <v>45263</v>
      </c>
    </row>
    <row r="36" spans="2:26">
      <c r="B36" s="106">
        <v>45264</v>
      </c>
      <c r="C36" s="106">
        <v>45265</v>
      </c>
      <c r="D36" s="106">
        <v>45266</v>
      </c>
      <c r="E36" s="106">
        <v>45267</v>
      </c>
      <c r="F36" s="106">
        <v>45268</v>
      </c>
      <c r="G36" s="106">
        <v>45269</v>
      </c>
      <c r="H36" s="106">
        <v>45270</v>
      </c>
    </row>
    <row r="38" spans="2:26">
      <c r="B38" t="s">
        <v>62</v>
      </c>
    </row>
    <row r="39" spans="2:26">
      <c r="B39" s="108" t="str">
        <f ca="1">_xlfn.FORMULATEXT(B31)</f>
        <v>=DATUM(C28;C29;1)-ZVOLIT(DENTÝDNE( DATUM(C28;C29;1);2);0;1;2;3;4;5;6) + {0;7;14;21;28;35} + {0\1\2\3\4\5\6}</v>
      </c>
      <c r="C39" s="108"/>
      <c r="D39" s="108"/>
      <c r="E39" s="108"/>
      <c r="F39" s="108"/>
      <c r="G39" s="108"/>
      <c r="H39" s="108"/>
    </row>
    <row r="40" spans="2:26">
      <c r="B40" s="108"/>
      <c r="C40" s="108"/>
      <c r="D40" s="108"/>
      <c r="E40" s="108"/>
      <c r="F40" s="108"/>
      <c r="G40" s="108"/>
      <c r="H40" s="108"/>
    </row>
    <row r="41" spans="2:26">
      <c r="B41" s="108"/>
      <c r="C41" s="108"/>
      <c r="D41" s="108"/>
      <c r="E41" s="108"/>
      <c r="F41" s="108"/>
      <c r="G41" s="108"/>
      <c r="H41" s="108"/>
    </row>
    <row r="42" spans="2:26">
      <c r="B42" s="108"/>
      <c r="C42" s="108"/>
      <c r="D42" s="108"/>
      <c r="E42" s="108"/>
      <c r="F42" s="108"/>
      <c r="G42" s="108"/>
      <c r="H42" s="108"/>
    </row>
    <row r="43" spans="2:26" ht="13.5">
      <c r="B43" s="109"/>
      <c r="C43" s="109"/>
      <c r="D43" s="109"/>
      <c r="E43" s="109"/>
      <c r="F43" s="109"/>
      <c r="G43" s="109"/>
      <c r="H43" s="109"/>
    </row>
    <row r="44" spans="2:26" ht="13.5">
      <c r="B44" s="109"/>
      <c r="C44" s="109"/>
      <c r="D44" s="109"/>
      <c r="E44" s="109"/>
      <c r="F44" s="109"/>
      <c r="G44" s="109"/>
      <c r="H44" s="109"/>
    </row>
    <row r="45" spans="2:26" ht="13.5">
      <c r="B45" s="110"/>
      <c r="C45" s="110"/>
      <c r="D45" s="110"/>
      <c r="E45" s="110"/>
      <c r="F45" s="110"/>
      <c r="G45" s="110"/>
      <c r="H45" s="110"/>
      <c r="T45" s="5" t="s">
        <v>60</v>
      </c>
      <c r="U45" s="6">
        <v>2023</v>
      </c>
    </row>
    <row r="46" spans="2:26" ht="13.5">
      <c r="B46" s="109"/>
      <c r="C46" s="109"/>
      <c r="D46" s="109"/>
      <c r="E46" s="109"/>
      <c r="F46" s="109"/>
      <c r="G46" s="109"/>
      <c r="H46" s="109"/>
      <c r="T46" s="5" t="s">
        <v>61</v>
      </c>
      <c r="U46" s="6">
        <v>11</v>
      </c>
    </row>
    <row r="47" spans="2:26">
      <c r="B47" s="5" t="s">
        <v>60</v>
      </c>
      <c r="C47" s="6">
        <v>2023</v>
      </c>
      <c r="J47" t="s">
        <v>60</v>
      </c>
      <c r="K47" s="6">
        <v>2023</v>
      </c>
    </row>
    <row r="48" spans="2:26">
      <c r="B48" s="5" t="s">
        <v>61</v>
      </c>
      <c r="C48" s="6">
        <v>11</v>
      </c>
      <c r="J48" t="s">
        <v>61</v>
      </c>
      <c r="K48" s="6">
        <v>11</v>
      </c>
      <c r="S48" s="111"/>
      <c r="T48" s="106" t="str" cm="1">
        <f t="array" ref="T48:Z53">IF(MONTH( _xlfn.SEQUENCE(6,7,DATE(U45,U46,1)-CHOOSE(WEEKDAY(DATE(U45,U46,1),2),0,1,2,3,4,5,6)) ) =U46,_xlfn.SEQUENCE(6,7,DATE(U45,U46,1)-CHOOSE(WEEKDAY(DATE(U45,U46,1),2),0,1,2,3,4,5,6)),"")</f>
        <v/>
      </c>
      <c r="U48" s="106" t="str">
        <v/>
      </c>
      <c r="V48" s="106">
        <v>45231</v>
      </c>
      <c r="W48" s="106">
        <v>45232</v>
      </c>
      <c r="X48" s="106">
        <v>45233</v>
      </c>
      <c r="Y48" s="106">
        <v>45234</v>
      </c>
      <c r="Z48" s="106">
        <v>45235</v>
      </c>
    </row>
    <row r="49" spans="2:26">
      <c r="T49" s="106">
        <v>45236</v>
      </c>
      <c r="U49" s="106">
        <v>45237</v>
      </c>
      <c r="V49" s="106">
        <v>45238</v>
      </c>
      <c r="W49" s="106">
        <v>45239</v>
      </c>
      <c r="X49" s="106">
        <v>45240</v>
      </c>
      <c r="Y49" s="106">
        <v>45241</v>
      </c>
      <c r="Z49" s="106">
        <v>45242</v>
      </c>
    </row>
    <row r="50" spans="2:26">
      <c r="B50" s="106" t="str" cm="1">
        <f t="array" ref="B50:H55">IF( MONTH( DATE(C47,C48,1)-CHOOSE(WEEKDAY( DATE(C47,C48,1),2),0,1,2,3,4,5,6) + _xlfn.SEQUENCE(6,1,0,7) + _xlfn.SEQUENCE(,7,0) ) = C48, DATE(C47,C48,1)-CHOOSE(WEEKDAY( DATE(C47,C48,1),2),0,1,2,3,4,5,6) + _xlfn.SEQUENCE(6,1,0,7) + _xlfn.SEQUENCE(,7,0), "")</f>
        <v/>
      </c>
      <c r="C50" s="106" t="str">
        <v/>
      </c>
      <c r="D50" s="106">
        <v>45231</v>
      </c>
      <c r="E50" s="106">
        <v>45232</v>
      </c>
      <c r="F50" s="106">
        <v>45233</v>
      </c>
      <c r="G50" s="106">
        <v>45234</v>
      </c>
      <c r="H50" s="106">
        <v>45235</v>
      </c>
      <c r="J50" s="107" t="str" cm="1">
        <f t="array" ref="J50:P55">IF( MONTH( DATE(K47,K48,1)-CHOOSE(WEEKDAY( DATE(K47,K48,1),2),0,1,2,3,4,5,6) + {0;7;14;21;28;35} + {0,1,2,3,4,5,6} ) = K48, DATE(K47,K48,1)-CHOOSE(WEEKDAY( DATE(K47,K48,1),2),0,1,2,3,4,5,6) + {0;7;14;21;28;35} + {0,1,2,3,4,5,6}, "")</f>
        <v/>
      </c>
      <c r="K50" s="107" t="str">
        <v/>
      </c>
      <c r="L50" s="107">
        <v>45231</v>
      </c>
      <c r="M50" s="107">
        <v>45232</v>
      </c>
      <c r="N50" s="107">
        <v>45233</v>
      </c>
      <c r="O50" s="107">
        <v>45234</v>
      </c>
      <c r="P50" s="107">
        <v>45235</v>
      </c>
      <c r="T50" s="106">
        <v>45243</v>
      </c>
      <c r="U50" s="106">
        <v>45244</v>
      </c>
      <c r="V50" s="106">
        <v>45245</v>
      </c>
      <c r="W50" s="106">
        <v>45246</v>
      </c>
      <c r="X50" s="106">
        <v>45247</v>
      </c>
      <c r="Y50" s="106">
        <v>45248</v>
      </c>
      <c r="Z50" s="106">
        <v>45249</v>
      </c>
    </row>
    <row r="51" spans="2:26">
      <c r="B51" s="106">
        <v>45236</v>
      </c>
      <c r="C51" s="106">
        <v>45237</v>
      </c>
      <c r="D51" s="106">
        <v>45238</v>
      </c>
      <c r="E51" s="106">
        <v>45239</v>
      </c>
      <c r="F51" s="106">
        <v>45240</v>
      </c>
      <c r="G51" s="106">
        <v>45241</v>
      </c>
      <c r="H51" s="106">
        <v>45242</v>
      </c>
      <c r="J51" s="107">
        <v>45236</v>
      </c>
      <c r="K51" s="107">
        <v>45237</v>
      </c>
      <c r="L51" s="107">
        <v>45238</v>
      </c>
      <c r="M51" s="107">
        <v>45239</v>
      </c>
      <c r="N51" s="107">
        <v>45240</v>
      </c>
      <c r="O51" s="107">
        <v>45241</v>
      </c>
      <c r="P51" s="107">
        <v>45242</v>
      </c>
      <c r="T51" s="106">
        <v>45250</v>
      </c>
      <c r="U51" s="106">
        <v>45251</v>
      </c>
      <c r="V51" s="106">
        <v>45252</v>
      </c>
      <c r="W51" s="106">
        <v>45253</v>
      </c>
      <c r="X51" s="106">
        <v>45254</v>
      </c>
      <c r="Y51" s="106">
        <v>45255</v>
      </c>
      <c r="Z51" s="106">
        <v>45256</v>
      </c>
    </row>
    <row r="52" spans="2:26">
      <c r="B52" s="106">
        <v>45243</v>
      </c>
      <c r="C52" s="106">
        <v>45244</v>
      </c>
      <c r="D52" s="106">
        <v>45245</v>
      </c>
      <c r="E52" s="106">
        <v>45246</v>
      </c>
      <c r="F52" s="106">
        <v>45247</v>
      </c>
      <c r="G52" s="106">
        <v>45248</v>
      </c>
      <c r="H52" s="106">
        <v>45249</v>
      </c>
      <c r="J52" s="107">
        <v>45243</v>
      </c>
      <c r="K52" s="107">
        <v>45244</v>
      </c>
      <c r="L52" s="107">
        <v>45245</v>
      </c>
      <c r="M52" s="107">
        <v>45246</v>
      </c>
      <c r="N52" s="107">
        <v>45247</v>
      </c>
      <c r="O52" s="107">
        <v>45248</v>
      </c>
      <c r="P52" s="107">
        <v>45249</v>
      </c>
      <c r="T52" s="106">
        <v>45257</v>
      </c>
      <c r="U52" s="106">
        <v>45258</v>
      </c>
      <c r="V52" s="106">
        <v>45259</v>
      </c>
      <c r="W52" s="106">
        <v>45260</v>
      </c>
      <c r="X52" s="106" t="str">
        <v/>
      </c>
      <c r="Y52" s="106" t="str">
        <v/>
      </c>
      <c r="Z52" s="106" t="str">
        <v/>
      </c>
    </row>
    <row r="53" spans="2:26">
      <c r="B53" s="106">
        <v>45250</v>
      </c>
      <c r="C53" s="106">
        <v>45251</v>
      </c>
      <c r="D53" s="106">
        <v>45252</v>
      </c>
      <c r="E53" s="106">
        <v>45253</v>
      </c>
      <c r="F53" s="106">
        <v>45254</v>
      </c>
      <c r="G53" s="106">
        <v>45255</v>
      </c>
      <c r="H53" s="106">
        <v>45256</v>
      </c>
      <c r="J53" s="107">
        <v>45250</v>
      </c>
      <c r="K53" s="107">
        <v>45251</v>
      </c>
      <c r="L53" s="107">
        <v>45252</v>
      </c>
      <c r="M53" s="107">
        <v>45253</v>
      </c>
      <c r="N53" s="107">
        <v>45254</v>
      </c>
      <c r="O53" s="107">
        <v>45255</v>
      </c>
      <c r="P53" s="107">
        <v>45256</v>
      </c>
      <c r="T53" s="106" t="str">
        <v/>
      </c>
      <c r="U53" s="106" t="str">
        <v/>
      </c>
      <c r="V53" s="106" t="str">
        <v/>
      </c>
      <c r="W53" s="106" t="str">
        <v/>
      </c>
      <c r="X53" s="106" t="str">
        <v/>
      </c>
      <c r="Y53" s="106" t="str">
        <v/>
      </c>
      <c r="Z53" s="106" t="str">
        <v/>
      </c>
    </row>
    <row r="54" spans="2:26">
      <c r="B54" s="106">
        <v>45257</v>
      </c>
      <c r="C54" s="106">
        <v>45258</v>
      </c>
      <c r="D54" s="106">
        <v>45259</v>
      </c>
      <c r="E54" s="106">
        <v>45260</v>
      </c>
      <c r="F54" s="106" t="str">
        <v/>
      </c>
      <c r="G54" s="106" t="str">
        <v/>
      </c>
      <c r="H54" s="106" t="str">
        <v/>
      </c>
      <c r="J54" s="107">
        <v>45257</v>
      </c>
      <c r="K54" s="107">
        <v>45258</v>
      </c>
      <c r="L54" s="107">
        <v>45259</v>
      </c>
      <c r="M54" s="107">
        <v>45260</v>
      </c>
      <c r="N54" s="107" t="str">
        <v/>
      </c>
      <c r="O54" s="107" t="str">
        <v/>
      </c>
      <c r="P54" s="107" t="str">
        <v/>
      </c>
    </row>
    <row r="55" spans="2:26">
      <c r="B55" s="106" t="str">
        <v/>
      </c>
      <c r="C55" s="106" t="str">
        <v/>
      </c>
      <c r="D55" s="106" t="str">
        <v/>
      </c>
      <c r="E55" s="106" t="str">
        <v/>
      </c>
      <c r="F55" s="106" t="str">
        <v/>
      </c>
      <c r="G55" s="106" t="str">
        <v/>
      </c>
      <c r="H55" s="106" t="str">
        <v/>
      </c>
      <c r="J55" s="107" t="str">
        <v/>
      </c>
      <c r="K55" s="107" t="str">
        <v/>
      </c>
      <c r="L55" s="107" t="str">
        <v/>
      </c>
      <c r="M55" s="107" t="str">
        <v/>
      </c>
      <c r="N55" s="107" t="str">
        <v/>
      </c>
      <c r="O55" s="107" t="str">
        <v/>
      </c>
      <c r="P55" s="107" t="str">
        <v/>
      </c>
    </row>
    <row r="57" spans="2:26">
      <c r="B57" s="5" t="s">
        <v>62</v>
      </c>
    </row>
    <row r="58" spans="2:26">
      <c r="B58" s="108" t="str">
        <f ca="1">_xlfn.FORMULATEXT(B50)</f>
        <v>=KDYŽ( MĚSÍC( DATUM(C47;C48;1)-ZVOLIT(DENTÝDNE( DATUM(C47;C48;1);2);0;1;2;3;4;5;6) + SEQUENCE(6;1;0;7) + SEQUENCE(;7;0) ) = C48; DATUM(C47;C48;1)-ZVOLIT(DENTÝDNE( DATUM(C47;C48;1);2);0;1;2;3;4;5;6) + SEQUENCE(6;1;0;7) + SEQUENCE(;7;0); "")</v>
      </c>
      <c r="C58" s="108"/>
      <c r="D58" s="108"/>
      <c r="E58" s="108"/>
      <c r="F58" s="108"/>
      <c r="G58" s="108"/>
      <c r="H58" s="108"/>
    </row>
    <row r="59" spans="2:26">
      <c r="B59" s="108"/>
      <c r="C59" s="108"/>
      <c r="D59" s="108"/>
      <c r="E59" s="108"/>
      <c r="F59" s="108"/>
      <c r="G59" s="108"/>
      <c r="H59" s="108"/>
    </row>
    <row r="60" spans="2:26">
      <c r="B60" s="108"/>
      <c r="C60" s="108"/>
      <c r="D60" s="108"/>
      <c r="E60" s="108"/>
      <c r="F60" s="108"/>
      <c r="G60" s="108"/>
      <c r="H60" s="108"/>
    </row>
    <row r="61" spans="2:26">
      <c r="B61" s="108"/>
      <c r="C61" s="108"/>
      <c r="D61" s="108"/>
      <c r="E61" s="108"/>
      <c r="F61" s="108"/>
      <c r="G61" s="108"/>
      <c r="H61" s="108"/>
    </row>
    <row r="65" spans="2:16">
      <c r="B65" s="5" t="s">
        <v>60</v>
      </c>
      <c r="C65" s="6">
        <v>2023</v>
      </c>
    </row>
    <row r="66" spans="2:16">
      <c r="B66" s="5" t="s">
        <v>61</v>
      </c>
      <c r="C66" s="6">
        <v>11</v>
      </c>
    </row>
    <row r="69" spans="2:16">
      <c r="J69" s="112"/>
    </row>
    <row r="70" spans="2:16">
      <c r="B70" cm="1">
        <f t="array" ref="B70:H75">_xlfn.SEQUENCE(6,7,CHOOSE(WEEKDAY(DATE(C65,C66,1),2),1,0,-1,-2,-3,-4,-5,-6))</f>
        <v>-1</v>
      </c>
      <c r="C70">
        <v>0</v>
      </c>
      <c r="D70">
        <v>1</v>
      </c>
      <c r="E70">
        <v>2</v>
      </c>
      <c r="F70">
        <v>3</v>
      </c>
      <c r="G70">
        <v>4</v>
      </c>
      <c r="H70">
        <v>5</v>
      </c>
      <c r="J70" s="6" t="str" cm="1">
        <f t="array" ref="J70:P75">IF( _xlfn.SEQUENCE(6,7,CHOOSE(WEEKDAY(DATE(C65,C66,1),2),1,0,-1,-2,-3,-4,-5,-6)) &lt;1, "",IF( _xlfn.SEQUENCE(6,7,CHOOSE(WEEKDAY(DATE(C65,C66,1),2),1,0,-1,-2,-3,-4,-5,-6)) &gt;DAY(EOMONTH(DATE(C65,C66,1),0)),"",_xlfn.SEQUENCE(6,7,CHOOSE(WEEKDAY(DATE(C65,C66,1),2),1,0,-1,-2,-3,-4,-5,-6))))</f>
        <v/>
      </c>
      <c r="K70" s="6" t="str">
        <v/>
      </c>
      <c r="L70" s="6">
        <v>1</v>
      </c>
      <c r="M70" s="6">
        <v>2</v>
      </c>
      <c r="N70" s="6">
        <v>3</v>
      </c>
      <c r="O70" s="6">
        <v>4</v>
      </c>
      <c r="P70" s="6">
        <v>5</v>
      </c>
    </row>
    <row r="71" spans="2:16">
      <c r="B71">
        <v>6</v>
      </c>
      <c r="C71">
        <v>7</v>
      </c>
      <c r="D71">
        <v>8</v>
      </c>
      <c r="E71">
        <v>9</v>
      </c>
      <c r="F71">
        <v>10</v>
      </c>
      <c r="G71">
        <v>11</v>
      </c>
      <c r="H71">
        <v>12</v>
      </c>
      <c r="J71" s="6">
        <v>6</v>
      </c>
      <c r="K71" s="6">
        <v>7</v>
      </c>
      <c r="L71" s="6">
        <v>8</v>
      </c>
      <c r="M71" s="6">
        <v>9</v>
      </c>
      <c r="N71" s="6">
        <v>10</v>
      </c>
      <c r="O71" s="6">
        <v>11</v>
      </c>
      <c r="P71" s="6">
        <v>12</v>
      </c>
    </row>
    <row r="72" spans="2:16">
      <c r="B72">
        <v>13</v>
      </c>
      <c r="C72">
        <v>14</v>
      </c>
      <c r="D72">
        <v>15</v>
      </c>
      <c r="E72">
        <v>16</v>
      </c>
      <c r="F72">
        <v>17</v>
      </c>
      <c r="G72">
        <v>18</v>
      </c>
      <c r="H72">
        <v>19</v>
      </c>
      <c r="J72" s="6">
        <v>13</v>
      </c>
      <c r="K72" s="6">
        <v>14</v>
      </c>
      <c r="L72" s="6">
        <v>15</v>
      </c>
      <c r="M72" s="6">
        <v>16</v>
      </c>
      <c r="N72" s="6">
        <v>17</v>
      </c>
      <c r="O72" s="6">
        <v>18</v>
      </c>
      <c r="P72" s="6">
        <v>19</v>
      </c>
    </row>
    <row r="73" spans="2:16">
      <c r="B73" s="4">
        <v>20</v>
      </c>
      <c r="C73">
        <v>21</v>
      </c>
      <c r="D73">
        <v>22</v>
      </c>
      <c r="E73">
        <v>23</v>
      </c>
      <c r="F73">
        <v>24</v>
      </c>
      <c r="G73">
        <v>25</v>
      </c>
      <c r="H73">
        <v>26</v>
      </c>
      <c r="J73" s="6">
        <v>20</v>
      </c>
      <c r="K73" s="6">
        <v>21</v>
      </c>
      <c r="L73" s="6">
        <v>22</v>
      </c>
      <c r="M73" s="6">
        <v>23</v>
      </c>
      <c r="N73" s="6">
        <v>24</v>
      </c>
      <c r="O73" s="6">
        <v>25</v>
      </c>
      <c r="P73" s="6">
        <v>26</v>
      </c>
    </row>
    <row r="74" spans="2:16">
      <c r="B74">
        <v>27</v>
      </c>
      <c r="C74">
        <v>28</v>
      </c>
      <c r="D74">
        <v>29</v>
      </c>
      <c r="E74">
        <v>30</v>
      </c>
      <c r="F74">
        <v>31</v>
      </c>
      <c r="G74">
        <v>32</v>
      </c>
      <c r="H74">
        <v>33</v>
      </c>
      <c r="J74" s="6">
        <v>27</v>
      </c>
      <c r="K74" s="6">
        <v>28</v>
      </c>
      <c r="L74" s="6">
        <v>29</v>
      </c>
      <c r="M74" s="6">
        <v>30</v>
      </c>
      <c r="N74" s="6" t="str">
        <v/>
      </c>
      <c r="O74" s="6" t="str">
        <v/>
      </c>
      <c r="P74" s="6" t="str">
        <v/>
      </c>
    </row>
    <row r="75" spans="2:16">
      <c r="B75">
        <v>34</v>
      </c>
      <c r="C75">
        <v>35</v>
      </c>
      <c r="D75">
        <v>36</v>
      </c>
      <c r="E75">
        <v>37</v>
      </c>
      <c r="F75">
        <v>38</v>
      </c>
      <c r="G75">
        <v>39</v>
      </c>
      <c r="H75">
        <v>40</v>
      </c>
      <c r="J75" s="6" t="str">
        <v/>
      </c>
      <c r="K75" s="6" t="str">
        <v/>
      </c>
      <c r="L75" s="6" t="str">
        <v/>
      </c>
      <c r="M75" s="6" t="str">
        <v/>
      </c>
      <c r="N75" s="6" t="str">
        <v/>
      </c>
      <c r="O75" s="6" t="str">
        <v/>
      </c>
      <c r="P75" s="6" t="str">
        <v/>
      </c>
    </row>
  </sheetData>
  <mergeCells count="4">
    <mergeCell ref="B58:H61"/>
    <mergeCell ref="B39:H42"/>
    <mergeCell ref="B21:H24"/>
    <mergeCell ref="R21:X2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8A6F9-3B26-404A-AEDF-C4424DADB9B8}">
  <dimension ref="A1:I34"/>
  <sheetViews>
    <sheetView showGridLines="0" workbookViewId="0">
      <selection activeCell="L31" sqref="L31"/>
    </sheetView>
  </sheetViews>
  <sheetFormatPr defaultRowHeight="12.75"/>
  <cols>
    <col min="1" max="1" width="3.140625" customWidth="1"/>
    <col min="2" max="8" width="12.7109375" customWidth="1"/>
    <col min="9" max="9" width="3.140625" customWidth="1"/>
  </cols>
  <sheetData>
    <row r="1" spans="1:9" ht="24.75" customHeight="1">
      <c r="A1" s="114" t="s">
        <v>63</v>
      </c>
      <c r="B1" s="114"/>
      <c r="C1" s="114"/>
      <c r="D1" s="114"/>
      <c r="E1" s="114"/>
      <c r="F1" s="114"/>
      <c r="G1" s="114"/>
      <c r="H1" s="114"/>
      <c r="I1" s="114"/>
    </row>
    <row r="2" spans="1:9">
      <c r="A2" s="115" t="s">
        <v>65</v>
      </c>
      <c r="B2" s="115"/>
      <c r="C2" s="115"/>
      <c r="D2" s="115"/>
      <c r="E2" s="115"/>
      <c r="F2" s="115"/>
      <c r="G2" s="115"/>
      <c r="H2" s="115"/>
      <c r="I2" s="115"/>
    </row>
    <row r="3" spans="1:9">
      <c r="A3" s="117"/>
      <c r="B3" s="117"/>
      <c r="C3" s="117"/>
      <c r="D3" s="117"/>
      <c r="E3" s="117"/>
      <c r="F3" s="117"/>
      <c r="G3" s="117"/>
      <c r="H3" s="117"/>
      <c r="I3" s="117"/>
    </row>
    <row r="4" spans="1:9" ht="15">
      <c r="B4" s="116" t="s">
        <v>68</v>
      </c>
      <c r="C4" s="116"/>
      <c r="D4" s="116"/>
      <c r="E4" s="116"/>
      <c r="F4" s="116"/>
      <c r="G4" s="116"/>
      <c r="H4" s="116"/>
    </row>
    <row r="5" spans="1:9" ht="8.25" customHeight="1"/>
    <row r="6" spans="1:9">
      <c r="B6" s="5" t="s">
        <v>60</v>
      </c>
      <c r="C6" s="6">
        <v>2023</v>
      </c>
    </row>
    <row r="7" spans="1:9">
      <c r="B7" s="5" t="s">
        <v>61</v>
      </c>
      <c r="C7" s="6">
        <v>11</v>
      </c>
    </row>
    <row r="8" spans="1:9" ht="6" customHeight="1"/>
    <row r="9" spans="1:9">
      <c r="B9" s="113" cm="1">
        <f t="array" ref="B9:H14">_xlfn.SEQUENCE(6,7, DATE(C6,C7,1) - CHOOSE( WEEKDAY(DATE(C6,C7,1),2),0,1,2,3,4,5,6))</f>
        <v>45229</v>
      </c>
      <c r="C9" s="113">
        <v>45230</v>
      </c>
      <c r="D9" s="106">
        <v>45231</v>
      </c>
      <c r="E9" s="106">
        <v>45232</v>
      </c>
      <c r="F9" s="106">
        <v>45233</v>
      </c>
      <c r="G9" s="106">
        <v>45234</v>
      </c>
      <c r="H9" s="106">
        <v>45235</v>
      </c>
    </row>
    <row r="10" spans="1:9">
      <c r="B10" s="106">
        <v>45236</v>
      </c>
      <c r="C10" s="106">
        <v>45237</v>
      </c>
      <c r="D10" s="106">
        <v>45238</v>
      </c>
      <c r="E10" s="106">
        <v>45239</v>
      </c>
      <c r="F10" s="106">
        <v>45240</v>
      </c>
      <c r="G10" s="106">
        <v>45241</v>
      </c>
      <c r="H10" s="106">
        <v>45242</v>
      </c>
    </row>
    <row r="11" spans="1:9">
      <c r="B11" s="106">
        <v>45243</v>
      </c>
      <c r="C11" s="106">
        <v>45244</v>
      </c>
      <c r="D11" s="106">
        <v>45245</v>
      </c>
      <c r="E11" s="106">
        <v>45246</v>
      </c>
      <c r="F11" s="106">
        <v>45247</v>
      </c>
      <c r="G11" s="106">
        <v>45248</v>
      </c>
      <c r="H11" s="106">
        <v>45249</v>
      </c>
    </row>
    <row r="12" spans="1:9">
      <c r="B12" s="106">
        <v>45250</v>
      </c>
      <c r="C12" s="106">
        <v>45251</v>
      </c>
      <c r="D12" s="106">
        <v>45252</v>
      </c>
      <c r="E12" s="106">
        <v>45253</v>
      </c>
      <c r="F12" s="106">
        <v>45254</v>
      </c>
      <c r="G12" s="106">
        <v>45255</v>
      </c>
      <c r="H12" s="106">
        <v>45256</v>
      </c>
    </row>
    <row r="13" spans="1:9">
      <c r="B13" s="106">
        <v>45257</v>
      </c>
      <c r="C13" s="106">
        <v>45258</v>
      </c>
      <c r="D13" s="106">
        <v>45259</v>
      </c>
      <c r="E13" s="106">
        <v>45260</v>
      </c>
      <c r="F13" s="113">
        <v>45261</v>
      </c>
      <c r="G13" s="113">
        <v>45262</v>
      </c>
      <c r="H13" s="113">
        <v>45263</v>
      </c>
    </row>
    <row r="14" spans="1:9">
      <c r="B14" s="113">
        <v>45264</v>
      </c>
      <c r="C14" s="113">
        <v>45265</v>
      </c>
      <c r="D14" s="113">
        <v>45266</v>
      </c>
      <c r="E14" s="113">
        <v>45267</v>
      </c>
      <c r="F14" s="113">
        <v>45268</v>
      </c>
      <c r="G14" s="113">
        <v>45269</v>
      </c>
      <c r="H14" s="113">
        <v>45270</v>
      </c>
    </row>
    <row r="16" spans="1:9">
      <c r="B16" s="5" t="s">
        <v>66</v>
      </c>
    </row>
    <row r="17" spans="1:8">
      <c r="B17" s="119" t="str">
        <f ca="1">_xlfn.FORMULATEXT(B9)</f>
        <v>=SEQUENCE(6;7; DATUM(C6;C7;1) - ZVOLIT( DENTÝDNE(DATUM(C6;C7;1);2);0;1;2;3;4;5;6))</v>
      </c>
      <c r="C17" s="119"/>
      <c r="D17" s="119"/>
      <c r="E17" s="119"/>
      <c r="F17" s="119"/>
      <c r="G17" s="119"/>
      <c r="H17" s="119"/>
    </row>
    <row r="19" spans="1:8" ht="15">
      <c r="B19" s="116" t="s">
        <v>64</v>
      </c>
      <c r="C19" s="116"/>
      <c r="D19" s="116"/>
      <c r="E19" s="116"/>
      <c r="F19" s="116"/>
      <c r="G19" s="116"/>
      <c r="H19" s="116"/>
    </row>
    <row r="20" spans="1:8" ht="5.25" customHeight="1"/>
    <row r="21" spans="1:8">
      <c r="B21" s="5" t="s">
        <v>60</v>
      </c>
      <c r="C21" s="6">
        <v>2023</v>
      </c>
    </row>
    <row r="22" spans="1:8">
      <c r="B22" s="5" t="s">
        <v>61</v>
      </c>
      <c r="C22" s="6">
        <v>11</v>
      </c>
    </row>
    <row r="23" spans="1:8" ht="6" customHeight="1"/>
    <row r="24" spans="1:8">
      <c r="A24" s="111"/>
      <c r="B24" s="106" t="str" cm="1">
        <f t="array" ref="B24:H29">IF(MONTH( _xlfn.SEQUENCE(6,7,DATE(C21,C22,1)-CHOOSE(WEEKDAY(DATE(C21,C22,1),2),0,1,2,3,4,5,6)) ) =C22,_xlfn.SEQUENCE(6,7,DATE(C21,C22,1)-CHOOSE(WEEKDAY(DATE(C21,C22,1),2),0,1,2,3,4,5,6)),"")</f>
        <v/>
      </c>
      <c r="C24" s="106" t="str">
        <v/>
      </c>
      <c r="D24" s="106">
        <v>45231</v>
      </c>
      <c r="E24" s="106">
        <v>45232</v>
      </c>
      <c r="F24" s="106">
        <v>45233</v>
      </c>
      <c r="G24" s="106">
        <v>45234</v>
      </c>
      <c r="H24" s="106">
        <v>45235</v>
      </c>
    </row>
    <row r="25" spans="1:8">
      <c r="B25" s="106">
        <v>45236</v>
      </c>
      <c r="C25" s="106">
        <v>45237</v>
      </c>
      <c r="D25" s="106">
        <v>45238</v>
      </c>
      <c r="E25" s="106">
        <v>45239</v>
      </c>
      <c r="F25" s="106">
        <v>45240</v>
      </c>
      <c r="G25" s="106">
        <v>45241</v>
      </c>
      <c r="H25" s="106">
        <v>45242</v>
      </c>
    </row>
    <row r="26" spans="1:8">
      <c r="B26" s="106">
        <v>45243</v>
      </c>
      <c r="C26" s="106">
        <v>45244</v>
      </c>
      <c r="D26" s="106">
        <v>45245</v>
      </c>
      <c r="E26" s="106">
        <v>45246</v>
      </c>
      <c r="F26" s="106">
        <v>45247</v>
      </c>
      <c r="G26" s="106">
        <v>45248</v>
      </c>
      <c r="H26" s="106">
        <v>45249</v>
      </c>
    </row>
    <row r="27" spans="1:8">
      <c r="B27" s="106">
        <v>45250</v>
      </c>
      <c r="C27" s="106">
        <v>45251</v>
      </c>
      <c r="D27" s="106">
        <v>45252</v>
      </c>
      <c r="E27" s="106">
        <v>45253</v>
      </c>
      <c r="F27" s="106">
        <v>45254</v>
      </c>
      <c r="G27" s="106">
        <v>45255</v>
      </c>
      <c r="H27" s="106">
        <v>45256</v>
      </c>
    </row>
    <row r="28" spans="1:8">
      <c r="B28" s="106">
        <v>45257</v>
      </c>
      <c r="C28" s="106">
        <v>45258</v>
      </c>
      <c r="D28" s="106">
        <v>45259</v>
      </c>
      <c r="E28" s="106">
        <v>45260</v>
      </c>
      <c r="F28" s="106" t="str">
        <v/>
      </c>
      <c r="G28" s="106" t="str">
        <v/>
      </c>
      <c r="H28" s="106" t="str">
        <v/>
      </c>
    </row>
    <row r="29" spans="1:8">
      <c r="B29" s="106" t="str">
        <v/>
      </c>
      <c r="C29" s="106" t="str">
        <v/>
      </c>
      <c r="D29" s="106" t="str">
        <v/>
      </c>
      <c r="E29" s="106" t="str">
        <v/>
      </c>
      <c r="F29" s="106" t="str">
        <v/>
      </c>
      <c r="G29" s="106" t="str">
        <v/>
      </c>
      <c r="H29" s="106" t="str">
        <v/>
      </c>
    </row>
    <row r="31" spans="1:8">
      <c r="B31" s="5" t="s">
        <v>67</v>
      </c>
    </row>
    <row r="32" spans="1:8">
      <c r="B32" s="118" t="str">
        <f ca="1">_xlfn.FORMULATEXT(B24)</f>
        <v>=KDYŽ(MĚSÍC( SEQUENCE(6;7;DATUM(C21;C22;1)-ZVOLIT(DENTÝDNE(DATUM(C21;C22;1);2);0;1;2;3;4;5;6)) ) =C22;SEQUENCE(6;7;DATUM(C21;C22;1)-ZVOLIT(DENTÝDNE(DATUM(C21;C22;1);2);0;1;2;3;4;5;6));"")</v>
      </c>
      <c r="C32" s="118"/>
      <c r="D32" s="118"/>
      <c r="E32" s="118"/>
      <c r="F32" s="118"/>
      <c r="G32" s="118"/>
      <c r="H32" s="118"/>
    </row>
    <row r="33" spans="2:8">
      <c r="B33" s="118"/>
      <c r="C33" s="118"/>
      <c r="D33" s="118"/>
      <c r="E33" s="118"/>
      <c r="F33" s="118"/>
      <c r="G33" s="118"/>
      <c r="H33" s="118"/>
    </row>
    <row r="34" spans="2:8">
      <c r="B34" s="118"/>
      <c r="C34" s="118"/>
      <c r="D34" s="118"/>
      <c r="E34" s="118"/>
      <c r="F34" s="118"/>
      <c r="G34" s="118"/>
      <c r="H34" s="118"/>
    </row>
  </sheetData>
  <mergeCells count="6">
    <mergeCell ref="A1:I1"/>
    <mergeCell ref="B19:H19"/>
    <mergeCell ref="A2:I2"/>
    <mergeCell ref="B4:H4"/>
    <mergeCell ref="B32:H34"/>
    <mergeCell ref="B17:H17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4742E-4D44-4EF0-B737-9BFDC9F14B49}">
  <sheetPr codeName="List11">
    <tabColor rgb="FFFFC000"/>
  </sheetPr>
  <dimension ref="A1:D13"/>
  <sheetViews>
    <sheetView workbookViewId="0">
      <selection activeCell="C27" sqref="C27"/>
    </sheetView>
  </sheetViews>
  <sheetFormatPr defaultRowHeight="12.75"/>
  <cols>
    <col min="2" max="2" width="17.140625" customWidth="1"/>
    <col min="3" max="3" width="87.140625" customWidth="1"/>
  </cols>
  <sheetData>
    <row r="1" spans="1:4" ht="23.25">
      <c r="A1" s="95" t="s">
        <v>27</v>
      </c>
      <c r="B1" s="95"/>
      <c r="C1" s="95"/>
      <c r="D1" s="95"/>
    </row>
    <row r="2" spans="1:4">
      <c r="A2" s="92" t="s">
        <v>1</v>
      </c>
      <c r="B2" s="92"/>
      <c r="C2" s="92"/>
      <c r="D2" s="92"/>
    </row>
    <row r="3" spans="1:4">
      <c r="A3" s="2"/>
      <c r="B3" s="2"/>
      <c r="C3" s="2"/>
      <c r="D3" s="2"/>
    </row>
    <row r="4" spans="1:4">
      <c r="A4" s="2"/>
      <c r="B4" s="5"/>
      <c r="C4" s="2"/>
      <c r="D4" s="2"/>
    </row>
    <row r="5" spans="1:4" s="12" customFormat="1" ht="24.75" customHeight="1">
      <c r="B5" s="18" t="s">
        <v>7</v>
      </c>
      <c r="C5" s="18" t="s">
        <v>28</v>
      </c>
      <c r="D5" s="18"/>
    </row>
    <row r="6" spans="1:4" s="12" customFormat="1" ht="24.75" customHeight="1">
      <c r="B6" s="18" t="s">
        <v>8</v>
      </c>
      <c r="C6" s="18" t="s">
        <v>29</v>
      </c>
      <c r="D6" s="18"/>
    </row>
    <row r="7" spans="1:4" s="12" customFormat="1" ht="24.75" customHeight="1">
      <c r="B7" s="18" t="s">
        <v>9</v>
      </c>
      <c r="C7" s="18" t="s">
        <v>30</v>
      </c>
      <c r="D7" s="18"/>
    </row>
    <row r="8" spans="1:4" s="12" customFormat="1" ht="24.75" customHeight="1">
      <c r="B8" s="73" t="s">
        <v>10</v>
      </c>
      <c r="C8" s="73" t="s">
        <v>44</v>
      </c>
      <c r="D8" s="18"/>
    </row>
    <row r="9" spans="1:4" s="12" customFormat="1" ht="24.75" customHeight="1">
      <c r="B9" s="18" t="s">
        <v>11</v>
      </c>
      <c r="C9" s="18" t="s">
        <v>31</v>
      </c>
      <c r="D9" s="18"/>
    </row>
    <row r="10" spans="1:4" s="12" customFormat="1" ht="24.75" customHeight="1">
      <c r="B10" s="18" t="s">
        <v>12</v>
      </c>
      <c r="C10" s="18" t="s">
        <v>32</v>
      </c>
      <c r="D10" s="18"/>
    </row>
    <row r="11" spans="1:4" s="12" customFormat="1" ht="24.75" customHeight="1">
      <c r="B11" s="18" t="s">
        <v>13</v>
      </c>
      <c r="C11" s="18" t="s">
        <v>33</v>
      </c>
      <c r="D11" s="18"/>
    </row>
    <row r="13" spans="1:4">
      <c r="B13" s="5"/>
    </row>
  </sheetData>
  <mergeCells count="2">
    <mergeCell ref="A1:D1"/>
    <mergeCell ref="A2:D2"/>
  </mergeCells>
  <hyperlinks>
    <hyperlink ref="A2:D2" r:id="rId1" display="http://office.lasakovi.com" xr:uid="{5214E80A-1774-42AD-82C1-32505B6BC858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Úvod</vt:lpstr>
      <vt:lpstr>TEORIE</vt:lpstr>
      <vt:lpstr>ZÁKLADY</vt:lpstr>
      <vt:lpstr>Pokročilé</vt:lpstr>
      <vt:lpstr>výpočty</vt:lpstr>
      <vt:lpstr>Kalendář</vt:lpstr>
      <vt:lpstr>Kalendář (2)</vt:lpstr>
      <vt:lpstr>Další informace</vt:lpstr>
      <vt:lpstr>MojeOblast</vt:lpstr>
      <vt:lpstr>syntaxe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Lasák</cp:lastModifiedBy>
  <dcterms:created xsi:type="dcterms:W3CDTF">2015-01-07T07:01:46Z</dcterms:created>
  <dcterms:modified xsi:type="dcterms:W3CDTF">2023-11-25T12:43:35Z</dcterms:modified>
</cp:coreProperties>
</file>