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= Skoleni firmy\Excel Pokrocile - online\03 - Funkce\35_Nové-funkce-LAMBDA\"/>
    </mc:Choice>
  </mc:AlternateContent>
  <xr:revisionPtr revIDLastSave="0" documentId="13_ncr:1_{636C6D58-9654-4DBF-8F2A-55A2E44FA817}" xr6:coauthVersionLast="47" xr6:coauthVersionMax="47" xr10:uidLastSave="{00000000-0000-0000-0000-000000000000}"/>
  <bookViews>
    <workbookView xWindow="-120" yWindow="-120" windowWidth="29040" windowHeight="15720" xr2:uid="{7BEA252A-724E-4D45-A855-F1AF3AF77DDD}"/>
  </bookViews>
  <sheets>
    <sheet name="TEORIE_" sheetId="8" r:id="rId1"/>
    <sheet name="Plocha" sheetId="2" r:id="rId2"/>
    <sheet name="Pocet slov" sheetId="3" r:id="rId3"/>
    <sheet name="Velikonoce" sheetId="4" r:id="rId4"/>
    <sheet name="Čtvrtletí" sheetId="5" r:id="rId5"/>
    <sheet name="Body" sheetId="6" r:id="rId6"/>
    <sheet name="LPAD RPAD" sheetId="9" r:id="rId7"/>
  </sheets>
  <definedNames>
    <definedName name="Ctvrtleti1">_xlfn.LAMBDA(_xlpm.datum,ROUNDUP(MONTH(_xlpm.datum)/3,0))</definedName>
    <definedName name="Ctvrtleti2">_xlfn.LAMBDA(_xlpm.datum,LOOKUP(MONTH(_xlpm.datum),{1;4;7;10},{1;2;3;4}))</definedName>
    <definedName name="Ctvrtleti3">_xlfn.LAMBDA(_xlpm.datum, INT((MONTH(_xlpm.datum)-1)/3+1))</definedName>
    <definedName name="LPAD">_xlfn.LAMBDA(_xlpm.text,_xlpm.pocet,_xlpm.znak, CONCATENATE(REPT(_xlpm.znak,_xlpm.pocet-LEN(_xlpm.text)),_xlpm.text))</definedName>
    <definedName name="ObvodObdelnik">_xlfn.LAMBDA(_xlpm.x,_xlpm.y,2*(_xlpm.x+_xlpm.y))</definedName>
    <definedName name="PlochaObdelnik">_xlfn.LAMBDA(_xlpm.d,_xlpm.s,_xlpm.d*_xlpm.s)</definedName>
    <definedName name="PocetSlov">_xlfn.LAMBDA(_xlpm.text,LEN(TRIM(_xlpm.text))-LEN(SUBSTITUTE(_xlpm.text," ",""))+(LEN(TRIM(_xlpm.text))&gt;0))</definedName>
    <definedName name="RPAD">_xlfn.LAMBDA(_xlpm.text,_xlpm.pocet,_xlpm.znak, CONCATENATE(_xlpm.text,REPT(_xlpm.znak,_xlpm.pocet-LEN(_xlpm.text))))</definedName>
    <definedName name="syntaxe">TEORIE_!$A$10</definedName>
    <definedName name="temp">_xlfn.LAMBDA(_xlpm.temp, (5/9) * (_xlpm.temp-32))</definedName>
    <definedName name="tepl">_xlfn.LAMBDA(_xlpm.temp, (_xlpm.temp-32)/1.8)</definedName>
    <definedName name="test">_xlfn.LAMBDA(_xlpm.x,_xlpm.y,_xlpm.x+_xlpm.y+1)</definedName>
    <definedName name="UDF_Pricti">_xlfn.LAMBDA(_xlpm.x,_xlpm.x+1)</definedName>
    <definedName name="Velikonoce">_xlfn.LAMBDA(_xlpm.a,(DOLLAR(("4/"&amp;_xlpm.a)/7+MOD(19*MOD(_xlpm.a,19)-7,30)*14%,)*7-6)+1)</definedName>
    <definedName name="Znamka">_xlfn.LAMBDA(_xlpm.b,IF(_xlpm.b&gt;90,"A",IF(_xlpm.b&gt;80,"B",IF(_xlpm.b&gt;70,"C",IF(_xlpm.b&gt;60,"D","E")))))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D7" i="2" a="1"/>
  <c r="D7" i="2" s="1"/>
  <c r="E6" i="9" a="1"/>
  <c r="E6" i="9" s="1"/>
  <c r="C26" i="9" a="1"/>
  <c r="C26" i="9" s="1"/>
  <c r="E18" i="9" a="1"/>
  <c r="E18" i="9" s="1"/>
  <c r="E17" i="9" a="1"/>
  <c r="E17" i="9" s="1"/>
  <c r="E7" i="9" a="1"/>
  <c r="E7" i="9" s="1"/>
  <c r="F7" i="9"/>
  <c r="F17" i="9"/>
  <c r="E9" i="2"/>
  <c r="F6" i="9"/>
  <c r="F18" i="9"/>
  <c r="C7" i="6" l="1" a="1"/>
  <c r="C7" i="6" s="1"/>
  <c r="C18" i="3" a="1"/>
  <c r="C18" i="3" s="1"/>
  <c r="C17" i="3" a="1"/>
  <c r="C17" i="3" s="1"/>
  <c r="D24" i="2" a="1"/>
  <c r="D24" i="2" s="1"/>
  <c r="D25" i="2" a="1"/>
  <c r="D25" i="2" s="1"/>
  <c r="D26" i="2"/>
  <c r="D17" i="3"/>
  <c r="E25" i="2"/>
  <c r="E26" i="2"/>
  <c r="D18" i="3"/>
  <c r="E24" i="2"/>
  <c r="C6" i="6" l="1" a="1"/>
  <c r="C6" i="6" s="1"/>
  <c r="C5" i="6"/>
  <c r="B11" i="5"/>
  <c r="C11" i="5" s="1" a="1"/>
  <c r="C11" i="5" s="1"/>
  <c r="B12" i="5"/>
  <c r="C12" i="5" s="1" a="1"/>
  <c r="C12" i="5" s="1"/>
  <c r="B13" i="5"/>
  <c r="C13" i="5" s="1" a="1"/>
  <c r="C13" i="5" s="1"/>
  <c r="B10" i="5"/>
  <c r="C10" i="5" s="1" a="1"/>
  <c r="C10" i="5" s="1"/>
  <c r="B9" i="5"/>
  <c r="C9" i="5" s="1" a="1"/>
  <c r="C9" i="5" s="1"/>
  <c r="B8" i="5"/>
  <c r="C8" i="5" s="1" a="1"/>
  <c r="C8" i="5" s="1"/>
  <c r="B7" i="5"/>
  <c r="C7" i="5" s="1"/>
  <c r="B6" i="5"/>
  <c r="C6" i="5" s="1"/>
  <c r="B5" i="5"/>
  <c r="C5" i="5" s="1"/>
  <c r="C9" i="4" a="1"/>
  <c r="C9" i="4" s="1"/>
  <c r="C8" i="4" a="1"/>
  <c r="C8" i="4" s="1"/>
  <c r="C7" i="4" a="1"/>
  <c r="C7" i="4" s="1"/>
  <c r="C6" i="4" a="1"/>
  <c r="C6" i="4" s="1"/>
  <c r="C5" i="4"/>
  <c r="D6" i="6"/>
  <c r="D9" i="5"/>
  <c r="D7" i="4"/>
  <c r="D5" i="5"/>
  <c r="D5" i="6"/>
  <c r="D7" i="5"/>
  <c r="D13" i="5"/>
  <c r="D6" i="5"/>
  <c r="D5" i="4"/>
  <c r="D8" i="4"/>
  <c r="D11" i="5"/>
  <c r="D12" i="5"/>
  <c r="D6" i="4"/>
  <c r="D10" i="5"/>
  <c r="D9" i="4"/>
  <c r="D8" i="5"/>
  <c r="D7" i="6"/>
  <c r="C12" i="3" l="1"/>
  <c r="C19" i="3" a="1"/>
  <c r="C19" i="3" s="1"/>
  <c r="C16" i="3"/>
  <c r="C15" i="3"/>
  <c r="C14" i="3"/>
  <c r="C13" i="3"/>
  <c r="C11" i="3" a="1"/>
  <c r="C11" i="3" s="1"/>
  <c r="C10" i="3" a="1"/>
  <c r="C10" i="3" s="1"/>
  <c r="C9" i="3"/>
  <c r="C7" i="3"/>
  <c r="C8" i="3"/>
  <c r="D8" i="2"/>
  <c r="D6" i="2" a="1"/>
  <c r="D6" i="2" s="1"/>
  <c r="D12" i="3"/>
  <c r="D15" i="3"/>
  <c r="D19" i="3"/>
  <c r="D8" i="3"/>
  <c r="D7" i="3"/>
  <c r="D14" i="3"/>
  <c r="E6" i="2"/>
  <c r="E7" i="2"/>
  <c r="D9" i="3"/>
  <c r="D11" i="3"/>
  <c r="E8" i="2"/>
  <c r="D13" i="3"/>
  <c r="D16" i="3"/>
  <c r="D10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<sst xmlns="http://schemas.openxmlformats.org/spreadsheetml/2006/main" count="110" uniqueCount="73">
  <si>
    <t>delka</t>
  </si>
  <si>
    <t>sirka</t>
  </si>
  <si>
    <t>Výsledek</t>
  </si>
  <si>
    <t>Funkce</t>
  </si>
  <si>
    <t>Pavel Lasák</t>
  </si>
  <si>
    <t xml:space="preserve">Ahoj   Ahoj  </t>
  </si>
  <si>
    <t xml:space="preserve">Ahoj   Ahoj       </t>
  </si>
  <si>
    <t>Pavel Lasák má rád Excel</t>
  </si>
  <si>
    <t xml:space="preserve">s s s </t>
  </si>
  <si>
    <t xml:space="preserve">    </t>
  </si>
  <si>
    <t xml:space="preserve">   </t>
  </si>
  <si>
    <t>https://spreadsheetpage.com/</t>
  </si>
  <si>
    <t xml:space="preserve">Zdroj: </t>
  </si>
  <si>
    <t>Rok</t>
  </si>
  <si>
    <t>Velikonoce</t>
  </si>
  <si>
    <t>Výpočet velikonoc využitím funkce LAMBDA</t>
  </si>
  <si>
    <t>Čtvrtletí</t>
  </si>
  <si>
    <t>Datum</t>
  </si>
  <si>
    <t>https://office.lasakovi.com/</t>
  </si>
  <si>
    <t>Text</t>
  </si>
  <si>
    <t>Počet</t>
  </si>
  <si>
    <r>
      <rPr>
        <b/>
        <sz val="11"/>
        <color theme="1"/>
        <rFont val="Calibri"/>
        <family val="2"/>
        <charset val="238"/>
        <scheme val="minor"/>
      </rPr>
      <t>Úkol:</t>
    </r>
    <r>
      <rPr>
        <sz val="11"/>
        <color theme="1"/>
        <rFont val="Calibri"/>
        <family val="2"/>
        <charset val="238"/>
        <scheme val="minor"/>
      </rPr>
      <t xml:space="preserve"> Potřeba spočítat počet slov, kdy ve složitejším případě, může být buňka i prázdná</t>
    </r>
  </si>
  <si>
    <t>100 … 91</t>
  </si>
  <si>
    <t>A</t>
  </si>
  <si>
    <t xml:space="preserve">90  … 81  </t>
  </si>
  <si>
    <t>B</t>
  </si>
  <si>
    <t>C</t>
  </si>
  <si>
    <t>80 … 71</t>
  </si>
  <si>
    <t>70 … 61</t>
  </si>
  <si>
    <t>D</t>
  </si>
  <si>
    <t xml:space="preserve">60 … 0 </t>
  </si>
  <si>
    <t>E</t>
  </si>
  <si>
    <t>Body</t>
  </si>
  <si>
    <t>Známka</t>
  </si>
  <si>
    <t>Pořadavky</t>
  </si>
  <si>
    <t>http://office.lasakovi.com</t>
  </si>
  <si>
    <t>Popis</t>
  </si>
  <si>
    <t>Syntaxe CZ</t>
  </si>
  <si>
    <t>Syntaxe EN</t>
  </si>
  <si>
    <t>Popis argumentů</t>
  </si>
  <si>
    <t>Příklady</t>
  </si>
  <si>
    <t>Pavel Lasák - 2019</t>
  </si>
  <si>
    <t>LAMBDA</t>
  </si>
  <si>
    <t>x - první parametr</t>
  </si>
  <si>
    <t>y - druhý parametr</t>
  </si>
  <si>
    <t>x+y - kalkulace - jak s parametry pracovat, lze vkládat i klasické funkce z Excel</t>
  </si>
  <si>
    <t>=LAMBDA(x;y;x+y)</t>
  </si>
  <si>
    <t>Plocha</t>
  </si>
  <si>
    <t>Obvod</t>
  </si>
  <si>
    <t>Výpočet plochy/obvodu obdelníku</t>
  </si>
  <si>
    <t>Bodové ohodnocení</t>
  </si>
  <si>
    <t>LPDA - RPAD v Excel</t>
  </si>
  <si>
    <t>Doplnit znaky do požadovaného počtu - náhrada LPAD RPAD - využití funkce LAMBDA</t>
  </si>
  <si>
    <t>Počet znaků</t>
  </si>
  <si>
    <t>Znak na doplnění</t>
  </si>
  <si>
    <t>Pavel</t>
  </si>
  <si>
    <t>*</t>
  </si>
  <si>
    <t>Lasák</t>
  </si>
  <si>
    <t>Teorie</t>
  </si>
  <si>
    <t>LPAD(text, počet, znak)     // pro SQL</t>
  </si>
  <si>
    <t>=LAMBDA(text;pocet;znak; CONCATENATE(OPAKOVAT(znak;pocet-DÉLKA(text));text))</t>
  </si>
  <si>
    <t>zadat jako definovaný název LPAD</t>
  </si>
  <si>
    <t>=LPAD(text, počet, znak)     // pro Excel pokud je LAMBDA v definovaném názvu</t>
  </si>
  <si>
    <t>Excel</t>
  </si>
  <si>
    <t>RPAD(text, počet, znak)     // pro SQL</t>
  </si>
  <si>
    <t>=LAMBDA(text;pocet;znak; CONCATENATE(text;OPAKOVAT(znak;pocet-DÉLKA(text))))</t>
  </si>
  <si>
    <t>=RPAD(text, počet, znak)     // pro Excel pokud je LAMBDA v definovaném názvu</t>
  </si>
  <si>
    <t>Název listu</t>
  </si>
  <si>
    <t>Počet slov</t>
  </si>
  <si>
    <t xml:space="preserve"> Stačí ji vložit do definovaného názvu (pojmenované oblasti). Tímto eliminujeme u složitějších funkcí problémy s jejich vnořováním a vkláídaní vzorců se zpřehlední.</t>
  </si>
  <si>
    <t>Funkce LAMBDA slouží k vytvoření vlastní funkce bez použití VBA (programování).</t>
  </si>
  <si>
    <t>Tip</t>
  </si>
  <si>
    <t>Funkce vložit jako definovaný název 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</si>
</sst>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ourier New"/>
      <family val="3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rgb="FF002060"/>
      <name val="Courier New"/>
      <family val="3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4" tint="0.79998168889431442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0"/>
      <color theme="4" tint="-0.49998474074526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4" tint="0.79998168889431442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ourier New"/>
      <family val="3"/>
      <charset val="238"/>
    </font>
    <font>
      <sz val="12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sz val="12"/>
      <color rgb="FF002060"/>
      <name val="Courier New"/>
      <family val="3"/>
      <charset val="238"/>
    </font>
    <font>
      <sz val="11"/>
      <color rgb="FF0070C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ourier New"/>
      <family val="3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2" fillId="0" borderId="1" xfId="0" quotePrefix="1" applyFont="1" applyBorder="1"/>
    <xf numFmtId="14" fontId="0" fillId="0" borderId="1" xfId="0" applyNumberFormat="1" applyBorder="1"/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3" fillId="0" borderId="0" xfId="1" quotePrefix="1"/>
    <xf numFmtId="0" fontId="0" fillId="0" borderId="0" xfId="0" applyAlignment="1">
      <alignment horizontal="right"/>
    </xf>
    <xf numFmtId="1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 vertical="center"/>
    </xf>
    <xf numFmtId="0" fontId="0" fillId="4" borderId="0" xfId="0" applyFill="1"/>
    <xf numFmtId="0" fontId="0" fillId="4" borderId="0" xfId="0" quotePrefix="1" applyFill="1"/>
    <xf numFmtId="0" fontId="2" fillId="4" borderId="0" xfId="0" quotePrefix="1" applyFont="1" applyFill="1"/>
    <xf numFmtId="0" fontId="0" fillId="5" borderId="0" xfId="0" applyFill="1"/>
    <xf numFmtId="0" fontId="0" fillId="5" borderId="1" xfId="0" applyFill="1" applyBorder="1"/>
    <xf numFmtId="0" fontId="1" fillId="5" borderId="0" xfId="0" applyFont="1" applyFill="1" applyAlignment="1">
      <alignment horizontal="right"/>
    </xf>
    <xf numFmtId="0" fontId="8" fillId="0" borderId="0" xfId="2"/>
    <xf numFmtId="0" fontId="11" fillId="0" borderId="0" xfId="3" applyFont="1" applyAlignment="1" applyProtection="1">
      <alignment horizontal="center"/>
    </xf>
    <xf numFmtId="0" fontId="8" fillId="0" borderId="0" xfId="2" quotePrefix="1"/>
    <xf numFmtId="0" fontId="13" fillId="0" borderId="0" xfId="2" applyFont="1"/>
    <xf numFmtId="0" fontId="13" fillId="0" borderId="0" xfId="4"/>
    <xf numFmtId="0" fontId="18" fillId="0" borderId="0" xfId="4" applyFont="1"/>
    <xf numFmtId="0" fontId="13" fillId="0" borderId="0" xfId="4" quotePrefix="1"/>
    <xf numFmtId="0" fontId="18" fillId="2" borderId="1" xfId="4" applyFont="1" applyFill="1" applyBorder="1"/>
    <xf numFmtId="0" fontId="18" fillId="10" borderId="1" xfId="4" applyFont="1" applyFill="1" applyBorder="1"/>
    <xf numFmtId="0" fontId="13" fillId="0" borderId="1" xfId="4" applyBorder="1"/>
    <xf numFmtId="0" fontId="18" fillId="0" borderId="1" xfId="4" applyFont="1" applyBorder="1"/>
    <xf numFmtId="0" fontId="2" fillId="0" borderId="1" xfId="4" applyFont="1" applyBorder="1"/>
    <xf numFmtId="0" fontId="18" fillId="10" borderId="3" xfId="4" applyFont="1" applyFill="1" applyBorder="1"/>
    <xf numFmtId="0" fontId="13" fillId="10" borderId="3" xfId="4" applyFill="1" applyBorder="1"/>
    <xf numFmtId="0" fontId="13" fillId="10" borderId="3" xfId="4" quotePrefix="1" applyFill="1" applyBorder="1"/>
    <xf numFmtId="0" fontId="13" fillId="11" borderId="0" xfId="4" applyFill="1"/>
    <xf numFmtId="0" fontId="23" fillId="11" borderId="0" xfId="4" applyFont="1" applyFill="1" applyAlignment="1">
      <alignment vertical="center"/>
    </xf>
    <xf numFmtId="0" fontId="24" fillId="0" borderId="1" xfId="0" applyFont="1" applyBorder="1"/>
    <xf numFmtId="0" fontId="25" fillId="0" borderId="1" xfId="0" quotePrefix="1" applyFont="1" applyBorder="1"/>
    <xf numFmtId="0" fontId="1" fillId="7" borderId="0" xfId="2" applyFont="1" applyFill="1" applyAlignment="1">
      <alignment horizontal="center"/>
    </xf>
    <xf numFmtId="0" fontId="14" fillId="6" borderId="0" xfId="2" applyFont="1" applyFill="1" applyAlignment="1">
      <alignment horizontal="center" vertical="center"/>
    </xf>
    <xf numFmtId="0" fontId="9" fillId="6" borderId="0" xfId="2" applyFont="1" applyFill="1" applyAlignment="1">
      <alignment horizontal="center" vertical="center"/>
    </xf>
    <xf numFmtId="0" fontId="11" fillId="0" borderId="0" xfId="3" applyFont="1" applyAlignment="1" applyProtection="1">
      <alignment horizontal="center"/>
    </xf>
    <xf numFmtId="0" fontId="12" fillId="0" borderId="0" xfId="2" quotePrefix="1" applyFont="1" applyAlignment="1">
      <alignment horizontal="left" vertical="top" wrapText="1"/>
    </xf>
    <xf numFmtId="0" fontId="12" fillId="0" borderId="0" xfId="2" applyFont="1" applyAlignment="1">
      <alignment horizontal="left" vertical="top" wrapText="1"/>
    </xf>
    <xf numFmtId="0" fontId="3" fillId="0" borderId="0" xfId="1" applyAlignment="1">
      <alignment horizontal="center"/>
    </xf>
    <xf numFmtId="0" fontId="4" fillId="3" borderId="0" xfId="0" applyFont="1" applyFill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9" fillId="0" borderId="4" xfId="4" applyFont="1" applyBorder="1" applyAlignment="1">
      <alignment horizontal="left"/>
    </xf>
    <xf numFmtId="0" fontId="2" fillId="0" borderId="1" xfId="4" quotePrefix="1" applyFont="1" applyBorder="1" applyAlignment="1">
      <alignment horizontal="left"/>
    </xf>
    <xf numFmtId="0" fontId="2" fillId="0" borderId="1" xfId="4" applyFont="1" applyBorder="1" applyAlignment="1">
      <alignment horizontal="left"/>
    </xf>
    <xf numFmtId="0" fontId="21" fillId="0" borderId="1" xfId="4" applyFont="1" applyBorder="1" applyAlignment="1">
      <alignment horizontal="left"/>
    </xf>
    <xf numFmtId="0" fontId="6" fillId="0" borderId="1" xfId="4" quotePrefix="1" applyFont="1" applyBorder="1" applyAlignment="1">
      <alignment horizontal="left"/>
    </xf>
    <xf numFmtId="0" fontId="6" fillId="0" borderId="1" xfId="4" applyFont="1" applyBorder="1" applyAlignment="1">
      <alignment horizontal="left"/>
    </xf>
    <xf numFmtId="0" fontId="15" fillId="9" borderId="0" xfId="4" applyFont="1" applyFill="1" applyAlignment="1">
      <alignment horizontal="center"/>
    </xf>
    <xf numFmtId="0" fontId="17" fillId="0" borderId="0" xfId="5" applyFont="1" applyAlignment="1">
      <alignment horizontal="center" vertical="center"/>
    </xf>
    <xf numFmtId="0" fontId="20" fillId="0" borderId="1" xfId="4" applyFont="1" applyBorder="1" applyAlignment="1">
      <alignment horizontal="left"/>
    </xf>
    <xf numFmtId="0" fontId="22" fillId="0" borderId="1" xfId="4" quotePrefix="1" applyFont="1" applyBorder="1" applyAlignment="1">
      <alignment horizontal="left"/>
    </xf>
    <xf numFmtId="0" fontId="22" fillId="0" borderId="1" xfId="4" applyFont="1" applyBorder="1" applyAlignment="1">
      <alignment horizontal="left"/>
    </xf>
  </cellXfs>
  <cellStyles count="6">
    <cellStyle name="Hypertextový odkaz" xfId="1" builtinId="8"/>
    <cellStyle name="Hypertextový odkaz 2" xfId="3" xr:uid="{39673D27-D111-4BE6-894F-84ED3FD485E6}"/>
    <cellStyle name="Hypertextový odkaz 3" xfId="5" xr:uid="{B6F61EE2-E4B2-434A-916B-6D8DE9FDB234}"/>
    <cellStyle name="Normální" xfId="0" builtinId="0"/>
    <cellStyle name="Normální 2" xfId="2" xr:uid="{0F524E6D-8B43-4699-BD4C-3561FCFF89A6}"/>
    <cellStyle name="Normální 3" xfId="4" xr:uid="{A67E5DE6-FB5F-4155-8C92-B67A33419DED}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10</xdr:row>
      <xdr:rowOff>9525</xdr:rowOff>
    </xdr:from>
    <xdr:to>
      <xdr:col>4</xdr:col>
      <xdr:colOff>1591116</xdr:colOff>
      <xdr:row>19</xdr:row>
      <xdr:rowOff>9764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9BC6AF-BF18-4B78-9A7D-F7DE26065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1895475"/>
          <a:ext cx="3162741" cy="1714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20</xdr:row>
      <xdr:rowOff>85725</xdr:rowOff>
    </xdr:from>
    <xdr:to>
      <xdr:col>3</xdr:col>
      <xdr:colOff>4553780</xdr:colOff>
      <xdr:row>29</xdr:row>
      <xdr:rowOff>105017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5434C5-E891-4E9F-A834-3CAA605B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4067175"/>
          <a:ext cx="5944430" cy="1733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12</xdr:row>
      <xdr:rowOff>161925</xdr:rowOff>
    </xdr:from>
    <xdr:to>
      <xdr:col>3</xdr:col>
      <xdr:colOff>4048796</xdr:colOff>
      <xdr:row>21</xdr:row>
      <xdr:rowOff>171691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2D7773-9222-41AB-9FEA-98C85BF73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2524125"/>
          <a:ext cx="4810796" cy="17242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14</xdr:row>
      <xdr:rowOff>161925</xdr:rowOff>
    </xdr:from>
    <xdr:to>
      <xdr:col>3</xdr:col>
      <xdr:colOff>5211094</xdr:colOff>
      <xdr:row>22</xdr:row>
      <xdr:rowOff>190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D185E63-FB0C-416B-A46E-87F052D6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000375"/>
          <a:ext cx="6582694" cy="13622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8</xdr:row>
      <xdr:rowOff>104775</xdr:rowOff>
    </xdr:from>
    <xdr:to>
      <xdr:col>3</xdr:col>
      <xdr:colOff>3972639</xdr:colOff>
      <xdr:row>17</xdr:row>
      <xdr:rowOff>152646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EF95539-3ECD-47F3-B365-0C3A0F5E2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1800225"/>
          <a:ext cx="5115639" cy="1762371"/>
        </a:xfrm>
        <a:prstGeom prst="rect">
          <a:avLst/>
        </a:prstGeom>
      </xdr:spPr>
    </xdr:pic>
    <xdr:clientData/>
  </xdr:twoCellAnchor>
  <xdr:twoCellAnchor editAs="oneCell">
    <xdr:from>
      <xdr:col>3</xdr:col>
      <xdr:colOff>5305425</xdr:colOff>
      <xdr:row>9</xdr:row>
      <xdr:rowOff>123825</xdr:rowOff>
    </xdr:from>
    <xdr:to>
      <xdr:col>3</xdr:col>
      <xdr:colOff>6667690</xdr:colOff>
      <xdr:row>16</xdr:row>
      <xdr:rowOff>38274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BC21EC2-0D95-45D7-A363-E679F9069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2009775"/>
          <a:ext cx="1362265" cy="12479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39462</xdr:colOff>
      <xdr:row>24</xdr:row>
      <xdr:rowOff>148942</xdr:rowOff>
    </xdr:from>
    <xdr:to>
      <xdr:col>5</xdr:col>
      <xdr:colOff>2204359</xdr:colOff>
      <xdr:row>28</xdr:row>
      <xdr:rowOff>57706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64C61C-41E5-4C46-9396-EABE66048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37" y="4720942"/>
          <a:ext cx="6908347" cy="718389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office.lasakovi.com/" TargetMode="External"/><Relationship Id="rId1" Type="http://schemas.openxmlformats.org/officeDocument/2006/relationships/hyperlink" Target="https://spreadsheetpage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office.lasakovi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A710-45E8-4DC3-B3AA-B55BFFF595CC}">
  <sheetPr codeName="List1"/>
  <dimension ref="A1:G20"/>
  <sheetViews>
    <sheetView tabSelected="1" zoomScale="115" zoomScaleNormal="115" workbookViewId="0">
      <selection activeCell="P30" sqref="P30:P34"/>
    </sheetView>
  </sheetViews>
  <sheetFormatPr defaultRowHeight="12.75" x14ac:dyDescent="0.2"/>
  <cols>
    <col min="1" max="16384" width="9.140625" style="20"/>
  </cols>
  <sheetData>
    <row r="1" spans="1:7" ht="18.75" x14ac:dyDescent="0.2">
      <c r="A1" s="41" t="s">
        <v>42</v>
      </c>
      <c r="B1" s="41"/>
      <c r="C1" s="41"/>
      <c r="D1" s="41"/>
      <c r="E1" s="41"/>
      <c r="F1" s="41"/>
      <c r="G1" s="41"/>
    </row>
    <row r="2" spans="1:7" x14ac:dyDescent="0.2">
      <c r="A2" s="42" t="s">
        <v>35</v>
      </c>
      <c r="B2" s="42"/>
      <c r="C2" s="42"/>
      <c r="D2" s="42"/>
      <c r="E2" s="42"/>
      <c r="F2" s="42"/>
      <c r="G2" s="42"/>
    </row>
    <row r="3" spans="1:7" x14ac:dyDescent="0.2">
      <c r="A3" s="21"/>
      <c r="B3" s="21"/>
      <c r="C3" s="21"/>
      <c r="D3" s="21"/>
      <c r="E3" s="21"/>
      <c r="F3" s="21"/>
      <c r="G3" s="21"/>
    </row>
    <row r="4" spans="1:7" ht="15" x14ac:dyDescent="0.25">
      <c r="A4" s="39" t="s">
        <v>36</v>
      </c>
      <c r="B4" s="39"/>
      <c r="C4" s="39"/>
      <c r="D4" s="39"/>
      <c r="E4" s="39"/>
      <c r="F4" s="39"/>
      <c r="G4" s="39"/>
    </row>
    <row r="5" spans="1:7" ht="33.75" customHeight="1" x14ac:dyDescent="0.2">
      <c r="A5" s="43" t="s">
        <v>70</v>
      </c>
      <c r="B5" s="44"/>
      <c r="C5" s="44"/>
      <c r="D5" s="44"/>
      <c r="E5" s="44"/>
      <c r="F5" s="44"/>
      <c r="G5" s="44"/>
    </row>
    <row r="6" spans="1:7" ht="51.75" customHeight="1" x14ac:dyDescent="0.2">
      <c r="A6" s="43" t="s">
        <v>69</v>
      </c>
      <c r="B6" s="44"/>
      <c r="C6" s="44"/>
      <c r="D6" s="44"/>
      <c r="E6" s="44"/>
      <c r="F6" s="44"/>
      <c r="G6" s="44"/>
    </row>
    <row r="7" spans="1:7" ht="15" x14ac:dyDescent="0.25">
      <c r="A7" s="39" t="s">
        <v>37</v>
      </c>
      <c r="B7" s="39"/>
      <c r="C7" s="39"/>
      <c r="D7" s="39"/>
      <c r="E7" s="39"/>
      <c r="F7" s="39"/>
      <c r="G7" s="39"/>
    </row>
    <row r="8" spans="1:7" ht="15.75" x14ac:dyDescent="0.25">
      <c r="A8" s="22" t="s">
        <v>46</v>
      </c>
      <c r="B8" s="23"/>
      <c r="C8" s="23"/>
      <c r="D8" s="23"/>
      <c r="E8" s="23"/>
      <c r="F8" s="23"/>
      <c r="G8" s="23"/>
    </row>
    <row r="9" spans="1:7" ht="15" x14ac:dyDescent="0.25">
      <c r="A9" s="39" t="s">
        <v>38</v>
      </c>
      <c r="B9" s="39"/>
      <c r="C9" s="39"/>
      <c r="D9" s="39"/>
      <c r="E9" s="39"/>
      <c r="F9" s="39"/>
      <c r="G9" s="39"/>
    </row>
    <row r="10" spans="1:7" x14ac:dyDescent="0.2">
      <c r="A10" s="22" t="s">
        <v>46</v>
      </c>
    </row>
    <row r="11" spans="1:7" ht="15" x14ac:dyDescent="0.25">
      <c r="A11" s="39" t="s">
        <v>39</v>
      </c>
      <c r="B11" s="39"/>
      <c r="C11" s="39"/>
      <c r="D11" s="39"/>
      <c r="E11" s="39"/>
      <c r="F11" s="39"/>
      <c r="G11" s="39"/>
    </row>
    <row r="12" spans="1:7" x14ac:dyDescent="0.2">
      <c r="A12" s="20" t="s">
        <v>43</v>
      </c>
    </row>
    <row r="13" spans="1:7" x14ac:dyDescent="0.2">
      <c r="A13" s="20" t="s">
        <v>44</v>
      </c>
    </row>
    <row r="14" spans="1:7" x14ac:dyDescent="0.2">
      <c r="A14" s="20" t="s">
        <v>45</v>
      </c>
    </row>
    <row r="16" spans="1:7" ht="15" x14ac:dyDescent="0.25">
      <c r="A16" s="39" t="s">
        <v>40</v>
      </c>
      <c r="B16" s="39"/>
      <c r="C16" s="39"/>
      <c r="D16" s="39"/>
      <c r="E16" s="39"/>
      <c r="F16" s="39"/>
      <c r="G16" s="39"/>
    </row>
    <row r="17" spans="1:7" x14ac:dyDescent="0.2">
      <c r="A17" s="20" t="s">
        <v>71</v>
      </c>
      <c r="C17" s="22"/>
    </row>
    <row r="18" spans="1:7" x14ac:dyDescent="0.2">
      <c r="A18" s="20" t="s">
        <v>72</v>
      </c>
    </row>
    <row r="20" spans="1:7" x14ac:dyDescent="0.2">
      <c r="A20" s="40" t="s">
        <v>41</v>
      </c>
      <c r="B20" s="40"/>
      <c r="C20" s="40"/>
      <c r="D20" s="40"/>
      <c r="E20" s="40"/>
      <c r="F20" s="40"/>
      <c r="G20" s="40"/>
    </row>
  </sheetData>
  <mergeCells count="10">
    <mergeCell ref="A11:G11"/>
    <mergeCell ref="A16:G16"/>
    <mergeCell ref="A20:G20"/>
    <mergeCell ref="A1:G1"/>
    <mergeCell ref="A2:G2"/>
    <mergeCell ref="A4:G4"/>
    <mergeCell ref="A5:G5"/>
    <mergeCell ref="A7:G7"/>
    <mergeCell ref="A9:G9"/>
    <mergeCell ref="A6:G6"/>
  </mergeCells>
  <hyperlinks>
    <hyperlink ref="A2:G2" r:id="rId1" display="http://office.lasakovi.com" xr:uid="{38441CBA-1FE5-424C-9E02-FE12024389E6}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FFCA-292E-45BF-8B38-7840C9068EA8}">
  <sheetPr codeName="List3"/>
  <dimension ref="A1:F26"/>
  <sheetViews>
    <sheetView workbookViewId="0">
      <selection activeCell="B4" sqref="B4:E4"/>
    </sheetView>
  </sheetViews>
  <sheetFormatPr defaultRowHeight="15" x14ac:dyDescent="0.25"/>
  <cols>
    <col min="1" max="1" width="4.42578125" customWidth="1"/>
    <col min="4" max="4" width="10.85546875" customWidth="1"/>
    <col min="5" max="5" width="38.5703125" customWidth="1"/>
    <col min="6" max="6" width="3.5703125" customWidth="1"/>
  </cols>
  <sheetData>
    <row r="1" spans="1:6" ht="28.5" x14ac:dyDescent="0.45">
      <c r="A1" s="46" t="s">
        <v>49</v>
      </c>
      <c r="B1" s="46"/>
      <c r="C1" s="46"/>
      <c r="D1" s="46"/>
      <c r="E1" s="46"/>
      <c r="F1" s="46"/>
    </row>
    <row r="2" spans="1:6" x14ac:dyDescent="0.25">
      <c r="A2" s="45" t="s">
        <v>18</v>
      </c>
      <c r="B2" s="45"/>
      <c r="C2" s="45"/>
      <c r="D2" s="45"/>
      <c r="E2" s="45"/>
      <c r="F2" s="45"/>
    </row>
    <row r="4" spans="1:6" x14ac:dyDescent="0.25">
      <c r="B4" s="47" t="s">
        <v>47</v>
      </c>
      <c r="C4" s="47"/>
      <c r="D4" s="47"/>
      <c r="E4" s="47"/>
    </row>
    <row r="5" spans="1:6" x14ac:dyDescent="0.25">
      <c r="B5" s="1" t="s">
        <v>0</v>
      </c>
      <c r="C5" s="1" t="s">
        <v>1</v>
      </c>
      <c r="D5" s="1" t="s">
        <v>2</v>
      </c>
      <c r="E5" s="1" t="s">
        <v>3</v>
      </c>
    </row>
    <row r="6" spans="1:6" x14ac:dyDescent="0.25">
      <c r="B6" s="2">
        <v>10</v>
      </c>
      <c r="C6" s="2">
        <v>20</v>
      </c>
      <c r="D6" s="2" cm="1">
        <f t="array" ref="D6">PlochaObdelnik(B6,C6)</f>
        <v>200</v>
      </c>
      <c r="E6" s="3" t="str">
        <f ca="1">_xlfn.FORMULATEXT(D6)</f>
        <v>=PlochaObdelnik(B6;C6)</v>
      </c>
    </row>
    <row r="7" spans="1:6" x14ac:dyDescent="0.25">
      <c r="B7" s="2">
        <v>10</v>
      </c>
      <c r="C7" s="2">
        <v>20</v>
      </c>
      <c r="D7" s="2" cm="1">
        <f t="array" ref="D7">_xlfn.LAMBDA(_xlpm.d,_xlpm.s,_xlpm.d*_xlpm.s)(B7,C7)</f>
        <v>200</v>
      </c>
      <c r="E7" s="3" t="str">
        <f ca="1">_xlfn.FORMULATEXT(D7)</f>
        <v>=LAMBDA(d;s;d*s)(B7;C7)</v>
      </c>
    </row>
    <row r="8" spans="1:6" x14ac:dyDescent="0.25">
      <c r="B8" s="2">
        <v>10</v>
      </c>
      <c r="C8" s="2">
        <v>20</v>
      </c>
      <c r="D8" s="2">
        <f>B8*C8</f>
        <v>200</v>
      </c>
      <c r="E8" s="3" t="str">
        <f ca="1">_xlfn.FORMULATEXT(D8)</f>
        <v>=B8*C8</v>
      </c>
    </row>
    <row r="9" spans="1:6" x14ac:dyDescent="0.25">
      <c r="B9" s="37">
        <v>10</v>
      </c>
      <c r="C9" s="37">
        <v>20</v>
      </c>
      <c r="D9" s="37" t="e" cm="1" vm="1">
        <f t="array" ref="D9">_xlfn.LAMBDA(_xlpm.d,_xlpm.s,_xlpm.d*_xlpm.s)</f>
        <v>#VALUE!</v>
      </c>
      <c r="E9" s="38" t="str">
        <f ca="1">_xlfn.FORMULATEXT(D9)</f>
        <v>=LAMBDA(d;s;d*s)</v>
      </c>
    </row>
    <row r="11" spans="1:6" x14ac:dyDescent="0.25">
      <c r="A11" s="14"/>
      <c r="B11" s="14"/>
      <c r="C11" s="14"/>
      <c r="D11" s="14"/>
      <c r="E11" s="14"/>
      <c r="F11" s="14"/>
    </row>
    <row r="12" spans="1:6" x14ac:dyDescent="0.25">
      <c r="A12" s="14"/>
      <c r="B12" s="14"/>
      <c r="C12" s="14"/>
      <c r="D12" s="14"/>
      <c r="E12" s="14"/>
      <c r="F12" s="14"/>
    </row>
    <row r="13" spans="1:6" x14ac:dyDescent="0.25">
      <c r="A13" s="14"/>
      <c r="B13" s="14"/>
      <c r="C13" s="14"/>
      <c r="D13" s="14"/>
      <c r="E13" s="14"/>
      <c r="F13" s="14"/>
    </row>
    <row r="14" spans="1:6" x14ac:dyDescent="0.25">
      <c r="A14" s="14"/>
      <c r="B14" s="14"/>
      <c r="C14" s="14"/>
      <c r="D14" s="14"/>
      <c r="E14" s="14"/>
      <c r="F14" s="14"/>
    </row>
    <row r="15" spans="1:6" x14ac:dyDescent="0.25">
      <c r="A15" s="14"/>
      <c r="B15" s="14"/>
      <c r="C15" s="14"/>
      <c r="D15" s="14"/>
      <c r="E15" s="14"/>
      <c r="F15" s="14"/>
    </row>
    <row r="16" spans="1:6" x14ac:dyDescent="0.25">
      <c r="A16" s="14"/>
      <c r="B16" s="14"/>
      <c r="C16" s="14"/>
      <c r="D16" s="16"/>
      <c r="E16" s="14"/>
      <c r="F16" s="14"/>
    </row>
    <row r="17" spans="1:6" x14ac:dyDescent="0.25">
      <c r="A17" s="14"/>
      <c r="B17" s="14"/>
      <c r="C17" s="14"/>
      <c r="D17" s="14"/>
      <c r="E17" s="14"/>
      <c r="F17" s="14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14"/>
      <c r="B19" s="14"/>
      <c r="C19" s="14"/>
      <c r="D19" s="14"/>
      <c r="E19" s="14"/>
      <c r="F19" s="14"/>
    </row>
    <row r="20" spans="1:6" x14ac:dyDescent="0.25">
      <c r="A20" s="14"/>
      <c r="B20" s="14"/>
      <c r="C20" s="14"/>
      <c r="D20" s="14"/>
      <c r="E20" s="14"/>
      <c r="F20" s="14"/>
    </row>
    <row r="22" spans="1:6" x14ac:dyDescent="0.25">
      <c r="B22" s="47" t="s">
        <v>48</v>
      </c>
      <c r="C22" s="47"/>
      <c r="D22" s="47"/>
      <c r="E22" s="47"/>
    </row>
    <row r="23" spans="1:6" x14ac:dyDescent="0.25">
      <c r="B23" s="1" t="s">
        <v>0</v>
      </c>
      <c r="C23" s="1" t="s">
        <v>1</v>
      </c>
      <c r="D23" s="1" t="s">
        <v>2</v>
      </c>
      <c r="E23" s="1" t="s">
        <v>3</v>
      </c>
    </row>
    <row r="24" spans="1:6" x14ac:dyDescent="0.25">
      <c r="B24" s="2">
        <v>10</v>
      </c>
      <c r="C24" s="2">
        <v>20</v>
      </c>
      <c r="D24" s="2" cm="1">
        <f t="array" ref="D24">ObvodObdelnik(B24,C24)</f>
        <v>60</v>
      </c>
      <c r="E24" s="3" t="str">
        <f ca="1">_xlfn.FORMULATEXT(D24)</f>
        <v>=ObvodObdelnik(B24;C24)</v>
      </c>
    </row>
    <row r="25" spans="1:6" x14ac:dyDescent="0.25">
      <c r="B25" s="2">
        <v>10</v>
      </c>
      <c r="C25" s="2">
        <v>20</v>
      </c>
      <c r="D25" s="2" cm="1">
        <f t="array" ref="D25">_xlfn.LAMBDA(_xlpm.x,_xlpm.y,2*(_xlpm.x+_xlpm.y))(B25,C25)</f>
        <v>60</v>
      </c>
      <c r="E25" s="3" t="str">
        <f ca="1">_xlfn.FORMULATEXT(D25)</f>
        <v>=LAMBDA(x;y;2*(x+y))(B25;C25)</v>
      </c>
    </row>
    <row r="26" spans="1:6" x14ac:dyDescent="0.25">
      <c r="B26" s="2">
        <v>10</v>
      </c>
      <c r="C26" s="2">
        <v>20</v>
      </c>
      <c r="D26" s="2">
        <f>2*(B26+C26)</f>
        <v>60</v>
      </c>
      <c r="E26" s="3" t="str">
        <f ca="1">_xlfn.FORMULATEXT(D26)</f>
        <v>=2*(B26+C26)</v>
      </c>
    </row>
  </sheetData>
  <mergeCells count="4">
    <mergeCell ref="A2:F2"/>
    <mergeCell ref="A1:F1"/>
    <mergeCell ref="B4:E4"/>
    <mergeCell ref="B22:E22"/>
  </mergeCells>
  <hyperlinks>
    <hyperlink ref="A2" r:id="rId1" xr:uid="{09E86203-DDCD-4D22-9475-F3CCE154F2CE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AEB5-FA37-438B-951A-E6B5008422DA}">
  <sheetPr codeName="List4"/>
  <dimension ref="A1:E30"/>
  <sheetViews>
    <sheetView workbookViewId="0">
      <selection activeCell="A2" sqref="A2:E2"/>
    </sheetView>
  </sheetViews>
  <sheetFormatPr defaultRowHeight="15" x14ac:dyDescent="0.25"/>
  <cols>
    <col min="1" max="1" width="2.7109375" customWidth="1"/>
    <col min="2" max="2" width="25" customWidth="1"/>
    <col min="3" max="3" width="8.5703125" customWidth="1"/>
    <col min="4" max="4" width="110.5703125" customWidth="1"/>
    <col min="5" max="5" width="2.42578125" customWidth="1"/>
  </cols>
  <sheetData>
    <row r="1" spans="1:5" ht="28.5" x14ac:dyDescent="0.45">
      <c r="A1" s="46" t="s">
        <v>68</v>
      </c>
      <c r="B1" s="46"/>
      <c r="C1" s="46"/>
      <c r="D1" s="46"/>
      <c r="E1" s="46"/>
    </row>
    <row r="2" spans="1:5" x14ac:dyDescent="0.25">
      <c r="A2" s="45" t="s">
        <v>18</v>
      </c>
      <c r="B2" s="48"/>
      <c r="C2" s="48"/>
      <c r="D2" s="48"/>
      <c r="E2" s="48"/>
    </row>
    <row r="4" spans="1:5" x14ac:dyDescent="0.25">
      <c r="B4" t="s">
        <v>21</v>
      </c>
    </row>
    <row r="6" spans="1:5" x14ac:dyDescent="0.25">
      <c r="B6" s="1" t="s">
        <v>19</v>
      </c>
      <c r="C6" s="1" t="s">
        <v>20</v>
      </c>
      <c r="D6" s="1" t="s">
        <v>3</v>
      </c>
    </row>
    <row r="7" spans="1:5" x14ac:dyDescent="0.25">
      <c r="B7" s="2" t="s">
        <v>7</v>
      </c>
      <c r="C7" s="2">
        <f>LEN(TRIM( B7))-LEN(SUBSTITUTE(B7," ",""))+1</f>
        <v>5</v>
      </c>
      <c r="D7" s="3" t="str">
        <f ca="1">_xlfn.FORMULATEXT(C7)</f>
        <v>=DÉLKA(PROČISTIT( B7))-DÉLKA(DOSADIT(B7;" ";""))+1</v>
      </c>
    </row>
    <row r="8" spans="1:5" x14ac:dyDescent="0.25">
      <c r="B8" s="2" t="s">
        <v>6</v>
      </c>
      <c r="C8" s="2">
        <f>LEN(TRIM( B8))-LEN(SUBSTITUTE(B8," ",""))+1</f>
        <v>2</v>
      </c>
      <c r="D8" s="3" t="str">
        <f t="shared" ref="D8:D11" ca="1" si="0">_xlfn.FORMULATEXT(C8)</f>
        <v>=DÉLKA(PROČISTIT( B8))-DÉLKA(DOSADIT(B8;" ";""))+1</v>
      </c>
    </row>
    <row r="9" spans="1:5" x14ac:dyDescent="0.25">
      <c r="B9" s="2" t="s">
        <v>5</v>
      </c>
      <c r="C9" s="2">
        <f>LEN(TRIM( B9))-LEN(SUBSTITUTE(B9," ",""))+1</f>
        <v>2</v>
      </c>
      <c r="D9" s="3" t="str">
        <f t="shared" ca="1" si="0"/>
        <v>=DÉLKA(PROČISTIT( B9))-DÉLKA(DOSADIT(B9;" ";""))+1</v>
      </c>
    </row>
    <row r="10" spans="1:5" x14ac:dyDescent="0.25">
      <c r="B10" s="2" t="s">
        <v>8</v>
      </c>
      <c r="C10" s="2" cm="1">
        <f t="array" ref="C10">_xlfn.LAMBDA(_xlpm.Text, LEN(TRIM( _xlpm.Text))-LEN(SUBSTITUTE(_xlpm.Text," ",""))+1)(B10)</f>
        <v>3</v>
      </c>
      <c r="D10" s="3" t="str">
        <f t="shared" ca="1" si="0"/>
        <v>=LAMBDA(Text; DÉLKA(PROČISTIT( Text))-DÉLKA(DOSADIT(Text;" ";""))+1)(B10)</v>
      </c>
    </row>
    <row r="11" spans="1:5" x14ac:dyDescent="0.25">
      <c r="B11" s="2" t="s">
        <v>4</v>
      </c>
      <c r="C11" s="2" cm="1">
        <f t="array" ref="C11">_xlfn.LAMBDA(_xlpm.Text, LEN(TRIM( _xlpm.Text))-LEN(SUBSTITUTE(_xlpm.Text," ",""))+1)(B11)</f>
        <v>2</v>
      </c>
      <c r="D11" s="3" t="str">
        <f t="shared" ca="1" si="0"/>
        <v>=LAMBDA(Text; DÉLKA(PROČISTIT( Text))-DÉLKA(DOSADIT(Text;" ";""))+1)(B11)</v>
      </c>
    </row>
    <row r="12" spans="1:5" x14ac:dyDescent="0.25">
      <c r="B12" s="2"/>
      <c r="C12" s="2">
        <f>LEN(TRIM( B12))-LEN(SUBSTITUTE(B12," ",""))+1</f>
        <v>1</v>
      </c>
      <c r="D12" s="3" t="str">
        <f t="shared" ref="D12:D19" ca="1" si="1">_xlfn.FORMULATEXT(C12)</f>
        <v>=DÉLKA(PROČISTIT( B12))-DÉLKA(DOSADIT(B12;" ";""))+1</v>
      </c>
    </row>
    <row r="13" spans="1:5" x14ac:dyDescent="0.25">
      <c r="B13" s="2" t="s">
        <v>7</v>
      </c>
      <c r="C13" s="2">
        <f>LEN(TRIM( B13))-LEN(SUBSTITUTE(B13," ",""))+IF(LEN(TRIM(B13))&gt;0,1,0)</f>
        <v>5</v>
      </c>
      <c r="D13" s="3" t="str">
        <f t="shared" ca="1" si="1"/>
        <v>=DÉLKA(PROČISTIT( B13))-DÉLKA(DOSADIT(B13;" ";""))+KDYŽ(DÉLKA(PROČISTIT(B13))&gt;0;1;0)</v>
      </c>
    </row>
    <row r="14" spans="1:5" x14ac:dyDescent="0.25">
      <c r="B14" s="2" t="s">
        <v>9</v>
      </c>
      <c r="C14" s="2">
        <f>LEN(TRIM( B14))-LEN(SUBSTITUTE(B14," ",""))+IF(LEN(TRIM(B14))&gt;0,1,0)</f>
        <v>0</v>
      </c>
      <c r="D14" s="3" t="str">
        <f t="shared" ca="1" si="1"/>
        <v>=DÉLKA(PROČISTIT( B14))-DÉLKA(DOSADIT(B14;" ";""))+KDYŽ(DÉLKA(PROČISTIT(B14))&gt;0;1;0)</v>
      </c>
    </row>
    <row r="15" spans="1:5" x14ac:dyDescent="0.25">
      <c r="B15" s="2" t="s">
        <v>7</v>
      </c>
      <c r="C15" s="2">
        <f>LEN(TRIM( B15))-LEN(SUBSTITUTE(B15," ",""))+(LEN(TRIM(B15))&gt;0)</f>
        <v>5</v>
      </c>
      <c r="D15" s="3" t="str">
        <f t="shared" ca="1" si="1"/>
        <v>=DÉLKA(PROČISTIT( B15))-DÉLKA(DOSADIT(B15;" ";""))+(DÉLKA(PROČISTIT(B15))&gt;0)</v>
      </c>
    </row>
    <row r="16" spans="1:5" x14ac:dyDescent="0.25">
      <c r="B16" s="2" t="s">
        <v>10</v>
      </c>
      <c r="C16" s="2">
        <f>LEN(TRIM( B16))-LEN(SUBSTITUTE(B16," ",""))+(LEN(TRIM(B16))&gt;0)</f>
        <v>0</v>
      </c>
      <c r="D16" s="3" t="str">
        <f t="shared" ca="1" si="1"/>
        <v>=DÉLKA(PROČISTIT( B16))-DÉLKA(DOSADIT(B16;" ";""))+(DÉLKA(PROČISTIT(B16))&gt;0)</v>
      </c>
    </row>
    <row r="17" spans="2:4" x14ac:dyDescent="0.25">
      <c r="B17" s="2"/>
      <c r="C17" s="2" cm="1">
        <f t="array" ref="C17">_xlfn.LAMBDA(_xlpm.s,LEN(TRIM(_xlpm.s))-LEN(SUBSTITUTE(_xlpm.s," ",""))+(LEN(TRIM(_xlpm.s))&gt;0))(B17)</f>
        <v>0</v>
      </c>
      <c r="D17" s="3" t="str">
        <f t="shared" ca="1" si="1"/>
        <v>=LAMBDA(s;DÉLKA(PROČISTIT(s))-DÉLKA(DOSADIT(s;" ";""))+(DÉLKA(PROČISTIT(s))&gt;0))(B17)</v>
      </c>
    </row>
    <row r="18" spans="2:4" x14ac:dyDescent="0.25">
      <c r="B18" s="2" t="s">
        <v>7</v>
      </c>
      <c r="C18" s="2" cm="1">
        <f t="array" ref="C18">_xlfn.LAMBDA(_xlpm.s,LEN(TRIM(_xlpm.s))-LEN(SUBSTITUTE(_xlpm.s," ",""))+(LEN(TRIM(_xlpm.s))&gt;0))(B18)</f>
        <v>5</v>
      </c>
      <c r="D18" s="3" t="str">
        <f t="shared" ca="1" si="1"/>
        <v>=LAMBDA(s;DÉLKA(PROČISTIT(s))-DÉLKA(DOSADIT(s;" ";""))+(DÉLKA(PROČISTIT(s))&gt;0))(B18)</v>
      </c>
    </row>
    <row r="19" spans="2:4" x14ac:dyDescent="0.25">
      <c r="B19" s="2" t="s">
        <v>7</v>
      </c>
      <c r="C19" s="2" cm="1">
        <f t="array" ref="C19">PocetSlov(B19)</f>
        <v>5</v>
      </c>
      <c r="D19" s="3" t="str">
        <f t="shared" ca="1" si="1"/>
        <v>=PocetSlov(B19)</v>
      </c>
    </row>
    <row r="20" spans="2:4" x14ac:dyDescent="0.25">
      <c r="B20" t="s">
        <v>10</v>
      </c>
    </row>
    <row r="21" spans="2:4" x14ac:dyDescent="0.25">
      <c r="B21" s="14"/>
      <c r="C21" s="14"/>
      <c r="D21" s="14"/>
    </row>
    <row r="22" spans="2:4" x14ac:dyDescent="0.25">
      <c r="B22" s="14"/>
      <c r="C22" s="14"/>
      <c r="D22" s="14"/>
    </row>
    <row r="23" spans="2:4" x14ac:dyDescent="0.25">
      <c r="B23" s="15"/>
      <c r="C23" s="14"/>
      <c r="D23" s="14"/>
    </row>
    <row r="24" spans="2:4" x14ac:dyDescent="0.25">
      <c r="B24" s="14"/>
      <c r="C24" s="14"/>
      <c r="D24" s="14"/>
    </row>
    <row r="25" spans="2:4" x14ac:dyDescent="0.25">
      <c r="B25" s="14"/>
      <c r="C25" s="14"/>
      <c r="D25" s="14"/>
    </row>
    <row r="26" spans="2:4" x14ac:dyDescent="0.25">
      <c r="B26" s="14"/>
      <c r="C26" s="14"/>
      <c r="D26" s="14"/>
    </row>
    <row r="27" spans="2:4" x14ac:dyDescent="0.25">
      <c r="B27" s="14"/>
      <c r="C27" s="14"/>
      <c r="D27" s="14"/>
    </row>
    <row r="28" spans="2:4" x14ac:dyDescent="0.25">
      <c r="B28" s="14"/>
      <c r="C28" s="14"/>
      <c r="D28" s="14"/>
    </row>
    <row r="29" spans="2:4" x14ac:dyDescent="0.25">
      <c r="B29" s="14"/>
      <c r="C29" s="14"/>
      <c r="D29" s="14"/>
    </row>
    <row r="30" spans="2:4" x14ac:dyDescent="0.25">
      <c r="B30" s="14"/>
      <c r="C30" s="14"/>
      <c r="D30" s="14"/>
    </row>
  </sheetData>
  <mergeCells count="2">
    <mergeCell ref="A1:E1"/>
    <mergeCell ref="A2:E2"/>
  </mergeCells>
  <hyperlinks>
    <hyperlink ref="A2" r:id="rId1" xr:uid="{A128B89E-58B3-4D72-B513-A537D3FC77EC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DD63-4B8C-415C-93B7-64B83E8EC345}">
  <sheetPr codeName="List5"/>
  <dimension ref="A1:E34"/>
  <sheetViews>
    <sheetView workbookViewId="0">
      <selection activeCell="B7" sqref="B7:D7"/>
    </sheetView>
  </sheetViews>
  <sheetFormatPr defaultRowHeight="15" x14ac:dyDescent="0.25"/>
  <cols>
    <col min="1" max="1" width="3" customWidth="1"/>
    <col min="2" max="2" width="7.7109375" customWidth="1"/>
    <col min="3" max="3" width="11.5703125" customWidth="1"/>
    <col min="4" max="4" width="89.42578125" customWidth="1"/>
    <col min="5" max="5" width="3.5703125" customWidth="1"/>
  </cols>
  <sheetData>
    <row r="1" spans="1:5" ht="28.5" x14ac:dyDescent="0.45">
      <c r="A1" s="46" t="s">
        <v>15</v>
      </c>
      <c r="B1" s="46"/>
      <c r="C1" s="46"/>
      <c r="D1" s="46"/>
      <c r="E1" s="46"/>
    </row>
    <row r="2" spans="1:5" x14ac:dyDescent="0.25">
      <c r="A2" s="45" t="s">
        <v>18</v>
      </c>
      <c r="B2" s="48"/>
      <c r="C2" s="48"/>
      <c r="D2" s="48"/>
      <c r="E2" s="48"/>
    </row>
    <row r="4" spans="1:5" x14ac:dyDescent="0.25">
      <c r="B4" s="1" t="s">
        <v>13</v>
      </c>
      <c r="C4" s="1" t="s">
        <v>14</v>
      </c>
      <c r="D4" s="1" t="s">
        <v>3</v>
      </c>
    </row>
    <row r="5" spans="1:5" s="7" customFormat="1" x14ac:dyDescent="0.25">
      <c r="B5" s="5">
        <v>2022</v>
      </c>
      <c r="C5" s="6">
        <f>(DOLLAR(("4/"&amp;B5)/7+MOD(19*MOD(B5,19)-7,30)*14%,)*7-6)+1</f>
        <v>44669</v>
      </c>
      <c r="D5" s="8" t="str">
        <f ca="1">_xlfn.FORMULATEXT(C5)</f>
        <v>=(KČ(("4/"&amp;B5)/7+MOD(19*MOD(B5;19)-7;30)*14%;)*7-6)+1</v>
      </c>
    </row>
    <row r="6" spans="1:5" x14ac:dyDescent="0.25">
      <c r="C6" s="6" cm="1">
        <f t="array" ref="C6">_xlfn.LAMBDA(_xlpm.a,(DOLLAR(("4/"&amp;_xlpm.a)/7+MOD(19*MOD(_xlpm.a,19)-7,30)*14%,)*7-6)+1)(2022)</f>
        <v>44669</v>
      </c>
      <c r="D6" s="8" t="str">
        <f t="shared" ref="D6" ca="1" si="0">_xlfn.FORMULATEXT(C6)</f>
        <v>=LAMBDA(a;(KČ(("4/"&amp;a)/7+MOD(19*MOD(a;19)-7;30)*14%;)*7-6)+1)(2022)</v>
      </c>
    </row>
    <row r="7" spans="1:5" x14ac:dyDescent="0.25">
      <c r="B7" s="5">
        <v>2022</v>
      </c>
      <c r="C7" s="6" cm="1">
        <f t="array" ref="C7">_xlfn.LAMBDA(_xlpm.a,(DOLLAR(("4/"&amp;_xlpm.a)/7+MOD(19*MOD(_xlpm.a,19)-7,30)*14%,)*7-6)+1)(B7)</f>
        <v>44669</v>
      </c>
      <c r="D7" s="8" t="str">
        <f ca="1">_xlfn.FORMULATEXT(C7)</f>
        <v>=LAMBDA(a;(KČ(("4/"&amp;a)/7+MOD(19*MOD(a;19)-7;30)*14%;)*7-6)+1)(B7)</v>
      </c>
    </row>
    <row r="8" spans="1:5" x14ac:dyDescent="0.25">
      <c r="C8" s="6" cm="1">
        <f t="array" ref="C8">Velikonoce(2022)</f>
        <v>44669</v>
      </c>
      <c r="D8" s="8" t="str">
        <f t="shared" ref="D8:D9" ca="1" si="1">_xlfn.FORMULATEXT(C8)</f>
        <v>=Velikonoce(2022)</v>
      </c>
    </row>
    <row r="9" spans="1:5" x14ac:dyDescent="0.25">
      <c r="B9" s="5">
        <v>2022</v>
      </c>
      <c r="C9" s="6" cm="1">
        <f t="array" ref="C9">Velikonoce(B9)</f>
        <v>44669</v>
      </c>
      <c r="D9" s="8" t="str">
        <f t="shared" ca="1" si="1"/>
        <v>=Velikonoce(B9)</v>
      </c>
    </row>
    <row r="10" spans="1:5" ht="7.5" customHeight="1" x14ac:dyDescent="0.25"/>
    <row r="11" spans="1:5" x14ac:dyDescent="0.25">
      <c r="C11" s="10" t="s">
        <v>12</v>
      </c>
      <c r="D11" s="9" t="s">
        <v>11</v>
      </c>
    </row>
    <row r="13" spans="1:5" x14ac:dyDescent="0.25">
      <c r="A13" s="14"/>
      <c r="B13" s="14"/>
      <c r="C13" s="14"/>
      <c r="D13" s="14"/>
    </row>
    <row r="14" spans="1:5" x14ac:dyDescent="0.25">
      <c r="A14" s="14"/>
      <c r="B14" s="14"/>
      <c r="C14" s="14"/>
      <c r="D14" s="14"/>
    </row>
    <row r="15" spans="1:5" x14ac:dyDescent="0.25">
      <c r="A15" s="14"/>
      <c r="B15" s="14"/>
      <c r="C15" s="14"/>
      <c r="D15" s="14"/>
    </row>
    <row r="16" spans="1:5" x14ac:dyDescent="0.25">
      <c r="A16" s="14"/>
      <c r="B16" s="14"/>
      <c r="C16" s="14"/>
      <c r="D16" s="14"/>
    </row>
    <row r="17" spans="1:4" x14ac:dyDescent="0.25">
      <c r="A17" s="14"/>
      <c r="B17" s="14"/>
      <c r="C17" s="14"/>
      <c r="D17" s="14"/>
    </row>
    <row r="18" spans="1:4" x14ac:dyDescent="0.25">
      <c r="A18" s="14"/>
      <c r="B18" s="14"/>
      <c r="C18" s="14"/>
      <c r="D18" s="14"/>
    </row>
    <row r="19" spans="1:4" x14ac:dyDescent="0.25">
      <c r="A19" s="14"/>
      <c r="B19" s="14"/>
      <c r="C19" s="14"/>
      <c r="D19" s="14"/>
    </row>
    <row r="20" spans="1:4" x14ac:dyDescent="0.25">
      <c r="A20" s="14"/>
      <c r="B20" s="14"/>
      <c r="C20" s="14"/>
      <c r="D20" s="14"/>
    </row>
    <row r="21" spans="1:4" x14ac:dyDescent="0.25">
      <c r="A21" s="14"/>
      <c r="B21" s="14"/>
      <c r="C21" s="14"/>
      <c r="D21" s="14"/>
    </row>
    <row r="22" spans="1:4" x14ac:dyDescent="0.25">
      <c r="A22" s="14"/>
      <c r="B22" s="14"/>
      <c r="C22" s="14"/>
      <c r="D22" s="14"/>
    </row>
    <row r="23" spans="1:4" x14ac:dyDescent="0.25">
      <c r="A23" s="14"/>
      <c r="B23" s="14"/>
      <c r="C23" s="14"/>
      <c r="D23" s="14"/>
    </row>
    <row r="34" spans="4:4" x14ac:dyDescent="0.25">
      <c r="D34" s="8"/>
    </row>
  </sheetData>
  <mergeCells count="2">
    <mergeCell ref="A1:E1"/>
    <mergeCell ref="A2:E2"/>
  </mergeCells>
  <hyperlinks>
    <hyperlink ref="D11" r:id="rId1" xr:uid="{2E43B933-36D1-4416-A9F4-D5C266865163}"/>
    <hyperlink ref="A2" r:id="rId2" xr:uid="{557FAB4A-8FAD-4882-BE1E-AED23FB7EA29}"/>
  </hyperlinks>
  <pageMargins left="0.7" right="0.7" top="0.78740157499999996" bottom="0.78740157499999996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CE25-2463-4EED-9E3E-7E84A3257EED}">
  <sheetPr codeName="List6"/>
  <dimension ref="A1:E23"/>
  <sheetViews>
    <sheetView workbookViewId="0">
      <selection activeCell="G28" sqref="G28"/>
    </sheetView>
  </sheetViews>
  <sheetFormatPr defaultRowHeight="15" x14ac:dyDescent="0.25"/>
  <cols>
    <col min="1" max="1" width="3.5703125" customWidth="1"/>
    <col min="2" max="2" width="11.85546875" customWidth="1"/>
    <col min="3" max="3" width="9.5703125" customWidth="1"/>
    <col min="4" max="4" width="81.28515625" customWidth="1"/>
    <col min="5" max="5" width="5.140625" customWidth="1"/>
    <col min="6" max="6" width="10.7109375" customWidth="1"/>
  </cols>
  <sheetData>
    <row r="1" spans="1:5" ht="28.5" x14ac:dyDescent="0.45">
      <c r="A1" s="46" t="s">
        <v>16</v>
      </c>
      <c r="B1" s="46"/>
      <c r="C1" s="46"/>
      <c r="D1" s="46"/>
      <c r="E1" s="46"/>
    </row>
    <row r="2" spans="1:5" x14ac:dyDescent="0.25">
      <c r="A2" s="45" t="s">
        <v>18</v>
      </c>
      <c r="B2" s="48"/>
      <c r="C2" s="48"/>
      <c r="D2" s="48"/>
      <c r="E2" s="48"/>
    </row>
    <row r="4" spans="1:5" x14ac:dyDescent="0.25">
      <c r="B4" s="1" t="s">
        <v>17</v>
      </c>
      <c r="C4" s="1" t="s">
        <v>16</v>
      </c>
      <c r="D4" s="1" t="s">
        <v>3</v>
      </c>
    </row>
    <row r="5" spans="1:5" x14ac:dyDescent="0.25">
      <c r="B5" s="11">
        <f ca="1">TODAY()</f>
        <v>45069</v>
      </c>
      <c r="C5" s="12">
        <f ca="1">ROUNDUP(MONTH(B5)/3,0)</f>
        <v>2</v>
      </c>
      <c r="D5" s="13" t="str">
        <f t="shared" ref="D5:D10" ca="1" si="0">_xlfn.FORMULATEXT(C5)</f>
        <v>=ROUNDUP(MĚSÍC(B5)/3;0)</v>
      </c>
    </row>
    <row r="6" spans="1:5" x14ac:dyDescent="0.25">
      <c r="B6" s="11">
        <f t="shared" ref="B6:B13" ca="1" si="1">TODAY()</f>
        <v>45069</v>
      </c>
      <c r="C6" s="12">
        <f ca="1">LOOKUP(MONTH(B6),{1;4;7;10},{1;2;3;4})</f>
        <v>2</v>
      </c>
      <c r="D6" s="13" t="str">
        <f t="shared" ca="1" si="0"/>
        <v>=VYHLEDAT(MĚSÍC(B6);{1;4;7;10};{1;2;3;4})</v>
      </c>
    </row>
    <row r="7" spans="1:5" x14ac:dyDescent="0.25">
      <c r="B7" s="11">
        <f t="shared" ca="1" si="1"/>
        <v>45069</v>
      </c>
      <c r="C7" s="12">
        <f ca="1">INT((MONTH(B7)-1)/3+1)</f>
        <v>2</v>
      </c>
      <c r="D7" s="13" t="str">
        <f t="shared" ca="1" si="0"/>
        <v>=CELÁ.ČÁST((MĚSÍC(B7)-1)/3+1)</v>
      </c>
    </row>
    <row r="8" spans="1:5" x14ac:dyDescent="0.25">
      <c r="B8" s="4">
        <f ca="1">TODAY()</f>
        <v>45069</v>
      </c>
      <c r="C8" s="2" cm="1">
        <f t="array" aca="1" ref="C8" ca="1">_xlfn.LAMBDA(_xlpm.datum,ROUNDUP(MONTH(_xlpm.datum)/3,0))(B8)</f>
        <v>2</v>
      </c>
      <c r="D8" s="8" t="str">
        <f t="shared" ca="1" si="0"/>
        <v>=LAMBDA(datum;ROUNDUP(MĚSÍC(datum)/3;0))(B8)</v>
      </c>
    </row>
    <row r="9" spans="1:5" x14ac:dyDescent="0.25">
      <c r="B9" s="4">
        <f t="shared" ca="1" si="1"/>
        <v>45069</v>
      </c>
      <c r="C9" s="2" cm="1">
        <f t="array" aca="1" ref="C9" ca="1">_xlfn.LAMBDA(_xlpm.datum,LOOKUP(MONTH(_xlpm.datum),{1;4;7;10},{1;2;3;4}))(B9)</f>
        <v>2</v>
      </c>
      <c r="D9" s="8" t="str">
        <f t="shared" ca="1" si="0"/>
        <v>=LAMBDA(datum;VYHLEDAT(MĚSÍC(datum);{1;4;7;10};{1;2;3;4}))(B9)</v>
      </c>
    </row>
    <row r="10" spans="1:5" x14ac:dyDescent="0.25">
      <c r="B10" s="4">
        <f t="shared" ca="1" si="1"/>
        <v>45069</v>
      </c>
      <c r="C10" s="2" cm="1">
        <f t="array" aca="1" ref="C10" ca="1">_xlfn.LAMBDA(_xlpm.datum, INT((MONTH(_xlpm.datum)-1)/3+1))(B10)</f>
        <v>2</v>
      </c>
      <c r="D10" s="8" t="str">
        <f t="shared" ca="1" si="0"/>
        <v>=LAMBDA(datum; CELÁ.ČÁST((MĚSÍC(datum)-1)/3+1))(B10)</v>
      </c>
    </row>
    <row r="11" spans="1:5" x14ac:dyDescent="0.25">
      <c r="B11" s="4">
        <f t="shared" ca="1" si="1"/>
        <v>45069</v>
      </c>
      <c r="C11" s="2" cm="1">
        <f t="array" aca="1" ref="C11" ca="1">Ctvrtleti1(B11)</f>
        <v>2</v>
      </c>
      <c r="D11" s="8" t="str">
        <f t="shared" ref="D11:D13" ca="1" si="2">_xlfn.FORMULATEXT(C11)</f>
        <v>=Ctvrtleti1(B11)</v>
      </c>
    </row>
    <row r="12" spans="1:5" x14ac:dyDescent="0.25">
      <c r="B12" s="4">
        <f t="shared" ca="1" si="1"/>
        <v>45069</v>
      </c>
      <c r="C12" s="2" cm="1">
        <f t="array" aca="1" ref="C12" ca="1">Ctvrtleti2(B12)</f>
        <v>2</v>
      </c>
      <c r="D12" s="8" t="str">
        <f t="shared" ca="1" si="2"/>
        <v>=Ctvrtleti2(B12)</v>
      </c>
    </row>
    <row r="13" spans="1:5" x14ac:dyDescent="0.25">
      <c r="B13" s="4">
        <f t="shared" ca="1" si="1"/>
        <v>45069</v>
      </c>
      <c r="C13" s="2" cm="1">
        <f t="array" aca="1" ref="C13" ca="1">Ctvrtleti3(B13)</f>
        <v>2</v>
      </c>
      <c r="D13" s="8" t="str">
        <f t="shared" ca="1" si="2"/>
        <v>=Ctvrtleti3(B13)</v>
      </c>
    </row>
    <row r="15" spans="1:5" x14ac:dyDescent="0.25">
      <c r="A15" s="14"/>
      <c r="B15" s="14"/>
      <c r="C15" s="14"/>
      <c r="D15" s="14"/>
      <c r="E15" s="14"/>
    </row>
    <row r="16" spans="1:5" x14ac:dyDescent="0.25">
      <c r="A16" s="14"/>
      <c r="B16" s="14"/>
      <c r="C16" s="14"/>
      <c r="D16" s="14"/>
      <c r="E16" s="14"/>
    </row>
    <row r="17" spans="1:5" x14ac:dyDescent="0.25">
      <c r="A17" s="14"/>
      <c r="B17" s="14"/>
      <c r="C17" s="14"/>
      <c r="D17" s="14"/>
      <c r="E17" s="14"/>
    </row>
    <row r="18" spans="1:5" x14ac:dyDescent="0.25">
      <c r="A18" s="14"/>
      <c r="B18" s="14"/>
      <c r="C18" s="14"/>
      <c r="D18" s="14"/>
      <c r="E18" s="14"/>
    </row>
    <row r="19" spans="1:5" x14ac:dyDescent="0.25">
      <c r="A19" s="14"/>
      <c r="B19" s="14"/>
      <c r="C19" s="14"/>
      <c r="D19" s="14"/>
      <c r="E19" s="14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</sheetData>
  <mergeCells count="2">
    <mergeCell ref="A1:E1"/>
    <mergeCell ref="A2:E2"/>
  </mergeCells>
  <hyperlinks>
    <hyperlink ref="A2" r:id="rId1" xr:uid="{D816B314-4E6C-45D8-AB33-5FE56DD4F25E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ECD7C-D171-4CB0-9F96-9F975AFF5A33}">
  <sheetPr codeName="List7"/>
  <dimension ref="A1:H19"/>
  <sheetViews>
    <sheetView workbookViewId="0">
      <selection activeCell="I27" sqref="I27"/>
    </sheetView>
  </sheetViews>
  <sheetFormatPr defaultRowHeight="15" x14ac:dyDescent="0.25"/>
  <cols>
    <col min="1" max="1" width="2.7109375" customWidth="1"/>
    <col min="4" max="4" width="104.5703125" customWidth="1"/>
    <col min="5" max="5" width="2.85546875" customWidth="1"/>
  </cols>
  <sheetData>
    <row r="1" spans="1:8" ht="28.5" x14ac:dyDescent="0.45">
      <c r="A1" s="46" t="s">
        <v>50</v>
      </c>
      <c r="B1" s="46"/>
      <c r="C1" s="46"/>
      <c r="D1" s="46"/>
      <c r="E1" s="46"/>
    </row>
    <row r="2" spans="1:8" x14ac:dyDescent="0.25">
      <c r="A2" s="45" t="s">
        <v>18</v>
      </c>
      <c r="B2" s="48"/>
      <c r="C2" s="48"/>
      <c r="D2" s="48"/>
      <c r="E2" s="48"/>
    </row>
    <row r="4" spans="1:8" x14ac:dyDescent="0.25">
      <c r="B4" s="1" t="s">
        <v>32</v>
      </c>
      <c r="C4" s="1" t="s">
        <v>33</v>
      </c>
      <c r="D4" s="1" t="s">
        <v>3</v>
      </c>
    </row>
    <row r="5" spans="1:8" x14ac:dyDescent="0.25">
      <c r="B5" s="2">
        <v>60</v>
      </c>
      <c r="C5" s="2" t="str">
        <f>IF(B5&gt;90,"A",IF(B5&gt;80,"B",IF(B5&gt;70,"C",IF(B5&gt;60,"D","E"))))</f>
        <v>E</v>
      </c>
      <c r="D5" s="13" t="str">
        <f ca="1">_xlfn.FORMULATEXT(C5)</f>
        <v>=KDYŽ(B5&gt;90;"A";KDYŽ(B5&gt;80;"B";KDYŽ(B5&gt;70;"C";KDYŽ(B5&gt;60;"D";"E"))))</v>
      </c>
    </row>
    <row r="6" spans="1:8" x14ac:dyDescent="0.25">
      <c r="B6" s="2">
        <v>61</v>
      </c>
      <c r="C6" s="2" t="str" cm="1">
        <f t="array" ref="C6">_xlfn.LAMBDA(_xlpm.b,IF(_xlpm.b&gt;90,"A",IF(_xlpm.b&gt;80,"B",IF(_xlpm.b&gt;70,"C",IF(_xlpm.b&gt;60,"D","E")))))(B6)</f>
        <v>D</v>
      </c>
      <c r="D6" s="13" t="str">
        <f t="shared" ref="D6:D7" ca="1" si="0">_xlfn.FORMULATEXT(C6)</f>
        <v>=LAMBDA(b;KDYŽ(b&gt;90;"A";KDYŽ(b&gt;80;"B";KDYŽ(b&gt;70;"C";KDYŽ(b&gt;60;"D";"E")))))(B6)</v>
      </c>
      <c r="G6" s="1" t="s">
        <v>32</v>
      </c>
      <c r="H6" s="1" t="s">
        <v>33</v>
      </c>
    </row>
    <row r="7" spans="1:8" x14ac:dyDescent="0.25">
      <c r="B7" s="2">
        <v>62</v>
      </c>
      <c r="C7" s="2" t="str" cm="1">
        <f t="array" ref="C7">Znamka(B7)</f>
        <v>D</v>
      </c>
      <c r="D7" s="13" t="str">
        <f t="shared" ca="1" si="0"/>
        <v>=Znamka(B7)</v>
      </c>
      <c r="G7" s="18" t="s">
        <v>22</v>
      </c>
      <c r="H7" s="18" t="s">
        <v>23</v>
      </c>
    </row>
    <row r="8" spans="1:8" x14ac:dyDescent="0.25">
      <c r="G8" s="18" t="s">
        <v>24</v>
      </c>
      <c r="H8" s="18" t="s">
        <v>25</v>
      </c>
    </row>
    <row r="9" spans="1:8" x14ac:dyDescent="0.25">
      <c r="A9" s="17"/>
      <c r="B9" s="17"/>
      <c r="C9" s="17"/>
      <c r="D9" s="19" t="s">
        <v>34</v>
      </c>
      <c r="G9" s="18" t="s">
        <v>27</v>
      </c>
      <c r="H9" s="18" t="s">
        <v>26</v>
      </c>
    </row>
    <row r="10" spans="1:8" x14ac:dyDescent="0.25">
      <c r="A10" s="17"/>
      <c r="B10" s="17"/>
      <c r="C10" s="17"/>
      <c r="D10" s="17"/>
      <c r="G10" s="18" t="s">
        <v>28</v>
      </c>
      <c r="H10" s="18" t="s">
        <v>29</v>
      </c>
    </row>
    <row r="11" spans="1:8" x14ac:dyDescent="0.25">
      <c r="A11" s="17"/>
      <c r="B11" s="17"/>
      <c r="C11" s="17"/>
      <c r="D11" s="17"/>
      <c r="G11" s="18" t="s">
        <v>30</v>
      </c>
      <c r="H11" s="18" t="s">
        <v>31</v>
      </c>
    </row>
    <row r="12" spans="1:8" x14ac:dyDescent="0.25">
      <c r="A12" s="17"/>
      <c r="B12" s="17"/>
      <c r="C12" s="17"/>
      <c r="D12" s="17"/>
    </row>
    <row r="13" spans="1:8" x14ac:dyDescent="0.25">
      <c r="A13" s="17"/>
      <c r="B13" s="17"/>
      <c r="C13" s="17"/>
      <c r="D13" s="17"/>
    </row>
    <row r="14" spans="1:8" x14ac:dyDescent="0.25">
      <c r="A14" s="17"/>
      <c r="B14" s="17"/>
      <c r="C14" s="17"/>
      <c r="D14" s="17"/>
    </row>
    <row r="15" spans="1:8" x14ac:dyDescent="0.25">
      <c r="A15" s="17"/>
      <c r="B15" s="17"/>
      <c r="C15" s="17"/>
      <c r="D15" s="17"/>
    </row>
    <row r="16" spans="1:8" x14ac:dyDescent="0.25">
      <c r="A16" s="17"/>
      <c r="B16" s="17"/>
      <c r="C16" s="17"/>
      <c r="D16" s="17"/>
    </row>
    <row r="17" spans="1:4" x14ac:dyDescent="0.25">
      <c r="A17" s="17"/>
      <c r="B17" s="17"/>
      <c r="C17" s="17"/>
      <c r="D17" s="17"/>
    </row>
    <row r="18" spans="1:4" x14ac:dyDescent="0.25">
      <c r="A18" s="17"/>
      <c r="B18" s="17"/>
      <c r="C18" s="17"/>
      <c r="D18" s="17"/>
    </row>
    <row r="19" spans="1:4" x14ac:dyDescent="0.25">
      <c r="A19" s="17"/>
      <c r="B19" s="17"/>
      <c r="C19" s="17"/>
      <c r="D19" s="17"/>
    </row>
  </sheetData>
  <mergeCells count="2">
    <mergeCell ref="A1:E1"/>
    <mergeCell ref="A2:E2"/>
  </mergeCells>
  <hyperlinks>
    <hyperlink ref="A2" r:id="rId1" xr:uid="{35282C6F-208A-45AF-B849-F243CB33CC2D}"/>
  </hyperlinks>
  <pageMargins left="0.7" right="0.7" top="0.78740157499999996" bottom="0.78740157499999996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2CDB-8F6D-4DF6-A6DD-D8627B8C79B7}">
  <sheetPr codeName="List2"/>
  <dimension ref="A1:G29"/>
  <sheetViews>
    <sheetView zoomScale="140" zoomScaleNormal="140" workbookViewId="0">
      <selection activeCell="A2" sqref="A1:G2"/>
    </sheetView>
  </sheetViews>
  <sheetFormatPr defaultRowHeight="15.75" x14ac:dyDescent="0.25"/>
  <cols>
    <col min="1" max="1" width="2.140625" style="24" customWidth="1"/>
    <col min="2" max="2" width="15.85546875" style="24" customWidth="1"/>
    <col min="3" max="3" width="17.7109375" style="24" customWidth="1"/>
    <col min="4" max="4" width="18.28515625" style="24" customWidth="1"/>
    <col min="5" max="5" width="19.28515625" style="24" customWidth="1"/>
    <col min="6" max="6" width="34.140625" style="24" customWidth="1"/>
    <col min="7" max="7" width="2.7109375" style="24" customWidth="1"/>
    <col min="8" max="16384" width="9.140625" style="24"/>
  </cols>
  <sheetData>
    <row r="1" spans="1:7" ht="23.25" x14ac:dyDescent="0.35">
      <c r="A1" s="55" t="s">
        <v>51</v>
      </c>
      <c r="B1" s="55"/>
      <c r="C1" s="55"/>
      <c r="D1" s="55"/>
      <c r="E1" s="55"/>
      <c r="F1" s="55"/>
      <c r="G1" s="55"/>
    </row>
    <row r="2" spans="1:7" x14ac:dyDescent="0.25">
      <c r="A2" s="56" t="s">
        <v>18</v>
      </c>
      <c r="B2" s="56"/>
      <c r="C2" s="56"/>
      <c r="D2" s="56"/>
      <c r="E2" s="56"/>
      <c r="F2" s="56"/>
      <c r="G2" s="56"/>
    </row>
    <row r="3" spans="1:7" ht="6" customHeight="1" x14ac:dyDescent="0.25"/>
    <row r="4" spans="1:7" x14ac:dyDescent="0.25">
      <c r="B4" s="25" t="s">
        <v>52</v>
      </c>
      <c r="F4" s="26"/>
    </row>
    <row r="5" spans="1:7" x14ac:dyDescent="0.25">
      <c r="B5" s="27" t="s">
        <v>19</v>
      </c>
      <c r="C5" s="27" t="s">
        <v>53</v>
      </c>
      <c r="D5" s="27" t="s">
        <v>54</v>
      </c>
      <c r="E5" s="28" t="s">
        <v>2</v>
      </c>
      <c r="F5" s="27" t="s">
        <v>3</v>
      </c>
    </row>
    <row r="6" spans="1:7" x14ac:dyDescent="0.25">
      <c r="B6" s="29" t="s">
        <v>55</v>
      </c>
      <c r="C6" s="29">
        <v>10</v>
      </c>
      <c r="D6" s="29" t="s">
        <v>56</v>
      </c>
      <c r="E6" s="30" t="str" cm="1">
        <f t="array" ref="E6">LPAD(B6,C6,D6)</f>
        <v>*****Pavel</v>
      </c>
      <c r="F6" s="31" t="str">
        <f ca="1">_xlfn.FORMULATEXT(E6)</f>
        <v>=LPAD(B6;C6;D6)</v>
      </c>
    </row>
    <row r="7" spans="1:7" x14ac:dyDescent="0.25">
      <c r="B7" s="29" t="s">
        <v>57</v>
      </c>
      <c r="C7" s="29">
        <v>8</v>
      </c>
      <c r="D7" s="29" t="s">
        <v>56</v>
      </c>
      <c r="E7" s="30" t="str" cm="1">
        <f t="array" ref="E7">LPAD(B7,C7,D7)</f>
        <v>***Lasák</v>
      </c>
      <c r="F7" s="31" t="str">
        <f ca="1">_xlfn.FORMULATEXT(E7)</f>
        <v>=LPAD(B7;C7;D7)</v>
      </c>
    </row>
    <row r="8" spans="1:7" ht="8.25" customHeight="1" x14ac:dyDescent="0.25">
      <c r="F8" s="26"/>
    </row>
    <row r="9" spans="1:7" ht="16.5" thickBot="1" x14ac:dyDescent="0.3">
      <c r="B9" s="32" t="s">
        <v>58</v>
      </c>
      <c r="C9" s="33"/>
      <c r="D9" s="33"/>
      <c r="E9" s="33"/>
      <c r="F9" s="34"/>
    </row>
    <row r="10" spans="1:7" x14ac:dyDescent="0.25">
      <c r="B10" s="49" t="s">
        <v>59</v>
      </c>
      <c r="C10" s="49"/>
      <c r="D10" s="49"/>
      <c r="E10" s="49"/>
      <c r="F10" s="49"/>
    </row>
    <row r="11" spans="1:7" x14ac:dyDescent="0.25">
      <c r="B11" s="57" t="s">
        <v>60</v>
      </c>
      <c r="C11" s="57"/>
      <c r="D11" s="57"/>
      <c r="E11" s="57"/>
      <c r="F11" s="57"/>
    </row>
    <row r="12" spans="1:7" ht="16.5" x14ac:dyDescent="0.3">
      <c r="B12" s="52" t="s">
        <v>61</v>
      </c>
      <c r="C12" s="52"/>
      <c r="D12" s="52"/>
      <c r="E12" s="52"/>
      <c r="F12" s="52"/>
    </row>
    <row r="13" spans="1:7" x14ac:dyDescent="0.25">
      <c r="B13" s="58" t="s">
        <v>62</v>
      </c>
      <c r="C13" s="59"/>
      <c r="D13" s="59"/>
      <c r="E13" s="59"/>
      <c r="F13" s="59"/>
    </row>
    <row r="14" spans="1:7" ht="12.75" customHeight="1" x14ac:dyDescent="0.25">
      <c r="F14" s="26"/>
    </row>
    <row r="15" spans="1:7" x14ac:dyDescent="0.25">
      <c r="B15" s="25" t="s">
        <v>52</v>
      </c>
      <c r="F15" s="26"/>
    </row>
    <row r="16" spans="1:7" x14ac:dyDescent="0.25">
      <c r="B16" s="27" t="s">
        <v>19</v>
      </c>
      <c r="C16" s="27" t="s">
        <v>53</v>
      </c>
      <c r="D16" s="27" t="s">
        <v>54</v>
      </c>
      <c r="E16" s="28" t="s">
        <v>2</v>
      </c>
      <c r="F16" s="27" t="s">
        <v>3</v>
      </c>
    </row>
    <row r="17" spans="1:7" x14ac:dyDescent="0.25">
      <c r="B17" s="29" t="s">
        <v>55</v>
      </c>
      <c r="C17" s="29">
        <v>10</v>
      </c>
      <c r="D17" s="29" t="s">
        <v>56</v>
      </c>
      <c r="E17" s="30" t="str" cm="1">
        <f t="array" ref="E17">RPAD(B17,C17,D17)</f>
        <v>Pavel*****</v>
      </c>
      <c r="F17" s="31" t="str">
        <f ca="1">_xlfn.FORMULATEXT(E17)</f>
        <v>=RPAD(B17;C17;D17)</v>
      </c>
    </row>
    <row r="18" spans="1:7" x14ac:dyDescent="0.25">
      <c r="B18" s="29" t="s">
        <v>63</v>
      </c>
      <c r="C18" s="29">
        <v>7</v>
      </c>
      <c r="D18" s="29" t="s">
        <v>56</v>
      </c>
      <c r="E18" s="30" t="str" cm="1">
        <f t="array" ref="E18">RPAD(B18,C18,D18)</f>
        <v>Excel**</v>
      </c>
      <c r="F18" s="31" t="str">
        <f ca="1">_xlfn.FORMULATEXT(E18)</f>
        <v>=RPAD(B18;C18;D18)</v>
      </c>
    </row>
    <row r="19" spans="1:7" ht="7.5" customHeight="1" x14ac:dyDescent="0.25">
      <c r="F19" s="26"/>
    </row>
    <row r="20" spans="1:7" ht="16.5" thickBot="1" x14ac:dyDescent="0.3">
      <c r="B20" s="32" t="s">
        <v>58</v>
      </c>
      <c r="C20" s="33"/>
      <c r="D20" s="33"/>
      <c r="E20" s="33"/>
      <c r="F20" s="34"/>
    </row>
    <row r="21" spans="1:7" x14ac:dyDescent="0.25">
      <c r="B21" s="49" t="s">
        <v>64</v>
      </c>
      <c r="C21" s="49"/>
      <c r="D21" s="49"/>
      <c r="E21" s="49"/>
      <c r="F21" s="49"/>
    </row>
    <row r="22" spans="1:7" x14ac:dyDescent="0.25">
      <c r="B22" s="50" t="s">
        <v>65</v>
      </c>
      <c r="C22" s="51"/>
      <c r="D22" s="51"/>
      <c r="E22" s="51"/>
      <c r="F22" s="51"/>
    </row>
    <row r="23" spans="1:7" ht="16.5" x14ac:dyDescent="0.3">
      <c r="B23" s="52" t="s">
        <v>61</v>
      </c>
      <c r="C23" s="52"/>
      <c r="D23" s="52"/>
      <c r="E23" s="52"/>
      <c r="F23" s="52"/>
    </row>
    <row r="24" spans="1:7" x14ac:dyDescent="0.25">
      <c r="B24" s="53" t="s">
        <v>66</v>
      </c>
      <c r="C24" s="54"/>
      <c r="D24" s="54"/>
      <c r="E24" s="54"/>
      <c r="F24" s="54"/>
    </row>
    <row r="25" spans="1:7" x14ac:dyDescent="0.25">
      <c r="A25" s="35"/>
      <c r="B25" s="35"/>
      <c r="C25" s="35"/>
      <c r="D25" s="35"/>
      <c r="E25" s="35"/>
      <c r="F25" s="35"/>
      <c r="G25" s="35"/>
    </row>
    <row r="26" spans="1:7" ht="16.5" x14ac:dyDescent="0.25">
      <c r="A26" s="35"/>
      <c r="B26" s="36" t="s">
        <v>67</v>
      </c>
      <c r="C26" s="36" t="str" cm="1">
        <f t="array" aca="1" ref="C26" ca="1">MID(CELL("FileName"), FIND("]",CELL("FileNAme"))+1,200)</f>
        <v>TEORIE_</v>
      </c>
      <c r="D26" s="35"/>
      <c r="E26" s="35"/>
      <c r="F26" s="35"/>
      <c r="G26" s="35"/>
    </row>
    <row r="27" spans="1:7" x14ac:dyDescent="0.25">
      <c r="A27" s="35"/>
      <c r="B27" s="35"/>
      <c r="C27" s="35"/>
      <c r="D27" s="35"/>
      <c r="E27" s="35"/>
      <c r="F27" s="35"/>
      <c r="G27" s="35"/>
    </row>
    <row r="28" spans="1:7" x14ac:dyDescent="0.25">
      <c r="A28" s="35"/>
      <c r="B28" s="35"/>
      <c r="C28" s="35"/>
      <c r="D28" s="35"/>
      <c r="E28" s="35"/>
      <c r="F28" s="35"/>
      <c r="G28" s="35"/>
    </row>
    <row r="29" spans="1:7" x14ac:dyDescent="0.25">
      <c r="A29" s="35"/>
      <c r="B29" s="35"/>
      <c r="C29" s="35"/>
      <c r="D29" s="35"/>
      <c r="E29" s="35"/>
      <c r="F29" s="35"/>
      <c r="G29" s="35"/>
    </row>
  </sheetData>
  <mergeCells count="10">
    <mergeCell ref="B21:F21"/>
    <mergeCell ref="B22:F22"/>
    <mergeCell ref="B23:F23"/>
    <mergeCell ref="B24:F24"/>
    <mergeCell ref="A1:G1"/>
    <mergeCell ref="A2:G2"/>
    <mergeCell ref="B10:F10"/>
    <mergeCell ref="B11:F11"/>
    <mergeCell ref="B12:F12"/>
    <mergeCell ref="B13:F13"/>
  </mergeCells>
  <hyperlinks>
    <hyperlink ref="A2" r:id="rId1" xr:uid="{B8CA9C1C-B716-4E86-A473-C5D33FEF90E1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TEORIE_</vt:lpstr>
      <vt:lpstr>Plocha</vt:lpstr>
      <vt:lpstr>Pocet slov</vt:lpstr>
      <vt:lpstr>Velikonoce</vt:lpstr>
      <vt:lpstr>Čtvrtletí</vt:lpstr>
      <vt:lpstr>Body</vt:lpstr>
      <vt:lpstr>LPAD RPAD</vt:lpstr>
      <vt:lpstr>syntaxe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2021-02-06T19:11:54Z</dcterms:created>
  <dcterms:modified xsi:type="dcterms:W3CDTF">2023-05-23T10:27:05Z</dcterms:modified>
</cp:coreProperties>
</file>