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ownloads\"/>
    </mc:Choice>
  </mc:AlternateContent>
  <xr:revisionPtr revIDLastSave="0" documentId="13_ncr:1_{2CED6C8B-86EC-4483-A3E5-791B8251DF6A}" xr6:coauthVersionLast="47" xr6:coauthVersionMax="47" xr10:uidLastSave="{00000000-0000-0000-0000-000000000000}"/>
  <bookViews>
    <workbookView xWindow="-28920" yWindow="-120" windowWidth="29040" windowHeight="15720" xr2:uid="{3D4A1662-89B6-4DBC-B783-5A21E9748482}"/>
  </bookViews>
  <sheets>
    <sheet name="Seminar 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2" i="1"/>
  <c r="C28" i="1"/>
  <c r="C27" i="1"/>
  <c r="C24" i="1"/>
  <c r="C23" i="1"/>
  <c r="B19" i="1"/>
  <c r="B14" i="1"/>
  <c r="B10" i="1"/>
  <c r="B9" i="1"/>
  <c r="C4" i="1"/>
  <c r="C3" i="1"/>
  <c r="C2" i="1"/>
</calcChain>
</file>

<file path=xl/sharedStrings.xml><?xml version="1.0" encoding="utf-8"?>
<sst xmlns="http://schemas.openxmlformats.org/spreadsheetml/2006/main" count="30" uniqueCount="24">
  <si>
    <t>1)</t>
  </si>
  <si>
    <t>quarterly</t>
  </si>
  <si>
    <t>monthly</t>
  </si>
  <si>
    <t>continous</t>
  </si>
  <si>
    <t>r</t>
  </si>
  <si>
    <t>FV</t>
  </si>
  <si>
    <t>2)</t>
  </si>
  <si>
    <t>quartely</t>
  </si>
  <si>
    <t>nominal int. Rate</t>
  </si>
  <si>
    <t>eff.int rate p.a.</t>
  </si>
  <si>
    <t>3)</t>
  </si>
  <si>
    <t>(polhutni duchod)</t>
  </si>
  <si>
    <t xml:space="preserve">Ordinary annuity for FV´s </t>
  </si>
  <si>
    <t>(polhutni sporeni)</t>
  </si>
  <si>
    <t>Sum_saving</t>
  </si>
  <si>
    <t xml:space="preserve">4) </t>
  </si>
  <si>
    <t>Ordinary annuity for PV´s</t>
  </si>
  <si>
    <t>Sum_PV_annuities</t>
  </si>
  <si>
    <t xml:space="preserve">5) </t>
  </si>
  <si>
    <t>NPV</t>
  </si>
  <si>
    <t>A</t>
  </si>
  <si>
    <t>B</t>
  </si>
  <si>
    <t>company</t>
  </si>
  <si>
    <t>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</si>
</sst>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i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4" fontId="2" fillId="0" borderId="0" xfId="0" applyNumberFormat="1" applyFont="1"/>
    <xf numFmtId="4" fontId="1" fillId="0" borderId="0" xfId="0" applyNumberFormat="1" applyFont="1"/>
    <xf numFmtId="164" fontId="1" fillId="0" borderId="1" xfId="0" applyNumberFormat="1" applyFont="1" applyBorder="1"/>
    <xf numFmtId="164" fontId="2" fillId="0" borderId="0" xfId="0" applyNumberFormat="1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87F9D-7505-430E-B421-564F278A1DBB}">
  <dimension ref="A1:E28"/>
  <sheetViews>
    <sheetView tabSelected="1" topLeftCell="A19" zoomScale="280" zoomScaleNormal="280" workbookViewId="0">
      <selection activeCell="C28" sqref="C28"/>
    </sheetView>
  </sheetViews>
  <sheetFormatPr defaultRowHeight="15" x14ac:dyDescent="0.25"/>
  <cols>
    <col min="2" max="2" width="13.85546875" bestFit="1" customWidth="1"/>
    <col min="3" max="3" width="11.28515625" bestFit="1" customWidth="1"/>
  </cols>
  <sheetData>
    <row r="1" spans="1:5" ht="18.75" x14ac:dyDescent="0.3">
      <c r="A1" s="7" t="s">
        <v>0</v>
      </c>
      <c r="B1" t="s">
        <v>4</v>
      </c>
      <c r="C1">
        <v>7.0000000000000007E-2</v>
      </c>
    </row>
    <row r="2" spans="1:5" ht="15.75" x14ac:dyDescent="0.25">
      <c r="A2" t="s">
        <v>1</v>
      </c>
      <c r="B2" t="s">
        <v>5</v>
      </c>
      <c r="C2" s="4">
        <f>100000*(1+C1/4)^4</f>
        <v>107185.90312890628</v>
      </c>
      <c r="E2">
        <f>EXP(1)</f>
        <v>2.7182818284590451</v>
      </c>
    </row>
    <row r="3" spans="1:5" ht="15.75" x14ac:dyDescent="0.25">
      <c r="A3" t="s">
        <v>2</v>
      </c>
      <c r="B3" t="s">
        <v>5</v>
      </c>
      <c r="C3" s="4">
        <f>100000*(1+0.07/12)^12</f>
        <v>107229.00808562359</v>
      </c>
      <c r="E3">
        <f>100000*EXP(0.07)</f>
        <v>107250.81812542165</v>
      </c>
    </row>
    <row r="4" spans="1:5" ht="15.75" x14ac:dyDescent="0.25">
      <c r="A4" t="s">
        <v>3</v>
      </c>
      <c r="B4" t="s">
        <v>5</v>
      </c>
      <c r="C4" s="4">
        <f>100000*EXP(0.07)</f>
        <v>107250.81812542165</v>
      </c>
    </row>
    <row r="8" spans="1:5" ht="18.75" x14ac:dyDescent="0.3">
      <c r="A8" s="7" t="s">
        <v>6</v>
      </c>
      <c r="B8" t="s">
        <v>8</v>
      </c>
      <c r="C8">
        <v>5.8900000000000001E-2</v>
      </c>
      <c r="D8" t="s">
        <v>9</v>
      </c>
      <c r="E8">
        <v>6.0499999999999998E-2</v>
      </c>
    </row>
    <row r="9" spans="1:5" ht="15.75" thickBot="1" x14ac:dyDescent="0.3">
      <c r="A9" t="s">
        <v>7</v>
      </c>
      <c r="B9">
        <f>(1+C8/4)^4-1</f>
        <v>6.0213771792664295E-2</v>
      </c>
    </row>
    <row r="10" spans="1:5" ht="16.5" thickBot="1" x14ac:dyDescent="0.3">
      <c r="A10" s="8" t="s">
        <v>2</v>
      </c>
      <c r="B10" s="1">
        <f>(1+C8/12)^12-1</f>
        <v>6.051635921612708E-2</v>
      </c>
    </row>
    <row r="13" spans="1:5" ht="19.5" thickBot="1" x14ac:dyDescent="0.35">
      <c r="A13" s="7" t="s">
        <v>10</v>
      </c>
      <c r="B13" t="s">
        <v>12</v>
      </c>
      <c r="E13" t="s">
        <v>13</v>
      </c>
    </row>
    <row r="14" spans="1:5" ht="16.5" thickBot="1" x14ac:dyDescent="0.3">
      <c r="A14" t="s">
        <v>14</v>
      </c>
      <c r="B14" s="2">
        <f>20000*((1+0.07)^20-1)/0.07</f>
        <v>819909.84642462258</v>
      </c>
    </row>
    <row r="18" spans="1:5" ht="19.5" thickBot="1" x14ac:dyDescent="0.35">
      <c r="A18" s="7" t="s">
        <v>15</v>
      </c>
      <c r="B18" t="s">
        <v>16</v>
      </c>
      <c r="E18" t="s">
        <v>11</v>
      </c>
    </row>
    <row r="19" spans="1:5" ht="16.5" thickBot="1" x14ac:dyDescent="0.3">
      <c r="A19" t="s">
        <v>17</v>
      </c>
      <c r="B19" s="2">
        <f>100000*(1-(1+0.05)^-10)/0.05</f>
        <v>772173.49291848135</v>
      </c>
    </row>
    <row r="22" spans="1:5" ht="18.75" x14ac:dyDescent="0.3">
      <c r="A22" s="7" t="s">
        <v>18</v>
      </c>
      <c r="B22" t="s">
        <v>22</v>
      </c>
      <c r="C22" t="s">
        <v>19</v>
      </c>
    </row>
    <row r="23" spans="1:5" ht="16.5" thickBot="1" x14ac:dyDescent="0.3">
      <c r="B23" t="s">
        <v>20</v>
      </c>
      <c r="C23" s="3">
        <f>-2000000+300000/0.12</f>
        <v>500000</v>
      </c>
    </row>
    <row r="24" spans="1:5" ht="16.5" thickBot="1" x14ac:dyDescent="0.3">
      <c r="B24" t="s">
        <v>21</v>
      </c>
      <c r="C24" s="2">
        <f>-3000000+435000/0.12</f>
        <v>625000</v>
      </c>
    </row>
    <row r="26" spans="1:5" ht="15.75" thickBot="1" x14ac:dyDescent="0.3">
      <c r="B26" t="s">
        <v>22</v>
      </c>
      <c r="C26" t="s">
        <v>23</v>
      </c>
    </row>
    <row r="27" spans="1:5" ht="16.5" thickBot="1" x14ac:dyDescent="0.3">
      <c r="B27" t="s">
        <v>20</v>
      </c>
      <c r="C27" s="5">
        <f>300000/2000000</f>
        <v>0.15</v>
      </c>
    </row>
    <row r="28" spans="1:5" ht="15.75" x14ac:dyDescent="0.25">
      <c r="B28" t="s">
        <v>21</v>
      </c>
      <c r="C28" s="6">
        <f>435000/3000000</f>
        <v>0.14499999999999999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Seminar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Luděk Benada</dc:creator>
  <cp:lastModifiedBy>Luděk Benada</cp:lastModifiedBy>
  <dcterms:created xsi:type="dcterms:W3CDTF">2023-10-02T16:12:20Z</dcterms:created>
  <dcterms:modified xsi:type="dcterms:W3CDTF">2024-09-30T17:35:11Z</dcterms:modified>
</cp:coreProperties>
</file>