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0d83480389fbe5/= Školení/Excel Pokrocile - 2024-10-25/03 - Funkce/33_Nove-funkce-dynamicke/"/>
    </mc:Choice>
  </mc:AlternateContent>
  <xr:revisionPtr revIDLastSave="50" documentId="13_ncr:1_{BCD323D7-6C0A-49A7-B807-1FFBE682539D}" xr6:coauthVersionLast="47" xr6:coauthVersionMax="47" xr10:uidLastSave="{8A269E23-103C-41EE-A5BC-001911F121B4}"/>
  <bookViews>
    <workbookView xWindow="-23148" yWindow="1020" windowWidth="23256" windowHeight="12456" xr2:uid="{00000000-000D-0000-FFFF-FFFF00000000}"/>
  </bookViews>
  <sheets>
    <sheet name="Úvod" sheetId="21" r:id="rId1"/>
    <sheet name="TEORIE" sheetId="1" r:id="rId2"/>
    <sheet name="ZÁKLADY" sheetId="6" r:id="rId3"/>
    <sheet name="ZÁKLADY-víc sloupců" sheetId="16" r:id="rId4"/>
    <sheet name="ZÁKLADY unikáty" sheetId="17" r:id="rId5"/>
    <sheet name="ZÁKLADY radek" sheetId="18" r:id="rId6"/>
    <sheet name="ZÁKLADY SUMA" sheetId="22" r:id="rId7"/>
    <sheet name="Další informace" sheetId="20" r:id="rId8"/>
  </sheets>
  <definedNames>
    <definedName name="__top" localSheetId="1">TEORIE!#REF!</definedName>
    <definedName name="MojeOblast">TEORIE!$I$15:$I$17</definedName>
    <definedName name="syntaxe">TEORIE!$A$10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2" l="1"/>
  <c r="B30" i="22" a="1"/>
  <c r="B30" i="22" s="1"/>
  <c r="E24" i="22"/>
  <c r="B24" i="22" a="1"/>
  <c r="D19" i="22"/>
  <c r="D18" i="22"/>
  <c r="B18" i="22" a="1"/>
  <c r="Q11" i="18" a="1"/>
  <c r="Q11" i="18" s="1"/>
  <c r="Q10" i="18" a="1"/>
  <c r="Q10" i="18" s="1"/>
  <c r="P11" i="18" a="1"/>
  <c r="P11" i="18" s="1"/>
  <c r="Q22" i="18"/>
  <c r="Q24" i="18"/>
  <c r="Q23" i="18"/>
  <c r="B24" i="22" l="1"/>
  <c r="B18" i="22"/>
  <c r="C18" i="22" s="1"/>
  <c r="C19" i="22"/>
  <c r="C15" i="18" a="1"/>
  <c r="C15" i="18" s="1"/>
  <c r="C11" i="18" a="1"/>
  <c r="C11" i="18" s="1"/>
  <c r="G31" i="18" a="1"/>
  <c r="G31" i="18" s="1"/>
  <c r="C30" i="18" a="1"/>
  <c r="C30" i="18" s="1"/>
  <c r="G22" i="18" a="1"/>
  <c r="G22" i="18" s="1"/>
  <c r="E22" i="18" a="1"/>
  <c r="E22" i="18" s="1"/>
  <c r="C22" i="18" a="1"/>
  <c r="C22" i="18" s="1"/>
  <c r="Q31" i="18" a="1"/>
  <c r="Q31" i="18" s="1"/>
  <c r="C16" i="17" a="1"/>
  <c r="C16" i="17" s="1"/>
  <c r="E16" i="17" a="1"/>
  <c r="E16" i="17" s="1"/>
  <c r="G36" i="17" a="1"/>
  <c r="G36" i="17" s="1"/>
  <c r="C35" i="17" a="1"/>
  <c r="C35" i="17" s="1"/>
  <c r="G26" i="17" a="1"/>
  <c r="G26" i="17" s="1"/>
  <c r="E26" i="17" a="1"/>
  <c r="E26" i="17" s="1"/>
  <c r="C26" i="17" a="1"/>
  <c r="C26" i="17" s="1"/>
  <c r="C18" i="16" a="1"/>
  <c r="C18" i="16" s="1"/>
  <c r="K18" i="16" a="1"/>
  <c r="G49" i="6" a="1"/>
  <c r="G49" i="6" s="1"/>
  <c r="C48" i="6" a="1"/>
  <c r="C48" i="6" s="1"/>
  <c r="G40" i="6" a="1"/>
  <c r="G40" i="6" s="1"/>
  <c r="E40" i="6" a="1"/>
  <c r="E40" i="6" s="1"/>
  <c r="E30" i="6" a="1"/>
  <c r="E30" i="6" s="1"/>
  <c r="C40" i="6" a="1"/>
  <c r="C40" i="6" s="1"/>
  <c r="C30" i="6" a="1"/>
  <c r="C30" i="6" s="1"/>
  <c r="C35" i="18"/>
  <c r="E17" i="17"/>
  <c r="E28" i="17"/>
  <c r="G33" i="17"/>
  <c r="K20" i="16"/>
  <c r="C24" i="16"/>
  <c r="C53" i="6"/>
  <c r="C55" i="6"/>
  <c r="G36" i="18"/>
  <c r="C40" i="17"/>
  <c r="Q33" i="18"/>
  <c r="G54" i="6"/>
  <c r="G28" i="18"/>
  <c r="C35" i="6"/>
  <c r="C27" i="18"/>
  <c r="C37" i="18"/>
  <c r="E32" i="6"/>
  <c r="C45" i="6"/>
  <c r="C20" i="17"/>
  <c r="G46" i="6"/>
  <c r="G41" i="17"/>
  <c r="E42" i="6"/>
  <c r="C42" i="17"/>
  <c r="C16" i="18"/>
  <c r="C12" i="18"/>
  <c r="C31" i="17"/>
  <c r="K18" i="1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<sst xmlns="http://schemas.openxmlformats.org/spreadsheetml/2006/main" count="212" uniqueCount="78">
  <si>
    <t>Popis</t>
  </si>
  <si>
    <t>http://office.lasakovi.com</t>
  </si>
  <si>
    <t>Syntaxe CZ</t>
  </si>
  <si>
    <t>Syntaxe EN</t>
  </si>
  <si>
    <t>Popis argumentů</t>
  </si>
  <si>
    <t>Příklady</t>
  </si>
  <si>
    <t>ID</t>
  </si>
  <si>
    <t>Jméno</t>
  </si>
  <si>
    <t>Pavel</t>
  </si>
  <si>
    <t>Zdrojová data</t>
  </si>
  <si>
    <t>Sex</t>
  </si>
  <si>
    <t>M</t>
  </si>
  <si>
    <t>Iva</t>
  </si>
  <si>
    <t>F</t>
  </si>
  <si>
    <t>Pavel Lasák - 2019</t>
  </si>
  <si>
    <t>FILTER</t>
  </si>
  <si>
    <t>RANDARRAY</t>
  </si>
  <si>
    <t>SEQUENCE</t>
  </si>
  <si>
    <t>SINGLE</t>
  </si>
  <si>
    <t>SORT</t>
  </si>
  <si>
    <t>SORTBY</t>
  </si>
  <si>
    <t>UNIQUE</t>
  </si>
  <si>
    <t>UNIQUE (UNIQUE)</t>
  </si>
  <si>
    <t>Jedinečné hodnoty.</t>
  </si>
  <si>
    <t>Ema</t>
  </si>
  <si>
    <t xml:space="preserve">Ema </t>
  </si>
  <si>
    <t>Jan</t>
  </si>
  <si>
    <t>jméno s mezerou navíc</t>
  </si>
  <si>
    <t>jméno bez mezery</t>
  </si>
  <si>
    <t>Ema a Ema s mezerou jsou jiné</t>
  </si>
  <si>
    <t>Úkol</t>
  </si>
  <si>
    <t>Potřebuji unikátní hodnoty ze sloupce jméno</t>
  </si>
  <si>
    <t>=UNIQUE(pole;podle_sloupce;jeden_výskyt)</t>
  </si>
  <si>
    <t>=UNIQUE(array,[by_col],[occurs_once])</t>
  </si>
  <si>
    <r>
      <t>array</t>
    </r>
    <r>
      <rPr>
        <sz val="8"/>
        <color rgb="FF333333"/>
        <rFont val="Arial"/>
        <family val="2"/>
        <charset val="238"/>
      </rPr>
      <t> - povinný argument - Oblast z které potřebujete získat unikátní hodnoty</t>
    </r>
  </si>
  <si>
    <r>
      <t>by_col</t>
    </r>
    <r>
      <rPr>
        <sz val="8"/>
        <color rgb="FF333333"/>
        <rFont val="Arial"/>
        <family val="2"/>
        <charset val="238"/>
      </rPr>
      <t> - nepovinný argument - Je logická hodnota jak porovnávat. Pokud je vynechán nebo NEPRAVDA (FALSE) jde se podle řádků. Podle sloupce je pak PRAVDA (TRUE).</t>
    </r>
  </si>
  <si>
    <r>
      <t>occurs_once</t>
    </r>
    <r>
      <rPr>
        <sz val="8"/>
        <color rgb="FF333333"/>
        <rFont val="Arial"/>
        <family val="2"/>
        <charset val="238"/>
      </rPr>
      <t> - nepovinný argument - NEPRAVDA (FALSE) nebo vynechané - zahrnout všechny jedinečné hodnoty; vrací jedinečné hodnoty se vyskytnou jednou (PRAVDA) TRUE</t>
    </r>
  </si>
  <si>
    <t xml:space="preserve">M </t>
  </si>
  <si>
    <t>Ema a Ema s mezerou jsou jiné stejně tak M u pohlaví Pavel</t>
  </si>
  <si>
    <t>M bez mezery</t>
  </si>
  <si>
    <t>M s mezerou</t>
  </si>
  <si>
    <t>UNIQUE (UNIQUE) - více sloupců</t>
  </si>
  <si>
    <t>Potřebuji jedinečné hodnoty ze sloupce jméno</t>
  </si>
  <si>
    <t>Potřebuji jedinečné hodnoty ze sloupce jméno potažmo sex</t>
  </si>
  <si>
    <t>UNIQUE (UNIQUE) - jedinečné</t>
  </si>
  <si>
    <t>UNIQUE (UNIQUE) - řádek</t>
  </si>
  <si>
    <t>Plocha dle stran</t>
  </si>
  <si>
    <t xml:space="preserve">             Strana a
Strana b</t>
  </si>
  <si>
    <t>Použíté funkce</t>
  </si>
  <si>
    <t>Další informace o funkcích</t>
  </si>
  <si>
    <t>https://office.lasakovi.com/excel/funkce-nove/FILTER-vyfiltrovat-data-v-Excel/</t>
  </si>
  <si>
    <t>https://office.lasakovi.com/excel/funkce-nove/RANDARRAY-nahodne-cislo-Excel/</t>
  </si>
  <si>
    <t>https://office.lasakovi.com/excel/funkce-nove/SEQUENCE-rada-cisel-Excel/</t>
  </si>
  <si>
    <t>https://office.lasakovi.com/excel/funkce-nove/SORT-setridit-data-v-Excel/</t>
  </si>
  <si>
    <t>https://office.lasakovi.com/excel/funkce-nove/SORTBY-setridit-data-v-Excel/</t>
  </si>
  <si>
    <t>https://office.lasakovi.com/excel/funkce-nove/UNIQUE-funkce-unikatni-data-v-Excel/</t>
  </si>
  <si>
    <t xml:space="preserve">Jak na Excel </t>
  </si>
  <si>
    <t>Obsah cvičení</t>
  </si>
  <si>
    <t>Teorie</t>
  </si>
  <si>
    <t>Základy</t>
  </si>
  <si>
    <t>Pokročilé řady</t>
  </si>
  <si>
    <t>Výpočty</t>
  </si>
  <si>
    <t>Pavel Lasák</t>
  </si>
  <si>
    <t>Lektor, expert na Microsoft Excel, držitel prestižního ocenění Microsoftu MVP v České republice</t>
  </si>
  <si>
    <t>Další informace ke cvičení:</t>
  </si>
  <si>
    <t>https://office.lasakovi.com/excel/funkce-nove/Nove-funkce-EXCEL-seznam/</t>
  </si>
  <si>
    <t>Copyright, Pavel Lasák 2020    05/2020, 09/2023</t>
  </si>
  <si>
    <t>Ukázka řešení</t>
  </si>
  <si>
    <t>Potřebuji unikátní hodnoty ze sloupce jméno nebo pohlaví</t>
  </si>
  <si>
    <t>Pohlaví</t>
  </si>
  <si>
    <t>Poznámka</t>
  </si>
  <si>
    <t>Potřebuji unikátní hodnoty ze sloupce jméno a pohlaví</t>
  </si>
  <si>
    <t>Základy a SUMa viz KT - GROUPBY atd…</t>
  </si>
  <si>
    <t>Plat</t>
  </si>
  <si>
    <t>Potřebuji sumu dle pohlaví</t>
  </si>
  <si>
    <t>Pavel Lasák - 2024</t>
  </si>
  <si>
    <t>Plat suma</t>
  </si>
  <si>
    <t>Viz nové funkce - fungují v Office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</si>
</sst>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Courier New"/>
      <family val="3"/>
      <charset val="238"/>
    </font>
    <font>
      <b/>
      <i/>
      <sz val="10"/>
      <name val="Arial CE"/>
      <charset val="238"/>
    </font>
    <font>
      <b/>
      <sz val="11"/>
      <name val="Arial CE"/>
      <charset val="238"/>
    </font>
    <font>
      <b/>
      <sz val="18"/>
      <color theme="4" tint="0.79998168889431442"/>
      <name val="Calibri"/>
      <family val="2"/>
      <charset val="238"/>
      <scheme val="minor"/>
    </font>
    <font>
      <i/>
      <sz val="10"/>
      <name val="Arial CE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10"/>
      <color rgb="FF0070C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  <xf numFmtId="0" fontId="3" fillId="0" borderId="0"/>
    <xf numFmtId="43" fontId="37" fillId="0" borderId="0" applyFont="0" applyFill="0" applyBorder="0" applyAlignment="0" applyProtection="0"/>
  </cellStyleXfs>
  <cellXfs count="102"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1" applyFont="1" applyAlignment="1" applyProtection="1">
      <alignment horizontal="center"/>
    </xf>
    <xf numFmtId="0" fontId="5" fillId="0" borderId="0" xfId="0" applyFont="1"/>
    <xf numFmtId="0" fontId="0" fillId="0" borderId="0" xfId="0" quotePrefix="1"/>
    <xf numFmtId="0" fontId="12" fillId="0" borderId="0" xfId="2"/>
    <xf numFmtId="0" fontId="12" fillId="0" borderId="1" xfId="2" applyBorder="1"/>
    <xf numFmtId="0" fontId="6" fillId="5" borderId="1" xfId="2" applyFont="1" applyFill="1" applyBorder="1"/>
    <xf numFmtId="0" fontId="14" fillId="0" borderId="0" xfId="0" applyFont="1"/>
    <xf numFmtId="0" fontId="0" fillId="0" borderId="1" xfId="0" applyBorder="1"/>
    <xf numFmtId="0" fontId="0" fillId="4" borderId="0" xfId="0" applyFill="1"/>
    <xf numFmtId="0" fontId="14" fillId="4" borderId="0" xfId="0" applyFont="1" applyFill="1"/>
    <xf numFmtId="0" fontId="19" fillId="0" borderId="1" xfId="0" applyFont="1" applyBorder="1"/>
    <xf numFmtId="0" fontId="19" fillId="0" borderId="0" xfId="0" applyFont="1"/>
    <xf numFmtId="0" fontId="4" fillId="0" borderId="0" xfId="0" quotePrefix="1" applyFont="1"/>
    <xf numFmtId="0" fontId="21" fillId="0" borderId="0" xfId="0" applyFont="1" applyAlignment="1">
      <alignment horizontal="left" vertical="center" indent="1"/>
    </xf>
    <xf numFmtId="0" fontId="15" fillId="0" borderId="0" xfId="0" applyFont="1"/>
    <xf numFmtId="0" fontId="16" fillId="0" borderId="1" xfId="0" applyFont="1" applyBorder="1"/>
    <xf numFmtId="0" fontId="0" fillId="5" borderId="2" xfId="0" applyFill="1" applyBorder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" fillId="0" borderId="0" xfId="4"/>
    <xf numFmtId="0" fontId="23" fillId="0" borderId="0" xfId="4" applyFont="1" applyAlignment="1">
      <alignment horizontal="center" vertical="center" wrapText="1"/>
    </xf>
    <xf numFmtId="0" fontId="24" fillId="8" borderId="0" xfId="4" applyFont="1" applyFill="1" applyAlignment="1">
      <alignment horizontal="center" vertical="center"/>
    </xf>
    <xf numFmtId="0" fontId="3" fillId="6" borderId="3" xfId="4" applyFill="1" applyBorder="1"/>
    <xf numFmtId="0" fontId="3" fillId="6" borderId="4" xfId="4" applyFill="1" applyBorder="1"/>
    <xf numFmtId="0" fontId="3" fillId="6" borderId="5" xfId="4" applyFill="1" applyBorder="1"/>
    <xf numFmtId="0" fontId="3" fillId="6" borderId="6" xfId="4" applyFill="1" applyBorder="1"/>
    <xf numFmtId="0" fontId="25" fillId="6" borderId="0" xfId="4" applyFont="1" applyFill="1"/>
    <xf numFmtId="0" fontId="3" fillId="6" borderId="0" xfId="4" applyFill="1"/>
    <xf numFmtId="0" fontId="6" fillId="6" borderId="0" xfId="4" applyFont="1" applyFill="1"/>
    <xf numFmtId="0" fontId="3" fillId="6" borderId="7" xfId="4" applyFill="1" applyBorder="1"/>
    <xf numFmtId="0" fontId="4" fillId="6" borderId="6" xfId="4" applyFont="1" applyFill="1" applyBorder="1"/>
    <xf numFmtId="0" fontId="4" fillId="6" borderId="1" xfId="4" applyFont="1" applyFill="1" applyBorder="1"/>
    <xf numFmtId="0" fontId="4" fillId="6" borderId="0" xfId="4" applyFont="1" applyFill="1"/>
    <xf numFmtId="0" fontId="26" fillId="6" borderId="0" xfId="4" applyFont="1" applyFill="1"/>
    <xf numFmtId="0" fontId="27" fillId="6" borderId="0" xfId="4" applyFont="1" applyFill="1"/>
    <xf numFmtId="0" fontId="4" fillId="6" borderId="7" xfId="4" applyFont="1" applyFill="1" applyBorder="1"/>
    <xf numFmtId="0" fontId="4" fillId="0" borderId="0" xfId="4" applyFont="1"/>
    <xf numFmtId="0" fontId="3" fillId="6" borderId="8" xfId="4" applyFill="1" applyBorder="1"/>
    <xf numFmtId="0" fontId="3" fillId="6" borderId="9" xfId="4" applyFill="1" applyBorder="1"/>
    <xf numFmtId="0" fontId="3" fillId="6" borderId="10" xfId="4" applyFill="1" applyBorder="1"/>
    <xf numFmtId="0" fontId="3" fillId="9" borderId="3" xfId="4" applyFill="1" applyBorder="1"/>
    <xf numFmtId="0" fontId="3" fillId="9" borderId="4" xfId="4" applyFill="1" applyBorder="1"/>
    <xf numFmtId="0" fontId="3" fillId="9" borderId="5" xfId="4" applyFill="1" applyBorder="1"/>
    <xf numFmtId="0" fontId="29" fillId="9" borderId="0" xfId="4" applyFont="1" applyFill="1" applyAlignment="1">
      <alignment horizontal="center" vertical="center"/>
    </xf>
    <xf numFmtId="0" fontId="29" fillId="9" borderId="7" xfId="4" applyFont="1" applyFill="1" applyBorder="1" applyAlignment="1">
      <alignment horizontal="center" vertical="center"/>
    </xf>
    <xf numFmtId="0" fontId="3" fillId="0" borderId="0" xfId="4" quotePrefix="1"/>
    <xf numFmtId="0" fontId="30" fillId="9" borderId="6" xfId="4" applyFont="1" applyFill="1" applyBorder="1" applyAlignment="1">
      <alignment horizontal="center" vertical="center"/>
    </xf>
    <xf numFmtId="0" fontId="30" fillId="9" borderId="0" xfId="4" applyFont="1" applyFill="1" applyAlignment="1">
      <alignment horizontal="center" vertical="center"/>
    </xf>
    <xf numFmtId="0" fontId="31" fillId="9" borderId="6" xfId="4" applyFont="1" applyFill="1" applyBorder="1" applyAlignment="1">
      <alignment horizontal="center" vertical="top" wrapText="1"/>
    </xf>
    <xf numFmtId="0" fontId="32" fillId="9" borderId="0" xfId="4" applyFont="1" applyFill="1" applyAlignment="1">
      <alignment horizontal="center" vertical="center"/>
    </xf>
    <xf numFmtId="0" fontId="32" fillId="9" borderId="7" xfId="4" applyFont="1" applyFill="1" applyBorder="1" applyAlignment="1">
      <alignment horizontal="center" vertical="center"/>
    </xf>
    <xf numFmtId="0" fontId="3" fillId="9" borderId="8" xfId="4" applyFill="1" applyBorder="1"/>
    <xf numFmtId="0" fontId="3" fillId="9" borderId="9" xfId="4" applyFill="1" applyBorder="1"/>
    <xf numFmtId="0" fontId="3" fillId="9" borderId="10" xfId="4" applyFill="1" applyBorder="1"/>
    <xf numFmtId="0" fontId="34" fillId="5" borderId="3" xfId="4" applyFont="1" applyFill="1" applyBorder="1"/>
    <xf numFmtId="0" fontId="3" fillId="5" borderId="4" xfId="4" applyFill="1" applyBorder="1"/>
    <xf numFmtId="0" fontId="3" fillId="5" borderId="5" xfId="4" applyFill="1" applyBorder="1"/>
    <xf numFmtId="0" fontId="34" fillId="5" borderId="6" xfId="4" applyFont="1" applyFill="1" applyBorder="1"/>
    <xf numFmtId="0" fontId="35" fillId="5" borderId="0" xfId="4" applyFont="1" applyFill="1"/>
    <xf numFmtId="0" fontId="3" fillId="5" borderId="0" xfId="4" applyFill="1"/>
    <xf numFmtId="0" fontId="3" fillId="5" borderId="7" xfId="4" applyFill="1" applyBorder="1"/>
    <xf numFmtId="0" fontId="3" fillId="0" borderId="0" xfId="4" applyAlignment="1">
      <alignment vertical="center"/>
    </xf>
    <xf numFmtId="0" fontId="34" fillId="5" borderId="6" xfId="4" applyFont="1" applyFill="1" applyBorder="1" applyAlignment="1">
      <alignment vertical="center"/>
    </xf>
    <xf numFmtId="0" fontId="3" fillId="5" borderId="0" xfId="4" applyFill="1" applyAlignment="1">
      <alignment vertical="center"/>
    </xf>
    <xf numFmtId="0" fontId="13" fillId="5" borderId="0" xfId="3" applyFill="1"/>
    <xf numFmtId="0" fontId="3" fillId="5" borderId="7" xfId="4" applyFill="1" applyBorder="1" applyAlignment="1">
      <alignment vertical="center"/>
    </xf>
    <xf numFmtId="0" fontId="13" fillId="5" borderId="6" xfId="3" applyFill="1" applyBorder="1" applyAlignment="1">
      <alignment vertical="center"/>
    </xf>
    <xf numFmtId="0" fontId="13" fillId="5" borderId="8" xfId="3" applyFill="1" applyBorder="1"/>
    <xf numFmtId="0" fontId="3" fillId="5" borderId="9" xfId="4" applyFill="1" applyBorder="1"/>
    <xf numFmtId="0" fontId="13" fillId="5" borderId="9" xfId="3" applyFill="1" applyBorder="1"/>
    <xf numFmtId="0" fontId="3" fillId="5" borderId="10" xfId="4" applyFill="1" applyBorder="1"/>
    <xf numFmtId="0" fontId="3" fillId="0" borderId="11" xfId="4" applyBorder="1"/>
    <xf numFmtId="0" fontId="13" fillId="0" borderId="0" xfId="3"/>
    <xf numFmtId="0" fontId="7" fillId="5" borderId="0" xfId="1" applyFill="1" applyAlignment="1" applyProtection="1"/>
    <xf numFmtId="0" fontId="2" fillId="0" borderId="0" xfId="2" applyFont="1"/>
    <xf numFmtId="0" fontId="36" fillId="0" borderId="1" xfId="2" applyFont="1" applyBorder="1"/>
    <xf numFmtId="164" fontId="0" fillId="0" borderId="1" xfId="5" applyNumberFormat="1" applyFont="1" applyBorder="1"/>
    <xf numFmtId="0" fontId="1" fillId="0" borderId="0" xfId="2" applyFont="1"/>
    <xf numFmtId="0" fontId="23" fillId="0" borderId="0" xfId="4" applyFont="1" applyAlignment="1">
      <alignment horizontal="center" vertical="center" wrapText="1"/>
    </xf>
    <xf numFmtId="0" fontId="28" fillId="9" borderId="6" xfId="4" applyFont="1" applyFill="1" applyBorder="1" applyAlignment="1">
      <alignment horizontal="center" vertical="center"/>
    </xf>
    <xf numFmtId="0" fontId="28" fillId="9" borderId="0" xfId="4" applyFont="1" applyFill="1" applyAlignment="1">
      <alignment horizontal="center" vertical="center"/>
    </xf>
    <xf numFmtId="0" fontId="31" fillId="9" borderId="0" xfId="4" applyFont="1" applyFill="1" applyAlignment="1">
      <alignment horizontal="center" vertical="top" wrapText="1"/>
    </xf>
    <xf numFmtId="0" fontId="33" fillId="9" borderId="0" xfId="4" applyFont="1" applyFill="1" applyAlignment="1">
      <alignment horizontal="center" vertical="center"/>
    </xf>
    <xf numFmtId="0" fontId="33" fillId="9" borderId="7" xfId="4" applyFont="1" applyFill="1" applyBorder="1" applyAlignment="1">
      <alignment horizontal="center" vertical="center"/>
    </xf>
    <xf numFmtId="0" fontId="3" fillId="0" borderId="12" xfId="4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0" xfId="1" applyFont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6" fillId="0" borderId="0" xfId="0" applyFont="1"/>
  </cellXfs>
  <cellStyles count="6">
    <cellStyle name="Čárka" xfId="5" builtinId="3"/>
    <cellStyle name="Hypertextový odkaz" xfId="1" builtinId="8"/>
    <cellStyle name="Hypertextový odkaz 2" xfId="3" xr:uid="{E1CF3DDF-2B26-451B-8242-CF4F6D1EE431}"/>
    <cellStyle name="Normální" xfId="0" builtinId="0"/>
    <cellStyle name="Normální 2" xfId="2" xr:uid="{4808F29E-D9B8-4B4D-8747-0E88F3E4704E}"/>
    <cellStyle name="Normální 3" xfId="4" xr:uid="{2740E1C8-4ADB-41D0-A35E-A6AF862AF7AA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17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8C5FF7-50F0-4B80-A2A1-96F0CC15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24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61DB68-3030-464A-BB4E-11A2A7301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17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F2C9E-4551-41D2-8A97-F1FE2BA4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21</xdr:row>
      <xdr:rowOff>0</xdr:rowOff>
    </xdr:from>
    <xdr:to>
      <xdr:col>7</xdr:col>
      <xdr:colOff>314325</xdr:colOff>
      <xdr:row>24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920B719-17B0-4B48-AB34-AFDFCD8C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2862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17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1EF102-B2CF-4C38-A792-E9EC1DCA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24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AFE1167-3A02-433F-97B0-39D7C370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17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3B791-F3BF-44F5-AC6B-8CEE53AF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13</xdr:row>
      <xdr:rowOff>142875</xdr:rowOff>
    </xdr:from>
    <xdr:to>
      <xdr:col>9</xdr:col>
      <xdr:colOff>324471</xdr:colOff>
      <xdr:row>17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613F16-491A-419D-8737-E60C80E8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2790825"/>
          <a:ext cx="1962771" cy="78961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2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78302CD-4F91-41E5-950E-C5B55AB230FB}">
  <we:reference id="wa104380862" version="1.5.0.0" store="en-U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funkce-nove/UNIQUE-funkce-unikatni-data-v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D1F6-CB8D-465A-8DCC-E5A6882820E6}">
  <sheetPr>
    <tabColor rgb="FF00B0F0"/>
  </sheetPr>
  <dimension ref="A1:P51"/>
  <sheetViews>
    <sheetView showGridLines="0" tabSelected="1" workbookViewId="0">
      <selection activeCell="E12" sqref="E12"/>
    </sheetView>
  </sheetViews>
  <sheetFormatPr defaultColWidth="0" defaultRowHeight="15" customHeight="1" zeroHeight="1" x14ac:dyDescent="0.3"/>
  <cols>
    <col min="1" max="1" width="1.33203125" style="24" customWidth="1"/>
    <col min="2" max="2" width="1.6640625" style="24" customWidth="1"/>
    <col min="3" max="3" width="3.33203125" style="24" customWidth="1"/>
    <col min="4" max="4" width="5.33203125" style="24" customWidth="1"/>
    <col min="5" max="5" width="34.88671875" style="24" customWidth="1"/>
    <col min="6" max="6" width="12.44140625" style="24" customWidth="1"/>
    <col min="7" max="7" width="13" style="24" customWidth="1"/>
    <col min="8" max="8" width="16.44140625" style="24" customWidth="1"/>
    <col min="9" max="9" width="12" style="24" customWidth="1"/>
    <col min="10" max="10" width="7.109375" style="24" customWidth="1"/>
    <col min="11" max="11" width="1.88671875" style="24" customWidth="1"/>
    <col min="12" max="12" width="1.44140625" style="24" customWidth="1"/>
    <col min="13" max="16" width="0" style="24" hidden="1" customWidth="1"/>
    <col min="17" max="16384" width="9.109375" style="24" hidden="1"/>
  </cols>
  <sheetData>
    <row r="1" spans="3:16" ht="8.25" customHeight="1" x14ac:dyDescent="0.3"/>
    <row r="2" spans="3:16" ht="54" customHeight="1" x14ac:dyDescent="0.3">
      <c r="C2" s="83" t="s">
        <v>56</v>
      </c>
      <c r="D2" s="83"/>
      <c r="E2" s="83"/>
      <c r="F2" s="83"/>
      <c r="G2" s="83"/>
      <c r="H2" s="83"/>
      <c r="I2" s="83"/>
      <c r="J2" s="83"/>
      <c r="K2" s="25"/>
      <c r="L2" s="25"/>
    </row>
    <row r="3" spans="3:16" ht="7.5" customHeight="1" thickBot="1" x14ac:dyDescent="0.35">
      <c r="C3" s="26"/>
      <c r="D3" s="26"/>
      <c r="E3" s="26"/>
      <c r="F3" s="26"/>
      <c r="G3" s="26"/>
      <c r="H3" s="26"/>
      <c r="I3" s="26"/>
      <c r="J3" s="26"/>
    </row>
    <row r="4" spans="3:16" ht="11.25" customHeight="1" thickTop="1" x14ac:dyDescent="0.3">
      <c r="C4" s="27"/>
      <c r="D4" s="28"/>
      <c r="E4" s="28"/>
      <c r="F4" s="28"/>
      <c r="G4" s="28"/>
      <c r="H4" s="28"/>
      <c r="I4" s="28"/>
      <c r="J4" s="29"/>
    </row>
    <row r="5" spans="3:16" ht="27.75" customHeight="1" x14ac:dyDescent="0.45">
      <c r="C5" s="30"/>
      <c r="D5" s="31" t="s">
        <v>57</v>
      </c>
      <c r="E5" s="32"/>
      <c r="F5" s="32"/>
      <c r="G5" s="33"/>
      <c r="H5" s="32"/>
      <c r="I5" s="32"/>
      <c r="J5" s="34"/>
    </row>
    <row r="6" spans="3:16" s="41" customFormat="1" ht="20.25" customHeight="1" x14ac:dyDescent="0.3">
      <c r="C6" s="35"/>
      <c r="D6" s="36"/>
      <c r="E6" s="37" t="s">
        <v>58</v>
      </c>
      <c r="F6" s="38"/>
      <c r="G6" s="39"/>
      <c r="H6" s="37"/>
      <c r="I6" s="37"/>
      <c r="J6" s="40"/>
    </row>
    <row r="7" spans="3:16" s="41" customFormat="1" ht="20.25" hidden="1" customHeight="1" x14ac:dyDescent="0.3">
      <c r="C7" s="35"/>
      <c r="D7" s="37"/>
      <c r="F7" s="37"/>
      <c r="G7" s="37"/>
      <c r="H7" s="37"/>
      <c r="I7" s="37"/>
      <c r="J7" s="40"/>
    </row>
    <row r="8" spans="3:16" s="41" customFormat="1" ht="20.25" customHeight="1" x14ac:dyDescent="0.3">
      <c r="C8" s="35"/>
      <c r="D8" s="36"/>
      <c r="E8" s="37" t="s">
        <v>59</v>
      </c>
      <c r="F8" s="37"/>
      <c r="G8" s="37"/>
      <c r="H8" s="37"/>
      <c r="I8" s="37"/>
      <c r="J8" s="40"/>
    </row>
    <row r="9" spans="3:16" s="41" customFormat="1" ht="20.25" customHeight="1" x14ac:dyDescent="0.3">
      <c r="C9" s="35"/>
      <c r="D9" s="36"/>
      <c r="E9" s="37" t="s">
        <v>60</v>
      </c>
      <c r="F9" s="37"/>
      <c r="G9" s="37"/>
      <c r="H9" s="37"/>
      <c r="I9" s="37"/>
      <c r="J9" s="40"/>
    </row>
    <row r="10" spans="3:16" s="41" customFormat="1" ht="20.25" customHeight="1" x14ac:dyDescent="0.3">
      <c r="C10" s="35"/>
      <c r="D10" s="36"/>
      <c r="E10" s="37" t="s">
        <v>61</v>
      </c>
      <c r="F10" s="37"/>
      <c r="G10" s="37"/>
      <c r="H10" s="37"/>
      <c r="I10" s="37"/>
      <c r="J10" s="40"/>
    </row>
    <row r="11" spans="3:16" s="41" customFormat="1" ht="20.25" customHeight="1" x14ac:dyDescent="0.3">
      <c r="C11" s="35"/>
      <c r="D11" s="36"/>
      <c r="E11" s="37" t="s">
        <v>72</v>
      </c>
      <c r="F11" s="37"/>
      <c r="G11" s="37"/>
      <c r="H11" s="37"/>
      <c r="I11" s="37"/>
      <c r="J11" s="40"/>
    </row>
    <row r="12" spans="3:16" ht="12" customHeight="1" thickBot="1" x14ac:dyDescent="0.35">
      <c r="C12" s="42"/>
      <c r="D12" s="43"/>
      <c r="E12" s="43"/>
      <c r="F12" s="43"/>
      <c r="G12" s="43"/>
      <c r="H12" s="43"/>
      <c r="I12" s="43"/>
      <c r="J12" s="44"/>
    </row>
    <row r="13" spans="3:16" ht="6.75" customHeight="1" thickTop="1" thickBot="1" x14ac:dyDescent="0.35"/>
    <row r="14" spans="3:16" ht="15.75" customHeight="1" thickTop="1" x14ac:dyDescent="0.3">
      <c r="C14" s="45"/>
      <c r="D14" s="46"/>
      <c r="E14" s="46"/>
      <c r="F14" s="46"/>
      <c r="G14" s="46"/>
      <c r="H14" s="46"/>
      <c r="I14" s="46"/>
      <c r="J14" s="47"/>
    </row>
    <row r="15" spans="3:16" ht="22.5" customHeight="1" x14ac:dyDescent="0.3">
      <c r="C15" s="84" t="s">
        <v>62</v>
      </c>
      <c r="D15" s="85"/>
      <c r="E15" s="85"/>
      <c r="F15" s="85"/>
      <c r="G15" s="85"/>
      <c r="H15" s="48"/>
      <c r="I15" s="48"/>
      <c r="J15" s="49"/>
      <c r="P15" s="50"/>
    </row>
    <row r="16" spans="3:16" ht="11.25" customHeight="1" x14ac:dyDescent="0.3">
      <c r="C16" s="84"/>
      <c r="D16" s="85"/>
      <c r="E16" s="85"/>
      <c r="F16" s="85"/>
      <c r="G16" s="85"/>
      <c r="H16" s="48"/>
      <c r="I16" s="48"/>
      <c r="J16" s="49"/>
      <c r="P16" s="50"/>
    </row>
    <row r="17" spans="1:16" ht="13.5" customHeight="1" x14ac:dyDescent="0.3">
      <c r="C17" s="51"/>
      <c r="D17" s="52"/>
      <c r="E17" s="52"/>
      <c r="F17" s="52"/>
      <c r="G17" s="52"/>
      <c r="H17" s="48"/>
      <c r="I17" s="48"/>
      <c r="J17" s="49"/>
      <c r="P17" s="50"/>
    </row>
    <row r="18" spans="1:16" ht="18" customHeight="1" x14ac:dyDescent="0.3">
      <c r="C18" s="53"/>
      <c r="D18" s="86" t="s">
        <v>63</v>
      </c>
      <c r="E18" s="86"/>
      <c r="F18" s="86"/>
      <c r="G18" s="86"/>
      <c r="H18" s="54"/>
      <c r="I18" s="54"/>
      <c r="J18" s="55"/>
    </row>
    <row r="19" spans="1:16" ht="20.25" customHeight="1" x14ac:dyDescent="0.3">
      <c r="C19" s="53"/>
      <c r="D19" s="86"/>
      <c r="E19" s="86"/>
      <c r="F19" s="86"/>
      <c r="G19" s="86"/>
      <c r="H19" s="87">
        <v>5002722</v>
      </c>
      <c r="I19" s="87"/>
      <c r="J19" s="88"/>
    </row>
    <row r="20" spans="1:16" ht="12" customHeight="1" thickBot="1" x14ac:dyDescent="0.35">
      <c r="C20" s="56"/>
      <c r="D20" s="57"/>
      <c r="E20" s="57"/>
      <c r="F20" s="57"/>
      <c r="G20" s="57"/>
      <c r="H20" s="57"/>
      <c r="I20" s="57"/>
      <c r="J20" s="58"/>
    </row>
    <row r="21" spans="1:16" thickTop="1" x14ac:dyDescent="0.3"/>
    <row r="22" spans="1:16" ht="3.75" customHeight="1" thickBot="1" x14ac:dyDescent="0.35"/>
    <row r="23" spans="1:16" ht="10.5" customHeight="1" thickTop="1" x14ac:dyDescent="0.3">
      <c r="C23" s="59"/>
      <c r="D23" s="60"/>
      <c r="E23" s="60"/>
      <c r="F23" s="60"/>
      <c r="G23" s="60"/>
      <c r="H23" s="60"/>
      <c r="I23" s="60"/>
      <c r="J23" s="61"/>
    </row>
    <row r="24" spans="1:16" ht="27" customHeight="1" x14ac:dyDescent="0.45">
      <c r="C24" s="62"/>
      <c r="D24" s="63" t="s">
        <v>64</v>
      </c>
      <c r="E24" s="64"/>
      <c r="F24" s="64"/>
      <c r="G24" s="64"/>
      <c r="H24" s="64"/>
      <c r="I24" s="64"/>
      <c r="J24" s="65"/>
    </row>
    <row r="25" spans="1:16" s="66" customFormat="1" ht="19.5" customHeight="1" x14ac:dyDescent="0.3">
      <c r="C25" s="67"/>
      <c r="D25" s="68"/>
      <c r="E25" s="69" t="s">
        <v>65</v>
      </c>
      <c r="F25" s="68"/>
      <c r="G25" s="68"/>
      <c r="H25" s="68"/>
      <c r="I25" s="68"/>
      <c r="J25" s="70"/>
    </row>
    <row r="26" spans="1:16" s="66" customFormat="1" ht="19.5" customHeight="1" x14ac:dyDescent="0.3">
      <c r="C26" s="71"/>
      <c r="D26" s="68"/>
      <c r="E26" s="78" t="s">
        <v>55</v>
      </c>
      <c r="F26" s="68"/>
      <c r="G26" s="68"/>
      <c r="H26" s="68"/>
      <c r="I26" s="68"/>
      <c r="J26" s="70"/>
    </row>
    <row r="27" spans="1:16" s="66" customFormat="1" ht="19.5" customHeight="1" x14ac:dyDescent="0.3">
      <c r="C27" s="71"/>
      <c r="D27" s="68"/>
      <c r="E27" s="69"/>
      <c r="F27" s="68"/>
      <c r="G27" s="68"/>
      <c r="H27" s="68"/>
      <c r="I27" s="68"/>
      <c r="J27" s="70"/>
    </row>
    <row r="28" spans="1:16" ht="13.5" customHeight="1" thickBot="1" x14ac:dyDescent="0.35">
      <c r="C28" s="72"/>
      <c r="D28" s="73"/>
      <c r="E28" s="74"/>
      <c r="F28" s="73"/>
      <c r="G28" s="73"/>
      <c r="H28" s="73"/>
      <c r="I28" s="73"/>
      <c r="J28" s="75"/>
    </row>
    <row r="29" spans="1:16" thickTop="1" x14ac:dyDescent="0.3">
      <c r="A29" s="76"/>
      <c r="C29" s="77"/>
    </row>
    <row r="30" spans="1:16" ht="14.4" x14ac:dyDescent="0.3">
      <c r="B30" s="89" t="s">
        <v>66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49" ht="15" customHeight="1" x14ac:dyDescent="0.3"/>
    <row r="51" ht="14.4" hidden="1" x14ac:dyDescent="0.3"/>
  </sheetData>
  <mergeCells count="5">
    <mergeCell ref="C2:J2"/>
    <mergeCell ref="C15:G16"/>
    <mergeCell ref="D18:G19"/>
    <mergeCell ref="H19:J19"/>
    <mergeCell ref="B30:L30"/>
  </mergeCells>
  <hyperlinks>
    <hyperlink ref="E26" r:id="rId1" xr:uid="{8C368296-6B3B-45A7-AC8E-0D6A4E1E8F1F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0"/>
  <sheetViews>
    <sheetView zoomScale="115" zoomScaleNormal="115" workbookViewId="0">
      <selection activeCell="A8" sqref="A8"/>
    </sheetView>
  </sheetViews>
  <sheetFormatPr defaultRowHeight="13.2" x14ac:dyDescent="0.25"/>
  <sheetData>
    <row r="1" spans="1:7" ht="18" x14ac:dyDescent="0.25">
      <c r="A1" s="91" t="s">
        <v>22</v>
      </c>
      <c r="B1" s="91"/>
      <c r="C1" s="91"/>
      <c r="D1" s="91"/>
      <c r="E1" s="91"/>
      <c r="F1" s="91"/>
      <c r="G1" s="91"/>
    </row>
    <row r="2" spans="1:7" ht="13.8" x14ac:dyDescent="0.3">
      <c r="A2" s="92" t="s">
        <v>1</v>
      </c>
      <c r="B2" s="92"/>
      <c r="C2" s="92"/>
      <c r="D2" s="92"/>
      <c r="E2" s="92"/>
      <c r="F2" s="92"/>
      <c r="G2" s="92"/>
    </row>
    <row r="3" spans="1:7" ht="13.8" x14ac:dyDescent="0.3">
      <c r="A3" s="2"/>
      <c r="B3" s="2"/>
      <c r="C3" s="2"/>
      <c r="D3" s="2"/>
      <c r="E3" s="2"/>
      <c r="F3" s="2"/>
      <c r="G3" s="2"/>
    </row>
    <row r="4" spans="1:7" ht="14.4" x14ac:dyDescent="0.3">
      <c r="A4" s="93" t="s">
        <v>0</v>
      </c>
      <c r="B4" s="93"/>
      <c r="C4" s="93"/>
      <c r="D4" s="93"/>
      <c r="E4" s="93"/>
      <c r="F4" s="93"/>
      <c r="G4" s="93"/>
    </row>
    <row r="5" spans="1:7" ht="14.4" x14ac:dyDescent="0.3">
      <c r="A5" s="94" t="s">
        <v>23</v>
      </c>
      <c r="B5" s="94"/>
      <c r="C5" s="94"/>
      <c r="D5" s="94"/>
      <c r="E5" s="94"/>
      <c r="F5" s="94"/>
      <c r="G5" s="94"/>
    </row>
    <row r="6" spans="1:7" ht="14.4" x14ac:dyDescent="0.3">
      <c r="A6" s="1"/>
      <c r="B6" s="1"/>
      <c r="C6" s="1"/>
      <c r="D6" s="1"/>
      <c r="E6" s="1"/>
      <c r="F6" s="1"/>
      <c r="G6" s="1"/>
    </row>
    <row r="7" spans="1:7" ht="14.4" x14ac:dyDescent="0.3">
      <c r="A7" s="93" t="s">
        <v>2</v>
      </c>
      <c r="B7" s="93"/>
      <c r="C7" s="93"/>
      <c r="D7" s="93"/>
      <c r="E7" s="93"/>
      <c r="F7" s="93"/>
      <c r="G7" s="93"/>
    </row>
    <row r="8" spans="1:7" ht="15.6" x14ac:dyDescent="0.3">
      <c r="A8" s="14" t="s">
        <v>32</v>
      </c>
      <c r="B8" s="3"/>
      <c r="C8" s="3"/>
      <c r="D8" s="3"/>
      <c r="E8" s="3"/>
      <c r="F8" s="3"/>
      <c r="G8" s="3"/>
    </row>
    <row r="9" spans="1:7" ht="14.4" x14ac:dyDescent="0.3">
      <c r="A9" s="93" t="s">
        <v>3</v>
      </c>
      <c r="B9" s="93"/>
      <c r="C9" s="93"/>
      <c r="D9" s="93"/>
      <c r="E9" s="93"/>
      <c r="F9" s="93"/>
      <c r="G9" s="93"/>
    </row>
    <row r="10" spans="1:7" ht="15.6" x14ac:dyDescent="0.3">
      <c r="A10" s="14" t="s">
        <v>33</v>
      </c>
    </row>
    <row r="11" spans="1:7" ht="14.4" x14ac:dyDescent="0.3">
      <c r="A11" s="93" t="s">
        <v>4</v>
      </c>
      <c r="B11" s="93"/>
      <c r="C11" s="93"/>
      <c r="D11" s="93"/>
      <c r="E11" s="93"/>
      <c r="F11" s="93"/>
      <c r="G11" s="93"/>
    </row>
    <row r="12" spans="1:7" x14ac:dyDescent="0.25">
      <c r="A12" s="15" t="s">
        <v>34</v>
      </c>
    </row>
    <row r="13" spans="1:7" x14ac:dyDescent="0.25">
      <c r="A13" s="15" t="s">
        <v>35</v>
      </c>
    </row>
    <row r="14" spans="1:7" x14ac:dyDescent="0.25">
      <c r="A14" s="15" t="s">
        <v>36</v>
      </c>
    </row>
    <row r="16" spans="1:7" ht="14.4" x14ac:dyDescent="0.3">
      <c r="A16" s="93" t="s">
        <v>5</v>
      </c>
      <c r="B16" s="93"/>
      <c r="C16" s="93"/>
      <c r="D16" s="93"/>
      <c r="E16" s="93"/>
      <c r="F16" s="93"/>
      <c r="G16" s="93"/>
    </row>
    <row r="17" spans="1:7" x14ac:dyDescent="0.25">
      <c r="C17" s="4"/>
    </row>
    <row r="20" spans="1:7" x14ac:dyDescent="0.25">
      <c r="A20" s="90" t="s">
        <v>14</v>
      </c>
      <c r="B20" s="90"/>
      <c r="C20" s="90"/>
      <c r="D20" s="90"/>
      <c r="E20" s="90"/>
      <c r="F20" s="90"/>
      <c r="G20" s="90"/>
    </row>
  </sheetData>
  <mergeCells count="9">
    <mergeCell ref="A20:G20"/>
    <mergeCell ref="A1:G1"/>
    <mergeCell ref="A2:G2"/>
    <mergeCell ref="A4:G4"/>
    <mergeCell ref="A5:G5"/>
    <mergeCell ref="A7:G7"/>
    <mergeCell ref="A9:G9"/>
    <mergeCell ref="A11:G11"/>
    <mergeCell ref="A16:G16"/>
  </mergeCells>
  <hyperlinks>
    <hyperlink ref="A2:G2" r:id="rId1" display="http://office.lasakovi.com" xr:uid="{FC60EBE9-0ACC-42E2-9A8C-0C9604FB571C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I58"/>
  <sheetViews>
    <sheetView zoomScale="90" zoomScaleNormal="90" workbookViewId="0">
      <pane ySplit="2" topLeftCell="A3" activePane="bottomLeft" state="frozen"/>
      <selection pane="bottomLeft" activeCell="G19" sqref="G19"/>
    </sheetView>
  </sheetViews>
  <sheetFormatPr defaultRowHeight="13.2" x14ac:dyDescent="0.25"/>
  <cols>
    <col min="1" max="1" width="3.44140625" customWidth="1"/>
    <col min="2" max="2" width="6.5546875" customWidth="1"/>
    <col min="3" max="4" width="13.44140625" customWidth="1"/>
    <col min="5" max="5" width="31" customWidth="1"/>
    <col min="6" max="6" width="4.88671875" customWidth="1"/>
    <col min="7" max="7" width="13.5546875" customWidth="1"/>
  </cols>
  <sheetData>
    <row r="1" spans="1:9" ht="23.4" x14ac:dyDescent="0.25">
      <c r="A1" s="95" t="s">
        <v>22</v>
      </c>
      <c r="B1" s="95"/>
      <c r="C1" s="95"/>
      <c r="D1" s="95"/>
      <c r="E1" s="95"/>
      <c r="F1" s="95"/>
    </row>
    <row r="2" spans="1:9" ht="13.8" x14ac:dyDescent="0.3">
      <c r="A2" s="92" t="s">
        <v>1</v>
      </c>
      <c r="B2" s="92"/>
      <c r="C2" s="92"/>
      <c r="D2" s="92"/>
      <c r="E2" s="92"/>
      <c r="F2" s="92"/>
    </row>
    <row r="4" spans="1:9" ht="13.8" x14ac:dyDescent="0.25">
      <c r="B4" s="96" t="s">
        <v>9</v>
      </c>
      <c r="C4" s="96"/>
      <c r="D4" s="96"/>
      <c r="E4" s="96"/>
    </row>
    <row r="6" spans="1:9" ht="14.4" x14ac:dyDescent="0.3">
      <c r="B6" s="7" t="s">
        <v>6</v>
      </c>
      <c r="C6" s="7" t="s">
        <v>7</v>
      </c>
      <c r="D6" s="7" t="s">
        <v>69</v>
      </c>
      <c r="E6" s="7" t="s">
        <v>70</v>
      </c>
    </row>
    <row r="7" spans="1:9" ht="14.4" x14ac:dyDescent="0.3">
      <c r="B7" s="6">
        <v>1</v>
      </c>
      <c r="C7" s="6" t="s">
        <v>8</v>
      </c>
      <c r="D7" s="6" t="s">
        <v>11</v>
      </c>
      <c r="E7" s="9"/>
      <c r="I7" s="4" t="s">
        <v>32</v>
      </c>
    </row>
    <row r="8" spans="1:9" ht="14.4" x14ac:dyDescent="0.3">
      <c r="B8" s="6">
        <v>2</v>
      </c>
      <c r="C8" s="6" t="s">
        <v>24</v>
      </c>
      <c r="D8" s="6" t="s">
        <v>13</v>
      </c>
      <c r="E8" s="12" t="s">
        <v>28</v>
      </c>
    </row>
    <row r="9" spans="1:9" ht="14.4" x14ac:dyDescent="0.3">
      <c r="B9" s="6">
        <v>3</v>
      </c>
      <c r="C9" s="6" t="s">
        <v>8</v>
      </c>
      <c r="D9" s="6" t="s">
        <v>11</v>
      </c>
      <c r="E9" s="9"/>
    </row>
    <row r="10" spans="1:9" ht="14.4" x14ac:dyDescent="0.3">
      <c r="B10" s="6">
        <v>4</v>
      </c>
      <c r="C10" s="80" t="s">
        <v>25</v>
      </c>
      <c r="D10" s="6" t="s">
        <v>13</v>
      </c>
      <c r="E10" s="12" t="s">
        <v>27</v>
      </c>
    </row>
    <row r="11" spans="1:9" ht="14.4" x14ac:dyDescent="0.3">
      <c r="B11" s="6">
        <v>3</v>
      </c>
      <c r="C11" s="6" t="s">
        <v>12</v>
      </c>
      <c r="D11" s="6" t="s">
        <v>13</v>
      </c>
      <c r="E11" s="9"/>
    </row>
    <row r="12" spans="1:9" ht="14.4" x14ac:dyDescent="0.3">
      <c r="B12" s="6">
        <v>6</v>
      </c>
      <c r="C12" s="6" t="s">
        <v>26</v>
      </c>
      <c r="D12" s="6" t="s">
        <v>11</v>
      </c>
      <c r="E12" s="9"/>
    </row>
    <row r="13" spans="1:9" ht="8.4" customHeight="1" x14ac:dyDescent="0.25"/>
    <row r="15" spans="1:9" ht="14.4" x14ac:dyDescent="0.3">
      <c r="B15" s="11" t="s">
        <v>30</v>
      </c>
      <c r="C15" s="79" t="s">
        <v>68</v>
      </c>
    </row>
    <row r="25" spans="2:5" x14ac:dyDescent="0.25">
      <c r="B25" s="97" t="s">
        <v>67</v>
      </c>
      <c r="C25" s="97"/>
      <c r="D25" s="97"/>
      <c r="E25" s="97"/>
    </row>
    <row r="26" spans="2:5" ht="8.4" customHeight="1" x14ac:dyDescent="0.25"/>
    <row r="27" spans="2:5" ht="14.4" x14ac:dyDescent="0.3">
      <c r="B27" s="11" t="s">
        <v>30</v>
      </c>
      <c r="C27" s="5" t="s">
        <v>31</v>
      </c>
      <c r="D27" s="5"/>
    </row>
    <row r="28" spans="2:5" ht="14.4" x14ac:dyDescent="0.3">
      <c r="C28" s="5"/>
      <c r="D28" s="5"/>
    </row>
    <row r="29" spans="2:5" ht="14.4" x14ac:dyDescent="0.3">
      <c r="C29" s="7" t="s">
        <v>7</v>
      </c>
      <c r="E29" s="7" t="s">
        <v>10</v>
      </c>
    </row>
    <row r="30" spans="2:5" x14ac:dyDescent="0.25">
      <c r="C30" s="9" t="str" cm="1">
        <f t="array" ref="C30:C34">_xlfn.UNIQUE(C7:C12)</f>
        <v>Pavel</v>
      </c>
      <c r="E30" s="9" t="str" cm="1">
        <f t="array" ref="E30:E31">_xlfn.UNIQUE(D7:D12)</f>
        <v>M</v>
      </c>
    </row>
    <row r="31" spans="2:5" x14ac:dyDescent="0.25">
      <c r="C31" s="9" t="str">
        <v>Ema</v>
      </c>
      <c r="E31" s="9" t="str">
        <v>F</v>
      </c>
    </row>
    <row r="32" spans="2:5" ht="13.8" x14ac:dyDescent="0.3">
      <c r="C32" s="9" t="str">
        <v xml:space="preserve">Ema </v>
      </c>
      <c r="E32" s="16" t="str">
        <f ca="1">_xlfn.FORMULATEXT(E30)</f>
        <v>=UNIQUE(D7:D12)</v>
      </c>
    </row>
    <row r="33" spans="2:7" x14ac:dyDescent="0.25">
      <c r="C33" s="9" t="str">
        <v>Iva</v>
      </c>
    </row>
    <row r="34" spans="2:7" x14ac:dyDescent="0.25">
      <c r="C34" s="9" t="str">
        <v>Jan</v>
      </c>
    </row>
    <row r="35" spans="2:7" ht="13.8" x14ac:dyDescent="0.3">
      <c r="C35" s="16" t="str">
        <f ca="1">_xlfn.FORMULATEXT(C30)</f>
        <v>=UNIQUE(C7:C12)</v>
      </c>
    </row>
    <row r="36" spans="2:7" x14ac:dyDescent="0.25">
      <c r="C36" s="13" t="s">
        <v>29</v>
      </c>
    </row>
    <row r="38" spans="2:7" ht="14.4" x14ac:dyDescent="0.3">
      <c r="B38" s="11" t="s">
        <v>30</v>
      </c>
      <c r="C38" s="5" t="s">
        <v>31</v>
      </c>
      <c r="D38" s="5"/>
    </row>
    <row r="39" spans="2:7" ht="14.4" x14ac:dyDescent="0.3">
      <c r="C39" s="7" t="s">
        <v>7</v>
      </c>
      <c r="E39" s="7" t="s">
        <v>10</v>
      </c>
      <c r="G39" s="7" t="s">
        <v>10</v>
      </c>
    </row>
    <row r="40" spans="2:7" x14ac:dyDescent="0.25">
      <c r="C40" s="9" t="str" cm="1">
        <f t="array" ref="C40:C44">_xlfn.UNIQUE(C7:C12,FALSE)</f>
        <v>Pavel</v>
      </c>
      <c r="E40" s="9" t="str" cm="1">
        <f t="array" ref="E40:E41">_xlfn.UNIQUE(D7:D12,FALSE)</f>
        <v>M</v>
      </c>
      <c r="G40" t="str" cm="1">
        <f t="array" ref="G40:G45">_xlfn.UNIQUE(D7:D12,TRUE)</f>
        <v>M</v>
      </c>
    </row>
    <row r="41" spans="2:7" x14ac:dyDescent="0.25">
      <c r="C41" s="9" t="str">
        <v>Ema</v>
      </c>
      <c r="E41" s="9" t="str">
        <v>F</v>
      </c>
      <c r="G41" t="str">
        <v>F</v>
      </c>
    </row>
    <row r="42" spans="2:7" ht="13.8" x14ac:dyDescent="0.3">
      <c r="C42" s="9" t="str">
        <v xml:space="preserve">Ema </v>
      </c>
      <c r="E42" s="16" t="str">
        <f ca="1">_xlfn.FORMULATEXT(E40)</f>
        <v>=UNIQUE(D7:D12;NEPRAVDA)</v>
      </c>
      <c r="G42" t="str">
        <v>M</v>
      </c>
    </row>
    <row r="43" spans="2:7" x14ac:dyDescent="0.25">
      <c r="C43" s="9" t="str">
        <v>Iva</v>
      </c>
      <c r="G43" t="str">
        <v>F</v>
      </c>
    </row>
    <row r="44" spans="2:7" x14ac:dyDescent="0.25">
      <c r="C44" s="9" t="str">
        <v>Jan</v>
      </c>
      <c r="G44" t="str">
        <v>F</v>
      </c>
    </row>
    <row r="45" spans="2:7" ht="13.8" x14ac:dyDescent="0.3">
      <c r="C45" s="16" t="str">
        <f ca="1">_xlfn.FORMULATEXT(C40)</f>
        <v>=UNIQUE(C7:C12;NEPRAVDA)</v>
      </c>
      <c r="G45" t="str">
        <v>M</v>
      </c>
    </row>
    <row r="46" spans="2:7" ht="13.8" x14ac:dyDescent="0.3">
      <c r="G46" s="16" t="str">
        <f ca="1">_xlfn.FORMULATEXT(G40)</f>
        <v>=UNIQUE(D7:D12;PRAVDA)</v>
      </c>
    </row>
    <row r="47" spans="2:7" ht="14.4" x14ac:dyDescent="0.3">
      <c r="C47" s="7" t="s">
        <v>7</v>
      </c>
    </row>
    <row r="48" spans="2:7" ht="14.4" x14ac:dyDescent="0.3">
      <c r="C48" s="9" t="str" cm="1">
        <f t="array" ref="C48:C52">_xlfn.UNIQUE(C7:C12,FALSE,FALSE)</f>
        <v>Pavel</v>
      </c>
      <c r="G48" s="7" t="s">
        <v>7</v>
      </c>
    </row>
    <row r="49" spans="1:7" x14ac:dyDescent="0.25">
      <c r="C49" s="9" t="str">
        <v>Ema</v>
      </c>
      <c r="G49" s="9" t="str" cm="1">
        <f t="array" ref="G49:G52">_xlfn.UNIQUE(C7:C12,FALSE,TRUE)</f>
        <v>Ema</v>
      </c>
    </row>
    <row r="50" spans="1:7" x14ac:dyDescent="0.25">
      <c r="C50" s="9" t="str">
        <v xml:space="preserve">Ema </v>
      </c>
      <c r="G50" s="9" t="str">
        <v xml:space="preserve">Ema </v>
      </c>
    </row>
    <row r="51" spans="1:7" x14ac:dyDescent="0.25">
      <c r="C51" s="9" t="str">
        <v>Iva</v>
      </c>
      <c r="G51" s="9" t="str">
        <v>Iva</v>
      </c>
    </row>
    <row r="52" spans="1:7" x14ac:dyDescent="0.25">
      <c r="C52" s="9" t="str">
        <v>Jan</v>
      </c>
      <c r="G52" s="9" t="str">
        <v>Jan</v>
      </c>
    </row>
    <row r="53" spans="1:7" ht="13.8" x14ac:dyDescent="0.3">
      <c r="C53" s="16" t="str">
        <f ca="1">_xlfn.FORMULATEXT(C48)</f>
        <v>=UNIQUE(C7:C12;NEPRAVDA;NEPRAVDA)</v>
      </c>
      <c r="G53" s="9"/>
    </row>
    <row r="54" spans="1:7" ht="13.8" x14ac:dyDescent="0.3">
      <c r="C54" s="16"/>
      <c r="G54" s="16" t="str">
        <f ca="1">_xlfn.FORMULATEXT(G49)</f>
        <v>=UNIQUE(C7:C12;NEPRAVDA;PRAVDA)</v>
      </c>
    </row>
    <row r="55" spans="1:7" ht="13.8" x14ac:dyDescent="0.3">
      <c r="C55" s="16" t="str">
        <f ca="1">_xlfn.FORMULATEXT(C40)</f>
        <v>=UNIQUE(C7:C12;NEPRAVDA)</v>
      </c>
    </row>
    <row r="56" spans="1:7" x14ac:dyDescent="0.25">
      <c r="C56" s="13" t="s">
        <v>29</v>
      </c>
    </row>
    <row r="58" spans="1:7" x14ac:dyDescent="0.25">
      <c r="A58" s="90" t="s">
        <v>14</v>
      </c>
      <c r="B58" s="90"/>
      <c r="C58" s="90"/>
      <c r="D58" s="90"/>
      <c r="E58" s="90"/>
    </row>
  </sheetData>
  <mergeCells count="5">
    <mergeCell ref="A1:F1"/>
    <mergeCell ref="A2:F2"/>
    <mergeCell ref="B4:E4"/>
    <mergeCell ref="A58:E58"/>
    <mergeCell ref="B25:E25"/>
  </mergeCells>
  <hyperlinks>
    <hyperlink ref="A2:F2" r:id="rId1" display="http://office.lasakovi.com" xr:uid="{785F2268-E00A-4798-9554-582BF99D814F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C938-D6D2-4588-A320-DC44149DD6E8}">
  <sheetPr codeName="List5"/>
  <dimension ref="A1:K27"/>
  <sheetViews>
    <sheetView zoomScale="90" zoomScaleNormal="90" workbookViewId="0">
      <pane ySplit="2" topLeftCell="A3" activePane="bottomLeft" state="frozen"/>
      <selection pane="bottomLeft" activeCell="E7" sqref="E7"/>
    </sheetView>
  </sheetViews>
  <sheetFormatPr defaultRowHeight="13.2" x14ac:dyDescent="0.25"/>
  <cols>
    <col min="1" max="1" width="3.44140625" customWidth="1"/>
    <col min="2" max="2" width="6.5546875" customWidth="1"/>
    <col min="3" max="4" width="13.44140625" customWidth="1"/>
    <col min="5" max="5" width="31" customWidth="1"/>
    <col min="6" max="6" width="4.88671875" customWidth="1"/>
    <col min="7" max="7" width="13.5546875" customWidth="1"/>
  </cols>
  <sheetData>
    <row r="1" spans="1:9" ht="23.4" x14ac:dyDescent="0.25">
      <c r="A1" s="95" t="s">
        <v>41</v>
      </c>
      <c r="B1" s="95"/>
      <c r="C1" s="95"/>
      <c r="D1" s="95"/>
      <c r="E1" s="95"/>
      <c r="F1" s="95"/>
    </row>
    <row r="2" spans="1:9" ht="13.8" x14ac:dyDescent="0.3">
      <c r="A2" s="92" t="s">
        <v>1</v>
      </c>
      <c r="B2" s="92"/>
      <c r="C2" s="92"/>
      <c r="D2" s="92"/>
      <c r="E2" s="92"/>
      <c r="F2" s="92"/>
    </row>
    <row r="4" spans="1:9" ht="13.8" x14ac:dyDescent="0.25">
      <c r="B4" s="96" t="s">
        <v>9</v>
      </c>
      <c r="C4" s="96"/>
      <c r="D4" s="96"/>
      <c r="E4" s="96"/>
    </row>
    <row r="6" spans="1:9" ht="14.4" x14ac:dyDescent="0.3">
      <c r="B6" s="7" t="s">
        <v>6</v>
      </c>
      <c r="C6" s="7" t="s">
        <v>7</v>
      </c>
      <c r="D6" s="7" t="s">
        <v>10</v>
      </c>
      <c r="E6" s="7" t="s">
        <v>70</v>
      </c>
    </row>
    <row r="7" spans="1:9" ht="14.4" x14ac:dyDescent="0.3">
      <c r="B7" s="6">
        <v>1</v>
      </c>
      <c r="C7" s="6" t="s">
        <v>8</v>
      </c>
      <c r="D7" s="6" t="s">
        <v>11</v>
      </c>
      <c r="E7" s="17" t="s">
        <v>39</v>
      </c>
      <c r="I7" s="4" t="s">
        <v>32</v>
      </c>
    </row>
    <row r="8" spans="1:9" ht="14.4" x14ac:dyDescent="0.3">
      <c r="B8" s="6">
        <v>2</v>
      </c>
      <c r="C8" s="6" t="s">
        <v>24</v>
      </c>
      <c r="D8" s="6" t="s">
        <v>13</v>
      </c>
      <c r="E8" s="12" t="s">
        <v>28</v>
      </c>
    </row>
    <row r="9" spans="1:9" ht="14.4" x14ac:dyDescent="0.3">
      <c r="B9" s="6">
        <v>3</v>
      </c>
      <c r="C9" s="6" t="s">
        <v>8</v>
      </c>
      <c r="D9" s="6" t="s">
        <v>37</v>
      </c>
      <c r="E9" s="17" t="s">
        <v>40</v>
      </c>
    </row>
    <row r="10" spans="1:9" ht="14.4" x14ac:dyDescent="0.3">
      <c r="B10" s="6">
        <v>4</v>
      </c>
      <c r="C10" s="6" t="s">
        <v>25</v>
      </c>
      <c r="D10" s="6" t="s">
        <v>13</v>
      </c>
      <c r="E10" s="12" t="s">
        <v>27</v>
      </c>
    </row>
    <row r="11" spans="1:9" ht="14.4" x14ac:dyDescent="0.3">
      <c r="B11" s="6">
        <v>3</v>
      </c>
      <c r="C11" s="6" t="s">
        <v>12</v>
      </c>
      <c r="D11" s="6" t="s">
        <v>13</v>
      </c>
      <c r="E11" s="9"/>
    </row>
    <row r="12" spans="1:9" ht="14.4" x14ac:dyDescent="0.3">
      <c r="B12" s="6">
        <v>6</v>
      </c>
      <c r="C12" s="6" t="s">
        <v>26</v>
      </c>
      <c r="D12" s="6" t="s">
        <v>11</v>
      </c>
      <c r="E12" s="9"/>
    </row>
    <row r="13" spans="1:9" ht="8.4" customHeight="1" x14ac:dyDescent="0.25"/>
    <row r="14" spans="1:9" ht="8.4" customHeight="1" x14ac:dyDescent="0.25"/>
    <row r="15" spans="1:9" ht="14.4" x14ac:dyDescent="0.3">
      <c r="B15" s="11" t="s">
        <v>30</v>
      </c>
      <c r="C15" s="79" t="s">
        <v>71</v>
      </c>
      <c r="D15" s="5"/>
    </row>
    <row r="16" spans="1:9" ht="14.4" x14ac:dyDescent="0.3">
      <c r="B16" s="11"/>
      <c r="C16" s="79"/>
      <c r="D16" s="5"/>
    </row>
    <row r="17" spans="1:11" ht="14.4" x14ac:dyDescent="0.3">
      <c r="C17" s="7" t="s">
        <v>7</v>
      </c>
      <c r="D17" s="7" t="s">
        <v>10</v>
      </c>
      <c r="K17" s="7" t="s">
        <v>10</v>
      </c>
    </row>
    <row r="18" spans="1:11" x14ac:dyDescent="0.25">
      <c r="C18" s="9" t="str" cm="1">
        <f t="array" ref="C18:D23">_xlfn.UNIQUE(C7:D12)</f>
        <v>Pavel</v>
      </c>
      <c r="D18" s="9" t="str">
        <v>M</v>
      </c>
      <c r="K18" s="9" t="e" cm="1" vm="1">
        <f t="array" aca="1" ref="K18" ca="1">_xlfn.UNIQUE(D7:D12)</f>
        <v>#VALUE!</v>
      </c>
    </row>
    <row r="19" spans="1:11" x14ac:dyDescent="0.25">
      <c r="C19" s="9" t="str">
        <v>Ema</v>
      </c>
      <c r="D19" s="9" t="str">
        <v>F</v>
      </c>
      <c r="K19" s="9"/>
    </row>
    <row r="20" spans="1:11" ht="13.8" x14ac:dyDescent="0.3">
      <c r="C20" s="9" t="str">
        <v>Pavel</v>
      </c>
      <c r="D20" s="9" t="str">
        <v xml:space="preserve">M </v>
      </c>
      <c r="K20" s="16" t="str">
        <f ca="1">_xlfn.FORMULATEXT(K18)</f>
        <v>=UNIQUE(D7:D12)</v>
      </c>
    </row>
    <row r="21" spans="1:11" x14ac:dyDescent="0.25">
      <c r="C21" s="9" t="str">
        <v xml:space="preserve">Ema </v>
      </c>
      <c r="D21" s="9" t="str">
        <v>F</v>
      </c>
    </row>
    <row r="22" spans="1:11" x14ac:dyDescent="0.25">
      <c r="C22" s="9" t="str">
        <v>Iva</v>
      </c>
      <c r="D22" s="9" t="str">
        <v>F</v>
      </c>
    </row>
    <row r="23" spans="1:11" x14ac:dyDescent="0.25">
      <c r="C23" s="9" t="str">
        <v>Jan</v>
      </c>
      <c r="D23" s="9" t="str">
        <v>M</v>
      </c>
    </row>
    <row r="24" spans="1:11" ht="13.8" x14ac:dyDescent="0.3">
      <c r="C24" s="16" t="str">
        <f ca="1">_xlfn.FORMULATEXT(C18)</f>
        <v>=UNIQUE(C7:D12)</v>
      </c>
    </row>
    <row r="25" spans="1:11" x14ac:dyDescent="0.25">
      <c r="C25" s="13" t="s">
        <v>38</v>
      </c>
    </row>
    <row r="27" spans="1:11" x14ac:dyDescent="0.25">
      <c r="A27" s="90" t="s">
        <v>14</v>
      </c>
      <c r="B27" s="90"/>
      <c r="C27" s="90"/>
      <c r="D27" s="90"/>
      <c r="E27" s="90"/>
    </row>
  </sheetData>
  <mergeCells count="4">
    <mergeCell ref="A1:F1"/>
    <mergeCell ref="A2:F2"/>
    <mergeCell ref="B4:E4"/>
    <mergeCell ref="A27:E27"/>
  </mergeCells>
  <hyperlinks>
    <hyperlink ref="A2:F2" r:id="rId1" display="http://office.lasakovi.com" xr:uid="{327236CE-95B2-44E9-8979-928FD99AB033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BEDD-252B-4A39-80CA-7FF4E8661512}">
  <sheetPr codeName="List4"/>
  <dimension ref="A1:I45"/>
  <sheetViews>
    <sheetView zoomScale="90" zoomScaleNormal="90" workbookViewId="0">
      <pane ySplit="2" topLeftCell="A3" activePane="bottomLeft" state="frozen"/>
      <selection pane="bottomLeft" activeCell="F14" sqref="F14"/>
    </sheetView>
  </sheetViews>
  <sheetFormatPr defaultRowHeight="13.2" x14ac:dyDescent="0.25"/>
  <cols>
    <col min="1" max="1" width="3.44140625" customWidth="1"/>
    <col min="2" max="2" width="6.5546875" customWidth="1"/>
    <col min="3" max="4" width="13.44140625" customWidth="1"/>
    <col min="5" max="5" width="31" customWidth="1"/>
    <col min="6" max="6" width="4.88671875" customWidth="1"/>
    <col min="7" max="7" width="13.5546875" customWidth="1"/>
  </cols>
  <sheetData>
    <row r="1" spans="1:9" ht="23.4" x14ac:dyDescent="0.25">
      <c r="A1" s="95" t="s">
        <v>44</v>
      </c>
      <c r="B1" s="95"/>
      <c r="C1" s="95"/>
      <c r="D1" s="95"/>
      <c r="E1" s="95"/>
      <c r="F1" s="95"/>
    </row>
    <row r="2" spans="1:9" ht="13.8" x14ac:dyDescent="0.3">
      <c r="A2" s="92" t="s">
        <v>1</v>
      </c>
      <c r="B2" s="92"/>
      <c r="C2" s="92"/>
      <c r="D2" s="92"/>
      <c r="E2" s="92"/>
      <c r="F2" s="92"/>
    </row>
    <row r="4" spans="1:9" ht="13.8" x14ac:dyDescent="0.25">
      <c r="B4" s="96" t="s">
        <v>9</v>
      </c>
      <c r="C4" s="96"/>
      <c r="D4" s="96"/>
      <c r="E4" s="96"/>
    </row>
    <row r="6" spans="1:9" ht="14.4" x14ac:dyDescent="0.3">
      <c r="B6" s="7" t="s">
        <v>6</v>
      </c>
      <c r="C6" s="7" t="s">
        <v>7</v>
      </c>
      <c r="D6" s="7" t="s">
        <v>10</v>
      </c>
      <c r="E6" s="7" t="s">
        <v>7</v>
      </c>
    </row>
    <row r="7" spans="1:9" ht="14.4" x14ac:dyDescent="0.3">
      <c r="B7" s="6">
        <v>1</v>
      </c>
      <c r="C7" s="6" t="s">
        <v>8</v>
      </c>
      <c r="D7" s="6" t="s">
        <v>11</v>
      </c>
      <c r="E7" s="9"/>
      <c r="I7" s="4" t="s">
        <v>32</v>
      </c>
    </row>
    <row r="8" spans="1:9" ht="14.4" x14ac:dyDescent="0.3">
      <c r="B8" s="6">
        <v>2</v>
      </c>
      <c r="C8" s="6" t="s">
        <v>24</v>
      </c>
      <c r="D8" s="6" t="s">
        <v>13</v>
      </c>
      <c r="E8" s="12" t="s">
        <v>28</v>
      </c>
    </row>
    <row r="9" spans="1:9" ht="14.4" x14ac:dyDescent="0.3">
      <c r="B9" s="6">
        <v>3</v>
      </c>
      <c r="C9" s="6" t="s">
        <v>8</v>
      </c>
      <c r="D9" s="6" t="s">
        <v>11</v>
      </c>
      <c r="E9" s="9"/>
    </row>
    <row r="10" spans="1:9" ht="14.4" x14ac:dyDescent="0.3">
      <c r="B10" s="6">
        <v>4</v>
      </c>
      <c r="C10" s="6" t="s">
        <v>25</v>
      </c>
      <c r="D10" s="6" t="s">
        <v>11</v>
      </c>
      <c r="E10" s="12" t="s">
        <v>27</v>
      </c>
    </row>
    <row r="11" spans="1:9" ht="14.4" x14ac:dyDescent="0.3">
      <c r="B11" s="6">
        <v>3</v>
      </c>
      <c r="C11" s="6" t="s">
        <v>12</v>
      </c>
      <c r="D11" s="6" t="s">
        <v>13</v>
      </c>
      <c r="E11" s="9"/>
    </row>
    <row r="12" spans="1:9" ht="14.4" x14ac:dyDescent="0.3">
      <c r="B12" s="6">
        <v>6</v>
      </c>
      <c r="C12" s="6" t="s">
        <v>26</v>
      </c>
      <c r="D12" s="6" t="s">
        <v>11</v>
      </c>
      <c r="E12" s="9"/>
    </row>
    <row r="13" spans="1:9" ht="8.4" customHeight="1" x14ac:dyDescent="0.25"/>
    <row r="14" spans="1:9" ht="14.4" x14ac:dyDescent="0.3">
      <c r="B14" s="11" t="s">
        <v>30</v>
      </c>
      <c r="C14" s="5" t="s">
        <v>43</v>
      </c>
      <c r="D14" s="5"/>
    </row>
    <row r="15" spans="1:9" ht="14.4" x14ac:dyDescent="0.3">
      <c r="C15" s="7" t="s">
        <v>7</v>
      </c>
      <c r="E15" s="7" t="s">
        <v>10</v>
      </c>
    </row>
    <row r="16" spans="1:9" x14ac:dyDescent="0.25">
      <c r="C16" s="9" t="str" cm="1">
        <f t="array" ref="C16:C19">_xlfn.UNIQUE(C7:C12,,TRUE)</f>
        <v>Ema</v>
      </c>
      <c r="E16" s="9" t="e" cm="1" vm="2">
        <f t="array" ref="E16">_xlfn.UNIQUE(D7:D12,,TRUE)</f>
        <v>#VALUE!</v>
      </c>
    </row>
    <row r="17" spans="2:7" ht="13.8" x14ac:dyDescent="0.3">
      <c r="C17" s="9" t="str">
        <v xml:space="preserve">Ema </v>
      </c>
      <c r="E17" s="16" t="str">
        <f ca="1">_xlfn.FORMULATEXT(E16)</f>
        <v>=UNIQUE(D7:D12;;PRAVDA)</v>
      </c>
    </row>
    <row r="18" spans="2:7" x14ac:dyDescent="0.25">
      <c r="C18" s="9" t="str">
        <v>Iva</v>
      </c>
    </row>
    <row r="19" spans="2:7" x14ac:dyDescent="0.25">
      <c r="C19" s="9" t="str">
        <v>Jan</v>
      </c>
    </row>
    <row r="20" spans="2:7" ht="13.8" x14ac:dyDescent="0.3">
      <c r="C20" s="16" t="str">
        <f ca="1">_xlfn.FORMULATEXT(C16)</f>
        <v>=UNIQUE(C7:C12;;PRAVDA)</v>
      </c>
    </row>
    <row r="21" spans="2:7" x14ac:dyDescent="0.25">
      <c r="C21" s="13" t="s">
        <v>29</v>
      </c>
    </row>
    <row r="24" spans="2:7" ht="14.4" x14ac:dyDescent="0.3">
      <c r="B24" s="11" t="s">
        <v>30</v>
      </c>
      <c r="C24" s="5" t="s">
        <v>31</v>
      </c>
      <c r="D24" s="5"/>
    </row>
    <row r="25" spans="2:7" ht="14.4" x14ac:dyDescent="0.3">
      <c r="C25" s="7" t="s">
        <v>7</v>
      </c>
      <c r="E25" s="7" t="s">
        <v>10</v>
      </c>
      <c r="G25" s="7" t="s">
        <v>10</v>
      </c>
    </row>
    <row r="26" spans="2:7" x14ac:dyDescent="0.25">
      <c r="C26" s="9" t="str" cm="1">
        <f t="array" ref="C26:C30">_xlfn.UNIQUE(C7:C12,FALSE)</f>
        <v>Pavel</v>
      </c>
      <c r="E26" s="9" t="str" cm="1">
        <f t="array" ref="E26:E27">_xlfn.UNIQUE(D7:D12,FALSE)</f>
        <v>M</v>
      </c>
      <c r="G26" t="str" cm="1">
        <f t="array" ref="G26:G31">_xlfn.UNIQUE(D7:D12,TRUE)</f>
        <v>M</v>
      </c>
    </row>
    <row r="27" spans="2:7" x14ac:dyDescent="0.25">
      <c r="C27" s="9" t="str">
        <v>Ema</v>
      </c>
      <c r="E27" s="9" t="str">
        <v>F</v>
      </c>
      <c r="G27" t="str">
        <v>F</v>
      </c>
    </row>
    <row r="28" spans="2:7" ht="13.8" x14ac:dyDescent="0.3">
      <c r="C28" s="9" t="str">
        <v xml:space="preserve">Ema </v>
      </c>
      <c r="E28" s="16" t="str">
        <f ca="1">_xlfn.FORMULATEXT(E26)</f>
        <v>=UNIQUE(D7:D12;NEPRAVDA)</v>
      </c>
      <c r="G28" t="str">
        <v>M</v>
      </c>
    </row>
    <row r="29" spans="2:7" x14ac:dyDescent="0.25">
      <c r="C29" s="9" t="str">
        <v>Iva</v>
      </c>
      <c r="G29" t="str">
        <v>M</v>
      </c>
    </row>
    <row r="30" spans="2:7" x14ac:dyDescent="0.25">
      <c r="C30" s="9" t="str">
        <v>Jan</v>
      </c>
      <c r="G30" t="str">
        <v>F</v>
      </c>
    </row>
    <row r="31" spans="2:7" ht="13.8" x14ac:dyDescent="0.3">
      <c r="C31" s="16" t="str">
        <f ca="1">_xlfn.FORMULATEXT(C26)</f>
        <v>=UNIQUE(C7:C12;NEPRAVDA)</v>
      </c>
      <c r="G31" t="str">
        <v>M</v>
      </c>
    </row>
    <row r="32" spans="2:7" ht="13.8" x14ac:dyDescent="0.3">
      <c r="C32" s="16"/>
    </row>
    <row r="33" spans="1:7" ht="13.8" x14ac:dyDescent="0.3">
      <c r="G33" s="16" t="str">
        <f ca="1">_xlfn.FORMULATEXT(G26)</f>
        <v>=UNIQUE(D7:D12;PRAVDA)</v>
      </c>
    </row>
    <row r="34" spans="1:7" ht="14.4" x14ac:dyDescent="0.3">
      <c r="C34" s="7" t="s">
        <v>7</v>
      </c>
    </row>
    <row r="35" spans="1:7" ht="14.4" x14ac:dyDescent="0.3">
      <c r="C35" s="9" t="str" cm="1">
        <f t="array" ref="C35:C39">_xlfn.UNIQUE(C7:C12,FALSE,FALSE)</f>
        <v>Pavel</v>
      </c>
      <c r="G35" s="7" t="s">
        <v>7</v>
      </c>
    </row>
    <row r="36" spans="1:7" x14ac:dyDescent="0.25">
      <c r="C36" s="9" t="str">
        <v>Ema</v>
      </c>
      <c r="G36" s="9" t="str" cm="1">
        <f t="array" ref="G36:G39">_xlfn.UNIQUE(C7:C12,FALSE,TRUE)</f>
        <v>Ema</v>
      </c>
    </row>
    <row r="37" spans="1:7" x14ac:dyDescent="0.25">
      <c r="C37" s="9" t="str">
        <v xml:space="preserve">Ema </v>
      </c>
      <c r="G37" s="9" t="str">
        <v xml:space="preserve">Ema </v>
      </c>
    </row>
    <row r="38" spans="1:7" x14ac:dyDescent="0.25">
      <c r="C38" s="9" t="str">
        <v>Iva</v>
      </c>
      <c r="G38" s="9" t="str">
        <v>Iva</v>
      </c>
    </row>
    <row r="39" spans="1:7" x14ac:dyDescent="0.25">
      <c r="C39" s="9" t="str">
        <v>Jan</v>
      </c>
      <c r="G39" s="9" t="str">
        <v>Jan</v>
      </c>
    </row>
    <row r="40" spans="1:7" ht="13.8" x14ac:dyDescent="0.3">
      <c r="C40" s="16" t="str">
        <f ca="1">_xlfn.FORMULATEXT(C35)</f>
        <v>=UNIQUE(C7:C12;NEPRAVDA;NEPRAVDA)</v>
      </c>
      <c r="G40" s="9"/>
    </row>
    <row r="41" spans="1:7" ht="13.8" x14ac:dyDescent="0.3">
      <c r="C41" s="16"/>
      <c r="G41" s="16" t="str">
        <f ca="1">_xlfn.FORMULATEXT(G36)</f>
        <v>=UNIQUE(C7:C12;NEPRAVDA;PRAVDA)</v>
      </c>
    </row>
    <row r="42" spans="1:7" ht="13.8" x14ac:dyDescent="0.3">
      <c r="C42" s="16" t="str">
        <f ca="1">_xlfn.FORMULATEXT(C26)</f>
        <v>=UNIQUE(C7:C12;NEPRAVDA)</v>
      </c>
    </row>
    <row r="43" spans="1:7" x14ac:dyDescent="0.25">
      <c r="C43" s="13" t="s">
        <v>29</v>
      </c>
    </row>
    <row r="45" spans="1:7" x14ac:dyDescent="0.25">
      <c r="A45" s="90" t="s">
        <v>14</v>
      </c>
      <c r="B45" s="90"/>
      <c r="C45" s="90"/>
      <c r="D45" s="90"/>
      <c r="E45" s="90"/>
    </row>
  </sheetData>
  <mergeCells count="4">
    <mergeCell ref="A1:F1"/>
    <mergeCell ref="A2:F2"/>
    <mergeCell ref="B4:E4"/>
    <mergeCell ref="A45:E45"/>
  </mergeCells>
  <hyperlinks>
    <hyperlink ref="A2:F2" r:id="rId1" display="http://office.lasakovi.com" xr:uid="{16C98F80-1087-4BF4-A18F-BE2698F05056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A1FC-92C7-483F-80B8-A2244912F444}">
  <sheetPr codeName="List12"/>
  <dimension ref="A1:Z40"/>
  <sheetViews>
    <sheetView zoomScaleNormal="100" workbookViewId="0">
      <pane ySplit="2" topLeftCell="A3" activePane="bottomLeft" state="frozen"/>
      <selection pane="bottomLeft" activeCell="P23" sqref="P23"/>
    </sheetView>
  </sheetViews>
  <sheetFormatPr defaultRowHeight="13.2" x14ac:dyDescent="0.25"/>
  <cols>
    <col min="1" max="1" width="3.44140625" customWidth="1"/>
    <col min="2" max="2" width="9.6640625" customWidth="1"/>
    <col min="3" max="8" width="8.33203125" customWidth="1"/>
    <col min="9" max="9" width="4.6640625" customWidth="1"/>
    <col min="16" max="16" width="16" customWidth="1"/>
  </cols>
  <sheetData>
    <row r="1" spans="1:26" ht="23.4" x14ac:dyDescent="0.25">
      <c r="A1" s="95" t="s">
        <v>45</v>
      </c>
      <c r="B1" s="95"/>
      <c r="C1" s="95"/>
      <c r="D1" s="95"/>
      <c r="E1" s="95"/>
      <c r="F1" s="95"/>
      <c r="G1" s="95"/>
      <c r="H1" s="95"/>
      <c r="I1" s="95"/>
    </row>
    <row r="2" spans="1:26" ht="13.8" x14ac:dyDescent="0.3">
      <c r="A2" s="92" t="s">
        <v>1</v>
      </c>
      <c r="B2" s="92"/>
      <c r="C2" s="92"/>
      <c r="D2" s="92"/>
      <c r="E2" s="92"/>
      <c r="F2" s="92"/>
    </row>
    <row r="4" spans="1:26" ht="13.8" x14ac:dyDescent="0.25">
      <c r="B4" s="96" t="s">
        <v>9</v>
      </c>
      <c r="C4" s="96"/>
      <c r="D4" s="96"/>
      <c r="E4" s="96"/>
      <c r="F4" s="96"/>
      <c r="G4" s="96"/>
      <c r="H4" s="96"/>
      <c r="M4">
        <v>1</v>
      </c>
      <c r="N4">
        <v>2</v>
      </c>
      <c r="O4">
        <v>3</v>
      </c>
      <c r="P4">
        <v>4</v>
      </c>
      <c r="Q4">
        <v>5</v>
      </c>
      <c r="R4">
        <v>6</v>
      </c>
      <c r="S4">
        <v>7</v>
      </c>
      <c r="T4">
        <v>8</v>
      </c>
      <c r="U4">
        <v>9</v>
      </c>
      <c r="V4">
        <v>10</v>
      </c>
    </row>
    <row r="5" spans="1:26" x14ac:dyDescent="0.25">
      <c r="M5">
        <v>2</v>
      </c>
    </row>
    <row r="6" spans="1:26" ht="14.4" x14ac:dyDescent="0.3">
      <c r="B6" s="7" t="s">
        <v>6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M6">
        <v>3</v>
      </c>
    </row>
    <row r="7" spans="1:26" ht="14.4" x14ac:dyDescent="0.3">
      <c r="B7" s="7" t="s">
        <v>7</v>
      </c>
      <c r="C7" s="6" t="s">
        <v>8</v>
      </c>
      <c r="D7" s="6" t="s">
        <v>24</v>
      </c>
      <c r="E7" s="6" t="s">
        <v>8</v>
      </c>
      <c r="F7" s="6" t="s">
        <v>24</v>
      </c>
      <c r="G7" s="6" t="s">
        <v>24</v>
      </c>
      <c r="H7" s="6" t="s">
        <v>26</v>
      </c>
      <c r="M7">
        <v>4</v>
      </c>
    </row>
    <row r="8" spans="1:26" ht="14.4" x14ac:dyDescent="0.3">
      <c r="B8" s="7" t="s">
        <v>10</v>
      </c>
      <c r="C8" s="6" t="s">
        <v>11</v>
      </c>
      <c r="D8" s="6" t="s">
        <v>13</v>
      </c>
      <c r="E8" s="6" t="s">
        <v>11</v>
      </c>
      <c r="F8" s="6" t="s">
        <v>13</v>
      </c>
      <c r="G8" s="6" t="s">
        <v>13</v>
      </c>
      <c r="H8" s="6" t="s">
        <v>11</v>
      </c>
      <c r="M8">
        <v>5</v>
      </c>
      <c r="P8" s="8" t="s">
        <v>46</v>
      </c>
    </row>
    <row r="9" spans="1:26" ht="7.95" customHeight="1" x14ac:dyDescent="0.25">
      <c r="M9">
        <v>6</v>
      </c>
    </row>
    <row r="10" spans="1:26" ht="27" x14ac:dyDescent="0.3">
      <c r="B10" s="11" t="s">
        <v>30</v>
      </c>
      <c r="C10" s="5" t="s">
        <v>31</v>
      </c>
      <c r="D10" s="5"/>
      <c r="M10">
        <v>7</v>
      </c>
      <c r="P10" s="18" t="s">
        <v>47</v>
      </c>
      <c r="Q10" s="10" cm="1">
        <f t="array" ref="Q10:Z10">_xlfn.UNIQUE(M4:V4,FALSE)</f>
        <v>1</v>
      </c>
      <c r="R10" s="19">
        <v>2</v>
      </c>
      <c r="S10" s="19">
        <v>3</v>
      </c>
      <c r="T10" s="19">
        <v>4</v>
      </c>
      <c r="U10" s="19">
        <v>5</v>
      </c>
      <c r="V10" s="19">
        <v>6</v>
      </c>
      <c r="W10" s="19">
        <v>7</v>
      </c>
      <c r="X10" s="19">
        <v>8</v>
      </c>
      <c r="Y10" s="19">
        <v>9</v>
      </c>
      <c r="Z10" s="19">
        <v>10</v>
      </c>
    </row>
    <row r="11" spans="1:26" ht="14.4" x14ac:dyDescent="0.3">
      <c r="B11" s="7" t="s">
        <v>7</v>
      </c>
      <c r="C11" s="9" t="str" cm="1">
        <f t="array" ref="C11:E11">_xlfn.UNIQUE(C7:H7,TRUE,FALSE)</f>
        <v>Pavel</v>
      </c>
      <c r="D11" s="9" t="str">
        <v>Ema</v>
      </c>
      <c r="E11" s="9" t="str">
        <v>Jan</v>
      </c>
      <c r="M11">
        <v>8</v>
      </c>
      <c r="P11" s="20" cm="1">
        <f t="array" ref="P11:P20">_xlfn.UNIQUE(M4:M13)</f>
        <v>1</v>
      </c>
      <c r="Q11" s="21" cm="1">
        <f t="array" ref="Q11:Z20">_xlfn.ANCHORARRAY(Q10)*_xlfn.ANCHORARRAY(P11)</f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</row>
    <row r="12" spans="1:26" ht="13.8" x14ac:dyDescent="0.3">
      <c r="C12" s="16" t="str">
        <f ca="1">_xlfn.FORMULATEXT(C11)</f>
        <v>=UNIQUE(C7:H7;PRAVDA;NEPRAVDA)</v>
      </c>
      <c r="M12">
        <v>9</v>
      </c>
      <c r="P12" s="19">
        <v>2</v>
      </c>
      <c r="Q12">
        <v>2</v>
      </c>
      <c r="R12">
        <v>4</v>
      </c>
      <c r="S12">
        <v>6</v>
      </c>
      <c r="T12">
        <v>8</v>
      </c>
      <c r="U12">
        <v>10</v>
      </c>
      <c r="V12">
        <v>12</v>
      </c>
      <c r="W12">
        <v>14</v>
      </c>
      <c r="X12">
        <v>16</v>
      </c>
      <c r="Y12">
        <v>18</v>
      </c>
      <c r="Z12">
        <v>20</v>
      </c>
    </row>
    <row r="13" spans="1:26" x14ac:dyDescent="0.25">
      <c r="M13">
        <v>10</v>
      </c>
      <c r="P13" s="19">
        <v>3</v>
      </c>
      <c r="Q13">
        <v>3</v>
      </c>
      <c r="R13">
        <v>6</v>
      </c>
      <c r="S13">
        <v>9</v>
      </c>
      <c r="T13">
        <v>12</v>
      </c>
      <c r="U13">
        <v>15</v>
      </c>
      <c r="V13">
        <v>18</v>
      </c>
      <c r="W13">
        <v>21</v>
      </c>
      <c r="X13">
        <v>24</v>
      </c>
      <c r="Y13">
        <v>27</v>
      </c>
      <c r="Z13">
        <v>30</v>
      </c>
    </row>
    <row r="14" spans="1:26" ht="14.4" x14ac:dyDescent="0.3">
      <c r="B14" s="11" t="s">
        <v>30</v>
      </c>
      <c r="C14" s="5" t="s">
        <v>42</v>
      </c>
      <c r="D14" s="5"/>
      <c r="M14">
        <v>11</v>
      </c>
      <c r="P14" s="19">
        <v>4</v>
      </c>
      <c r="Q14">
        <v>4</v>
      </c>
      <c r="R14">
        <v>8</v>
      </c>
      <c r="S14">
        <v>12</v>
      </c>
      <c r="T14">
        <v>16</v>
      </c>
      <c r="U14">
        <v>20</v>
      </c>
      <c r="V14">
        <v>24</v>
      </c>
      <c r="W14">
        <v>28</v>
      </c>
      <c r="X14">
        <v>32</v>
      </c>
      <c r="Y14">
        <v>36</v>
      </c>
      <c r="Z14">
        <v>40</v>
      </c>
    </row>
    <row r="15" spans="1:26" ht="14.4" x14ac:dyDescent="0.3">
      <c r="B15" s="7" t="s">
        <v>7</v>
      </c>
      <c r="C15" s="9" t="str" cm="1">
        <f t="array" ref="C15">_xlfn.UNIQUE(C7:H7,TRUE,TRUE)</f>
        <v>Jan</v>
      </c>
      <c r="M15">
        <v>12</v>
      </c>
      <c r="P15" s="19">
        <v>5</v>
      </c>
      <c r="Q15">
        <v>5</v>
      </c>
      <c r="R15">
        <v>10</v>
      </c>
      <c r="S15">
        <v>15</v>
      </c>
      <c r="T15">
        <v>20</v>
      </c>
      <c r="U15">
        <v>25</v>
      </c>
      <c r="V15">
        <v>30</v>
      </c>
      <c r="W15">
        <v>35</v>
      </c>
      <c r="X15">
        <v>40</v>
      </c>
      <c r="Y15">
        <v>45</v>
      </c>
      <c r="Z15">
        <v>50</v>
      </c>
    </row>
    <row r="16" spans="1:26" ht="13.8" x14ac:dyDescent="0.3">
      <c r="C16" s="16" t="str">
        <f ca="1">_xlfn.FORMULATEXT(C15)</f>
        <v>=UNIQUE(C7:H7;PRAVDA;PRAVDA)</v>
      </c>
      <c r="P16" s="19">
        <v>6</v>
      </c>
      <c r="Q16">
        <v>6</v>
      </c>
      <c r="R16">
        <v>12</v>
      </c>
      <c r="S16">
        <v>18</v>
      </c>
      <c r="T16">
        <v>24</v>
      </c>
      <c r="U16">
        <v>30</v>
      </c>
      <c r="V16">
        <v>36</v>
      </c>
      <c r="W16">
        <v>42</v>
      </c>
      <c r="X16">
        <v>48</v>
      </c>
      <c r="Y16">
        <v>54</v>
      </c>
      <c r="Z16">
        <v>60</v>
      </c>
    </row>
    <row r="17" spans="1:26" x14ac:dyDescent="0.25">
      <c r="P17" s="19">
        <v>7</v>
      </c>
      <c r="Q17">
        <v>7</v>
      </c>
      <c r="R17">
        <v>14</v>
      </c>
      <c r="S17">
        <v>21</v>
      </c>
      <c r="T17">
        <v>28</v>
      </c>
      <c r="U17">
        <v>35</v>
      </c>
      <c r="V17">
        <v>42</v>
      </c>
      <c r="W17">
        <v>49</v>
      </c>
      <c r="X17">
        <v>56</v>
      </c>
      <c r="Y17">
        <v>63</v>
      </c>
      <c r="Z17">
        <v>70</v>
      </c>
    </row>
    <row r="18" spans="1:26" x14ac:dyDescent="0.25">
      <c r="A18" s="90" t="s">
        <v>14</v>
      </c>
      <c r="B18" s="90"/>
      <c r="C18" s="90"/>
      <c r="D18" s="90"/>
      <c r="E18" s="90"/>
      <c r="F18" s="90"/>
      <c r="G18" s="90"/>
      <c r="H18" s="90"/>
      <c r="I18" s="90"/>
      <c r="P18" s="19">
        <v>8</v>
      </c>
      <c r="Q18">
        <v>8</v>
      </c>
      <c r="R18">
        <v>16</v>
      </c>
      <c r="S18">
        <v>24</v>
      </c>
      <c r="T18">
        <v>32</v>
      </c>
      <c r="U18">
        <v>40</v>
      </c>
      <c r="V18">
        <v>48</v>
      </c>
      <c r="W18">
        <v>56</v>
      </c>
      <c r="X18">
        <v>64</v>
      </c>
      <c r="Y18">
        <v>72</v>
      </c>
      <c r="Z18">
        <v>80</v>
      </c>
    </row>
    <row r="19" spans="1:26" x14ac:dyDescent="0.25">
      <c r="P19" s="19">
        <v>9</v>
      </c>
      <c r="Q19">
        <v>9</v>
      </c>
      <c r="R19">
        <v>18</v>
      </c>
      <c r="S19">
        <v>27</v>
      </c>
      <c r="T19">
        <v>36</v>
      </c>
      <c r="U19">
        <v>45</v>
      </c>
      <c r="V19">
        <v>54</v>
      </c>
      <c r="W19">
        <v>63</v>
      </c>
      <c r="X19">
        <v>72</v>
      </c>
      <c r="Y19">
        <v>81</v>
      </c>
      <c r="Z19">
        <v>90</v>
      </c>
    </row>
    <row r="20" spans="1:26" ht="14.4" x14ac:dyDescent="0.3">
      <c r="B20" s="11" t="s">
        <v>30</v>
      </c>
      <c r="C20" s="5" t="s">
        <v>31</v>
      </c>
      <c r="D20" s="5"/>
      <c r="P20" s="19">
        <v>10</v>
      </c>
      <c r="Q20">
        <v>10</v>
      </c>
      <c r="R20">
        <v>20</v>
      </c>
      <c r="S20">
        <v>30</v>
      </c>
      <c r="T20">
        <v>40</v>
      </c>
      <c r="U20">
        <v>50</v>
      </c>
      <c r="V20">
        <v>60</v>
      </c>
      <c r="W20">
        <v>70</v>
      </c>
      <c r="X20">
        <v>80</v>
      </c>
      <c r="Y20">
        <v>90</v>
      </c>
      <c r="Z20">
        <v>100</v>
      </c>
    </row>
    <row r="21" spans="1:26" ht="14.4" x14ac:dyDescent="0.3">
      <c r="C21" s="7" t="s">
        <v>7</v>
      </c>
      <c r="E21" s="7" t="s">
        <v>10</v>
      </c>
      <c r="G21" s="7" t="s">
        <v>10</v>
      </c>
    </row>
    <row r="22" spans="1:26" ht="13.8" x14ac:dyDescent="0.3">
      <c r="C22" s="9" t="e" cm="1">
        <f t="array" ref="C22">_xlfn.UNIQUE(#REF!,FALSE)</f>
        <v>#REF!</v>
      </c>
      <c r="E22" s="9" t="e" cm="1">
        <f t="array" ref="E22">_xlfn.UNIQUE(#REF!,FALSE)</f>
        <v>#REF!</v>
      </c>
      <c r="G22" t="e" cm="1">
        <f t="array" ref="G22">_xlfn.UNIQUE(#REF!,TRUE)</f>
        <v>#REF!</v>
      </c>
      <c r="P22" t="s">
        <v>48</v>
      </c>
      <c r="Q22" s="98" t="str">
        <f ca="1">_xlfn.FORMULATEXT(Q10)</f>
        <v>=UNIQUE(M4:V4;NEPRAVDA)</v>
      </c>
      <c r="R22" s="98"/>
      <c r="S22" s="98"/>
      <c r="T22" s="98"/>
      <c r="U22" s="98"/>
    </row>
    <row r="23" spans="1:26" ht="13.8" x14ac:dyDescent="0.3">
      <c r="C23" s="9"/>
      <c r="E23" s="9"/>
      <c r="Q23" s="99" t="str">
        <f ca="1">_xlfn.FORMULATEXT(P11)</f>
        <v>=UNIQUE(M4:M13)</v>
      </c>
      <c r="R23" s="99"/>
      <c r="S23" s="99"/>
      <c r="T23" s="99"/>
      <c r="U23" s="99"/>
    </row>
    <row r="24" spans="1:26" ht="13.8" x14ac:dyDescent="0.3">
      <c r="C24" s="9"/>
      <c r="Q24" s="100" t="str">
        <f ca="1">_xlfn.FORMULATEXT(Q11)</f>
        <v>=Q10#*P11#</v>
      </c>
      <c r="R24" s="100"/>
      <c r="S24" s="100"/>
      <c r="T24" s="100"/>
      <c r="U24" s="100"/>
    </row>
    <row r="25" spans="1:26" x14ac:dyDescent="0.25">
      <c r="C25" s="9"/>
    </row>
    <row r="26" spans="1:26" x14ac:dyDescent="0.25">
      <c r="C26" s="9"/>
    </row>
    <row r="27" spans="1:26" ht="13.8" x14ac:dyDescent="0.3">
      <c r="C27" s="16" t="str">
        <f ca="1">_xlfn.FORMULATEXT(C22)</f>
        <v>=UNIQUE(#ODKAZ!;NEPRAVDA)</v>
      </c>
    </row>
    <row r="28" spans="1:26" ht="13.8" x14ac:dyDescent="0.3">
      <c r="G28" s="16" t="str">
        <f ca="1">_xlfn.FORMULATEXT(G22)</f>
        <v>=UNIQUE(#ODKAZ!;PRAVDA)</v>
      </c>
    </row>
    <row r="29" spans="1:26" ht="14.4" x14ac:dyDescent="0.3">
      <c r="C29" s="7" t="s">
        <v>7</v>
      </c>
    </row>
    <row r="30" spans="1:26" ht="14.4" x14ac:dyDescent="0.3">
      <c r="C30" s="9" t="e" cm="1">
        <f t="array" ref="C30">_xlfn.UNIQUE(#REF!,FALSE,FALSE)</f>
        <v>#REF!</v>
      </c>
      <c r="G30" s="7" t="s">
        <v>7</v>
      </c>
      <c r="Q30" s="7" t="s">
        <v>10</v>
      </c>
    </row>
    <row r="31" spans="1:26" x14ac:dyDescent="0.25">
      <c r="C31" s="9"/>
      <c r="G31" s="9" t="e" cm="1">
        <f t="array" ref="G31">_xlfn.UNIQUE(#REF!,FALSE,TRUE)</f>
        <v>#REF!</v>
      </c>
      <c r="Q31" s="9" t="e" cm="1">
        <f t="array" ref="Q31">_xlfn.UNIQUE(#REF!)</f>
        <v>#REF!</v>
      </c>
    </row>
    <row r="32" spans="1:26" x14ac:dyDescent="0.25">
      <c r="C32" s="9"/>
      <c r="G32" s="9"/>
      <c r="Q32" s="9"/>
    </row>
    <row r="33" spans="1:17" ht="13.8" x14ac:dyDescent="0.3">
      <c r="C33" s="9"/>
      <c r="G33" s="9"/>
      <c r="Q33" s="16" t="str">
        <f ca="1">_xlfn.FORMULATEXT(Q31)</f>
        <v>=UNIQUE(#ODKAZ!)</v>
      </c>
    </row>
    <row r="34" spans="1:17" x14ac:dyDescent="0.25">
      <c r="C34" s="9"/>
      <c r="G34" s="9"/>
    </row>
    <row r="35" spans="1:17" ht="13.8" x14ac:dyDescent="0.3">
      <c r="C35" s="16" t="str">
        <f ca="1">_xlfn.FORMULATEXT(C30)</f>
        <v>=UNIQUE(#ODKAZ!;NEPRAVDA;NEPRAVDA)</v>
      </c>
      <c r="G35" s="9"/>
    </row>
    <row r="36" spans="1:17" ht="13.8" x14ac:dyDescent="0.3">
      <c r="C36" s="16"/>
      <c r="G36" s="16" t="str">
        <f ca="1">_xlfn.FORMULATEXT(G31)</f>
        <v>=UNIQUE(#ODKAZ!;NEPRAVDA;PRAVDA)</v>
      </c>
    </row>
    <row r="37" spans="1:17" ht="13.8" x14ac:dyDescent="0.3">
      <c r="C37" s="16" t="str">
        <f ca="1">_xlfn.FORMULATEXT(C22)</f>
        <v>=UNIQUE(#ODKAZ!;NEPRAVDA)</v>
      </c>
    </row>
    <row r="38" spans="1:17" x14ac:dyDescent="0.25">
      <c r="C38" s="13" t="s">
        <v>29</v>
      </c>
    </row>
    <row r="40" spans="1:17" x14ac:dyDescent="0.25">
      <c r="A40" s="90" t="s">
        <v>14</v>
      </c>
      <c r="B40" s="90"/>
      <c r="C40" s="90"/>
      <c r="D40" s="90"/>
      <c r="E40" s="90"/>
    </row>
  </sheetData>
  <mergeCells count="8">
    <mergeCell ref="A40:E40"/>
    <mergeCell ref="B4:H4"/>
    <mergeCell ref="A1:I1"/>
    <mergeCell ref="A18:I18"/>
    <mergeCell ref="Q22:U22"/>
    <mergeCell ref="Q23:U23"/>
    <mergeCell ref="Q24:U24"/>
    <mergeCell ref="A2:F2"/>
  </mergeCells>
  <hyperlinks>
    <hyperlink ref="A2:F2" r:id="rId1" display="http://office.lasakovi.com" xr:uid="{9F674B06-644C-4017-A30B-F4D3F7AB0BE6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6D04-7EA6-4CC6-A4A8-C25A9FC3480A}">
  <dimension ref="A1:I36"/>
  <sheetViews>
    <sheetView zoomScale="90" zoomScaleNormal="90" workbookViewId="0">
      <pane ySplit="2" topLeftCell="A10" activePane="bottomLeft" state="frozen"/>
      <selection pane="bottomLeft" activeCell="H22" sqref="H22"/>
    </sheetView>
  </sheetViews>
  <sheetFormatPr defaultRowHeight="13.2" x14ac:dyDescent="0.25"/>
  <cols>
    <col min="1" max="1" width="3.44140625" customWidth="1"/>
    <col min="2" max="2" width="6.5546875" customWidth="1"/>
    <col min="3" max="4" width="13.44140625" customWidth="1"/>
    <col min="5" max="5" width="31" customWidth="1"/>
    <col min="6" max="6" width="4.88671875" customWidth="1"/>
    <col min="7" max="7" width="13.5546875" customWidth="1"/>
  </cols>
  <sheetData>
    <row r="1" spans="1:9" ht="23.4" x14ac:dyDescent="0.25">
      <c r="A1" s="95" t="s">
        <v>22</v>
      </c>
      <c r="B1" s="95"/>
      <c r="C1" s="95"/>
      <c r="D1" s="95"/>
      <c r="E1" s="95"/>
      <c r="F1" s="95"/>
    </row>
    <row r="2" spans="1:9" ht="13.8" x14ac:dyDescent="0.3">
      <c r="A2" s="92" t="s">
        <v>1</v>
      </c>
      <c r="B2" s="92"/>
      <c r="C2" s="92"/>
      <c r="D2" s="92"/>
      <c r="E2" s="92"/>
      <c r="F2" s="92"/>
    </row>
    <row r="4" spans="1:9" ht="13.8" x14ac:dyDescent="0.25">
      <c r="B4" s="96" t="s">
        <v>9</v>
      </c>
      <c r="C4" s="96"/>
      <c r="D4" s="96"/>
      <c r="E4" s="96"/>
    </row>
    <row r="6" spans="1:9" ht="14.4" x14ac:dyDescent="0.3">
      <c r="B6" s="7" t="s">
        <v>6</v>
      </c>
      <c r="C6" s="7" t="s">
        <v>7</v>
      </c>
      <c r="D6" s="7" t="s">
        <v>69</v>
      </c>
      <c r="E6" s="7" t="s">
        <v>73</v>
      </c>
    </row>
    <row r="7" spans="1:9" ht="14.4" x14ac:dyDescent="0.3">
      <c r="B7" s="6">
        <v>1</v>
      </c>
      <c r="C7" s="6" t="s">
        <v>8</v>
      </c>
      <c r="D7" s="6" t="s">
        <v>11</v>
      </c>
      <c r="E7" s="81">
        <v>10000</v>
      </c>
      <c r="I7" s="4" t="s">
        <v>32</v>
      </c>
    </row>
    <row r="8" spans="1:9" ht="14.4" x14ac:dyDescent="0.3">
      <c r="B8" s="6">
        <v>2</v>
      </c>
      <c r="C8" s="6" t="s">
        <v>24</v>
      </c>
      <c r="D8" s="6" t="s">
        <v>13</v>
      </c>
      <c r="E8" s="81">
        <v>20000</v>
      </c>
    </row>
    <row r="9" spans="1:9" ht="14.4" x14ac:dyDescent="0.3">
      <c r="B9" s="6">
        <v>3</v>
      </c>
      <c r="C9" s="6" t="s">
        <v>8</v>
      </c>
      <c r="D9" s="6" t="s">
        <v>11</v>
      </c>
      <c r="E9" s="81">
        <v>30000</v>
      </c>
    </row>
    <row r="10" spans="1:9" ht="14.4" x14ac:dyDescent="0.3">
      <c r="B10" s="6">
        <v>4</v>
      </c>
      <c r="C10" s="80" t="s">
        <v>25</v>
      </c>
      <c r="D10" s="6" t="s">
        <v>13</v>
      </c>
      <c r="E10" s="81">
        <v>40000</v>
      </c>
    </row>
    <row r="11" spans="1:9" ht="14.4" x14ac:dyDescent="0.3">
      <c r="B11" s="6">
        <v>3</v>
      </c>
      <c r="C11" s="6" t="s">
        <v>12</v>
      </c>
      <c r="D11" s="6" t="s">
        <v>13</v>
      </c>
      <c r="E11" s="81">
        <v>50000</v>
      </c>
    </row>
    <row r="12" spans="1:9" ht="14.4" x14ac:dyDescent="0.3">
      <c r="B12" s="6">
        <v>6</v>
      </c>
      <c r="C12" s="6" t="s">
        <v>26</v>
      </c>
      <c r="D12" s="6" t="s">
        <v>11</v>
      </c>
      <c r="E12" s="81">
        <v>60000</v>
      </c>
    </row>
    <row r="13" spans="1:9" ht="8.4" customHeight="1" x14ac:dyDescent="0.25"/>
    <row r="15" spans="1:9" ht="14.4" x14ac:dyDescent="0.3">
      <c r="B15" s="11" t="s">
        <v>30</v>
      </c>
      <c r="C15" s="82" t="s">
        <v>74</v>
      </c>
    </row>
    <row r="17" spans="2:5" ht="14.4" x14ac:dyDescent="0.3">
      <c r="B17" s="7" t="s">
        <v>69</v>
      </c>
      <c r="C17" s="7" t="s">
        <v>76</v>
      </c>
    </row>
    <row r="18" spans="2:5" x14ac:dyDescent="0.25">
      <c r="B18" s="9" t="str" cm="1">
        <f t="array" ref="B18:B19">_xlfn.UNIQUE(D7:D12)</f>
        <v>M</v>
      </c>
      <c r="C18" s="9">
        <f>SUMIFS($E$7:$E$12,$D$7:$D$12,B18)</f>
        <v>100000</v>
      </c>
      <c r="D18" t="str">
        <f ca="1">_xlfn.FORMULATEXT(C18)</f>
        <v>=SUMIFS($E$7:$E$12;$D$7:$D$12;B18)</v>
      </c>
    </row>
    <row r="19" spans="2:5" x14ac:dyDescent="0.25">
      <c r="B19" s="9" t="str">
        <v>F</v>
      </c>
      <c r="C19" s="9">
        <f>SUMIFS($E$7:$E$12,$D$7:$D$12,B19)</f>
        <v>110000</v>
      </c>
      <c r="D19" t="str">
        <f ca="1">_xlfn.FORMULATEXT(C19)</f>
        <v>=SUMIFS($E$7:$E$12;$D$7:$D$12;B19)</v>
      </c>
    </row>
    <row r="22" spans="2:5" x14ac:dyDescent="0.25">
      <c r="B22" s="101" t="s">
        <v>77</v>
      </c>
    </row>
    <row r="24" spans="2:5" x14ac:dyDescent="0.25">
      <c r="B24" s="8" t="str" cm="1">
        <f t="array" ref="B24:C27">_xlfn.GROUPBY(D6:D12,E6:E12,_xleta.SUM,3)</f>
        <v>Pohlaví</v>
      </c>
      <c r="C24" t="str">
        <v>Plat</v>
      </c>
      <c r="E24" t="str">
        <f ca="1">_xlfn.FORMULATEXT(B24)</f>
        <v>=SESKUPITPODLE(D6:D12;E6:E12;SUMA;3)</v>
      </c>
    </row>
    <row r="25" spans="2:5" x14ac:dyDescent="0.25">
      <c r="B25" t="str">
        <v>F</v>
      </c>
      <c r="C25">
        <v>110000</v>
      </c>
    </row>
    <row r="26" spans="2:5" x14ac:dyDescent="0.25">
      <c r="B26" t="str">
        <v>M</v>
      </c>
      <c r="C26">
        <v>100000</v>
      </c>
    </row>
    <row r="27" spans="2:5" x14ac:dyDescent="0.25">
      <c r="B27" t="str">
        <v>Celkem</v>
      </c>
      <c r="C27">
        <v>210000</v>
      </c>
    </row>
    <row r="30" spans="2:5" x14ac:dyDescent="0.25">
      <c r="B30" t="str" cm="1">
        <f t="array" ref="B30:C33">_xlfn.PIVOTBY(D6:D12,,E6:E12,_xleta.SUM,3)</f>
        <v>Pohlaví</v>
      </c>
      <c r="C30" t="str">
        <v>Plat</v>
      </c>
      <c r="E30" t="str">
        <f ca="1">_xlfn.FORMULATEXT(B30)</f>
        <v>=KONTPODLE(D6:D12;;E6:E12;SUMA;3)</v>
      </c>
    </row>
    <row r="31" spans="2:5" x14ac:dyDescent="0.25">
      <c r="B31" t="str">
        <v>F</v>
      </c>
      <c r="C31">
        <v>110000</v>
      </c>
    </row>
    <row r="32" spans="2:5" x14ac:dyDescent="0.25">
      <c r="B32" t="str">
        <v>M</v>
      </c>
      <c r="C32">
        <v>100000</v>
      </c>
    </row>
    <row r="33" spans="1:5" x14ac:dyDescent="0.25">
      <c r="B33" t="str">
        <v>Celkem</v>
      </c>
      <c r="C33">
        <v>210000</v>
      </c>
    </row>
    <row r="36" spans="1:5" x14ac:dyDescent="0.25">
      <c r="A36" s="90" t="s">
        <v>75</v>
      </c>
      <c r="B36" s="90"/>
      <c r="C36" s="90"/>
      <c r="D36" s="90"/>
      <c r="E36" s="90"/>
    </row>
  </sheetData>
  <mergeCells count="4">
    <mergeCell ref="A1:F1"/>
    <mergeCell ref="A2:F2"/>
    <mergeCell ref="B4:E4"/>
    <mergeCell ref="A36:E36"/>
  </mergeCells>
  <hyperlinks>
    <hyperlink ref="A2:F2" r:id="rId1" display="http://office.lasakovi.com" xr:uid="{BDE706D1-6F06-4EF6-A417-CC64B3AD6341}"/>
  </hyperlinks>
  <pageMargins left="0.7" right="0.7" top="0.78740157499999996" bottom="0.78740157499999996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47A5-1453-42E6-8708-ABAF15820913}">
  <sheetPr codeName="List11"/>
  <dimension ref="A1:D13"/>
  <sheetViews>
    <sheetView workbookViewId="0">
      <selection activeCell="C3" sqref="C1:D1048576"/>
    </sheetView>
  </sheetViews>
  <sheetFormatPr defaultRowHeight="13.2" x14ac:dyDescent="0.25"/>
  <cols>
    <col min="2" max="2" width="21.6640625" customWidth="1"/>
    <col min="3" max="3" width="87.109375" customWidth="1"/>
  </cols>
  <sheetData>
    <row r="1" spans="1:4" ht="23.4" x14ac:dyDescent="0.25">
      <c r="A1" s="95" t="s">
        <v>49</v>
      </c>
      <c r="B1" s="95"/>
      <c r="C1" s="95"/>
      <c r="D1" s="95"/>
    </row>
    <row r="2" spans="1:4" ht="13.8" x14ac:dyDescent="0.3">
      <c r="A2" s="92" t="s">
        <v>1</v>
      </c>
      <c r="B2" s="92"/>
      <c r="C2" s="92"/>
      <c r="D2" s="92"/>
    </row>
    <row r="3" spans="1:4" ht="13.8" x14ac:dyDescent="0.3">
      <c r="A3" s="2"/>
      <c r="B3" s="2"/>
      <c r="C3" s="2"/>
      <c r="D3" s="2"/>
    </row>
    <row r="4" spans="1:4" ht="13.8" x14ac:dyDescent="0.3">
      <c r="A4" s="2"/>
      <c r="B4" s="8"/>
      <c r="C4" s="2"/>
      <c r="D4" s="2"/>
    </row>
    <row r="5" spans="1:4" s="22" customFormat="1" ht="24.75" customHeight="1" x14ac:dyDescent="0.25">
      <c r="B5" s="23" t="s">
        <v>15</v>
      </c>
      <c r="C5" s="23" t="s">
        <v>50</v>
      </c>
      <c r="D5" s="23"/>
    </row>
    <row r="6" spans="1:4" s="22" customFormat="1" ht="24.75" customHeight="1" x14ac:dyDescent="0.25">
      <c r="B6" s="23" t="s">
        <v>16</v>
      </c>
      <c r="C6" s="23" t="s">
        <v>51</v>
      </c>
      <c r="D6" s="23"/>
    </row>
    <row r="7" spans="1:4" s="22" customFormat="1" ht="24.75" customHeight="1" x14ac:dyDescent="0.25">
      <c r="B7" s="23" t="s">
        <v>17</v>
      </c>
      <c r="C7" s="23" t="s">
        <v>52</v>
      </c>
      <c r="D7" s="23"/>
    </row>
    <row r="8" spans="1:4" s="22" customFormat="1" ht="24.75" customHeight="1" x14ac:dyDescent="0.25">
      <c r="B8" s="23" t="s">
        <v>18</v>
      </c>
      <c r="C8" s="23"/>
      <c r="D8" s="23"/>
    </row>
    <row r="9" spans="1:4" s="22" customFormat="1" ht="24.75" customHeight="1" x14ac:dyDescent="0.25">
      <c r="B9" s="23" t="s">
        <v>19</v>
      </c>
      <c r="C9" s="23" t="s">
        <v>53</v>
      </c>
      <c r="D9" s="23"/>
    </row>
    <row r="10" spans="1:4" s="22" customFormat="1" ht="24.75" customHeight="1" x14ac:dyDescent="0.25">
      <c r="B10" s="23" t="s">
        <v>20</v>
      </c>
      <c r="C10" s="23" t="s">
        <v>54</v>
      </c>
      <c r="D10" s="23"/>
    </row>
    <row r="11" spans="1:4" s="22" customFormat="1" ht="24.75" customHeight="1" x14ac:dyDescent="0.25">
      <c r="B11" s="23" t="s">
        <v>21</v>
      </c>
      <c r="C11" s="23" t="s">
        <v>55</v>
      </c>
      <c r="D11" s="23"/>
    </row>
    <row r="13" spans="1:4" x14ac:dyDescent="0.25">
      <c r="B13" s="8"/>
    </row>
  </sheetData>
  <mergeCells count="2">
    <mergeCell ref="A1:D1"/>
    <mergeCell ref="A2:D2"/>
  </mergeCells>
  <hyperlinks>
    <hyperlink ref="A2:D2" r:id="rId1" display="http://office.lasakovi.com" xr:uid="{AB6A649F-53A3-4FD3-AC9B-CBD3C1960E3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Úvod</vt:lpstr>
      <vt:lpstr>TEORIE</vt:lpstr>
      <vt:lpstr>ZÁKLADY</vt:lpstr>
      <vt:lpstr>ZÁKLADY-víc sloupců</vt:lpstr>
      <vt:lpstr>ZÁKLADY unikáty</vt:lpstr>
      <vt:lpstr>ZÁKLADY radek</vt:lpstr>
      <vt:lpstr>ZÁKLADY SUMA</vt:lpstr>
      <vt:lpstr>Další informace</vt:lpstr>
      <vt:lpstr>MojeOblast</vt:lpstr>
      <vt:lpstr>syntaxe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2024-11-07T14:40:24Z</dcterms:modified>
</cp:coreProperties>
</file>