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<sst xmlns="http://schemas.openxmlformats.org/spreadsheetml/2006/main" count="132" uniqueCount="71">
  <si>
    <t>Jméno</t>
  </si>
  <si>
    <t>pohlaví</t>
  </si>
  <si>
    <t>dynamometrie ruční</t>
  </si>
  <si>
    <t>výdrž v záklonu</t>
  </si>
  <si>
    <t>skok daleký</t>
  </si>
  <si>
    <t>skok dosažný</t>
  </si>
  <si>
    <t>zachycení tyče</t>
  </si>
  <si>
    <t>Tapping paží</t>
  </si>
  <si>
    <t>reaktometrie</t>
  </si>
  <si>
    <t>Chůze pozpátku</t>
  </si>
  <si>
    <t>Balancování tyčí</t>
  </si>
  <si>
    <t>pohyblivost v ramenou</t>
  </si>
  <si>
    <t>překračování tyče</t>
  </si>
  <si>
    <t>předklon v sedě</t>
  </si>
  <si>
    <t>výkrut tyčí</t>
  </si>
  <si>
    <t>plameňák</t>
  </si>
  <si>
    <t>stoj na kladince</t>
  </si>
  <si>
    <t>skok na přesnost</t>
  </si>
  <si>
    <t>výskok s otočkou</t>
  </si>
  <si>
    <t>[m/z]</t>
  </si>
  <si>
    <t>levá</t>
  </si>
  <si>
    <t>pravá</t>
  </si>
  <si>
    <t>[s]</t>
  </si>
  <si>
    <t>[cm]</t>
  </si>
  <si>
    <t>[n]</t>
  </si>
  <si>
    <t>zrak</t>
  </si>
  <si>
    <t>sluch</t>
  </si>
  <si>
    <t>cm</t>
  </si>
  <si>
    <t>[n/6Os]</t>
  </si>
  <si>
    <t>[N]</t>
  </si>
  <si>
    <t>[ms]</t>
  </si>
  <si>
    <t>Antošová, Barbora</t>
  </si>
  <si>
    <t>z</t>
  </si>
  <si>
    <t>Benáčková, Michaela</t>
  </si>
  <si>
    <t>Bjalková, Tamara</t>
  </si>
  <si>
    <t>Brhelová, Radka</t>
  </si>
  <si>
    <t>Bugárová, Renáta</t>
  </si>
  <si>
    <t>x</t>
  </si>
  <si>
    <t>Burzová, Gabriela</t>
  </si>
  <si>
    <t>Červíková, Kateřina</t>
  </si>
  <si>
    <t>Eliášová, Gabriela</t>
  </si>
  <si>
    <t>Erteltová, Eliška</t>
  </si>
  <si>
    <t>Flösslerová, Kateřina</t>
  </si>
  <si>
    <t>Hálová, Štěpánka</t>
  </si>
  <si>
    <t>Hamříková, Nataly</t>
  </si>
  <si>
    <t>Herbrychová, Johana</t>
  </si>
  <si>
    <t>Holasová, Dana</t>
  </si>
  <si>
    <t>Honzlová, Zora</t>
  </si>
  <si>
    <t>Jakubcová, Kristýna</t>
  </si>
  <si>
    <t>Jáňová, Alice</t>
  </si>
  <si>
    <t>Jeřábková, Jitka</t>
  </si>
  <si>
    <t>Juřenčáková, Petra</t>
  </si>
  <si>
    <t>Kokešová, Nella</t>
  </si>
  <si>
    <t>Krásenská, Zuzana</t>
  </si>
  <si>
    <r>
      <rPr>
        <sz val="11"/>
        <color rgb="FF000000"/>
        <rFont val="Symbol"/>
        <family val="1"/>
        <charset val="2"/>
      </rPr>
      <t>350</t>
    </r>
    <r>
      <rPr>
        <sz val="11"/>
        <color rgb="FF000000"/>
        <rFont val="Symbol"/>
        <family val="1"/>
        <charset val="2"/>
      </rPr>
      <t>°</t>
    </r>
  </si>
  <si>
    <t>Krejzlová, Barbora</t>
  </si>
  <si>
    <t>Kuníková, Klára</t>
  </si>
  <si>
    <t>Nálezková, Kateřina</t>
  </si>
  <si>
    <t>Nechutová, Sára</t>
  </si>
  <si>
    <t>Pěnčíková, Veronika</t>
  </si>
  <si>
    <t>Pospíšilová, Anna</t>
  </si>
  <si>
    <t>Selucká, Alžběta</t>
  </si>
  <si>
    <t>Schweizerová, Barbara Maria</t>
  </si>
  <si>
    <t>Slezáčková, Romana</t>
  </si>
  <si>
    <t>Slováková, Zuzana</t>
  </si>
  <si>
    <t>Šimková, Daniela</t>
  </si>
  <si>
    <t>Šmerdová, Aneta</t>
  </si>
  <si>
    <t>Štrbáková, Lucia</t>
  </si>
  <si>
    <t>Václavičová, Kateřina</t>
  </si>
  <si>
    <t>Vrbová, Radmila</t>
  </si>
  <si>
    <t>percentil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</si>
</sst>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.0"/>
    <numFmt numFmtId="167" formatCode="H:MM"/>
    <numFmt numFmtId="168" formatCode="0"/>
  </numFmts>
  <fonts count="9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sz val="11"/>
      <color rgb="FF000000"/>
      <name val="Symbol"/>
      <family val="1"/>
      <charset val="2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FBE5D6"/>
      </patternFill>
    </fill>
    <fill>
      <patternFill patternType="solid">
        <fgColor rgb="FFFBE5D6"/>
        <bgColor rgb="FFDAE3F3"/>
      </patternFill>
    </fill>
    <fill>
      <patternFill patternType="solid">
        <fgColor rgb="FFD0CECE"/>
        <bgColor rgb="FFB4C7E7"/>
      </patternFill>
    </fill>
    <fill>
      <patternFill patternType="solid">
        <fgColor rgb="FFFFFFFF"/>
        <bgColor rgb="FFFBE5D6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7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7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BE5D6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5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4.25"/>
  <cols>
    <col collapsed="false" hidden="false" max="1" min="1" style="0" width="25.7857142857143"/>
    <col collapsed="false" hidden="false" max="1025" min="2" style="0" width="8.50510204081633"/>
  </cols>
  <sheetData>
    <row r="1" customFormat="false" ht="27.6" hidden="false" customHeight="true" outlineLevel="0" collapsed="false">
      <c r="A1" s="1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5</v>
      </c>
      <c r="H1" s="2" t="s">
        <v>6</v>
      </c>
      <c r="I1" s="2"/>
      <c r="J1" s="2" t="s">
        <v>7</v>
      </c>
      <c r="K1" s="2" t="s">
        <v>8</v>
      </c>
      <c r="L1" s="2"/>
      <c r="M1" s="2" t="s">
        <v>9</v>
      </c>
      <c r="N1" s="2" t="s">
        <v>10</v>
      </c>
      <c r="O1" s="2" t="s">
        <v>11</v>
      </c>
      <c r="P1" s="2"/>
      <c r="Q1" s="3" t="s">
        <v>12</v>
      </c>
      <c r="R1" s="2" t="s">
        <v>13</v>
      </c>
      <c r="S1" s="4" t="s">
        <v>14</v>
      </c>
      <c r="T1" s="2" t="s">
        <v>15</v>
      </c>
      <c r="U1" s="4" t="s">
        <v>16</v>
      </c>
      <c r="V1" s="2" t="s">
        <v>17</v>
      </c>
      <c r="W1" s="4" t="s">
        <v>18</v>
      </c>
    </row>
    <row r="2" customFormat="false" ht="14.25" hidden="false" customHeight="false" outlineLevel="0" collapsed="false">
      <c r="A2" s="1"/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23</v>
      </c>
      <c r="H2" s="5" t="s">
        <v>21</v>
      </c>
      <c r="I2" s="6" t="s">
        <v>20</v>
      </c>
      <c r="J2" s="5" t="s">
        <v>24</v>
      </c>
      <c r="K2" s="7" t="s">
        <v>25</v>
      </c>
      <c r="L2" s="7" t="s">
        <v>26</v>
      </c>
      <c r="M2" s="5" t="s">
        <v>24</v>
      </c>
      <c r="N2" s="5" t="s">
        <v>22</v>
      </c>
      <c r="O2" s="5" t="s">
        <v>20</v>
      </c>
      <c r="P2" s="5" t="s">
        <v>21</v>
      </c>
      <c r="Q2" s="8" t="s">
        <v>22</v>
      </c>
      <c r="R2" s="5" t="s">
        <v>23</v>
      </c>
      <c r="S2" s="9" t="s">
        <v>27</v>
      </c>
      <c r="T2" s="5" t="s">
        <v>28</v>
      </c>
      <c r="U2" s="8" t="s">
        <v>22</v>
      </c>
      <c r="V2" s="5" t="s">
        <v>23</v>
      </c>
      <c r="W2" s="9" t="s">
        <v>27</v>
      </c>
    </row>
    <row r="3" customFormat="false" ht="14.25" hidden="false" customHeight="false" outlineLevel="0" collapsed="false">
      <c r="A3" s="1"/>
      <c r="B3" s="5"/>
      <c r="C3" s="5" t="s">
        <v>29</v>
      </c>
      <c r="D3" s="5" t="s">
        <v>29</v>
      </c>
      <c r="E3" s="5"/>
      <c r="F3" s="5"/>
      <c r="G3" s="5"/>
      <c r="H3" s="5" t="s">
        <v>23</v>
      </c>
      <c r="I3" s="6" t="s">
        <v>23</v>
      </c>
      <c r="J3" s="5"/>
      <c r="K3" s="7" t="s">
        <v>30</v>
      </c>
      <c r="L3" s="7" t="s">
        <v>30</v>
      </c>
      <c r="M3" s="5"/>
      <c r="N3" s="5"/>
      <c r="O3" s="5" t="s">
        <v>23</v>
      </c>
      <c r="P3" s="5" t="s">
        <v>23</v>
      </c>
      <c r="Q3" s="10"/>
      <c r="R3" s="5"/>
      <c r="S3" s="9"/>
      <c r="T3" s="5"/>
      <c r="U3" s="9"/>
      <c r="V3" s="5"/>
      <c r="W3" s="9"/>
    </row>
    <row r="4" customFormat="false" ht="15" hidden="false" customHeight="false" outlineLevel="0" collapsed="false">
      <c r="A4" s="11" t="s">
        <v>31</v>
      </c>
      <c r="B4" s="12" t="s">
        <v>32</v>
      </c>
      <c r="C4" s="13" t="n">
        <v>283</v>
      </c>
      <c r="D4" s="13" t="n">
        <v>295</v>
      </c>
      <c r="E4" s="14" t="n">
        <v>0.172916666666667</v>
      </c>
      <c r="F4" s="15" t="n">
        <v>180</v>
      </c>
      <c r="G4" s="13" t="n">
        <v>27</v>
      </c>
      <c r="H4" s="13" t="n">
        <v>22.6</v>
      </c>
      <c r="I4" s="13" t="n">
        <v>18</v>
      </c>
      <c r="J4" s="13" t="n">
        <v>35</v>
      </c>
      <c r="K4" s="13" t="n">
        <v>318</v>
      </c>
      <c r="L4" s="13" t="n">
        <v>266</v>
      </c>
      <c r="M4" s="13" t="n">
        <v>12</v>
      </c>
      <c r="N4" s="13" t="n">
        <v>11</v>
      </c>
      <c r="O4" s="13" t="n">
        <v>22</v>
      </c>
      <c r="P4" s="13" t="n">
        <v>18</v>
      </c>
      <c r="Q4" s="13" t="n">
        <v>10.2</v>
      </c>
      <c r="R4" s="13" t="n">
        <v>38</v>
      </c>
      <c r="S4" s="13" t="n">
        <v>59</v>
      </c>
      <c r="T4" s="13" t="n">
        <v>1</v>
      </c>
      <c r="U4" s="13" t="n">
        <v>27</v>
      </c>
      <c r="V4" s="13" t="n">
        <v>0</v>
      </c>
      <c r="W4" s="13" t="n">
        <v>330</v>
      </c>
    </row>
    <row r="5" customFormat="false" ht="15" hidden="false" customHeight="false" outlineLevel="0" collapsed="false">
      <c r="A5" s="16" t="s">
        <v>33</v>
      </c>
      <c r="B5" s="17" t="s">
        <v>32</v>
      </c>
      <c r="C5" s="18" t="n">
        <v>246</v>
      </c>
      <c r="D5" s="18" t="n">
        <v>262</v>
      </c>
      <c r="E5" s="19"/>
      <c r="F5" s="18" t="n">
        <v>175</v>
      </c>
      <c r="G5" s="18" t="n">
        <v>25.7</v>
      </c>
      <c r="H5" s="18" t="n">
        <v>14.5</v>
      </c>
      <c r="I5" s="20" t="n">
        <v>14</v>
      </c>
      <c r="J5" s="18" t="n">
        <v>46</v>
      </c>
      <c r="K5" s="18" t="n">
        <v>395</v>
      </c>
      <c r="L5" s="18" t="n">
        <v>324</v>
      </c>
      <c r="M5" s="18" t="n">
        <v>6</v>
      </c>
      <c r="N5" s="18" t="n">
        <v>26</v>
      </c>
      <c r="O5" s="18" t="n">
        <v>11</v>
      </c>
      <c r="P5" s="18" t="n">
        <v>19</v>
      </c>
      <c r="Q5" s="18" t="n">
        <v>15.1</v>
      </c>
      <c r="R5" s="21" t="n">
        <v>28</v>
      </c>
      <c r="S5" s="18" t="n">
        <v>90</v>
      </c>
      <c r="T5" s="18" t="n">
        <v>1</v>
      </c>
      <c r="U5" s="18" t="n">
        <v>47</v>
      </c>
      <c r="V5" s="18" t="n">
        <v>1.3</v>
      </c>
      <c r="W5" s="18" t="n">
        <v>360</v>
      </c>
    </row>
    <row r="6" customFormat="false" ht="15" hidden="false" customHeight="false" outlineLevel="0" collapsed="false">
      <c r="A6" s="16" t="s">
        <v>34</v>
      </c>
      <c r="B6" s="17" t="s">
        <v>32</v>
      </c>
      <c r="C6" s="18" t="n">
        <v>400</v>
      </c>
      <c r="D6" s="18" t="n">
        <v>414</v>
      </c>
      <c r="E6" s="19"/>
      <c r="F6" s="18" t="n">
        <v>205</v>
      </c>
      <c r="G6" s="18" t="n">
        <v>34</v>
      </c>
      <c r="H6" s="18" t="n">
        <v>21</v>
      </c>
      <c r="I6" s="20" t="n">
        <v>19</v>
      </c>
      <c r="J6" s="18" t="n">
        <v>48</v>
      </c>
      <c r="K6" s="18" t="n">
        <v>322</v>
      </c>
      <c r="L6" s="18" t="n">
        <v>307</v>
      </c>
      <c r="M6" s="18" t="n">
        <v>23</v>
      </c>
      <c r="N6" s="18" t="n">
        <v>4.5</v>
      </c>
      <c r="O6" s="18" t="n">
        <v>3</v>
      </c>
      <c r="P6" s="18" t="n">
        <v>15</v>
      </c>
      <c r="Q6" s="18" t="n">
        <v>12.1</v>
      </c>
      <c r="R6" s="21" t="n">
        <v>20</v>
      </c>
      <c r="S6" s="18" t="n">
        <v>63</v>
      </c>
      <c r="T6" s="18" t="n">
        <v>1</v>
      </c>
      <c r="U6" s="18" t="n">
        <v>13.5</v>
      </c>
      <c r="V6" s="18" t="n">
        <v>5</v>
      </c>
      <c r="W6" s="18" t="n">
        <v>450</v>
      </c>
    </row>
    <row r="7" customFormat="false" ht="15" hidden="false" customHeight="false" outlineLevel="0" collapsed="false">
      <c r="A7" s="16" t="s">
        <v>35</v>
      </c>
      <c r="B7" s="17" t="s">
        <v>32</v>
      </c>
      <c r="C7" s="18" t="n">
        <v>234</v>
      </c>
      <c r="D7" s="18" t="n">
        <v>245</v>
      </c>
      <c r="E7" s="19"/>
      <c r="F7" s="18"/>
      <c r="G7" s="18"/>
      <c r="H7" s="18" t="n">
        <v>15.3</v>
      </c>
      <c r="I7" s="20" t="n">
        <v>12.6</v>
      </c>
      <c r="J7" s="18" t="n">
        <v>47</v>
      </c>
      <c r="K7" s="18" t="n">
        <v>343</v>
      </c>
      <c r="L7" s="18" t="n">
        <v>351</v>
      </c>
      <c r="M7" s="18" t="n">
        <v>8</v>
      </c>
      <c r="N7" s="18" t="n">
        <v>5</v>
      </c>
      <c r="O7" s="18" t="n">
        <v>-8</v>
      </c>
      <c r="P7" s="18" t="n">
        <v>2.5</v>
      </c>
      <c r="Q7" s="18" t="n">
        <v>20</v>
      </c>
      <c r="R7" s="21" t="n">
        <v>27</v>
      </c>
      <c r="S7" s="18" t="n">
        <v>60</v>
      </c>
      <c r="T7" s="18" t="n">
        <v>1</v>
      </c>
      <c r="U7" s="18" t="n">
        <v>15.5</v>
      </c>
      <c r="V7" s="18" t="n">
        <v>1.2</v>
      </c>
      <c r="W7" s="18" t="n">
        <v>420</v>
      </c>
    </row>
    <row r="8" customFormat="false" ht="15" hidden="false" customHeight="false" outlineLevel="0" collapsed="false">
      <c r="A8" s="16" t="s">
        <v>36</v>
      </c>
      <c r="B8" s="17" t="s">
        <v>32</v>
      </c>
      <c r="C8" s="18" t="n">
        <v>346</v>
      </c>
      <c r="D8" s="18" t="n">
        <v>372</v>
      </c>
      <c r="E8" s="18"/>
      <c r="F8" s="18" t="n">
        <v>194</v>
      </c>
      <c r="G8" s="18" t="n">
        <v>36</v>
      </c>
      <c r="H8" s="18" t="n">
        <v>12.3</v>
      </c>
      <c r="I8" s="20" t="n">
        <v>12</v>
      </c>
      <c r="J8" s="18" t="n">
        <v>53</v>
      </c>
      <c r="K8" s="18" t="n">
        <v>284</v>
      </c>
      <c r="L8" s="18" t="n">
        <v>248</v>
      </c>
      <c r="M8" s="18" t="n">
        <v>4</v>
      </c>
      <c r="N8" s="18" t="n">
        <v>26.5</v>
      </c>
      <c r="O8" s="18" t="n">
        <v>0</v>
      </c>
      <c r="P8" s="18" t="n">
        <v>11</v>
      </c>
      <c r="Q8" s="18" t="n">
        <v>10</v>
      </c>
      <c r="R8" s="21" t="n">
        <v>39</v>
      </c>
      <c r="S8" s="18" t="s">
        <v>37</v>
      </c>
      <c r="T8" s="18" t="n">
        <v>3</v>
      </c>
      <c r="U8" s="18" t="n">
        <v>17.5</v>
      </c>
      <c r="V8" s="18" t="n">
        <v>2.5</v>
      </c>
      <c r="W8" s="18" t="n">
        <v>360</v>
      </c>
    </row>
    <row r="9" customFormat="false" ht="15" hidden="false" customHeight="false" outlineLevel="0" collapsed="false">
      <c r="A9" s="16" t="s">
        <v>38</v>
      </c>
      <c r="B9" s="17" t="s">
        <v>32</v>
      </c>
      <c r="C9" s="18" t="n">
        <v>402</v>
      </c>
      <c r="D9" s="18" t="n">
        <v>404</v>
      </c>
      <c r="E9" s="18"/>
      <c r="F9" s="18" t="n">
        <v>198</v>
      </c>
      <c r="G9" s="18" t="n">
        <v>40</v>
      </c>
      <c r="H9" s="18" t="n">
        <v>11.3</v>
      </c>
      <c r="I9" s="20" t="n">
        <v>10.6</v>
      </c>
      <c r="J9" s="18" t="n">
        <v>46</v>
      </c>
      <c r="K9" s="18" t="n">
        <v>301</v>
      </c>
      <c r="L9" s="18" t="n">
        <v>345</v>
      </c>
      <c r="M9" s="18" t="n">
        <v>4</v>
      </c>
      <c r="N9" s="18" t="n">
        <v>21</v>
      </c>
      <c r="O9" s="18" t="n">
        <v>-6</v>
      </c>
      <c r="P9" s="18" t="n">
        <v>-7</v>
      </c>
      <c r="Q9" s="18" t="n">
        <v>9</v>
      </c>
      <c r="R9" s="21" t="n">
        <v>23</v>
      </c>
      <c r="S9" s="18" t="n">
        <v>76</v>
      </c>
      <c r="T9" s="18" t="n">
        <v>7</v>
      </c>
      <c r="U9" s="18" t="n">
        <v>10.5</v>
      </c>
      <c r="V9" s="18" t="n">
        <v>0.5</v>
      </c>
      <c r="W9" s="18" t="n">
        <v>400</v>
      </c>
    </row>
    <row r="10" customFormat="false" ht="15" hidden="false" customHeight="false" outlineLevel="0" collapsed="false">
      <c r="A10" s="16" t="s">
        <v>39</v>
      </c>
      <c r="B10" s="17" t="s">
        <v>32</v>
      </c>
      <c r="C10" s="18" t="n">
        <v>294</v>
      </c>
      <c r="D10" s="18" t="n">
        <v>310</v>
      </c>
      <c r="E10" s="18"/>
      <c r="F10" s="18" t="n">
        <v>187</v>
      </c>
      <c r="G10" s="18" t="n">
        <v>36</v>
      </c>
      <c r="H10" s="18" t="n">
        <v>14.6</v>
      </c>
      <c r="I10" s="20" t="n">
        <v>14.3</v>
      </c>
      <c r="J10" s="18" t="n">
        <v>47</v>
      </c>
      <c r="K10" s="18" t="n">
        <v>297</v>
      </c>
      <c r="L10" s="18" t="n">
        <v>265</v>
      </c>
      <c r="M10" s="18" t="n">
        <v>16</v>
      </c>
      <c r="N10" s="18" t="n">
        <v>5</v>
      </c>
      <c r="O10" s="18" t="n">
        <v>10</v>
      </c>
      <c r="P10" s="18" t="n">
        <v>13</v>
      </c>
      <c r="Q10" s="18" t="n">
        <v>10.5</v>
      </c>
      <c r="R10" s="21" t="n">
        <v>4.4</v>
      </c>
      <c r="S10" s="18" t="n">
        <v>68</v>
      </c>
      <c r="T10" s="18" t="n">
        <v>1</v>
      </c>
      <c r="U10" s="18" t="n">
        <v>40</v>
      </c>
      <c r="V10" s="18" t="n">
        <v>3</v>
      </c>
      <c r="W10" s="18" t="n">
        <v>370</v>
      </c>
    </row>
    <row r="11" customFormat="false" ht="14.25" hidden="false" customHeight="true" outlineLevel="0" collapsed="false">
      <c r="A11" s="22" t="s">
        <v>40</v>
      </c>
      <c r="B11" s="23" t="s">
        <v>32</v>
      </c>
      <c r="C11" s="18" t="n">
        <v>293</v>
      </c>
      <c r="D11" s="18" t="n">
        <v>354</v>
      </c>
      <c r="E11" s="18"/>
      <c r="F11" s="18" t="n">
        <v>191</v>
      </c>
      <c r="G11" s="24" t="n">
        <v>37</v>
      </c>
      <c r="H11" s="18" t="n">
        <v>14.6</v>
      </c>
      <c r="I11" s="20" t="n">
        <v>16.6</v>
      </c>
      <c r="J11" s="25" t="n">
        <v>38</v>
      </c>
      <c r="K11" s="25" t="n">
        <v>322</v>
      </c>
      <c r="L11" s="25" t="n">
        <v>307</v>
      </c>
      <c r="M11" s="25" t="n">
        <v>3</v>
      </c>
      <c r="N11" s="25" t="n">
        <v>1.5</v>
      </c>
      <c r="O11" s="18" t="n">
        <v>7.5</v>
      </c>
      <c r="P11" s="18" t="n">
        <v>17.3</v>
      </c>
      <c r="Q11" s="18" t="n">
        <v>12.1</v>
      </c>
      <c r="R11" s="21" t="n">
        <v>37</v>
      </c>
      <c r="S11" s="18" t="n">
        <v>50</v>
      </c>
      <c r="T11" s="18" t="n">
        <v>1</v>
      </c>
      <c r="U11" s="18" t="n">
        <v>7.7</v>
      </c>
      <c r="V11" s="18" t="n">
        <v>4</v>
      </c>
      <c r="W11" s="18" t="n">
        <v>380</v>
      </c>
    </row>
    <row r="12" customFormat="false" ht="15" hidden="false" customHeight="false" outlineLevel="0" collapsed="false">
      <c r="A12" s="16" t="s">
        <v>41</v>
      </c>
      <c r="B12" s="17" t="s">
        <v>32</v>
      </c>
      <c r="C12" s="18" t="n">
        <v>288</v>
      </c>
      <c r="D12" s="18" t="n">
        <v>308</v>
      </c>
      <c r="E12" s="18"/>
      <c r="F12" s="18" t="n">
        <v>198</v>
      </c>
      <c r="G12" s="18" t="n">
        <v>37</v>
      </c>
      <c r="H12" s="18" t="n">
        <v>20</v>
      </c>
      <c r="I12" s="20" t="n">
        <v>19.6</v>
      </c>
      <c r="J12" s="18" t="n">
        <v>45</v>
      </c>
      <c r="K12" s="18" t="n">
        <v>334</v>
      </c>
      <c r="L12" s="18" t="n">
        <v>332</v>
      </c>
      <c r="M12" s="18" t="n">
        <v>11</v>
      </c>
      <c r="N12" s="18" t="n">
        <v>52</v>
      </c>
      <c r="O12" s="18" t="n">
        <v>-5</v>
      </c>
      <c r="P12" s="18" t="n">
        <v>2</v>
      </c>
      <c r="Q12" s="18" t="n">
        <v>15</v>
      </c>
      <c r="R12" s="21" t="n">
        <v>26</v>
      </c>
      <c r="S12" s="18" t="n">
        <v>81</v>
      </c>
      <c r="T12" s="18" t="n">
        <v>1</v>
      </c>
      <c r="U12" s="18" t="n">
        <v>12</v>
      </c>
      <c r="V12" s="18" t="n">
        <v>1</v>
      </c>
      <c r="W12" s="18" t="n">
        <v>360</v>
      </c>
    </row>
    <row r="13" customFormat="false" ht="15" hidden="false" customHeight="false" outlineLevel="0" collapsed="false">
      <c r="A13" s="16" t="s">
        <v>42</v>
      </c>
      <c r="B13" s="17" t="s">
        <v>32</v>
      </c>
      <c r="C13" s="18" t="n">
        <v>322</v>
      </c>
      <c r="D13" s="18" t="n">
        <v>358</v>
      </c>
      <c r="E13" s="18"/>
      <c r="F13" s="18" t="n">
        <v>210</v>
      </c>
      <c r="G13" s="18" t="n">
        <v>40</v>
      </c>
      <c r="H13" s="18" t="n">
        <v>20</v>
      </c>
      <c r="I13" s="20" t="n">
        <v>15.3</v>
      </c>
      <c r="J13" s="18" t="n">
        <v>60</v>
      </c>
      <c r="K13" s="18" t="n">
        <v>367</v>
      </c>
      <c r="L13" s="18" t="n">
        <v>313</v>
      </c>
      <c r="M13" s="18" t="n">
        <v>1</v>
      </c>
      <c r="N13" s="18" t="n">
        <v>8.7</v>
      </c>
      <c r="O13" s="18" t="n">
        <v>-12</v>
      </c>
      <c r="P13" s="18" t="n">
        <v>-12</v>
      </c>
      <c r="Q13" s="18" t="n">
        <v>10.6</v>
      </c>
      <c r="R13" s="18" t="n">
        <v>37.5</v>
      </c>
      <c r="S13" s="18" t="n">
        <v>50</v>
      </c>
      <c r="T13" s="18" t="n">
        <v>1</v>
      </c>
      <c r="U13" s="18" t="n">
        <v>15</v>
      </c>
      <c r="V13" s="18" t="n">
        <v>4</v>
      </c>
      <c r="W13" s="18" t="n">
        <v>440</v>
      </c>
    </row>
    <row r="14" customFormat="false" ht="15" hidden="false" customHeight="false" outlineLevel="0" collapsed="false">
      <c r="A14" s="16" t="s">
        <v>43</v>
      </c>
      <c r="B14" s="17" t="s">
        <v>32</v>
      </c>
      <c r="C14" s="18" t="n">
        <v>325</v>
      </c>
      <c r="D14" s="18" t="n">
        <v>299</v>
      </c>
      <c r="E14" s="18"/>
      <c r="F14" s="18" t="n">
        <v>185</v>
      </c>
      <c r="G14" s="18" t="n">
        <v>31.7</v>
      </c>
      <c r="H14" s="18" t="n">
        <v>16.3</v>
      </c>
      <c r="I14" s="20" t="n">
        <v>16.6</v>
      </c>
      <c r="J14" s="18" t="n">
        <v>47</v>
      </c>
      <c r="K14" s="18" t="n">
        <v>377</v>
      </c>
      <c r="L14" s="18" t="n">
        <v>291</v>
      </c>
      <c r="M14" s="18" t="n">
        <v>4</v>
      </c>
      <c r="N14" s="18" t="n">
        <v>8</v>
      </c>
      <c r="O14" s="18" t="n">
        <v>12</v>
      </c>
      <c r="P14" s="18" t="n">
        <v>12</v>
      </c>
      <c r="Q14" s="18" t="n">
        <v>10</v>
      </c>
      <c r="R14" s="18" t="n">
        <v>42</v>
      </c>
      <c r="S14" s="18" t="n">
        <v>61</v>
      </c>
      <c r="T14" s="18" t="n">
        <v>1</v>
      </c>
      <c r="U14" s="18" t="n">
        <v>9</v>
      </c>
      <c r="V14" s="18" t="n">
        <v>5</v>
      </c>
      <c r="W14" s="18" t="n">
        <v>400</v>
      </c>
    </row>
    <row r="15" customFormat="false" ht="15" hidden="false" customHeight="false" outlineLevel="0" collapsed="false">
      <c r="A15" s="11" t="s">
        <v>44</v>
      </c>
      <c r="B15" s="26" t="s">
        <v>32</v>
      </c>
      <c r="C15" s="13" t="n">
        <v>274</v>
      </c>
      <c r="D15" s="13" t="n">
        <v>309</v>
      </c>
      <c r="E15" s="14" t="n">
        <v>0.208333333333333</v>
      </c>
      <c r="F15" s="13" t="n">
        <v>195</v>
      </c>
      <c r="G15" s="15" t="n">
        <v>42</v>
      </c>
      <c r="H15" s="13" t="n">
        <v>18.4</v>
      </c>
      <c r="I15" s="13" t="n">
        <v>17.8</v>
      </c>
      <c r="J15" s="15" t="n">
        <v>43</v>
      </c>
      <c r="K15" s="13" t="n">
        <v>296</v>
      </c>
      <c r="L15" s="13" t="n">
        <v>323</v>
      </c>
      <c r="M15" s="13" t="n">
        <v>6</v>
      </c>
      <c r="N15" s="13" t="n">
        <v>8</v>
      </c>
      <c r="O15" s="13" t="n">
        <v>-21</v>
      </c>
      <c r="P15" s="13" t="n">
        <v>-14</v>
      </c>
      <c r="Q15" s="13" t="n">
        <v>11</v>
      </c>
      <c r="R15" s="13" t="n">
        <v>19</v>
      </c>
      <c r="S15" s="13" t="n">
        <v>15</v>
      </c>
      <c r="T15" s="13" t="n">
        <v>1</v>
      </c>
      <c r="U15" s="13" t="n">
        <v>60</v>
      </c>
      <c r="V15" s="13" t="s">
        <v>37</v>
      </c>
      <c r="W15" s="13" t="n">
        <v>580</v>
      </c>
    </row>
    <row r="16" customFormat="false" ht="15" hidden="false" customHeight="false" outlineLevel="0" collapsed="false">
      <c r="A16" s="16" t="s">
        <v>45</v>
      </c>
      <c r="B16" s="27" t="s">
        <v>32</v>
      </c>
      <c r="C16" s="18" t="n">
        <v>254</v>
      </c>
      <c r="D16" s="18" t="n">
        <v>330</v>
      </c>
      <c r="E16" s="19"/>
      <c r="F16" s="18" t="n">
        <v>190</v>
      </c>
      <c r="G16" s="18" t="n">
        <v>41</v>
      </c>
      <c r="H16" s="18" t="n">
        <v>16.6</v>
      </c>
      <c r="I16" s="20" t="n">
        <v>14.6</v>
      </c>
      <c r="J16" s="18" t="n">
        <v>47</v>
      </c>
      <c r="K16" s="18" t="n">
        <v>352</v>
      </c>
      <c r="L16" s="18" t="n">
        <v>339</v>
      </c>
      <c r="M16" s="19" t="n">
        <v>4</v>
      </c>
      <c r="N16" s="18" t="n">
        <v>5.45</v>
      </c>
      <c r="O16" s="18" t="n">
        <v>9</v>
      </c>
      <c r="P16" s="18" t="n">
        <v>10</v>
      </c>
      <c r="Q16" s="18" t="n">
        <v>10.1</v>
      </c>
      <c r="R16" s="18" t="n">
        <v>36</v>
      </c>
      <c r="S16" s="18" t="n">
        <v>83</v>
      </c>
      <c r="T16" s="18" t="n">
        <v>1</v>
      </c>
      <c r="U16" s="18" t="n">
        <v>20</v>
      </c>
      <c r="V16" s="18" t="n">
        <v>1</v>
      </c>
      <c r="W16" s="18" t="n">
        <v>430</v>
      </c>
    </row>
    <row r="17" customFormat="false" ht="15" hidden="false" customHeight="false" outlineLevel="0" collapsed="false">
      <c r="A17" s="16" t="s">
        <v>46</v>
      </c>
      <c r="B17" s="27" t="s">
        <v>32</v>
      </c>
      <c r="C17" s="18" t="n">
        <v>346</v>
      </c>
      <c r="D17" s="18" t="n">
        <v>371</v>
      </c>
      <c r="E17" s="19"/>
      <c r="F17" s="18" t="n">
        <v>198</v>
      </c>
      <c r="G17" s="18" t="n">
        <v>37</v>
      </c>
      <c r="H17" s="18" t="n">
        <v>19.6</v>
      </c>
      <c r="I17" s="20" t="n">
        <v>15</v>
      </c>
      <c r="J17" s="19" t="n">
        <v>47</v>
      </c>
      <c r="K17" s="18" t="n">
        <v>314</v>
      </c>
      <c r="L17" s="18" t="n">
        <v>275</v>
      </c>
      <c r="M17" s="19" t="n">
        <v>5</v>
      </c>
      <c r="N17" s="18" t="n">
        <v>5.6</v>
      </c>
      <c r="O17" s="18" t="n">
        <v>4</v>
      </c>
      <c r="P17" s="18" t="n">
        <v>10</v>
      </c>
      <c r="Q17" s="18" t="n">
        <v>12.8</v>
      </c>
      <c r="R17" s="18" t="n">
        <v>28</v>
      </c>
      <c r="S17" s="18" t="n">
        <v>80</v>
      </c>
      <c r="T17" s="18" t="n">
        <v>1</v>
      </c>
      <c r="U17" s="18" t="n">
        <v>47.8</v>
      </c>
      <c r="V17" s="18" t="n">
        <v>1</v>
      </c>
      <c r="W17" s="18" t="n">
        <v>410</v>
      </c>
    </row>
    <row r="18" customFormat="false" ht="15" hidden="false" customHeight="false" outlineLevel="0" collapsed="false">
      <c r="A18" s="16" t="s">
        <v>47</v>
      </c>
      <c r="B18" s="27" t="s">
        <v>32</v>
      </c>
      <c r="C18" s="18" t="n">
        <v>298</v>
      </c>
      <c r="D18" s="18" t="n">
        <v>317</v>
      </c>
      <c r="E18" s="19"/>
      <c r="F18" s="18" t="n">
        <v>168</v>
      </c>
      <c r="G18" s="18" t="n">
        <v>33</v>
      </c>
      <c r="H18" s="18" t="n">
        <v>14</v>
      </c>
      <c r="I18" s="20" t="n">
        <v>9</v>
      </c>
      <c r="J18" s="19" t="n">
        <v>51</v>
      </c>
      <c r="K18" s="18" t="n">
        <v>375</v>
      </c>
      <c r="L18" s="18" t="n">
        <v>322</v>
      </c>
      <c r="M18" s="19" t="n">
        <v>4</v>
      </c>
      <c r="N18" s="18" t="n">
        <v>4.15</v>
      </c>
      <c r="O18" s="18" t="n">
        <v>7</v>
      </c>
      <c r="P18" s="18" t="n">
        <v>3</v>
      </c>
      <c r="Q18" s="18" t="n">
        <v>21</v>
      </c>
      <c r="R18" s="18" t="n">
        <v>21</v>
      </c>
      <c r="S18" s="18" t="n">
        <v>98</v>
      </c>
      <c r="T18" s="18" t="n">
        <v>1</v>
      </c>
      <c r="U18" s="18" t="n">
        <v>32.5</v>
      </c>
      <c r="V18" s="18" t="n">
        <v>5</v>
      </c>
      <c r="W18" s="18" t="n">
        <v>400</v>
      </c>
    </row>
    <row r="19" customFormat="false" ht="15" hidden="false" customHeight="false" outlineLevel="0" collapsed="false">
      <c r="A19" s="16" t="s">
        <v>48</v>
      </c>
      <c r="B19" s="27" t="s">
        <v>32</v>
      </c>
      <c r="C19" s="18" t="n">
        <v>301</v>
      </c>
      <c r="D19" s="18" t="n">
        <v>371</v>
      </c>
      <c r="E19" s="19"/>
      <c r="F19" s="18" t="n">
        <v>205</v>
      </c>
      <c r="G19" s="18" t="n">
        <v>43</v>
      </c>
      <c r="H19" s="18" t="n">
        <v>20.6</v>
      </c>
      <c r="I19" s="20" t="n">
        <v>20.4</v>
      </c>
      <c r="J19" s="19" t="n">
        <v>44</v>
      </c>
      <c r="K19" s="18" t="n">
        <v>325</v>
      </c>
      <c r="L19" s="18" t="n">
        <v>340</v>
      </c>
      <c r="M19" s="18" t="n">
        <v>2</v>
      </c>
      <c r="N19" s="18" t="n">
        <v>14.9</v>
      </c>
      <c r="O19" s="18" t="n">
        <v>8</v>
      </c>
      <c r="P19" s="18" t="n">
        <v>18</v>
      </c>
      <c r="Q19" s="18" t="n">
        <v>11.6</v>
      </c>
      <c r="R19" s="18" t="n">
        <v>29</v>
      </c>
      <c r="S19" s="18" t="n">
        <v>88</v>
      </c>
      <c r="T19" s="18" t="n">
        <v>4</v>
      </c>
      <c r="U19" s="18" t="n">
        <v>5.3</v>
      </c>
      <c r="V19" s="18" t="n">
        <v>2.5</v>
      </c>
      <c r="W19" s="18" t="n">
        <v>390</v>
      </c>
    </row>
    <row r="20" customFormat="false" ht="15" hidden="false" customHeight="false" outlineLevel="0" collapsed="false">
      <c r="A20" s="16" t="s">
        <v>49</v>
      </c>
      <c r="B20" s="27" t="s">
        <v>32</v>
      </c>
      <c r="C20" s="18" t="n">
        <v>332</v>
      </c>
      <c r="D20" s="18" t="n">
        <v>336</v>
      </c>
      <c r="E20" s="19"/>
      <c r="F20" s="18" t="n">
        <v>228</v>
      </c>
      <c r="G20" s="18" t="n">
        <v>51</v>
      </c>
      <c r="H20" s="18" t="n">
        <v>21.3</v>
      </c>
      <c r="I20" s="20" t="n">
        <v>15</v>
      </c>
      <c r="J20" s="18" t="n">
        <v>45</v>
      </c>
      <c r="K20" s="18" t="n">
        <v>358</v>
      </c>
      <c r="L20" s="18" t="n">
        <v>332</v>
      </c>
      <c r="M20" s="18" t="n">
        <v>6</v>
      </c>
      <c r="N20" s="18" t="n">
        <v>14.7</v>
      </c>
      <c r="O20" s="18" t="n">
        <v>-0.5</v>
      </c>
      <c r="P20" s="18" t="n">
        <v>8</v>
      </c>
      <c r="Q20" s="18" t="n">
        <v>9.8</v>
      </c>
      <c r="R20" s="18" t="n">
        <v>43</v>
      </c>
      <c r="S20" s="18" t="n">
        <v>48</v>
      </c>
      <c r="T20" s="18" t="n">
        <v>2</v>
      </c>
      <c r="U20" s="18" t="n">
        <v>50.5</v>
      </c>
      <c r="V20" s="18" t="n">
        <v>6</v>
      </c>
      <c r="W20" s="18" t="n">
        <v>490</v>
      </c>
    </row>
    <row r="21" customFormat="false" ht="15" hidden="false" customHeight="false" outlineLevel="0" collapsed="false">
      <c r="A21" s="16" t="s">
        <v>50</v>
      </c>
      <c r="B21" s="27" t="s">
        <v>32</v>
      </c>
      <c r="C21" s="18" t="n">
        <v>291</v>
      </c>
      <c r="D21" s="18" t="n">
        <v>324</v>
      </c>
      <c r="E21" s="19"/>
      <c r="F21" s="18" t="n">
        <v>213</v>
      </c>
      <c r="G21" s="18" t="n">
        <v>26.8</v>
      </c>
      <c r="H21" s="18" t="n">
        <v>18</v>
      </c>
      <c r="I21" s="20" t="n">
        <v>17.6</v>
      </c>
      <c r="J21" s="19" t="n">
        <v>45</v>
      </c>
      <c r="K21" s="18" t="n">
        <v>332</v>
      </c>
      <c r="L21" s="18" t="n">
        <v>267</v>
      </c>
      <c r="M21" s="18" t="n">
        <v>24</v>
      </c>
      <c r="N21" s="18" t="n">
        <v>8.5</v>
      </c>
      <c r="O21" s="18" t="n">
        <v>8.5</v>
      </c>
      <c r="P21" s="18" t="n">
        <v>12</v>
      </c>
      <c r="Q21" s="18" t="n">
        <v>15.5</v>
      </c>
      <c r="R21" s="18" t="n">
        <v>23</v>
      </c>
      <c r="S21" s="18" t="n">
        <v>91</v>
      </c>
      <c r="T21" s="18" t="n">
        <v>1</v>
      </c>
      <c r="U21" s="18" t="n">
        <v>25.9</v>
      </c>
      <c r="V21" s="18" t="n">
        <v>3</v>
      </c>
      <c r="W21" s="18" t="n">
        <v>440</v>
      </c>
    </row>
    <row r="22" customFormat="false" ht="15" hidden="false" customHeight="false" outlineLevel="0" collapsed="false">
      <c r="A22" s="11" t="s">
        <v>51</v>
      </c>
      <c r="B22" s="26" t="s">
        <v>32</v>
      </c>
      <c r="C22" s="28" t="n">
        <v>322</v>
      </c>
      <c r="D22" s="28" t="n">
        <v>311</v>
      </c>
      <c r="E22" s="29" t="n">
        <v>0.208333333333333</v>
      </c>
      <c r="F22" s="28" t="n">
        <v>205</v>
      </c>
      <c r="G22" s="15" t="n">
        <v>43</v>
      </c>
      <c r="H22" s="13" t="n">
        <v>17.2</v>
      </c>
      <c r="I22" s="13" t="n">
        <v>15.4</v>
      </c>
      <c r="J22" s="15" t="n">
        <v>41</v>
      </c>
      <c r="K22" s="13" t="n">
        <v>371</v>
      </c>
      <c r="L22" s="13" t="n">
        <v>187</v>
      </c>
      <c r="M22" s="13" t="n">
        <v>6</v>
      </c>
      <c r="N22" s="13" t="n">
        <v>12</v>
      </c>
      <c r="O22" s="13" t="n">
        <v>13</v>
      </c>
      <c r="P22" s="13" t="n">
        <v>9</v>
      </c>
      <c r="Q22" s="13" t="n">
        <v>12</v>
      </c>
      <c r="R22" s="13" t="n">
        <v>25</v>
      </c>
      <c r="S22" s="13" t="n">
        <v>74</v>
      </c>
      <c r="T22" s="13" t="n">
        <v>1</v>
      </c>
      <c r="U22" s="13" t="n">
        <v>50</v>
      </c>
      <c r="V22" s="13" t="n">
        <v>-4</v>
      </c>
      <c r="W22" s="13" t="n">
        <v>400</v>
      </c>
    </row>
    <row r="23" customFormat="false" ht="15" hidden="false" customHeight="false" outlineLevel="0" collapsed="false">
      <c r="A23" s="16" t="s">
        <v>52</v>
      </c>
      <c r="B23" s="27" t="s">
        <v>32</v>
      </c>
      <c r="C23" s="18" t="n">
        <v>278</v>
      </c>
      <c r="D23" s="18" t="n">
        <v>313</v>
      </c>
      <c r="E23" s="19"/>
      <c r="F23" s="18" t="n">
        <v>177</v>
      </c>
      <c r="G23" s="18" t="n">
        <v>37</v>
      </c>
      <c r="H23" s="18" t="n">
        <v>16.6</v>
      </c>
      <c r="I23" s="20" t="n">
        <v>19</v>
      </c>
      <c r="J23" s="19" t="n">
        <v>47</v>
      </c>
      <c r="K23" s="18" t="n">
        <v>322</v>
      </c>
      <c r="L23" s="18" t="n">
        <v>276</v>
      </c>
      <c r="M23" s="19" t="n">
        <v>3</v>
      </c>
      <c r="N23" s="18" t="n">
        <v>4.5</v>
      </c>
      <c r="O23" s="18" t="n">
        <v>-10</v>
      </c>
      <c r="P23" s="18" t="n">
        <v>2</v>
      </c>
      <c r="Q23" s="18" t="n">
        <v>15</v>
      </c>
      <c r="R23" s="18" t="n">
        <v>26</v>
      </c>
      <c r="S23" s="18" t="n">
        <v>97</v>
      </c>
      <c r="T23" s="18" t="n">
        <v>1</v>
      </c>
      <c r="U23" s="18" t="n">
        <v>12.5</v>
      </c>
      <c r="V23" s="18" t="n">
        <v>3</v>
      </c>
      <c r="W23" s="18" t="n">
        <v>360</v>
      </c>
    </row>
    <row r="24" customFormat="false" ht="15" hidden="false" customHeight="false" outlineLevel="0" collapsed="false">
      <c r="A24" s="11" t="s">
        <v>53</v>
      </c>
      <c r="B24" s="26" t="s">
        <v>32</v>
      </c>
      <c r="C24" s="13" t="n">
        <v>316</v>
      </c>
      <c r="D24" s="13" t="n">
        <v>364</v>
      </c>
      <c r="E24" s="14" t="n">
        <v>0.208333333333333</v>
      </c>
      <c r="F24" s="13" t="n">
        <v>182</v>
      </c>
      <c r="G24" s="15" t="n">
        <v>38</v>
      </c>
      <c r="H24" s="13"/>
      <c r="I24" s="13" t="n">
        <v>17</v>
      </c>
      <c r="J24" s="13" t="n">
        <v>28</v>
      </c>
      <c r="K24" s="13" t="n">
        <v>302</v>
      </c>
      <c r="L24" s="13" t="n">
        <v>296</v>
      </c>
      <c r="M24" s="13" t="n">
        <v>5</v>
      </c>
      <c r="N24" s="13" t="n">
        <v>6.5</v>
      </c>
      <c r="O24" s="13" t="n">
        <v>11</v>
      </c>
      <c r="P24" s="13" t="n">
        <v>15</v>
      </c>
      <c r="Q24" s="13" t="n">
        <v>10.25</v>
      </c>
      <c r="R24" s="13" t="n">
        <v>30</v>
      </c>
      <c r="S24" s="30" t="n">
        <v>75</v>
      </c>
      <c r="T24" s="30" t="n">
        <v>1</v>
      </c>
      <c r="U24" s="30" t="n">
        <v>30</v>
      </c>
      <c r="V24" s="30" t="n">
        <v>-20</v>
      </c>
      <c r="W24" s="30" t="s">
        <v>54</v>
      </c>
    </row>
    <row r="25" customFormat="false" ht="15" hidden="false" customHeight="false" outlineLevel="0" collapsed="false">
      <c r="A25" s="16" t="s">
        <v>55</v>
      </c>
      <c r="B25" s="27" t="s">
        <v>32</v>
      </c>
      <c r="C25" s="18" t="n">
        <v>238</v>
      </c>
      <c r="D25" s="18" t="n">
        <v>285</v>
      </c>
      <c r="E25" s="19"/>
      <c r="F25" s="18" t="n">
        <v>188</v>
      </c>
      <c r="G25" s="18" t="n">
        <v>28.3</v>
      </c>
      <c r="H25" s="18" t="n">
        <v>9.3</v>
      </c>
      <c r="I25" s="20" t="n">
        <v>10</v>
      </c>
      <c r="J25" s="18" t="n">
        <v>43</v>
      </c>
      <c r="K25" s="18" t="n">
        <v>330</v>
      </c>
      <c r="L25" s="18" t="n">
        <v>326</v>
      </c>
      <c r="M25" s="19" t="n">
        <v>7</v>
      </c>
      <c r="N25" s="18" t="n">
        <v>13</v>
      </c>
      <c r="O25" s="18" t="n">
        <v>10</v>
      </c>
      <c r="P25" s="18" t="n">
        <v>10</v>
      </c>
      <c r="Q25" s="18" t="n">
        <v>10.6</v>
      </c>
      <c r="R25" s="18" t="n">
        <v>31</v>
      </c>
      <c r="S25" s="18" t="n">
        <v>80</v>
      </c>
      <c r="T25" s="18" t="n">
        <v>1</v>
      </c>
      <c r="U25" s="18" t="n">
        <v>9.6</v>
      </c>
      <c r="V25" s="18" t="n">
        <v>6</v>
      </c>
      <c r="W25" s="18" t="n">
        <v>390</v>
      </c>
    </row>
    <row r="26" customFormat="false" ht="15" hidden="false" customHeight="false" outlineLevel="0" collapsed="false">
      <c r="A26" s="16" t="s">
        <v>56</v>
      </c>
      <c r="B26" s="27" t="s">
        <v>32</v>
      </c>
      <c r="C26" s="18" t="n">
        <v>244</v>
      </c>
      <c r="D26" s="18" t="n">
        <v>305</v>
      </c>
      <c r="E26" s="19"/>
      <c r="F26" s="18" t="n">
        <v>195</v>
      </c>
      <c r="G26" s="18" t="n">
        <v>40</v>
      </c>
      <c r="H26" s="18" t="n">
        <v>15.3</v>
      </c>
      <c r="I26" s="20" t="n">
        <v>16</v>
      </c>
      <c r="J26" s="18" t="n">
        <v>42</v>
      </c>
      <c r="K26" s="18" t="n">
        <v>307</v>
      </c>
      <c r="L26" s="18" t="n">
        <v>260</v>
      </c>
      <c r="M26" s="18" t="n">
        <v>6</v>
      </c>
      <c r="N26" s="18" t="n">
        <v>22.3</v>
      </c>
      <c r="O26" s="18" t="n">
        <v>-10</v>
      </c>
      <c r="P26" s="18" t="n">
        <v>4</v>
      </c>
      <c r="Q26" s="18" t="n">
        <v>10.8</v>
      </c>
      <c r="R26" s="18" t="n">
        <v>30</v>
      </c>
      <c r="S26" s="18" t="n">
        <v>52</v>
      </c>
      <c r="T26" s="18" t="n">
        <v>1</v>
      </c>
      <c r="U26" s="18" t="n">
        <v>33.7</v>
      </c>
      <c r="V26" s="18" t="n">
        <v>5</v>
      </c>
      <c r="W26" s="18" t="n">
        <v>400</v>
      </c>
    </row>
    <row r="27" customFormat="false" ht="15" hidden="false" customHeight="false" outlineLevel="0" collapsed="false">
      <c r="A27" s="16" t="s">
        <v>57</v>
      </c>
      <c r="B27" s="27" t="s">
        <v>32</v>
      </c>
      <c r="C27" s="18" t="n">
        <v>353</v>
      </c>
      <c r="D27" s="18" t="n">
        <v>377</v>
      </c>
      <c r="E27" s="19"/>
      <c r="F27" s="18" t="n">
        <v>208</v>
      </c>
      <c r="G27" s="18" t="n">
        <v>40</v>
      </c>
      <c r="H27" s="18" t="n">
        <v>21</v>
      </c>
      <c r="I27" s="20" t="n">
        <v>16.6</v>
      </c>
      <c r="J27" s="18" t="n">
        <v>47</v>
      </c>
      <c r="K27" s="18" t="n">
        <v>340</v>
      </c>
      <c r="L27" s="18" t="n">
        <v>312</v>
      </c>
      <c r="M27" s="18" t="n">
        <v>6</v>
      </c>
      <c r="N27" s="18" t="n">
        <v>2.78</v>
      </c>
      <c r="O27" s="18" t="n">
        <v>10</v>
      </c>
      <c r="P27" s="18" t="n">
        <v>11</v>
      </c>
      <c r="Q27" s="18" t="n">
        <v>10.4</v>
      </c>
      <c r="R27" s="18" t="n">
        <v>31</v>
      </c>
      <c r="S27" s="18" t="n">
        <v>80</v>
      </c>
      <c r="T27" s="18" t="n">
        <v>1</v>
      </c>
      <c r="U27" s="18" t="n">
        <v>36.9</v>
      </c>
      <c r="V27" s="18" t="n">
        <v>4</v>
      </c>
      <c r="W27" s="18" t="n">
        <v>400</v>
      </c>
    </row>
    <row r="28" customFormat="false" ht="15" hidden="false" customHeight="false" outlineLevel="0" collapsed="false">
      <c r="A28" s="16" t="s">
        <v>58</v>
      </c>
      <c r="B28" s="27" t="s">
        <v>32</v>
      </c>
      <c r="C28" s="18" t="n">
        <v>234</v>
      </c>
      <c r="D28" s="18" t="n">
        <v>240</v>
      </c>
      <c r="E28" s="18"/>
      <c r="F28" s="18" t="n">
        <v>168</v>
      </c>
      <c r="G28" s="18" t="n">
        <v>31.4</v>
      </c>
      <c r="H28" s="18" t="n">
        <v>18</v>
      </c>
      <c r="I28" s="20" t="n">
        <v>17.3</v>
      </c>
      <c r="J28" s="18" t="n">
        <v>46</v>
      </c>
      <c r="K28" s="18" t="n">
        <v>340</v>
      </c>
      <c r="L28" s="18" t="n">
        <v>314</v>
      </c>
      <c r="M28" s="18" t="n">
        <v>2</v>
      </c>
      <c r="N28" s="18" t="n">
        <v>7.2</v>
      </c>
      <c r="O28" s="18" t="n">
        <v>4</v>
      </c>
      <c r="P28" s="18" t="n">
        <v>11</v>
      </c>
      <c r="Q28" s="18" t="n">
        <v>11.2</v>
      </c>
      <c r="R28" s="18" t="n">
        <v>35</v>
      </c>
      <c r="S28" s="18" t="n">
        <v>49</v>
      </c>
      <c r="T28" s="18" t="n">
        <v>1</v>
      </c>
      <c r="U28" s="18" t="n">
        <v>10.1</v>
      </c>
      <c r="V28" s="18" t="n">
        <v>3.2</v>
      </c>
      <c r="W28" s="18" t="n">
        <v>390</v>
      </c>
    </row>
    <row r="29" customFormat="false" ht="15" hidden="false" customHeight="false" outlineLevel="0" collapsed="false">
      <c r="A29" s="16" t="s">
        <v>59</v>
      </c>
      <c r="B29" s="27" t="s">
        <v>32</v>
      </c>
      <c r="C29" s="18" t="n">
        <v>204</v>
      </c>
      <c r="D29" s="18" t="n">
        <v>245</v>
      </c>
      <c r="E29" s="18"/>
      <c r="F29" s="18" t="n">
        <v>164</v>
      </c>
      <c r="G29" s="18" t="n">
        <v>22.9</v>
      </c>
      <c r="H29" s="18" t="n">
        <v>11.6</v>
      </c>
      <c r="I29" s="20" t="n">
        <v>12</v>
      </c>
      <c r="J29" s="18" t="n">
        <v>35</v>
      </c>
      <c r="K29" s="18" t="n">
        <v>349</v>
      </c>
      <c r="L29" s="18" t="n">
        <v>292</v>
      </c>
      <c r="M29" s="19" t="s">
        <v>37</v>
      </c>
      <c r="N29" s="18" t="n">
        <v>10</v>
      </c>
      <c r="O29" s="18" t="n">
        <v>-2</v>
      </c>
      <c r="P29" s="18" t="n">
        <v>-3</v>
      </c>
      <c r="Q29" s="18" t="n">
        <v>17</v>
      </c>
      <c r="R29" s="18" t="n">
        <v>26</v>
      </c>
      <c r="S29" s="18" t="n">
        <v>80</v>
      </c>
      <c r="T29" s="18" t="n">
        <v>1</v>
      </c>
      <c r="U29" s="18" t="s">
        <v>37</v>
      </c>
      <c r="V29" s="18" t="n">
        <v>6</v>
      </c>
      <c r="W29" s="18" t="n">
        <v>350</v>
      </c>
    </row>
    <row r="30" customFormat="false" ht="15" hidden="false" customHeight="false" outlineLevel="0" collapsed="false">
      <c r="A30" s="16" t="s">
        <v>60</v>
      </c>
      <c r="B30" s="27" t="s">
        <v>32</v>
      </c>
      <c r="C30" s="18" t="n">
        <v>247</v>
      </c>
      <c r="D30" s="18" t="n">
        <v>204</v>
      </c>
      <c r="E30" s="19"/>
      <c r="F30" s="18" t="n">
        <v>220</v>
      </c>
      <c r="G30" s="18" t="n">
        <v>42</v>
      </c>
      <c r="H30" s="18" t="n">
        <v>12</v>
      </c>
      <c r="I30" s="20" t="n">
        <v>15</v>
      </c>
      <c r="J30" s="18" t="n">
        <v>33</v>
      </c>
      <c r="K30" s="18" t="n">
        <v>348</v>
      </c>
      <c r="L30" s="18" t="n">
        <v>315</v>
      </c>
      <c r="M30" s="18" t="n">
        <v>3</v>
      </c>
      <c r="N30" s="18" t="n">
        <v>6</v>
      </c>
      <c r="O30" s="18" t="n">
        <v>0</v>
      </c>
      <c r="P30" s="18" t="n">
        <v>7</v>
      </c>
      <c r="Q30" s="18" t="n">
        <v>16</v>
      </c>
      <c r="R30" s="18" t="n">
        <v>33</v>
      </c>
      <c r="S30" s="18" t="s">
        <v>37</v>
      </c>
      <c r="T30" s="18" t="n">
        <v>2</v>
      </c>
      <c r="U30" s="18" t="n">
        <v>5.5</v>
      </c>
      <c r="V30" s="18" t="n">
        <v>2</v>
      </c>
      <c r="W30" s="18" t="n">
        <v>350</v>
      </c>
    </row>
    <row r="31" customFormat="false" ht="15" hidden="false" customHeight="false" outlineLevel="0" collapsed="false">
      <c r="A31" s="16" t="s">
        <v>61</v>
      </c>
      <c r="B31" s="27" t="s">
        <v>32</v>
      </c>
      <c r="C31" s="18" t="n">
        <v>273</v>
      </c>
      <c r="D31" s="18" t="n">
        <v>315</v>
      </c>
      <c r="E31" s="19"/>
      <c r="F31" s="18" t="n">
        <v>195</v>
      </c>
      <c r="G31" s="18" t="n">
        <v>35</v>
      </c>
      <c r="H31" s="18" t="n">
        <v>25</v>
      </c>
      <c r="I31" s="20" t="n">
        <v>22</v>
      </c>
      <c r="J31" s="18" t="n">
        <v>38</v>
      </c>
      <c r="K31" s="18" t="n">
        <v>387</v>
      </c>
      <c r="L31" s="18" t="n">
        <v>370</v>
      </c>
      <c r="M31" s="18" t="n">
        <v>4</v>
      </c>
      <c r="N31" s="18" t="n">
        <v>5</v>
      </c>
      <c r="O31" s="18" t="n">
        <v>7</v>
      </c>
      <c r="P31" s="18" t="n">
        <v>11</v>
      </c>
      <c r="Q31" s="18" t="n">
        <v>19</v>
      </c>
      <c r="R31" s="18" t="n">
        <v>34</v>
      </c>
      <c r="S31" s="18" t="n">
        <v>70</v>
      </c>
      <c r="T31" s="18" t="n">
        <v>1</v>
      </c>
      <c r="U31" s="18" t="n">
        <v>29.5</v>
      </c>
      <c r="V31" s="18" t="n">
        <v>4</v>
      </c>
      <c r="W31" s="18" t="n">
        <v>460</v>
      </c>
    </row>
    <row r="32" customFormat="false" ht="30" hidden="false" customHeight="false" outlineLevel="0" collapsed="false">
      <c r="A32" s="16" t="s">
        <v>62</v>
      </c>
      <c r="B32" s="27" t="s">
        <v>32</v>
      </c>
      <c r="C32" s="18" t="n">
        <v>373</v>
      </c>
      <c r="D32" s="18" t="n">
        <v>388</v>
      </c>
      <c r="E32" s="19"/>
      <c r="F32" s="18" t="n">
        <v>175</v>
      </c>
      <c r="G32" s="18" t="n">
        <v>35</v>
      </c>
      <c r="H32" s="18" t="n">
        <v>16.3</v>
      </c>
      <c r="I32" s="20" t="n">
        <v>14</v>
      </c>
      <c r="J32" s="19" t="n">
        <v>50</v>
      </c>
      <c r="K32" s="18" t="n">
        <v>274</v>
      </c>
      <c r="L32" s="18" t="n">
        <v>219</v>
      </c>
      <c r="M32" s="19" t="n">
        <v>22</v>
      </c>
      <c r="N32" s="18" t="n">
        <v>16.5</v>
      </c>
      <c r="O32" s="18" t="n">
        <v>10</v>
      </c>
      <c r="P32" s="18" t="n">
        <v>7</v>
      </c>
      <c r="Q32" s="18" t="n">
        <v>7.8</v>
      </c>
      <c r="R32" s="18" t="n">
        <v>36</v>
      </c>
      <c r="S32" s="18" t="s">
        <v>37</v>
      </c>
      <c r="T32" s="18" t="n">
        <v>3</v>
      </c>
      <c r="U32" s="18" t="n">
        <v>60</v>
      </c>
      <c r="V32" s="18" t="n">
        <v>0.5</v>
      </c>
      <c r="W32" s="18" t="n">
        <v>450</v>
      </c>
    </row>
    <row r="33" customFormat="false" ht="15" hidden="false" customHeight="false" outlineLevel="0" collapsed="false">
      <c r="A33" s="16" t="s">
        <v>63</v>
      </c>
      <c r="B33" s="27" t="s">
        <v>32</v>
      </c>
      <c r="C33" s="18" t="n">
        <v>271</v>
      </c>
      <c r="D33" s="18" t="n">
        <v>347</v>
      </c>
      <c r="E33" s="19"/>
      <c r="F33" s="18" t="n">
        <v>204</v>
      </c>
      <c r="G33" s="19" t="n">
        <v>42</v>
      </c>
      <c r="H33" s="18" t="n">
        <v>20.3</v>
      </c>
      <c r="I33" s="20" t="n">
        <v>17.6</v>
      </c>
      <c r="J33" s="18" t="n">
        <v>45</v>
      </c>
      <c r="K33" s="18" t="n">
        <v>295</v>
      </c>
      <c r="L33" s="18" t="n">
        <v>332</v>
      </c>
      <c r="M33" s="19" t="n">
        <v>7</v>
      </c>
      <c r="N33" s="18" t="n">
        <v>9.1</v>
      </c>
      <c r="O33" s="18" t="n">
        <v>14</v>
      </c>
      <c r="P33" s="18" t="n">
        <v>22</v>
      </c>
      <c r="Q33" s="18" t="n">
        <v>14.8</v>
      </c>
      <c r="R33" s="18" t="n">
        <v>33</v>
      </c>
      <c r="S33" s="18" t="n">
        <v>70</v>
      </c>
      <c r="T33" s="18" t="n">
        <v>8</v>
      </c>
      <c r="U33" s="18" t="n">
        <v>60</v>
      </c>
      <c r="V33" s="18" t="n">
        <v>6</v>
      </c>
      <c r="W33" s="18" t="n">
        <v>450</v>
      </c>
    </row>
    <row r="34" customFormat="false" ht="15" hidden="false" customHeight="false" outlineLevel="0" collapsed="false">
      <c r="A34" s="16" t="s">
        <v>64</v>
      </c>
      <c r="B34" s="27" t="s">
        <v>32</v>
      </c>
      <c r="C34" s="18" t="n">
        <v>330</v>
      </c>
      <c r="D34" s="18" t="s">
        <v>37</v>
      </c>
      <c r="E34" s="18"/>
      <c r="F34" s="18" t="n">
        <v>165</v>
      </c>
      <c r="G34" s="18" t="n">
        <v>32</v>
      </c>
      <c r="H34" s="18" t="s">
        <v>37</v>
      </c>
      <c r="I34" s="20" t="n">
        <v>18</v>
      </c>
      <c r="J34" s="18" t="n">
        <v>45</v>
      </c>
      <c r="K34" s="18" t="n">
        <v>333</v>
      </c>
      <c r="L34" s="18" t="n">
        <v>391</v>
      </c>
      <c r="M34" s="18" t="n">
        <v>9</v>
      </c>
      <c r="N34" s="18" t="n">
        <v>5.8</v>
      </c>
      <c r="O34" s="18" t="n">
        <v>1.5</v>
      </c>
      <c r="P34" s="18" t="n">
        <v>9</v>
      </c>
      <c r="Q34" s="18" t="n">
        <v>11.7</v>
      </c>
      <c r="R34" s="18" t="n">
        <v>16</v>
      </c>
      <c r="S34" s="18" t="s">
        <v>37</v>
      </c>
      <c r="T34" s="18" t="n">
        <v>2</v>
      </c>
      <c r="U34" s="18" t="n">
        <v>12</v>
      </c>
      <c r="V34" s="18" t="n">
        <v>2</v>
      </c>
      <c r="W34" s="18" t="n">
        <v>380</v>
      </c>
    </row>
    <row r="35" customFormat="false" ht="15" hidden="false" customHeight="false" outlineLevel="0" collapsed="false">
      <c r="A35" s="11" t="s">
        <v>65</v>
      </c>
      <c r="B35" s="26" t="s">
        <v>32</v>
      </c>
      <c r="C35" s="13" t="n">
        <v>306</v>
      </c>
      <c r="D35" s="13" t="n">
        <v>334</v>
      </c>
      <c r="E35" s="14" t="n">
        <v>0.208333333333333</v>
      </c>
      <c r="F35" s="13" t="n">
        <v>205</v>
      </c>
      <c r="G35" s="13" t="n">
        <v>40</v>
      </c>
      <c r="H35" s="13" t="n">
        <v>24.2</v>
      </c>
      <c r="I35" s="13" t="n">
        <v>22.6</v>
      </c>
      <c r="J35" s="13" t="n">
        <v>48</v>
      </c>
      <c r="K35" s="13" t="n">
        <v>364</v>
      </c>
      <c r="L35" s="13" t="n">
        <v>427</v>
      </c>
      <c r="M35" s="13" t="n">
        <v>9</v>
      </c>
      <c r="N35" s="13" t="n">
        <v>2</v>
      </c>
      <c r="O35" s="13" t="n">
        <v>2</v>
      </c>
      <c r="P35" s="13" t="n">
        <v>2</v>
      </c>
      <c r="Q35" s="13" t="n">
        <v>12</v>
      </c>
      <c r="R35" s="13" t="n">
        <v>31</v>
      </c>
      <c r="S35" s="13" t="n">
        <v>80</v>
      </c>
      <c r="T35" s="13" t="n">
        <v>1</v>
      </c>
      <c r="U35" s="13" t="n">
        <v>30</v>
      </c>
      <c r="V35" s="13" t="n">
        <v>0</v>
      </c>
      <c r="W35" s="13" t="n">
        <v>450</v>
      </c>
    </row>
    <row r="36" customFormat="false" ht="15" hidden="false" customHeight="false" outlineLevel="0" collapsed="false">
      <c r="A36" s="16" t="s">
        <v>66</v>
      </c>
      <c r="B36" s="27" t="s">
        <v>32</v>
      </c>
      <c r="C36" s="18" t="n">
        <v>352</v>
      </c>
      <c r="D36" s="18" t="n">
        <v>408</v>
      </c>
      <c r="E36" s="18"/>
      <c r="F36" s="18" t="n">
        <v>198</v>
      </c>
      <c r="G36" s="18" t="n">
        <v>40</v>
      </c>
      <c r="H36" s="18" t="n">
        <v>14.6</v>
      </c>
      <c r="I36" s="20" t="n">
        <v>11.3</v>
      </c>
      <c r="J36" s="19" t="n">
        <v>50</v>
      </c>
      <c r="K36" s="18" t="n">
        <v>301</v>
      </c>
      <c r="L36" s="18" t="n">
        <v>275</v>
      </c>
      <c r="M36" s="18" t="n">
        <v>6</v>
      </c>
      <c r="N36" s="18" t="n">
        <v>5</v>
      </c>
      <c r="O36" s="18" t="n">
        <v>-12</v>
      </c>
      <c r="P36" s="18" t="n">
        <v>3</v>
      </c>
      <c r="Q36" s="18" t="n">
        <v>8.7</v>
      </c>
      <c r="R36" s="18" t="n">
        <v>26</v>
      </c>
      <c r="S36" s="18" t="n">
        <v>77</v>
      </c>
      <c r="T36" s="18" t="n">
        <v>1</v>
      </c>
      <c r="U36" s="18" t="n">
        <v>15</v>
      </c>
      <c r="V36" s="18" t="n">
        <v>4</v>
      </c>
      <c r="W36" s="18" t="n">
        <v>360</v>
      </c>
    </row>
    <row r="37" customFormat="false" ht="15" hidden="false" customHeight="false" outlineLevel="0" collapsed="false">
      <c r="A37" s="16" t="s">
        <v>67</v>
      </c>
      <c r="B37" s="27" t="s">
        <v>32</v>
      </c>
      <c r="C37" s="18" t="n">
        <v>359</v>
      </c>
      <c r="D37" s="18" t="n">
        <v>387</v>
      </c>
      <c r="E37" s="19"/>
      <c r="F37" s="18" t="n">
        <v>201</v>
      </c>
      <c r="G37" s="18" t="n">
        <v>27.3</v>
      </c>
      <c r="H37" s="18" t="n">
        <v>23.6</v>
      </c>
      <c r="I37" s="20" t="n">
        <v>13</v>
      </c>
      <c r="J37" s="18" t="n">
        <v>40</v>
      </c>
      <c r="K37" s="18" t="n">
        <v>359</v>
      </c>
      <c r="L37" s="18" t="n">
        <v>322</v>
      </c>
      <c r="M37" s="18" t="n">
        <v>2</v>
      </c>
      <c r="N37" s="18" t="n">
        <v>11</v>
      </c>
      <c r="O37" s="18" t="n">
        <v>3</v>
      </c>
      <c r="P37" s="18" t="n">
        <v>3</v>
      </c>
      <c r="Q37" s="18" t="n">
        <v>15</v>
      </c>
      <c r="R37" s="18" t="n">
        <v>23</v>
      </c>
      <c r="S37" s="18" t="n">
        <v>50</v>
      </c>
      <c r="T37" s="18" t="n">
        <v>1</v>
      </c>
      <c r="U37" s="18" t="n">
        <v>10.7</v>
      </c>
      <c r="V37" s="18" t="n">
        <v>3</v>
      </c>
      <c r="W37" s="18" t="n">
        <v>330</v>
      </c>
    </row>
    <row r="38" customFormat="false" ht="15" hidden="false" customHeight="false" outlineLevel="0" collapsed="false">
      <c r="A38" s="16" t="s">
        <v>68</v>
      </c>
      <c r="B38" s="27" t="s">
        <v>32</v>
      </c>
      <c r="C38" s="18" t="n">
        <v>319</v>
      </c>
      <c r="D38" s="18" t="n">
        <v>395</v>
      </c>
      <c r="E38" s="19"/>
      <c r="F38" s="18" t="n">
        <v>150</v>
      </c>
      <c r="G38" s="18" t="n">
        <v>31</v>
      </c>
      <c r="H38" s="18" t="n">
        <v>11.6</v>
      </c>
      <c r="I38" s="20" t="n">
        <v>14</v>
      </c>
      <c r="J38" s="18" t="n">
        <v>49</v>
      </c>
      <c r="K38" s="18" t="n">
        <v>336</v>
      </c>
      <c r="L38" s="18" t="n">
        <v>319</v>
      </c>
      <c r="M38" s="18" t="n">
        <v>1</v>
      </c>
      <c r="N38" s="18" t="n">
        <v>5</v>
      </c>
      <c r="O38" s="18" t="n">
        <v>-3</v>
      </c>
      <c r="P38" s="18" t="n">
        <v>4</v>
      </c>
      <c r="Q38" s="18" t="n">
        <v>12</v>
      </c>
      <c r="R38" s="18" t="n">
        <v>32</v>
      </c>
      <c r="S38" s="18" t="n">
        <v>51</v>
      </c>
      <c r="T38" s="18" t="n">
        <v>3</v>
      </c>
      <c r="U38" s="18" t="n">
        <v>14</v>
      </c>
      <c r="V38" s="18" t="n">
        <v>0</v>
      </c>
      <c r="W38" s="18" t="n">
        <v>310</v>
      </c>
    </row>
    <row r="39" customFormat="false" ht="15" hidden="false" customHeight="false" outlineLevel="0" collapsed="false">
      <c r="A39" s="16" t="s">
        <v>69</v>
      </c>
      <c r="B39" s="17" t="s">
        <v>32</v>
      </c>
      <c r="C39" s="18" t="n">
        <v>330</v>
      </c>
      <c r="D39" s="18" t="n">
        <v>382</v>
      </c>
      <c r="E39" s="18"/>
      <c r="F39" s="18" t="n">
        <v>220</v>
      </c>
      <c r="G39" s="18" t="n">
        <v>45</v>
      </c>
      <c r="H39" s="18" t="n">
        <v>12</v>
      </c>
      <c r="I39" s="20" t="n">
        <v>10.6</v>
      </c>
      <c r="J39" s="18" t="n">
        <v>50</v>
      </c>
      <c r="K39" s="18" t="n">
        <v>297</v>
      </c>
      <c r="L39" s="18" t="n">
        <v>313</v>
      </c>
      <c r="M39" s="18" t="n">
        <v>10</v>
      </c>
      <c r="N39" s="18" t="n">
        <v>33.5</v>
      </c>
      <c r="O39" s="18" t="n">
        <v>-8</v>
      </c>
      <c r="P39" s="18" t="n">
        <v>2</v>
      </c>
      <c r="Q39" s="18" t="n">
        <v>9</v>
      </c>
      <c r="R39" s="18" t="n">
        <v>30.5</v>
      </c>
      <c r="S39" s="18" t="n">
        <v>75</v>
      </c>
      <c r="T39" s="18" t="n">
        <v>1</v>
      </c>
      <c r="U39" s="18" t="n">
        <v>32</v>
      </c>
      <c r="V39" s="18" t="n">
        <v>2</v>
      </c>
      <c r="W39" s="18" t="n">
        <v>400</v>
      </c>
    </row>
    <row r="41" customFormat="false" ht="15" hidden="false" customHeight="false" outlineLevel="0" collapsed="false"/>
    <row r="42" customFormat="false" ht="15" hidden="false" customHeight="false" outlineLevel="0" collapsed="false">
      <c r="A42" s="31" t="s">
        <v>70</v>
      </c>
      <c r="B42" s="32" t="n">
        <v>10</v>
      </c>
      <c r="C42" s="33" t="n">
        <f aca="false">PERCENTILE(C$4:C$39,0.1)</f>
        <v>241</v>
      </c>
      <c r="D42" s="33" t="n">
        <f aca="false">PERCENTILE(D$4:D$39,0.1)</f>
        <v>251.8</v>
      </c>
      <c r="E42" s="33" t="n">
        <f aca="false">PERCENTILE(E$4:E$39,0.1)</f>
        <v>0.187083333333333</v>
      </c>
      <c r="F42" s="33" t="n">
        <f aca="false">PERCENTILE(F$4:F$39,0.1)</f>
        <v>168</v>
      </c>
      <c r="G42" s="33" t="n">
        <f aca="false">PERCENTILE(G$4:G$39,0.1)</f>
        <v>27.12</v>
      </c>
      <c r="H42" s="33" t="n">
        <f aca="false">PERCENTILE(H$4:H$39,0.9)</f>
        <v>22.21</v>
      </c>
      <c r="I42" s="33" t="n">
        <f aca="false">PERCENTILE(I$4:I$39,0.9)</f>
        <v>19.3</v>
      </c>
      <c r="J42" s="33" t="n">
        <f aca="false">PERCENTILE(J$4:J$39,0.1)</f>
        <v>36.5</v>
      </c>
      <c r="K42" s="33" t="n">
        <f aca="false">PERCENTILE(K$4:K$39,0.9)</f>
        <v>373</v>
      </c>
      <c r="L42" s="33" t="n">
        <f aca="false">PERCENTILE(L$4:L$39,0.9)</f>
        <v>348</v>
      </c>
      <c r="M42" s="33" t="n">
        <f aca="false">PERCENTILE(M$4:M$39,0.1)</f>
        <v>2</v>
      </c>
      <c r="N42" s="33" t="n">
        <f aca="false">PERCENTILE(N$4:N$39,0.1)</f>
        <v>4.325</v>
      </c>
      <c r="O42" s="33" t="n">
        <f aca="false">PERCENTILE(O$4:O$39,0.1)</f>
        <v>-10</v>
      </c>
      <c r="P42" s="33" t="n">
        <f aca="false">PERCENTILE(P$4:P$39,0.1)</f>
        <v>-0.5</v>
      </c>
      <c r="Q42" s="33" t="n">
        <f aca="false">PERCENTILE(Q$4:Q$39,0.9)</f>
        <v>16.5</v>
      </c>
      <c r="R42" s="33" t="n">
        <f aca="false">PERCENTILE(R$4:R$39,0.1)</f>
        <v>20.5</v>
      </c>
      <c r="S42" s="33" t="n">
        <f aca="false">PERCENTILE(S$4:S$39,0.9)</f>
        <v>89.8</v>
      </c>
      <c r="T42" s="33" t="n">
        <v>3</v>
      </c>
      <c r="U42" s="33" t="n">
        <f aca="false">PERCENTILE(U$4:U$39,0.1)</f>
        <v>9.24</v>
      </c>
      <c r="V42" s="33" t="n">
        <f aca="false">PERCENTILE(V$4:V$39,0.9)</f>
        <v>5.6</v>
      </c>
      <c r="W42" s="34" t="n">
        <f aca="false">PERCENTILE(W$4:W$39,0.1)</f>
        <v>350</v>
      </c>
    </row>
    <row r="43" customFormat="false" ht="14.25" hidden="false" customHeight="false" outlineLevel="0" collapsed="false">
      <c r="A43" s="35"/>
      <c r="B43" s="36" t="n">
        <v>20</v>
      </c>
      <c r="C43" s="37" t="n">
        <f aca="false">PERCENTILE(C$4:C$39,0.2)</f>
        <v>254</v>
      </c>
      <c r="D43" s="37" t="n">
        <f aca="false">PERCENTILE(D$4:D$39,0.2)</f>
        <v>298.2</v>
      </c>
      <c r="E43" s="37" t="n">
        <f aca="false">PERCENTILE(E$4:E$39,0.2)</f>
        <v>0.20125</v>
      </c>
      <c r="F43" s="37" t="n">
        <f aca="false">PERCENTILE(F$4:F$39,0.2)</f>
        <v>176.6</v>
      </c>
      <c r="G43" s="37" t="n">
        <f aca="false">PERCENTILE(G$4:G$39,0.2)</f>
        <v>31.32</v>
      </c>
      <c r="H43" s="37" t="n">
        <f aca="false">PERCENTILE(H$4:H$39,0.8)</f>
        <v>20.76</v>
      </c>
      <c r="I43" s="37" t="n">
        <f aca="false">PERCENTILE(I$4:I$39,0.8)</f>
        <v>18</v>
      </c>
      <c r="J43" s="37" t="n">
        <f aca="false">PERCENTILE(J$4:J$39,0.2)</f>
        <v>41</v>
      </c>
      <c r="K43" s="37" t="n">
        <f aca="false">PERCENTILE(K$4:K$39,0.8)</f>
        <v>359</v>
      </c>
      <c r="L43" s="37" t="n">
        <f aca="false">PERCENTILE(L$4:L$39,0.8)</f>
        <v>332</v>
      </c>
      <c r="M43" s="37" t="n">
        <f aca="false">PERCENTILE(M$4:M$39,0.2)</f>
        <v>3</v>
      </c>
      <c r="N43" s="37" t="n">
        <f aca="false">PERCENTILE(N$4:N$39,0.2)</f>
        <v>5</v>
      </c>
      <c r="O43" s="37" t="n">
        <f aca="false">PERCENTILE(O$4:O$39,0.2)</f>
        <v>-6</v>
      </c>
      <c r="P43" s="37" t="n">
        <f aca="false">PERCENTILE(P$4:P$39,0.2)</f>
        <v>2</v>
      </c>
      <c r="Q43" s="37" t="n">
        <f aca="false">PERCENTILE(Q$4:Q$39,0.8)</f>
        <v>15</v>
      </c>
      <c r="R43" s="37" t="n">
        <f aca="false">PERCENTILE(R$4:R$39,0.2)</f>
        <v>23</v>
      </c>
      <c r="S43" s="37" t="n">
        <f aca="false">PERCENTILE(S$4:S$39,0.8)</f>
        <v>80.8</v>
      </c>
      <c r="T43" s="37" t="n">
        <v>2</v>
      </c>
      <c r="U43" s="37" t="n">
        <f aca="false">PERCENTILE(U$4:U$39,0.2)</f>
        <v>10.66</v>
      </c>
      <c r="V43" s="37" t="n">
        <f aca="false">PERCENTILE(V$4:V$39,0.8)</f>
        <v>5</v>
      </c>
      <c r="W43" s="38" t="n">
        <f aca="false">PERCENTILE(W$4:W$39,0.2)</f>
        <v>360</v>
      </c>
    </row>
    <row r="44" customFormat="false" ht="14.25" hidden="false" customHeight="false" outlineLevel="0" collapsed="false">
      <c r="A44" s="35"/>
      <c r="B44" s="36" t="n">
        <v>30</v>
      </c>
      <c r="C44" s="37" t="n">
        <f aca="false">PERCENTILE(C$4:C$39,0.3)</f>
        <v>276</v>
      </c>
      <c r="D44" s="37" t="n">
        <f aca="false">PERCENTILE(D$4:D$39,0.3)</f>
        <v>309.2</v>
      </c>
      <c r="E44" s="37" t="n">
        <f aca="false">PERCENTILE(E$4:E$39,0.3)</f>
        <v>0.208333333333333</v>
      </c>
      <c r="F44" s="37" t="n">
        <f aca="false">PERCENTILE(F$4:F$39,0.3)</f>
        <v>185.4</v>
      </c>
      <c r="G44" s="37" t="n">
        <f aca="false">PERCENTILE(G$4:G$39,0.3)</f>
        <v>33.2</v>
      </c>
      <c r="H44" s="37" t="n">
        <f aca="false">PERCENTILE(H$4:H$39,0.7)</f>
        <v>20</v>
      </c>
      <c r="I44" s="37" t="n">
        <f aca="false">PERCENTILE(I$4:I$39,0.7)</f>
        <v>17.45</v>
      </c>
      <c r="J44" s="37" t="n">
        <f aca="false">PERCENTILE(J$4:J$39,0.3)</f>
        <v>43.5</v>
      </c>
      <c r="K44" s="37" t="n">
        <f aca="false">PERCENTILE(K$4:K$39,0.7)</f>
        <v>348.5</v>
      </c>
      <c r="L44" s="37" t="n">
        <f aca="false">PERCENTILE(L$4:L$39,0.7)</f>
        <v>325</v>
      </c>
      <c r="M44" s="37" t="n">
        <f aca="false">PERCENTILE(M$4:M$39,0.3)</f>
        <v>4</v>
      </c>
      <c r="N44" s="37" t="n">
        <f aca="false">PERCENTILE(N$4:N$39,0.3)</f>
        <v>5.225</v>
      </c>
      <c r="O44" s="37" t="n">
        <f aca="false">PERCENTILE(O$4:O$39,0.3)</f>
        <v>-1.25</v>
      </c>
      <c r="P44" s="37" t="n">
        <f aca="false">PERCENTILE(P$4:P$39,0.3)</f>
        <v>3</v>
      </c>
      <c r="Q44" s="37" t="n">
        <f aca="false">PERCENTILE(Q$4:Q$39,0.7)</f>
        <v>13.8</v>
      </c>
      <c r="R44" s="37" t="n">
        <f aca="false">PERCENTILE(R$4:R$39,0.3)</f>
        <v>26</v>
      </c>
      <c r="S44" s="37" t="n">
        <f aca="false">PERCENTILE(S$4:S$39,0.7)</f>
        <v>80</v>
      </c>
      <c r="T44" s="37" t="n">
        <f aca="false">PERCENTILE(T$4:T$39,0.7)</f>
        <v>1</v>
      </c>
      <c r="U44" s="37" t="n">
        <f aca="false">PERCENTILE(U$4:U$39,0.3)</f>
        <v>12.7</v>
      </c>
      <c r="V44" s="37" t="n">
        <f aca="false">PERCENTILE(V$4:V$39,0.7)</f>
        <v>4</v>
      </c>
      <c r="W44" s="38" t="n">
        <f aca="false">PERCENTILE(W$4:W$39,0.3)</f>
        <v>372</v>
      </c>
    </row>
    <row r="45" customFormat="false" ht="14.25" hidden="false" customHeight="false" outlineLevel="0" collapsed="false">
      <c r="A45" s="35"/>
      <c r="B45" s="36" t="n">
        <v>40</v>
      </c>
      <c r="C45" s="37" t="n">
        <f aca="false">PERCENTILE(C$4:C$39,0.4)</f>
        <v>291</v>
      </c>
      <c r="D45" s="37" t="n">
        <f aca="false">PERCENTILE(D$4:D$39,0.4)</f>
        <v>314.2</v>
      </c>
      <c r="E45" s="37" t="n">
        <f aca="false">PERCENTILE(E$4:E$39,0.4)</f>
        <v>0.208333333333333</v>
      </c>
      <c r="F45" s="37" t="n">
        <f aca="false">PERCENTILE(F$4:F$39,0.4)</f>
        <v>190.6</v>
      </c>
      <c r="G45" s="37" t="n">
        <f aca="false">PERCENTILE(G$4:G$39,0.4)</f>
        <v>35.6</v>
      </c>
      <c r="H45" s="37" t="n">
        <f aca="false">PERCENTILE(H$4:H$39,0.6)</f>
        <v>18</v>
      </c>
      <c r="I45" s="37" t="n">
        <f aca="false">PERCENTILE(I$4:I$39,0.6)</f>
        <v>16.6</v>
      </c>
      <c r="J45" s="37" t="n">
        <f aca="false">PERCENTILE(J$4:J$39,0.4)</f>
        <v>45</v>
      </c>
      <c r="K45" s="37" t="n">
        <f aca="false">PERCENTILE(K$4:K$39,0.6)</f>
        <v>340</v>
      </c>
      <c r="L45" s="37" t="n">
        <f aca="false">PERCENTILE(L$4:L$39,0.6)</f>
        <v>322</v>
      </c>
      <c r="M45" s="37" t="n">
        <f aca="false">PERCENTILE(M$4:M$39,0.4)</f>
        <v>4.6</v>
      </c>
      <c r="N45" s="37" t="n">
        <f aca="false">PERCENTILE(N$4:N$39,0.4)</f>
        <v>6</v>
      </c>
      <c r="O45" s="37" t="n">
        <f aca="false">PERCENTILE(O$4:O$39,0.4)</f>
        <v>1.5</v>
      </c>
      <c r="P45" s="37" t="n">
        <f aca="false">PERCENTILE(P$4:P$39,0.4)</f>
        <v>7</v>
      </c>
      <c r="Q45" s="37" t="n">
        <f aca="false">PERCENTILE(Q$4:Q$39,0.6)</f>
        <v>12</v>
      </c>
      <c r="R45" s="37" t="n">
        <f aca="false">PERCENTILE(R$4:R$39,0.4)</f>
        <v>28</v>
      </c>
      <c r="S45" s="37" t="n">
        <f aca="false">PERCENTILE(S$4:S$39,0.6)</f>
        <v>76.6</v>
      </c>
      <c r="T45" s="37" t="n">
        <f aca="false">PERCENTILE(T$4:T$39,0.6)</f>
        <v>1</v>
      </c>
      <c r="U45" s="37" t="n">
        <f aca="false">PERCENTILE(U$4:U$39,0.4)</f>
        <v>15</v>
      </c>
      <c r="V45" s="37" t="n">
        <f aca="false">PERCENTILE(V$4:V$39,0.6)</f>
        <v>3.08</v>
      </c>
      <c r="W45" s="38" t="n">
        <f aca="false">PERCENTILE(W$4:W$39,0.4)</f>
        <v>390</v>
      </c>
    </row>
    <row r="46" customFormat="false" ht="14.25" hidden="false" customHeight="false" outlineLevel="0" collapsed="false">
      <c r="A46" s="35"/>
      <c r="B46" s="36" t="n">
        <v>50</v>
      </c>
      <c r="C46" s="37" t="n">
        <f aca="false">PERCENTILE(C$4:C$39,0.5)</f>
        <v>299.5</v>
      </c>
      <c r="D46" s="37" t="n">
        <f aca="false">PERCENTILE(D$4:D$39,0.5)</f>
        <v>330</v>
      </c>
      <c r="E46" s="37" t="n">
        <f aca="false">PERCENTILE(E$4:E$39,0.5)</f>
        <v>0.208333333333333</v>
      </c>
      <c r="F46" s="37" t="n">
        <f aca="false">PERCENTILE(F$4:F$39,0.5)</f>
        <v>195</v>
      </c>
      <c r="G46" s="37" t="n">
        <f aca="false">PERCENTILE(G$4:G$39,0.5)</f>
        <v>37</v>
      </c>
      <c r="H46" s="37" t="n">
        <f aca="false">PERCENTILE(H$4:H$39,0.5)</f>
        <v>16.6</v>
      </c>
      <c r="I46" s="37" t="n">
        <f aca="false">PERCENTILE(I$4:I$39,0.5)</f>
        <v>15.35</v>
      </c>
      <c r="J46" s="37" t="n">
        <f aca="false">PERCENTILE(J$4:J$39,0.5)</f>
        <v>46</v>
      </c>
      <c r="K46" s="37" t="n">
        <f aca="false">PERCENTILE(K$4:K$39,0.5)</f>
        <v>332.5</v>
      </c>
      <c r="L46" s="37" t="n">
        <f aca="false">PERCENTILE(L$4:L$39,0.5)</f>
        <v>313.5</v>
      </c>
      <c r="M46" s="37" t="n">
        <f aca="false">PERCENTILE(M$4:M$39,0.5)</f>
        <v>6</v>
      </c>
      <c r="N46" s="37" t="n">
        <f aca="false">PERCENTILE(N$4:N$39,0.5)</f>
        <v>8</v>
      </c>
      <c r="O46" s="37" t="n">
        <f aca="false">PERCENTILE(O$4:O$39,0.5)</f>
        <v>3.5</v>
      </c>
      <c r="P46" s="37" t="n">
        <f aca="false">PERCENTILE(P$4:P$39,0.5)</f>
        <v>9</v>
      </c>
      <c r="Q46" s="37" t="n">
        <f aca="false">PERCENTILE(Q$4:Q$39,0.5)</f>
        <v>11.65</v>
      </c>
      <c r="R46" s="37" t="n">
        <f aca="false">PERCENTILE(R$4:R$39,0.5)</f>
        <v>30</v>
      </c>
      <c r="S46" s="37" t="n">
        <f aca="false">PERCENTILE(S$4:S$39,0.5)</f>
        <v>74.5</v>
      </c>
      <c r="T46" s="37" t="n">
        <f aca="false">PERCENTILE(T$4:T$39,0.5)</f>
        <v>1</v>
      </c>
      <c r="U46" s="37" t="n">
        <f aca="false">PERCENTILE(U$4:U$39,0.5)</f>
        <v>20</v>
      </c>
      <c r="V46" s="37" t="n">
        <f aca="false">PERCENTILE(V$4:V$39,0.5)</f>
        <v>3</v>
      </c>
      <c r="W46" s="38" t="n">
        <f aca="false">PERCENTILE(W$4:W$39,0.5)</f>
        <v>400</v>
      </c>
    </row>
    <row r="47" customFormat="false" ht="14.25" hidden="false" customHeight="false" outlineLevel="0" collapsed="false">
      <c r="A47" s="35"/>
      <c r="B47" s="36" t="n">
        <v>60</v>
      </c>
      <c r="C47" s="37" t="n">
        <f aca="false">PERCENTILE(C$4:C$39,0.6)</f>
        <v>319</v>
      </c>
      <c r="D47" s="37" t="n">
        <f aca="false">PERCENTILE(D$4:D$39,0.6)</f>
        <v>349.8</v>
      </c>
      <c r="E47" s="37" t="n">
        <f aca="false">PERCENTILE(E$4:E$39,0.6)</f>
        <v>0.208333333333333</v>
      </c>
      <c r="F47" s="37" t="n">
        <f aca="false">PERCENTILE(F$4:F$39,0.6)</f>
        <v>198</v>
      </c>
      <c r="G47" s="37" t="n">
        <f aca="false">PERCENTILE(G$4:G$39,0.6)</f>
        <v>38.8</v>
      </c>
      <c r="H47" s="37" t="n">
        <f aca="false">PERCENTILE(H$4:H$39,0.4)</f>
        <v>15.5</v>
      </c>
      <c r="I47" s="37" t="n">
        <f aca="false">PERCENTILE(I$4:I$39,0.4)</f>
        <v>15</v>
      </c>
      <c r="J47" s="37" t="n">
        <f aca="false">PERCENTILE(J$4:J$39,0.6)</f>
        <v>47</v>
      </c>
      <c r="K47" s="37" t="n">
        <f aca="false">PERCENTILE(K$4:K$39,0.4)</f>
        <v>322</v>
      </c>
      <c r="L47" s="37" t="n">
        <f aca="false">PERCENTILE(L$4:L$39,0.4)</f>
        <v>307</v>
      </c>
      <c r="M47" s="37" t="n">
        <f aca="false">PERCENTILE(M$4:M$39,0.6)</f>
        <v>6</v>
      </c>
      <c r="N47" s="37" t="n">
        <f aca="false">PERCENTILE(N$4:N$39,0.6)</f>
        <v>9.1</v>
      </c>
      <c r="O47" s="37" t="n">
        <f aca="false">PERCENTILE(O$4:O$39,0.6)</f>
        <v>7</v>
      </c>
      <c r="P47" s="37" t="n">
        <f aca="false">PERCENTILE(P$4:P$39,0.6)</f>
        <v>10</v>
      </c>
      <c r="Q47" s="37" t="n">
        <f aca="false">PERCENTILE(Q$4:Q$39,0.4)</f>
        <v>10.8</v>
      </c>
      <c r="R47" s="37" t="n">
        <f aca="false">PERCENTILE(R$4:R$39,0.6)</f>
        <v>31</v>
      </c>
      <c r="S47" s="37" t="n">
        <f aca="false">PERCENTILE(S$4:S$39,0.4)</f>
        <v>68.8</v>
      </c>
      <c r="T47" s="37" t="n">
        <f aca="false">PERCENTILE(T$4:T$39,0.4)</f>
        <v>1</v>
      </c>
      <c r="U47" s="37" t="n">
        <f aca="false">PERCENTILE(U$4:U$39,0.6)</f>
        <v>29.7</v>
      </c>
      <c r="V47" s="37" t="n">
        <f aca="false">PERCENTILE(V$4:V$39,0.4)</f>
        <v>2</v>
      </c>
      <c r="W47" s="38" t="n">
        <f aca="false">PERCENTILE(W$4:W$39,0.6)</f>
        <v>400</v>
      </c>
    </row>
    <row r="48" customFormat="false" ht="14.25" hidden="false" customHeight="false" outlineLevel="0" collapsed="false">
      <c r="A48" s="35"/>
      <c r="B48" s="36" t="n">
        <v>70</v>
      </c>
      <c r="C48" s="37" t="n">
        <f aca="false">PERCENTILE(C$4:C$39,0.7)</f>
        <v>327.5</v>
      </c>
      <c r="D48" s="37" t="n">
        <f aca="false">PERCENTILE(D$4:D$39,0.7)</f>
        <v>369.6</v>
      </c>
      <c r="E48" s="37" t="n">
        <f aca="false">PERCENTILE(E$4:E$39,0.7)</f>
        <v>0.208333333333333</v>
      </c>
      <c r="F48" s="37" t="n">
        <f aca="false">PERCENTILE(F$4:F$39,0.7)</f>
        <v>203.4</v>
      </c>
      <c r="G48" s="37" t="n">
        <f aca="false">PERCENTILE(G$4:G$39,0.7)</f>
        <v>40</v>
      </c>
      <c r="H48" s="37" t="n">
        <f aca="false">PERCENTILE(H$4:H$39,0.3)</f>
        <v>14.6</v>
      </c>
      <c r="I48" s="37" t="n">
        <f aca="false">PERCENTILE(I$4:I$39,0.3)</f>
        <v>14</v>
      </c>
      <c r="J48" s="37" t="n">
        <f aca="false">PERCENTILE(J$4:J$39,0.7)</f>
        <v>47</v>
      </c>
      <c r="K48" s="37" t="n">
        <f aca="false">PERCENTILE(K$4:K$39,0.3)</f>
        <v>316</v>
      </c>
      <c r="L48" s="37" t="n">
        <f aca="false">PERCENTILE(L$4:L$39,0.3)</f>
        <v>291.5</v>
      </c>
      <c r="M48" s="37" t="n">
        <f aca="false">PERCENTILE(M$4:M$39,0.7)</f>
        <v>7</v>
      </c>
      <c r="N48" s="37" t="n">
        <f aca="false">PERCENTILE(N$4:N$39,0.7)</f>
        <v>11.5</v>
      </c>
      <c r="O48" s="37" t="n">
        <f aca="false">PERCENTILE(O$4:O$39,0.7)</f>
        <v>8.75</v>
      </c>
      <c r="P48" s="37" t="n">
        <f aca="false">PERCENTILE(P$4:P$39,0.7)</f>
        <v>11</v>
      </c>
      <c r="Q48" s="37" t="n">
        <f aca="false">PERCENTILE(Q$4:Q$39,0.3)</f>
        <v>10.45</v>
      </c>
      <c r="R48" s="37" t="n">
        <f aca="false">PERCENTILE(R$4:R$39,0.7)</f>
        <v>33</v>
      </c>
      <c r="S48" s="37" t="n">
        <f aca="false">PERCENTILE(S$4:S$39,0.3)</f>
        <v>60.3</v>
      </c>
      <c r="T48" s="37" t="n">
        <f aca="false">PERCENTILE(T$4:T$39,0.3)</f>
        <v>1</v>
      </c>
      <c r="U48" s="37" t="n">
        <f aca="false">PERCENTILE(U$4:U$39,0.7)</f>
        <v>32.4</v>
      </c>
      <c r="V48" s="37" t="n">
        <f aca="false">PERCENTILE(V$4:V$39,0.3)</f>
        <v>1.22</v>
      </c>
      <c r="W48" s="38" t="n">
        <f aca="false">PERCENTILE(W$4:W$39,0.7)</f>
        <v>418</v>
      </c>
    </row>
    <row r="49" customFormat="false" ht="14.25" hidden="false" customHeight="false" outlineLevel="0" collapsed="false">
      <c r="A49" s="35"/>
      <c r="B49" s="36" t="n">
        <v>80</v>
      </c>
      <c r="C49" s="37" t="n">
        <f aca="false">PERCENTILE(C$4:C$39,0.8)</f>
        <v>346</v>
      </c>
      <c r="D49" s="37" t="n">
        <f aca="false">PERCENTILE(D$4:D$39,0.8)</f>
        <v>378</v>
      </c>
      <c r="E49" s="37" t="n">
        <f aca="false">PERCENTILE(E$4:E$39,0.8)</f>
        <v>0.208333333333333</v>
      </c>
      <c r="F49" s="37" t="n">
        <f aca="false">PERCENTILE(F$4:F$39,0.8)</f>
        <v>205</v>
      </c>
      <c r="G49" s="37" t="n">
        <f aca="false">PERCENTILE(G$4:G$39,0.8)</f>
        <v>41.2</v>
      </c>
      <c r="H49" s="37" t="n">
        <f aca="false">PERCENTILE(H$4:H$39,0.2)</f>
        <v>13.32</v>
      </c>
      <c r="I49" s="37" t="n">
        <f aca="false">PERCENTILE(I$4:I$39,0.2)</f>
        <v>12.6</v>
      </c>
      <c r="J49" s="37" t="n">
        <f aca="false">PERCENTILE(J$4:J$39,0.8)</f>
        <v>48</v>
      </c>
      <c r="K49" s="37" t="n">
        <f aca="false">PERCENTILE(K$4:K$39,0.2)</f>
        <v>301</v>
      </c>
      <c r="L49" s="37" t="n">
        <f aca="false">PERCENTILE(L$4:L$39,0.2)</f>
        <v>275</v>
      </c>
      <c r="M49" s="37" t="n">
        <f aca="false">PERCENTILE(M$4:M$39,0.8)</f>
        <v>9.2</v>
      </c>
      <c r="N49" s="37" t="n">
        <f aca="false">PERCENTILE(N$4:N$39,0.8)</f>
        <v>14.9</v>
      </c>
      <c r="O49" s="37" t="n">
        <f aca="false">PERCENTILE(O$4:O$39,0.8)</f>
        <v>10</v>
      </c>
      <c r="P49" s="37" t="n">
        <f aca="false">PERCENTILE(P$4:P$39,0.8)</f>
        <v>13</v>
      </c>
      <c r="Q49" s="37" t="n">
        <f aca="false">PERCENTILE(Q$4:Q$39,0.2)</f>
        <v>10.1</v>
      </c>
      <c r="R49" s="37" t="n">
        <f aca="false">PERCENTILE(R$4:R$39,0.8)</f>
        <v>36</v>
      </c>
      <c r="S49" s="37" t="n">
        <f aca="false">PERCENTILE(S$4:S$39,0.2)</f>
        <v>51.2</v>
      </c>
      <c r="T49" s="37" t="n">
        <f aca="false">PERCENTILE(T$4:T$39,0.2)</f>
        <v>1</v>
      </c>
      <c r="U49" s="37" t="n">
        <f aca="false">PERCENTILE(U$4:U$39,0.8)</f>
        <v>41.4</v>
      </c>
      <c r="V49" s="37" t="n">
        <f aca="false">PERCENTILE(V$4:V$39,0.2)</f>
        <v>0.9</v>
      </c>
      <c r="W49" s="38" t="n">
        <f aca="false">PERCENTILE(W$4:W$39,0.8)</f>
        <v>442</v>
      </c>
    </row>
    <row r="50" customFormat="false" ht="15" hidden="false" customHeight="false" outlineLevel="0" collapsed="false">
      <c r="A50" s="35"/>
      <c r="B50" s="39" t="n">
        <v>90</v>
      </c>
      <c r="C50" s="40" t="n">
        <f aca="false">PERCENTILE(C$4:C$39,0.9)</f>
        <v>356</v>
      </c>
      <c r="D50" s="40" t="n">
        <f aca="false">PERCENTILE(D$4:D$39,0.9)</f>
        <v>392.2</v>
      </c>
      <c r="E50" s="40" t="n">
        <f aca="false">PERCENTILE(E$4:E$39,0.9)</f>
        <v>0.208333333333333</v>
      </c>
      <c r="F50" s="40" t="n">
        <f aca="false">PERCENTILE(F$4:F$39,0.9)</f>
        <v>211.8</v>
      </c>
      <c r="G50" s="40" t="n">
        <f aca="false">PERCENTILE(G$4:G$39,0.9)</f>
        <v>42.6</v>
      </c>
      <c r="H50" s="40" t="n">
        <f aca="false">PERCENTILE(H$4:H$39,0.1)</f>
        <v>11.72</v>
      </c>
      <c r="I50" s="40" t="n">
        <f aca="false">PERCENTILE(I$4:I$39,0.1)</f>
        <v>10.95</v>
      </c>
      <c r="J50" s="40" t="n">
        <f aca="false">PERCENTILE(J$4:J$39,0.9)</f>
        <v>50</v>
      </c>
      <c r="K50" s="40" t="n">
        <f aca="false">PERCENTILE(K$4:K$39,0.1)</f>
        <v>296.5</v>
      </c>
      <c r="L50" s="40" t="n">
        <f aca="false">PERCENTILE(L$4:L$39,0.1)</f>
        <v>262.5</v>
      </c>
      <c r="M50" s="40" t="n">
        <f aca="false">PERCENTILE(M$4:M$39,0.9)</f>
        <v>14.4</v>
      </c>
      <c r="N50" s="40" t="n">
        <f aca="false">PERCENTILE(N$4:N$39,0.9)</f>
        <v>24.15</v>
      </c>
      <c r="O50" s="40" t="n">
        <f aca="false">PERCENTILE(O$4:O$39,0.9)</f>
        <v>11.5</v>
      </c>
      <c r="P50" s="40" t="n">
        <f aca="false">PERCENTILE(P$4:P$39,0.9)</f>
        <v>17.65</v>
      </c>
      <c r="Q50" s="40" t="n">
        <f aca="false">PERCENTILE(Q$4:Q$39,0.1)</f>
        <v>9.4</v>
      </c>
      <c r="R50" s="40" t="n">
        <f aca="false">PERCENTILE(R$4:R$39,0.9)</f>
        <v>37.75</v>
      </c>
      <c r="S50" s="40" t="n">
        <f aca="false">PERCENTILE(S$4:S$39,0.1)</f>
        <v>50</v>
      </c>
      <c r="T50" s="40" t="n">
        <f aca="false">PERCENTILE(T$4:T$39,0.1)</f>
        <v>1</v>
      </c>
      <c r="U50" s="40" t="n">
        <f aca="false">PERCENTILE(U$4:U$39,0.9)</f>
        <v>50.3</v>
      </c>
      <c r="V50" s="40" t="n">
        <f aca="false">PERCENTILE(V$4:V$39,0.1)</f>
        <v>0</v>
      </c>
      <c r="W50" s="41" t="n">
        <f aca="false">PERCENTILE(W$4:W$39,0.9)</f>
        <v>450</v>
      </c>
    </row>
  </sheetData>
  <mergeCells count="15">
    <mergeCell ref="A1:A3"/>
    <mergeCell ref="C1:D1"/>
    <mergeCell ref="H1:I1"/>
    <mergeCell ref="K1:L1"/>
    <mergeCell ref="O1:P1"/>
    <mergeCell ref="B2:B3"/>
    <mergeCell ref="E2:E3"/>
    <mergeCell ref="F2:F3"/>
    <mergeCell ref="G2:G3"/>
    <mergeCell ref="J2:J3"/>
    <mergeCell ref="M2:M3"/>
    <mergeCell ref="N2:N3"/>
    <mergeCell ref="R2:R3"/>
    <mergeCell ref="T2:T3"/>
    <mergeCell ref="V2:V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2015-12-08T08:24:32Z</dcterms:created>
  <dc:creator>Tom Vespa</dc:creator>
  <dc:language>cs-CZ</dc:language>
  <dcterms:modified xsi:type="dcterms:W3CDTF">2015-12-16T14:48:54Z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