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h\Documents\politologie\vyuka\statistika_bc\"/>
    </mc:Choice>
  </mc:AlternateContent>
  <xr:revisionPtr revIDLastSave="0" documentId="8_{CE5AFCE2-EB8E-43A9-AEAA-3F8641EB6B87}" xr6:coauthVersionLast="47" xr6:coauthVersionMax="47" xr10:uidLastSave="{00000000-0000-0000-0000-000000000000}"/>
  <bookViews>
    <workbookView xWindow="-108" yWindow="-108" windowWidth="23256" windowHeight="12576" xr2:uid="{E47F3355-0441-4FCA-8F5D-D5A366DD6378}"/>
  </bookViews>
  <sheets>
    <sheet name="Lis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" l="1"/>
  <c r="G9" i="1" s="1"/>
  <c r="F10" i="1"/>
  <c r="H10" i="1" s="1"/>
  <c r="E4" i="1"/>
  <c r="F4" i="1" s="1"/>
  <c r="G4" i="1" s="1"/>
  <c r="E13" i="1"/>
  <c r="F13" i="1" s="1"/>
  <c r="E12" i="1"/>
  <c r="F12" i="1" s="1"/>
  <c r="E11" i="1"/>
  <c r="F11" i="1" s="1"/>
  <c r="E10" i="1"/>
  <c r="E9" i="1"/>
  <c r="E8" i="1"/>
  <c r="F8" i="1" s="1"/>
  <c r="E7" i="1"/>
  <c r="F7" i="1" s="1"/>
  <c r="E6" i="1"/>
  <c r="F6" i="1" s="1"/>
  <c r="E5" i="1"/>
  <c r="F5" i="1" s="1"/>
  <c r="H6" i="1" l="1"/>
  <c r="G6" i="1"/>
  <c r="G7" i="1"/>
  <c r="H7" i="1"/>
  <c r="H8" i="1"/>
  <c r="G8" i="1"/>
  <c r="H11" i="1"/>
  <c r="G11" i="1"/>
  <c r="G12" i="1"/>
  <c r="H12" i="1"/>
  <c r="H4" i="1"/>
  <c r="H5" i="1"/>
  <c r="G5" i="1"/>
  <c r="H13" i="1"/>
  <c r="G13" i="1"/>
  <c r="H9" i="1"/>
  <c r="G10" i="1"/>
</calcChain>
</file>

<file path=xl/sharedStrings.xml><?xml version="1.0" encoding="utf-8"?>
<sst xmlns="http://schemas.openxmlformats.org/spreadsheetml/2006/main" count="16" uniqueCount="16">
  <si>
    <t>vysledek</t>
  </si>
  <si>
    <t>Spolu</t>
  </si>
  <si>
    <t>PirSTAN</t>
  </si>
  <si>
    <t>ANO</t>
  </si>
  <si>
    <t>SPD</t>
  </si>
  <si>
    <t>ČSSD</t>
  </si>
  <si>
    <t>Přísaha</t>
  </si>
  <si>
    <t>TSS</t>
  </si>
  <si>
    <t>KSČM</t>
  </si>
  <si>
    <t>SZ</t>
  </si>
  <si>
    <t>VB</t>
  </si>
  <si>
    <t>dolní hranice</t>
  </si>
  <si>
    <t>horní hranice</t>
  </si>
  <si>
    <t>cetnost o1</t>
  </si>
  <si>
    <t>se</t>
  </si>
  <si>
    <t>výpočet 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</si>
</sst>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[1]List1!$Q$43</c:f>
              <c:strCache>
                <c:ptCount val="1"/>
                <c:pt idx="0">
                  <c:v>vysledek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[1]List1!$R$44:$R$53</c:f>
                <c:numCache>
                  <c:formatCode>General</c:formatCode>
                  <c:ptCount val="10"/>
                  <c:pt idx="0">
                    <c:v>2.1237165797321942</c:v>
                  </c:pt>
                  <c:pt idx="1">
                    <c:v>1.833919569005376</c:v>
                  </c:pt>
                  <c:pt idx="2">
                    <c:v>1.66677617120633</c:v>
                  </c:pt>
                  <c:pt idx="3">
                    <c:v>1.1830530225788516</c:v>
                  </c:pt>
                  <c:pt idx="4">
                    <c:v>1.0044186901401664</c:v>
                  </c:pt>
                  <c:pt idx="5">
                    <c:v>0.93075915130441689</c:v>
                  </c:pt>
                  <c:pt idx="6">
                    <c:v>0.70516381337402856</c:v>
                  </c:pt>
                  <c:pt idx="7">
                    <c:v>0.69170742988076273</c:v>
                  </c:pt>
                  <c:pt idx="8">
                    <c:v>0.50186265492754856</c:v>
                  </c:pt>
                  <c:pt idx="9">
                    <c:v>0.48738643983869939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[1]List1!$P$44:$P$53</c:f>
              <c:strCache>
                <c:ptCount val="10"/>
                <c:pt idx="0">
                  <c:v>Spolu</c:v>
                </c:pt>
                <c:pt idx="1">
                  <c:v>PirSTAN</c:v>
                </c:pt>
                <c:pt idx="2">
                  <c:v>ANO</c:v>
                </c:pt>
                <c:pt idx="3">
                  <c:v>SPD</c:v>
                </c:pt>
                <c:pt idx="4">
                  <c:v>Přísaha</c:v>
                </c:pt>
                <c:pt idx="5">
                  <c:v>ČSSD</c:v>
                </c:pt>
                <c:pt idx="6">
                  <c:v>KSČM</c:v>
                </c:pt>
                <c:pt idx="7">
                  <c:v>TSS</c:v>
                </c:pt>
                <c:pt idx="8">
                  <c:v>SZ</c:v>
                </c:pt>
                <c:pt idx="9">
                  <c:v>VB</c:v>
                </c:pt>
              </c:strCache>
            </c:strRef>
          </c:cat>
          <c:val>
            <c:numRef>
              <c:f>[1]List1!$Q$44:$Q$53</c:f>
              <c:numCache>
                <c:formatCode>General</c:formatCode>
                <c:ptCount val="10"/>
                <c:pt idx="0">
                  <c:v>34.823087228111774</c:v>
                </c:pt>
                <c:pt idx="1">
                  <c:v>21.583444076129446</c:v>
                </c:pt>
                <c:pt idx="2">
                  <c:v>16.804358213664301</c:v>
                </c:pt>
                <c:pt idx="3">
                  <c:v>7.6246567029888208</c:v>
                </c:pt>
                <c:pt idx="4">
                  <c:v>5.3646856990013356</c:v>
                </c:pt>
                <c:pt idx="5">
                  <c:v>4.568248012514907</c:v>
                </c:pt>
                <c:pt idx="6">
                  <c:v>2.5683118095763358</c:v>
                </c:pt>
                <c:pt idx="7">
                  <c:v>2.4687028705081984</c:v>
                </c:pt>
                <c:pt idx="8">
                  <c:v>1.2839554503820638</c:v>
                </c:pt>
                <c:pt idx="9">
                  <c:v>1.2100464552594326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DA-44FB-AD5D-F4E3EC7AF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976224"/>
        <c:axId val="24972896"/>
      </c:barChart>
      <c:catAx>
        <c:axId val="2497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4972896"/>
        <c:crosses val="autoZero"/>
        <c:auto val="1"/>
        <c:lblAlgn val="ctr"/>
        <c:lblOffset val="100"/>
        <c:noMultiLvlLbl val="0"/>
      </c:catAx>
      <c:valAx>
        <c:axId val="2497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4976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Úplně první odhad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[1]List1!$G$67</c:f>
              <c:strCache>
                <c:ptCount val="1"/>
                <c:pt idx="0">
                  <c:v>v krabici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[1]List1!$F$68:$F$76</c:f>
              <c:strCache>
                <c:ptCount val="9"/>
                <c:pt idx="0">
                  <c:v>Spolu</c:v>
                </c:pt>
                <c:pt idx="1">
                  <c:v>PirStan</c:v>
                </c:pt>
                <c:pt idx="2">
                  <c:v>ANO</c:v>
                </c:pt>
                <c:pt idx="3">
                  <c:v>Přísaha</c:v>
                </c:pt>
                <c:pt idx="4">
                  <c:v>SPD</c:v>
                </c:pt>
                <c:pt idx="5">
                  <c:v>ostatní</c:v>
                </c:pt>
                <c:pt idx="6">
                  <c:v>ČSSD</c:v>
                </c:pt>
                <c:pt idx="7">
                  <c:v>TSS</c:v>
                </c:pt>
                <c:pt idx="8">
                  <c:v>KSČM</c:v>
                </c:pt>
              </c:strCache>
            </c:strRef>
          </c:cat>
          <c:val>
            <c:numRef>
              <c:f>[1]List1!$G$68:$G$76</c:f>
              <c:numCache>
                <c:formatCode>General</c:formatCode>
                <c:ptCount val="9"/>
                <c:pt idx="0">
                  <c:v>42.431865828092242</c:v>
                </c:pt>
                <c:pt idx="1">
                  <c:v>28.763102725366874</c:v>
                </c:pt>
                <c:pt idx="2">
                  <c:v>10.10482180293501</c:v>
                </c:pt>
                <c:pt idx="3">
                  <c:v>4.2767295597484276</c:v>
                </c:pt>
                <c:pt idx="4">
                  <c:v>4.067085953878407</c:v>
                </c:pt>
                <c:pt idx="5">
                  <c:v>3.7735849056603774</c:v>
                </c:pt>
                <c:pt idx="6">
                  <c:v>3.1027253668763102</c:v>
                </c:pt>
                <c:pt idx="7">
                  <c:v>2.4318658280922429</c:v>
                </c:pt>
                <c:pt idx="8">
                  <c:v>1.0482180293501049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79-4741-8FBF-BC4D583AD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110272"/>
        <c:axId val="25116096"/>
      </c:barChart>
      <c:catAx>
        <c:axId val="2511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5116096"/>
        <c:crosses val="autoZero"/>
        <c:auto val="1"/>
        <c:lblAlgn val="ctr"/>
        <c:lblOffset val="100"/>
        <c:noMultiLvlLbl val="0"/>
      </c:catAx>
      <c:valAx>
        <c:axId val="25116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5110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Podíl</a:t>
            </a:r>
            <a:r>
              <a:rPr lang="cs-CZ" baseline="0"/>
              <a:t> stran volených v roce 2017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[1]List1!$I$82</c:f>
              <c:strCache>
                <c:ptCount val="1"/>
                <c:pt idx="0">
                  <c:v>proc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[1]List1!$H$83:$H$93</c:f>
              <c:strCache>
                <c:ptCount val="11"/>
                <c:pt idx="0">
                  <c:v>ANO</c:v>
                </c:pt>
                <c:pt idx="1">
                  <c:v>ODS</c:v>
                </c:pt>
                <c:pt idx="2">
                  <c:v>Piráti</c:v>
                </c:pt>
                <c:pt idx="3">
                  <c:v>SPD</c:v>
                </c:pt>
                <c:pt idx="4">
                  <c:v>ČSSD</c:v>
                </c:pt>
                <c:pt idx="5">
                  <c:v>KDU-ČSL</c:v>
                </c:pt>
                <c:pt idx="6">
                  <c:v>TOP 09</c:v>
                </c:pt>
                <c:pt idx="7">
                  <c:v>KSČM</c:v>
                </c:pt>
                <c:pt idx="8">
                  <c:v>STAN</c:v>
                </c:pt>
                <c:pt idx="9">
                  <c:v>Zelení</c:v>
                </c:pt>
                <c:pt idx="10">
                  <c:v>Svobodní</c:v>
                </c:pt>
              </c:strCache>
            </c:strRef>
          </c:cat>
          <c:val>
            <c:numRef>
              <c:f>[1]List1!$I$83:$I$93</c:f>
              <c:numCache>
                <c:formatCode>General</c:formatCode>
                <c:ptCount val="11"/>
                <c:pt idx="0">
                  <c:v>15.1485149</c:v>
                </c:pt>
                <c:pt idx="1">
                  <c:v>21.2871287</c:v>
                </c:pt>
                <c:pt idx="2">
                  <c:v>20.7920792</c:v>
                </c:pt>
                <c:pt idx="3">
                  <c:v>4.6039604000000001</c:v>
                </c:pt>
                <c:pt idx="4">
                  <c:v>5.2970297000000004</c:v>
                </c:pt>
                <c:pt idx="5">
                  <c:v>11.1881188</c:v>
                </c:pt>
                <c:pt idx="6">
                  <c:v>10.742574299999999</c:v>
                </c:pt>
                <c:pt idx="7">
                  <c:v>1.7821781999999999</c:v>
                </c:pt>
                <c:pt idx="8">
                  <c:v>6.5346535000000001</c:v>
                </c:pt>
                <c:pt idx="9">
                  <c:v>1.8811880999999999</c:v>
                </c:pt>
                <c:pt idx="10">
                  <c:v>0.74257430000000002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82-48C9-BA3B-D8E9BD300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4368832"/>
        <c:axId val="314360512"/>
      </c:barChart>
      <c:catAx>
        <c:axId val="31436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14360512"/>
        <c:crosses val="autoZero"/>
        <c:auto val="1"/>
        <c:lblAlgn val="ctr"/>
        <c:lblOffset val="100"/>
        <c:noMultiLvlLbl val="0"/>
      </c:catAx>
      <c:valAx>
        <c:axId val="314360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14368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243840</xdr:colOff>
      <xdr:row>0</xdr:row>
      <xdr:rowOff>0</xdr:rowOff>
    </xdr:from>
    <xdr:to>
      <xdr:col>20</xdr:col>
      <xdr:colOff>426720</xdr:colOff>
      <xdr:row>15</xdr:row>
      <xdr:rowOff>76200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F56EFF8E-DDC0-443E-9DAD-DE2CF2BECD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36</xdr:row>
      <xdr:rowOff>179070</xdr:rowOff>
    </xdr:from>
    <xdr:to>
      <xdr:col>4</xdr:col>
      <xdr:colOff>579120</xdr:colOff>
      <xdr:row>51</xdr:row>
      <xdr:rowOff>179070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B1EC00DB-2D10-4D82-92DE-05180FBC6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54</xdr:row>
      <xdr:rowOff>179070</xdr:rowOff>
    </xdr:from>
    <xdr:to>
      <xdr:col>4</xdr:col>
      <xdr:colOff>579120</xdr:colOff>
      <xdr:row>69</xdr:row>
      <xdr:rowOff>179070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19AE304F-844E-49DA-B525-2A7AC7E4F4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trh/Documents/politologie/mpu/exitpolly/2021/odh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>
        <row r="3">
          <cell r="P3" t="str">
            <v>vysledek</v>
          </cell>
        </row>
        <row r="4">
          <cell r="O4" t="str">
            <v>Spolu</v>
          </cell>
          <cell r="P4">
            <v>34.823087228111774</v>
          </cell>
        </row>
        <row r="5">
          <cell r="O5" t="str">
            <v>PirSTAN</v>
          </cell>
          <cell r="P5">
            <v>21.583444076129446</v>
          </cell>
        </row>
        <row r="6">
          <cell r="O6" t="str">
            <v>ANO</v>
          </cell>
          <cell r="P6">
            <v>16.804358213664301</v>
          </cell>
        </row>
        <row r="7">
          <cell r="O7" t="str">
            <v>SPD</v>
          </cell>
          <cell r="P7">
            <v>7.6246567029888208</v>
          </cell>
        </row>
        <row r="8">
          <cell r="O8" t="str">
            <v>Přísaha</v>
          </cell>
          <cell r="P8">
            <v>5.3646856990013356</v>
          </cell>
        </row>
        <row r="9">
          <cell r="O9" t="str">
            <v>ČSSD</v>
          </cell>
          <cell r="P9">
            <v>4.568248012514907</v>
          </cell>
        </row>
        <row r="10">
          <cell r="O10" t="str">
            <v>KSČM</v>
          </cell>
          <cell r="P10">
            <v>2.5683118095763358</v>
          </cell>
        </row>
        <row r="11">
          <cell r="O11" t="str">
            <v>TSS</v>
          </cell>
          <cell r="P11">
            <v>2.4687028705081984</v>
          </cell>
        </row>
        <row r="12">
          <cell r="O12" t="str">
            <v>SZ</v>
          </cell>
          <cell r="P12">
            <v>1.2839554503820638</v>
          </cell>
        </row>
        <row r="13">
          <cell r="O13" t="str">
            <v>VB</v>
          </cell>
          <cell r="P13">
            <v>1.2100464552594326</v>
          </cell>
        </row>
        <row r="43">
          <cell r="Q43" t="str">
            <v>vysledek</v>
          </cell>
        </row>
        <row r="44">
          <cell r="P44" t="str">
            <v>Spolu</v>
          </cell>
          <cell r="Q44">
            <v>34.823087228111774</v>
          </cell>
          <cell r="R44">
            <v>2.1237165797321942</v>
          </cell>
        </row>
        <row r="45">
          <cell r="P45" t="str">
            <v>PirSTAN</v>
          </cell>
          <cell r="Q45">
            <v>21.583444076129446</v>
          </cell>
          <cell r="R45">
            <v>1.833919569005376</v>
          </cell>
        </row>
        <row r="46">
          <cell r="P46" t="str">
            <v>ANO</v>
          </cell>
          <cell r="Q46">
            <v>16.804358213664301</v>
          </cell>
          <cell r="R46">
            <v>1.66677617120633</v>
          </cell>
        </row>
        <row r="47">
          <cell r="P47" t="str">
            <v>SPD</v>
          </cell>
          <cell r="Q47">
            <v>7.6246567029888208</v>
          </cell>
          <cell r="R47">
            <v>1.1830530225788516</v>
          </cell>
        </row>
        <row r="48">
          <cell r="P48" t="str">
            <v>Přísaha</v>
          </cell>
          <cell r="Q48">
            <v>5.3646856990013356</v>
          </cell>
          <cell r="R48">
            <v>1.0044186901401664</v>
          </cell>
        </row>
        <row r="49">
          <cell r="P49" t="str">
            <v>ČSSD</v>
          </cell>
          <cell r="Q49">
            <v>4.568248012514907</v>
          </cell>
          <cell r="R49">
            <v>0.93075915130441689</v>
          </cell>
        </row>
        <row r="50">
          <cell r="P50" t="str">
            <v>KSČM</v>
          </cell>
          <cell r="Q50">
            <v>2.5683118095763358</v>
          </cell>
          <cell r="R50">
            <v>0.70516381337402856</v>
          </cell>
        </row>
        <row r="51">
          <cell r="P51" t="str">
            <v>TSS</v>
          </cell>
          <cell r="Q51">
            <v>2.4687028705081984</v>
          </cell>
          <cell r="R51">
            <v>0.69170742988076273</v>
          </cell>
        </row>
        <row r="52">
          <cell r="P52" t="str">
            <v>SZ</v>
          </cell>
          <cell r="Q52">
            <v>1.2839554503820638</v>
          </cell>
          <cell r="R52">
            <v>0.50186265492754856</v>
          </cell>
        </row>
        <row r="53">
          <cell r="P53" t="str">
            <v>VB</v>
          </cell>
          <cell r="Q53">
            <v>1.2100464552594326</v>
          </cell>
          <cell r="R53">
            <v>0.48738643983869939</v>
          </cell>
        </row>
        <row r="67">
          <cell r="G67" t="str">
            <v>v krabici</v>
          </cell>
        </row>
        <row r="68">
          <cell r="F68" t="str">
            <v>Spolu</v>
          </cell>
          <cell r="G68">
            <v>42.431865828092242</v>
          </cell>
        </row>
        <row r="69">
          <cell r="F69" t="str">
            <v>PirStan</v>
          </cell>
          <cell r="G69">
            <v>28.763102725366874</v>
          </cell>
        </row>
        <row r="70">
          <cell r="F70" t="str">
            <v>ANO</v>
          </cell>
          <cell r="G70">
            <v>10.10482180293501</v>
          </cell>
        </row>
        <row r="71">
          <cell r="F71" t="str">
            <v>Přísaha</v>
          </cell>
          <cell r="G71">
            <v>4.2767295597484276</v>
          </cell>
        </row>
        <row r="72">
          <cell r="F72" t="str">
            <v>SPD</v>
          </cell>
          <cell r="G72">
            <v>4.067085953878407</v>
          </cell>
        </row>
        <row r="73">
          <cell r="F73" t="str">
            <v>ostatní</v>
          </cell>
          <cell r="G73">
            <v>3.7735849056603774</v>
          </cell>
        </row>
        <row r="74">
          <cell r="F74" t="str">
            <v>ČSSD</v>
          </cell>
          <cell r="G74">
            <v>3.1027253668763102</v>
          </cell>
        </row>
        <row r="75">
          <cell r="F75" t="str">
            <v>TSS</v>
          </cell>
          <cell r="G75">
            <v>2.4318658280922429</v>
          </cell>
        </row>
        <row r="76">
          <cell r="F76" t="str">
            <v>KSČM</v>
          </cell>
          <cell r="G76">
            <v>1.0482180293501049</v>
          </cell>
        </row>
        <row r="82">
          <cell r="I82" t="str">
            <v>proc</v>
          </cell>
        </row>
        <row r="83">
          <cell r="H83" t="str">
            <v>ANO</v>
          </cell>
          <cell r="I83">
            <v>15.1485149</v>
          </cell>
        </row>
        <row r="84">
          <cell r="H84" t="str">
            <v>ODS</v>
          </cell>
          <cell r="I84">
            <v>21.2871287</v>
          </cell>
        </row>
        <row r="85">
          <cell r="H85" t="str">
            <v>Piráti</v>
          </cell>
          <cell r="I85">
            <v>20.7920792</v>
          </cell>
        </row>
        <row r="86">
          <cell r="H86" t="str">
            <v>SPD</v>
          </cell>
          <cell r="I86">
            <v>4.6039604000000001</v>
          </cell>
        </row>
        <row r="87">
          <cell r="H87" t="str">
            <v>ČSSD</v>
          </cell>
          <cell r="I87">
            <v>5.2970297000000004</v>
          </cell>
        </row>
        <row r="88">
          <cell r="H88" t="str">
            <v>KDU-ČSL</v>
          </cell>
          <cell r="I88">
            <v>11.1881188</v>
          </cell>
        </row>
        <row r="89">
          <cell r="H89" t="str">
            <v>TOP 09</v>
          </cell>
          <cell r="I89">
            <v>10.742574299999999</v>
          </cell>
        </row>
        <row r="90">
          <cell r="H90" t="str">
            <v>KSČM</v>
          </cell>
          <cell r="I90">
            <v>1.7821781999999999</v>
          </cell>
        </row>
        <row r="91">
          <cell r="H91" t="str">
            <v>STAN</v>
          </cell>
          <cell r="I91">
            <v>6.5346535000000001</v>
          </cell>
        </row>
        <row r="92">
          <cell r="H92" t="str">
            <v>Zelení</v>
          </cell>
          <cell r="I92">
            <v>1.8811880999999999</v>
          </cell>
        </row>
        <row r="93">
          <cell r="H93" t="str">
            <v>Svobodní</v>
          </cell>
          <cell r="I93">
            <v>0.74257430000000002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4D125-172E-4AAC-86B3-36AED2C0E4B9}">
  <dimension ref="C2:H13"/>
  <sheetViews>
    <sheetView tabSelected="1" workbookViewId="0">
      <selection activeCell="H9" sqref="H9"/>
    </sheetView>
  </sheetViews>
  <sheetFormatPr defaultRowHeight="14.4" x14ac:dyDescent="0.3"/>
  <sheetData>
    <row r="2" spans="3:8" x14ac:dyDescent="0.3">
      <c r="F2" t="s">
        <v>15</v>
      </c>
    </row>
    <row r="3" spans="3:8" x14ac:dyDescent="0.3">
      <c r="D3" t="s">
        <v>0</v>
      </c>
      <c r="E3" t="s">
        <v>13</v>
      </c>
      <c r="F3" t="s">
        <v>14</v>
      </c>
      <c r="G3" t="s">
        <v>11</v>
      </c>
      <c r="H3" t="s">
        <v>12</v>
      </c>
    </row>
    <row r="4" spans="3:8" x14ac:dyDescent="0.3">
      <c r="C4" t="s">
        <v>1</v>
      </c>
      <c r="D4">
        <v>34.823087228111802</v>
      </c>
      <c r="E4">
        <f>D4/100</f>
        <v>0.34823087228111804</v>
      </c>
      <c r="F4">
        <f>(SQRT((E4*(1-E4))/2013)*100*2)</f>
        <v>2.1236778447086326</v>
      </c>
      <c r="G4">
        <f>D4-F4</f>
        <v>32.699409383403172</v>
      </c>
      <c r="H4">
        <f>D4+F4</f>
        <v>36.946765072820433</v>
      </c>
    </row>
    <row r="5" spans="3:8" x14ac:dyDescent="0.3">
      <c r="C5" t="s">
        <v>2</v>
      </c>
      <c r="D5">
        <v>21.583444076129446</v>
      </c>
      <c r="E5">
        <f t="shared" ref="E5:E13" si="0">D5/100</f>
        <v>0.21583444076129446</v>
      </c>
      <c r="F5">
        <f t="shared" ref="F5:F13" si="1">(SQRT((E5*(1-E5))/2013)*100*2)</f>
        <v>1.8338861196654808</v>
      </c>
      <c r="G5">
        <f t="shared" ref="G5:G13" si="2">D5-F5</f>
        <v>19.749557956463967</v>
      </c>
      <c r="H5">
        <f t="shared" ref="H5:H13" si="3">D5+F5</f>
        <v>23.417330195794925</v>
      </c>
    </row>
    <row r="6" spans="3:8" x14ac:dyDescent="0.3">
      <c r="C6" t="s">
        <v>3</v>
      </c>
      <c r="D6">
        <v>16.804358213664301</v>
      </c>
      <c r="E6">
        <f t="shared" si="0"/>
        <v>0.168043582136643</v>
      </c>
      <c r="F6">
        <f t="shared" si="1"/>
        <v>1.6667457704386941</v>
      </c>
      <c r="G6">
        <f t="shared" si="2"/>
        <v>15.137612443225606</v>
      </c>
      <c r="H6">
        <f t="shared" si="3"/>
        <v>18.471103984102996</v>
      </c>
    </row>
    <row r="7" spans="3:8" x14ac:dyDescent="0.3">
      <c r="C7" t="s">
        <v>4</v>
      </c>
      <c r="D7">
        <v>7.6246567029888208</v>
      </c>
      <c r="E7">
        <f t="shared" si="0"/>
        <v>7.6246567029888204E-2</v>
      </c>
      <c r="F7">
        <f t="shared" si="1"/>
        <v>1.183031444564562</v>
      </c>
      <c r="G7">
        <f t="shared" si="2"/>
        <v>6.441625258424259</v>
      </c>
      <c r="H7">
        <f t="shared" si="3"/>
        <v>8.8076881475533835</v>
      </c>
    </row>
    <row r="8" spans="3:8" x14ac:dyDescent="0.3">
      <c r="C8" t="s">
        <v>6</v>
      </c>
      <c r="D8">
        <v>5.3646856990013356</v>
      </c>
      <c r="E8">
        <f t="shared" si="0"/>
        <v>5.3646856990013356E-2</v>
      </c>
      <c r="F8">
        <f t="shared" si="1"/>
        <v>1.0044003702843061</v>
      </c>
      <c r="G8">
        <f t="shared" si="2"/>
        <v>4.3602853287170298</v>
      </c>
      <c r="H8">
        <f t="shared" si="3"/>
        <v>6.3690860692856415</v>
      </c>
    </row>
    <row r="9" spans="3:8" x14ac:dyDescent="0.3">
      <c r="C9" t="s">
        <v>5</v>
      </c>
      <c r="D9">
        <v>4.568248012514907</v>
      </c>
      <c r="E9">
        <f t="shared" si="0"/>
        <v>4.5682480125149069E-2</v>
      </c>
      <c r="F9">
        <f t="shared" si="1"/>
        <v>0.93074217494419975</v>
      </c>
      <c r="G9">
        <f t="shared" si="2"/>
        <v>3.637505837570707</v>
      </c>
      <c r="H9">
        <f t="shared" si="3"/>
        <v>5.4989901874591069</v>
      </c>
    </row>
    <row r="10" spans="3:8" x14ac:dyDescent="0.3">
      <c r="C10" t="s">
        <v>8</v>
      </c>
      <c r="D10">
        <v>2.5683118095763358</v>
      </c>
      <c r="E10">
        <f t="shared" si="0"/>
        <v>2.5683118095763357E-2</v>
      </c>
      <c r="F10">
        <f t="shared" si="1"/>
        <v>0.7051509517063338</v>
      </c>
      <c r="G10">
        <f t="shared" si="2"/>
        <v>1.8631608578700019</v>
      </c>
      <c r="H10">
        <f t="shared" si="3"/>
        <v>3.2734627612826697</v>
      </c>
    </row>
    <row r="11" spans="3:8" x14ac:dyDescent="0.3">
      <c r="C11" t="s">
        <v>7</v>
      </c>
      <c r="D11">
        <v>2.4687028705081984</v>
      </c>
      <c r="E11">
        <f t="shared" si="0"/>
        <v>2.4687028705081982E-2</v>
      </c>
      <c r="F11">
        <f t="shared" si="1"/>
        <v>0.69169481364757512</v>
      </c>
      <c r="G11">
        <f t="shared" si="2"/>
        <v>1.7770080568606232</v>
      </c>
      <c r="H11">
        <f t="shared" si="3"/>
        <v>3.1603976841557735</v>
      </c>
    </row>
    <row r="12" spans="3:8" x14ac:dyDescent="0.3">
      <c r="C12" t="s">
        <v>9</v>
      </c>
      <c r="D12">
        <v>1.2839554503820638</v>
      </c>
      <c r="E12">
        <f t="shared" si="0"/>
        <v>1.2839554503820638E-2</v>
      </c>
      <c r="F12">
        <f t="shared" si="1"/>
        <v>0.50185350132299089</v>
      </c>
      <c r="G12">
        <f t="shared" si="2"/>
        <v>0.78210194905907293</v>
      </c>
      <c r="H12">
        <f t="shared" si="3"/>
        <v>1.7858089517050546</v>
      </c>
    </row>
    <row r="13" spans="3:8" x14ac:dyDescent="0.3">
      <c r="C13" t="s">
        <v>10</v>
      </c>
      <c r="D13">
        <v>1.2100464552594326</v>
      </c>
      <c r="E13">
        <f t="shared" si="0"/>
        <v>1.2100464552594326E-2</v>
      </c>
      <c r="F13">
        <f t="shared" si="1"/>
        <v>0.48737755026962454</v>
      </c>
      <c r="G13">
        <f t="shared" si="2"/>
        <v>0.72266890498980807</v>
      </c>
      <c r="H13">
        <f t="shared" si="3"/>
        <v>1.697424005529057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Voda</dc:creator>
  <cp:lastModifiedBy>Petr Voda</cp:lastModifiedBy>
  <dcterms:created xsi:type="dcterms:W3CDTF">2022-03-22T10:49:58Z</dcterms:created>
  <dcterms:modified xsi:type="dcterms:W3CDTF">2022-03-22T10:53:29Z</dcterms:modified>
</cp:coreProperties>
</file>