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ynek\MUNI\Katedra psychologie FSS - PSYb2590 Základy psychometriky - PSYb2590 Základy psychometriky\JS2024\Semináře\S2\IS materiály\"/>
    </mc:Choice>
  </mc:AlternateContent>
  <bookViews>
    <workbookView xWindow="0" yWindow="0" windowWidth="28800" windowHeight="108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3" i="1"/>
  <c r="C22" i="1"/>
  <c r="B21" i="1"/>
  <c r="A29" i="1" l="1" a="1"/>
  <c r="D32" i="1" s="1"/>
  <c r="H3" i="1" a="1"/>
  <c r="O3" i="1" a="1"/>
  <c r="A30" i="1" l="1"/>
  <c r="H4" i="1" s="1"/>
  <c r="B30" i="1"/>
  <c r="I4" i="1" s="1"/>
  <c r="D30" i="1"/>
  <c r="K4" i="1" s="1"/>
  <c r="B32" i="1"/>
  <c r="I6" i="1" s="1"/>
  <c r="B29" i="1"/>
  <c r="C29" i="1"/>
  <c r="J3" i="1" s="1"/>
  <c r="C32" i="1"/>
  <c r="J6" i="1" s="1"/>
  <c r="C30" i="1"/>
  <c r="J4" i="1" s="1"/>
  <c r="A31" i="1"/>
  <c r="H5" i="1" s="1"/>
  <c r="B31" i="1"/>
  <c r="I5" i="1" s="1"/>
  <c r="C31" i="1"/>
  <c r="J5" i="1" s="1"/>
  <c r="A29" i="1"/>
  <c r="H3" i="1" s="1"/>
  <c r="D31" i="1"/>
  <c r="K5" i="1" s="1"/>
  <c r="A32" i="1"/>
  <c r="H6" i="1" s="1"/>
  <c r="D29" i="1"/>
  <c r="K3" i="1" s="1"/>
  <c r="K6" i="1"/>
  <c r="I3" i="1"/>
  <c r="O3" i="1" l="1"/>
  <c r="Q6" i="1"/>
  <c r="R4" i="1"/>
  <c r="Q3" i="1"/>
  <c r="P4" i="1"/>
  <c r="R5" i="1"/>
  <c r="P6" i="1"/>
  <c r="Q5" i="1"/>
  <c r="O6" i="1"/>
  <c r="P5" i="1"/>
  <c r="O5" i="1"/>
  <c r="P3" i="1"/>
  <c r="Q4" i="1"/>
  <c r="O4" i="1"/>
  <c r="R6" i="1"/>
  <c r="R3" i="1"/>
  <c r="O11" i="1" l="1"/>
</calcChain>
</file>

<file path=xl/sharedStrings.xml><?xml version="1.0" encoding="utf-8"?>
<sst xmlns="http://schemas.openxmlformats.org/spreadsheetml/2006/main" count="52" uniqueCount="20">
  <si>
    <t>Faktor 1</t>
  </si>
  <si>
    <t>Faktor 2</t>
  </si>
  <si>
    <t>porozumění textu (PC)</t>
  </si>
  <si>
    <t>slovní zásoba (VO)</t>
  </si>
  <si>
    <t>aritmetika (AR)</t>
  </si>
  <si>
    <t>mat. úlohy (MPS)</t>
  </si>
  <si>
    <t>pozorovaná matice (sigma)</t>
  </si>
  <si>
    <t>modelem implikovaná matice (sigma_theta)</t>
  </si>
  <si>
    <t>PC</t>
  </si>
  <si>
    <t>VO</t>
  </si>
  <si>
    <t>AR</t>
  </si>
  <si>
    <t>MPS</t>
  </si>
  <si>
    <t>matice korelací mezi faktory (phi)</t>
  </si>
  <si>
    <t>matice faktorových nábojů (lambda)</t>
  </si>
  <si>
    <t>Reziduální matice (D_psí)</t>
  </si>
  <si>
    <t>reziduální matice (I): sigma - sigma_theta</t>
  </si>
  <si>
    <t>lambda x phi x lambda'</t>
  </si>
  <si>
    <t>parametry modelu</t>
  </si>
  <si>
    <t>pomocný výpočet</t>
  </si>
  <si>
    <t>SRMR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</si>
</sst>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1" fillId="0" borderId="0" xfId="0" applyFont="1" applyBorder="1"/>
    <xf numFmtId="0" fontId="1" fillId="0" borderId="5" xfId="0" applyFont="1" applyBorder="1"/>
    <xf numFmtId="0" fontId="1" fillId="0" borderId="4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2" borderId="0" xfId="0" applyFont="1" applyFill="1"/>
    <xf numFmtId="0" fontId="0" fillId="0" borderId="1" xfId="0" applyBorder="1"/>
    <xf numFmtId="0" fontId="1" fillId="0" borderId="7" xfId="0" applyFont="1" applyBorder="1"/>
    <xf numFmtId="0" fontId="1" fillId="0" borderId="3" xfId="0" applyFont="1" applyBorder="1"/>
    <xf numFmtId="164" fontId="0" fillId="0" borderId="0" xfId="0" applyNumberFormat="1" applyBorder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9" xfId="0" applyFont="1" applyBorder="1"/>
    <xf numFmtId="164" fontId="1" fillId="0" borderId="10" xfId="0" applyNumberFormat="1" applyFont="1" applyBorder="1"/>
    <xf numFmtId="0" fontId="1" fillId="2" borderId="0" xfId="0" applyFont="1" applyFill="1" applyBorder="1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workbookViewId="0">
      <selection activeCell="B21" sqref="B21:E24"/>
    </sheetView>
  </sheetViews>
  <sheetFormatPr defaultRowHeight="14.4" x14ac:dyDescent="0.3"/>
  <cols>
    <col min="1" max="1" width="21.5546875" customWidth="1"/>
    <col min="5" max="5" width="11.88671875" bestFit="1" customWidth="1"/>
    <col min="8" max="11" width="5" bestFit="1" customWidth="1"/>
  </cols>
  <sheetData>
    <row r="1" spans="1:18" x14ac:dyDescent="0.3">
      <c r="A1" s="1" t="s">
        <v>6</v>
      </c>
      <c r="B1" s="2"/>
      <c r="C1" s="2"/>
      <c r="D1" s="2"/>
      <c r="E1" s="4"/>
      <c r="G1" s="1" t="s">
        <v>7</v>
      </c>
      <c r="H1" s="2"/>
      <c r="I1" s="2"/>
      <c r="J1" s="2"/>
      <c r="K1" s="2"/>
      <c r="L1" s="4"/>
      <c r="N1" s="1" t="s">
        <v>15</v>
      </c>
      <c r="O1" s="2"/>
      <c r="P1" s="2"/>
      <c r="Q1" s="2"/>
      <c r="R1" s="4"/>
    </row>
    <row r="2" spans="1:18" x14ac:dyDescent="0.3">
      <c r="A2" s="5"/>
      <c r="B2" s="6" t="s">
        <v>8</v>
      </c>
      <c r="C2" s="6" t="s">
        <v>9</v>
      </c>
      <c r="D2" s="6" t="s">
        <v>10</v>
      </c>
      <c r="E2" s="7" t="s">
        <v>11</v>
      </c>
      <c r="G2" s="5"/>
      <c r="H2" s="6" t="s">
        <v>8</v>
      </c>
      <c r="I2" s="6" t="s">
        <v>9</v>
      </c>
      <c r="J2" s="6" t="s">
        <v>10</v>
      </c>
      <c r="K2" s="6" t="s">
        <v>11</v>
      </c>
      <c r="L2" s="7"/>
      <c r="N2" s="5"/>
      <c r="O2" s="6" t="s">
        <v>8</v>
      </c>
      <c r="P2" s="6" t="s">
        <v>9</v>
      </c>
      <c r="Q2" s="6" t="s">
        <v>10</v>
      </c>
      <c r="R2" s="7" t="s">
        <v>11</v>
      </c>
    </row>
    <row r="3" spans="1:18" x14ac:dyDescent="0.3">
      <c r="A3" s="5" t="s">
        <v>2</v>
      </c>
      <c r="B3" s="6">
        <v>1</v>
      </c>
      <c r="C3" s="6">
        <v>0.49</v>
      </c>
      <c r="D3" s="6">
        <v>0.14000000000000001</v>
      </c>
      <c r="E3" s="7">
        <v>0.48</v>
      </c>
      <c r="G3" s="5" t="s">
        <v>8</v>
      </c>
      <c r="H3" s="6">
        <f t="array" ref="H3:K6">A29:D32+B21:E24</f>
        <v>1</v>
      </c>
      <c r="I3" s="6">
        <v>0</v>
      </c>
      <c r="J3" s="6">
        <v>0</v>
      </c>
      <c r="K3" s="6">
        <v>0</v>
      </c>
      <c r="L3" s="7"/>
      <c r="N3" s="5" t="s">
        <v>8</v>
      </c>
      <c r="O3" s="18">
        <f t="array" ref="O3:R6">B3:E6-H3:K6</f>
        <v>0</v>
      </c>
      <c r="P3" s="18">
        <v>0.49</v>
      </c>
      <c r="Q3" s="18">
        <v>0.14000000000000001</v>
      </c>
      <c r="R3" s="19">
        <v>0.48</v>
      </c>
    </row>
    <row r="4" spans="1:18" x14ac:dyDescent="0.3">
      <c r="A4" s="5" t="s">
        <v>3</v>
      </c>
      <c r="B4" s="6">
        <v>0.49</v>
      </c>
      <c r="C4" s="6">
        <v>1</v>
      </c>
      <c r="D4" s="6">
        <v>7.0000000000000007E-2</v>
      </c>
      <c r="E4" s="7">
        <v>0.42</v>
      </c>
      <c r="G4" s="5" t="s">
        <v>9</v>
      </c>
      <c r="H4" s="6">
        <v>0</v>
      </c>
      <c r="I4" s="6">
        <v>1</v>
      </c>
      <c r="J4" s="6">
        <v>0</v>
      </c>
      <c r="K4" s="6">
        <v>0</v>
      </c>
      <c r="L4" s="7"/>
      <c r="N4" s="5" t="s">
        <v>9</v>
      </c>
      <c r="O4" s="18">
        <v>0.49</v>
      </c>
      <c r="P4" s="18">
        <v>0</v>
      </c>
      <c r="Q4" s="18">
        <v>7.0000000000000007E-2</v>
      </c>
      <c r="R4" s="19">
        <v>0.42</v>
      </c>
    </row>
    <row r="5" spans="1:18" x14ac:dyDescent="0.3">
      <c r="A5" s="5" t="s">
        <v>4</v>
      </c>
      <c r="B5" s="6">
        <v>0.14000000000000001</v>
      </c>
      <c r="C5" s="6">
        <v>7.0000000000000007E-2</v>
      </c>
      <c r="D5" s="6">
        <v>1</v>
      </c>
      <c r="E5" s="7">
        <v>0.48</v>
      </c>
      <c r="G5" s="5" t="s">
        <v>10</v>
      </c>
      <c r="H5" s="6">
        <v>0</v>
      </c>
      <c r="I5" s="6">
        <v>0</v>
      </c>
      <c r="J5" s="6">
        <v>1</v>
      </c>
      <c r="K5" s="6">
        <v>0</v>
      </c>
      <c r="L5" s="7"/>
      <c r="N5" s="5" t="s">
        <v>10</v>
      </c>
      <c r="O5" s="18">
        <v>0.14000000000000001</v>
      </c>
      <c r="P5" s="18">
        <v>7.0000000000000007E-2</v>
      </c>
      <c r="Q5" s="18">
        <v>0</v>
      </c>
      <c r="R5" s="19">
        <v>0.48</v>
      </c>
    </row>
    <row r="6" spans="1:18" ht="15" thickBot="1" x14ac:dyDescent="0.35">
      <c r="A6" s="11" t="s">
        <v>5</v>
      </c>
      <c r="B6" s="12">
        <v>0.48</v>
      </c>
      <c r="C6" s="12">
        <v>0.42</v>
      </c>
      <c r="D6" s="12">
        <v>0.48</v>
      </c>
      <c r="E6" s="13">
        <v>1</v>
      </c>
      <c r="G6" s="11" t="s">
        <v>11</v>
      </c>
      <c r="H6" s="12">
        <v>0</v>
      </c>
      <c r="I6" s="12">
        <v>0</v>
      </c>
      <c r="J6" s="12">
        <v>0</v>
      </c>
      <c r="K6" s="12">
        <v>1</v>
      </c>
      <c r="L6" s="13"/>
      <c r="N6" s="11" t="s">
        <v>11</v>
      </c>
      <c r="O6" s="20">
        <v>0.48</v>
      </c>
      <c r="P6" s="20">
        <v>0.42</v>
      </c>
      <c r="Q6" s="20">
        <v>0.48</v>
      </c>
      <c r="R6" s="21">
        <v>0</v>
      </c>
    </row>
    <row r="10" spans="1:18" ht="15" thickBot="1" x14ac:dyDescent="0.35"/>
    <row r="11" spans="1:18" ht="15" thickBot="1" x14ac:dyDescent="0.35">
      <c r="A11" s="14" t="s">
        <v>17</v>
      </c>
      <c r="N11" s="22" t="s">
        <v>19</v>
      </c>
      <c r="O11" s="23">
        <f>SQRT(SUMSQ(O4:O6,P5:P6,Q6)/6)</f>
        <v>0.38768543949960255</v>
      </c>
    </row>
    <row r="12" spans="1:18" x14ac:dyDescent="0.3">
      <c r="A12" s="1" t="s">
        <v>13</v>
      </c>
      <c r="B12" s="2"/>
      <c r="C12" s="2"/>
      <c r="D12" s="2"/>
      <c r="E12" s="3" t="s">
        <v>12</v>
      </c>
      <c r="F12" s="2"/>
      <c r="G12" s="4"/>
    </row>
    <row r="13" spans="1:18" x14ac:dyDescent="0.3">
      <c r="A13" s="5"/>
      <c r="B13" s="6" t="s">
        <v>0</v>
      </c>
      <c r="C13" s="6" t="s">
        <v>1</v>
      </c>
      <c r="D13" s="6"/>
      <c r="E13" s="6"/>
      <c r="F13" s="6" t="s">
        <v>0</v>
      </c>
      <c r="G13" s="7" t="s">
        <v>1</v>
      </c>
    </row>
    <row r="14" spans="1:18" x14ac:dyDescent="0.3">
      <c r="A14" s="5" t="s">
        <v>2</v>
      </c>
      <c r="B14" s="24">
        <v>0</v>
      </c>
      <c r="C14" s="24">
        <v>0</v>
      </c>
      <c r="D14" s="6"/>
      <c r="E14" s="6" t="s">
        <v>0</v>
      </c>
      <c r="F14" s="8">
        <v>1</v>
      </c>
      <c r="G14" s="9">
        <v>0</v>
      </c>
    </row>
    <row r="15" spans="1:18" x14ac:dyDescent="0.3">
      <c r="A15" s="5" t="s">
        <v>3</v>
      </c>
      <c r="B15" s="24">
        <v>0</v>
      </c>
      <c r="C15" s="24">
        <v>0</v>
      </c>
      <c r="D15" s="6"/>
      <c r="E15" s="6" t="s">
        <v>1</v>
      </c>
      <c r="F15" s="8">
        <v>0</v>
      </c>
      <c r="G15" s="9">
        <v>1</v>
      </c>
    </row>
    <row r="16" spans="1:18" x14ac:dyDescent="0.3">
      <c r="A16" s="5" t="s">
        <v>4</v>
      </c>
      <c r="B16" s="24">
        <v>0</v>
      </c>
      <c r="C16" s="24">
        <v>0</v>
      </c>
      <c r="D16" s="6"/>
      <c r="E16" s="6"/>
      <c r="F16" s="6"/>
      <c r="G16" s="7"/>
    </row>
    <row r="17" spans="1:7" x14ac:dyDescent="0.3">
      <c r="A17" s="5" t="s">
        <v>5</v>
      </c>
      <c r="B17" s="24">
        <v>0</v>
      </c>
      <c r="C17" s="24">
        <v>0</v>
      </c>
      <c r="D17" s="6"/>
      <c r="E17" s="6"/>
      <c r="F17" s="6"/>
      <c r="G17" s="7"/>
    </row>
    <row r="18" spans="1:7" x14ac:dyDescent="0.3">
      <c r="A18" s="5"/>
      <c r="B18" s="8"/>
      <c r="C18" s="8"/>
      <c r="D18" s="6"/>
      <c r="E18" s="6"/>
      <c r="F18" s="6"/>
      <c r="G18" s="7"/>
    </row>
    <row r="19" spans="1:7" x14ac:dyDescent="0.3">
      <c r="A19" s="10" t="s">
        <v>14</v>
      </c>
      <c r="B19" s="6"/>
      <c r="C19" s="6"/>
      <c r="D19" s="6"/>
      <c r="E19" s="6"/>
      <c r="F19" s="6"/>
      <c r="G19" s="7"/>
    </row>
    <row r="20" spans="1:7" x14ac:dyDescent="0.3">
      <c r="A20" s="5"/>
      <c r="B20" s="6" t="s">
        <v>8</v>
      </c>
      <c r="C20" s="6" t="s">
        <v>9</v>
      </c>
      <c r="D20" s="6" t="s">
        <v>10</v>
      </c>
      <c r="E20" s="6" t="s">
        <v>11</v>
      </c>
      <c r="F20" s="6"/>
      <c r="G20" s="7"/>
    </row>
    <row r="21" spans="1:7" x14ac:dyDescent="0.3">
      <c r="A21" s="5" t="s">
        <v>8</v>
      </c>
      <c r="B21">
        <f>1-SUMSQ($B14:$C14)-2*B14*C14*F15</f>
        <v>1</v>
      </c>
      <c r="C21" s="25">
        <v>0</v>
      </c>
      <c r="D21" s="25">
        <v>0</v>
      </c>
      <c r="E21" s="25">
        <v>0</v>
      </c>
      <c r="F21" s="6"/>
      <c r="G21" s="7"/>
    </row>
    <row r="22" spans="1:7" x14ac:dyDescent="0.3">
      <c r="A22" s="5" t="s">
        <v>9</v>
      </c>
      <c r="B22" s="25">
        <v>0</v>
      </c>
      <c r="C22">
        <f>1-SUMSQ($B15:$C15)-2*B15*C15*F15</f>
        <v>1</v>
      </c>
      <c r="D22" s="25">
        <v>0</v>
      </c>
      <c r="E22" s="25">
        <v>0</v>
      </c>
      <c r="F22" s="6"/>
      <c r="G22" s="7"/>
    </row>
    <row r="23" spans="1:7" x14ac:dyDescent="0.3">
      <c r="A23" s="5" t="s">
        <v>10</v>
      </c>
      <c r="B23" s="25">
        <v>0</v>
      </c>
      <c r="C23" s="25">
        <v>0</v>
      </c>
      <c r="D23">
        <f>1-SUMSQ($B16:$C16)-2*B16*C16*F15</f>
        <v>1</v>
      </c>
      <c r="E23" s="25">
        <v>0</v>
      </c>
      <c r="F23" s="6"/>
      <c r="G23" s="7"/>
    </row>
    <row r="24" spans="1:7" ht="15" thickBot="1" x14ac:dyDescent="0.35">
      <c r="A24" s="11" t="s">
        <v>11</v>
      </c>
      <c r="B24" s="16">
        <v>0</v>
      </c>
      <c r="C24" s="16">
        <v>0</v>
      </c>
      <c r="D24" s="16">
        <v>0</v>
      </c>
      <c r="E24" s="12">
        <f>1-SUMSQ($B17:$C17)-2*B17*C17*F15</f>
        <v>1</v>
      </c>
      <c r="F24" s="12"/>
      <c r="G24" s="13"/>
    </row>
    <row r="27" spans="1:7" ht="15" thickBot="1" x14ac:dyDescent="0.35">
      <c r="A27" s="14" t="s">
        <v>18</v>
      </c>
    </row>
    <row r="28" spans="1:7" ht="15" thickBot="1" x14ac:dyDescent="0.35">
      <c r="A28" s="1" t="s">
        <v>16</v>
      </c>
      <c r="B28" s="2"/>
      <c r="C28" s="2"/>
      <c r="D28" s="17"/>
    </row>
    <row r="29" spans="1:7" x14ac:dyDescent="0.3">
      <c r="A29" s="15">
        <f t="array" ref="A29:D32">MMULT(MMULT(B14:C17,F14:G15),TRANSPOSE(B14:C17))</f>
        <v>0</v>
      </c>
      <c r="B29" s="2">
        <v>0</v>
      </c>
      <c r="C29" s="2">
        <v>0</v>
      </c>
      <c r="D29" s="4">
        <v>0</v>
      </c>
    </row>
    <row r="30" spans="1:7" x14ac:dyDescent="0.3">
      <c r="A30" s="5">
        <v>0</v>
      </c>
      <c r="B30" s="6">
        <v>0</v>
      </c>
      <c r="C30" s="6">
        <v>0</v>
      </c>
      <c r="D30" s="7">
        <v>0</v>
      </c>
    </row>
    <row r="31" spans="1:7" x14ac:dyDescent="0.3">
      <c r="A31" s="5">
        <v>0</v>
      </c>
      <c r="B31" s="6">
        <v>0</v>
      </c>
      <c r="C31" s="6">
        <v>0</v>
      </c>
      <c r="D31" s="7">
        <v>0</v>
      </c>
    </row>
    <row r="32" spans="1:7" ht="15" thickBot="1" x14ac:dyDescent="0.35">
      <c r="A32" s="11">
        <v>0</v>
      </c>
      <c r="B32" s="12">
        <v>0</v>
      </c>
      <c r="C32" s="12">
        <v>0</v>
      </c>
      <c r="D32" s="13">
        <v>0</v>
      </c>
    </row>
  </sheetData>
  <conditionalFormatting sqref="O3:R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3:E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D6D2DB24E09A4499913A7C3650B65D" ma:contentTypeVersion="13" ma:contentTypeDescription="Vytvoří nový dokument" ma:contentTypeScope="" ma:versionID="62b019da4c13d10db979efc50a332a55">
  <xsd:schema xmlns:xsd="http://www.w3.org/2001/XMLSchema" xmlns:xs="http://www.w3.org/2001/XMLSchema" xmlns:p="http://schemas.microsoft.com/office/2006/metadata/properties" xmlns:ns2="6a27e178-def8-484b-934a-945baf0d8503" xmlns:ns3="ad65108c-dbab-49f5-9ae0-4dc18c89829f" targetNamespace="http://schemas.microsoft.com/office/2006/metadata/properties" ma:root="true" ma:fieldsID="a0f56e988636e8c0ad5545382d8af4e6" ns2:_="" ns3:_="">
    <xsd:import namespace="6a27e178-def8-484b-934a-945baf0d8503"/>
    <xsd:import namespace="ad65108c-dbab-49f5-9ae0-4dc18c8982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7e178-def8-484b-934a-945baf0d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65108c-dbab-49f5-9ae0-4dc18c89829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516384-DE2F-4B59-AB2F-20702646E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27e178-def8-484b-934a-945baf0d8503"/>
    <ds:schemaRef ds:uri="ad65108c-dbab-49f5-9ae0-4dc18c8982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EB99A-8DE9-4081-A370-087D43B851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Cígler</dc:creator>
  <cp:lastModifiedBy>Hynek Cígler</cp:lastModifiedBy>
  <dcterms:created xsi:type="dcterms:W3CDTF">2019-03-31T15:49:32Z</dcterms:created>
  <dcterms:modified xsi:type="dcterms:W3CDTF">2024-03-17T21:07:36Z</dcterms:modified>
</cp:coreProperties>
</file>