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240" yWindow="45" windowWidth="20115" windowHeight="7995" activeTab="2"/>
  </bookViews>
  <sheets>
    <sheet name="Vzorce I" sheetId="1" r:id="rId1"/>
    <sheet name="Vzorce II typy vzorců" sheetId="2" r:id="rId2"/>
    <sheet name="Vzorce III maticove vzorce" sheetId="5" r:id="rId3"/>
  </sheets>
  <externalReferences>
    <externalReference r:id="rId4"/>
  </externalReferences>
  <definedNames>
    <definedName name="_blb1">'Vzorce I'!$B$6:$B$26</definedName>
    <definedName name="Blok1">'Vzorce I'!$B$6:$B$26</definedName>
    <definedName name="interval">'[1]IV Statistika &amp; T-test'!$D$15:$D$47</definedName>
    <definedName name="PAN">'[1]IV Statistika &amp; T-test'!$A$5:$A$185</definedName>
    <definedName name="PBIN">'[1]IV Statistika &amp; T-test'!$B$5:$B$129</definedName>
    <definedName name="percent">#REF!</definedName>
  </definedNames>
  <calcPr calcId="125725"/>
</workbook>
</file>

<file path=xl/calcChain.xml><?xml version="1.0" encoding="utf-8"?>
<calcChain xmlns="http://schemas.openxmlformats.org/spreadsheetml/2006/main">
  <c r="F37" i="5"/>
  <c r="G36"/>
  <c r="E36"/>
  <c r="F35"/>
  <c r="G34"/>
  <c r="E34"/>
  <c r="E34" a="1"/>
  <c r="G37" s="1"/>
  <c r="C24"/>
  <c r="C24" a="1"/>
  <c r="K19" a="1"/>
  <c r="P24" s="1"/>
  <c r="P13"/>
  <c r="O13"/>
  <c r="N13"/>
  <c r="M13"/>
  <c r="L13"/>
  <c r="K13"/>
  <c r="P12"/>
  <c r="O12"/>
  <c r="N12"/>
  <c r="M12"/>
  <c r="L12"/>
  <c r="K12"/>
  <c r="C12"/>
  <c r="P11"/>
  <c r="O11"/>
  <c r="N11"/>
  <c r="M11"/>
  <c r="L11"/>
  <c r="K11"/>
  <c r="C11"/>
  <c r="P10"/>
  <c r="O10"/>
  <c r="N10"/>
  <c r="M10"/>
  <c r="L10"/>
  <c r="K10"/>
  <c r="C10"/>
  <c r="P9"/>
  <c r="O9"/>
  <c r="N9"/>
  <c r="M9"/>
  <c r="L9"/>
  <c r="K9"/>
  <c r="C9"/>
  <c r="P8"/>
  <c r="O8"/>
  <c r="N8"/>
  <c r="M8"/>
  <c r="L8"/>
  <c r="K8"/>
  <c r="C8"/>
  <c r="C7"/>
  <c r="C6"/>
  <c r="C13" s="1"/>
  <c r="D3" i="2"/>
  <c r="D4"/>
  <c r="D5"/>
  <c r="D6"/>
  <c r="E13"/>
  <c r="G13"/>
  <c r="E14"/>
  <c r="E19"/>
  <c r="D24"/>
  <c r="D25"/>
  <c r="D26"/>
  <c r="D5" i="1"/>
  <c r="E5"/>
  <c r="K19" i="5" l="1"/>
  <c r="M19"/>
  <c r="O19"/>
  <c r="K20"/>
  <c r="M20"/>
  <c r="O20"/>
  <c r="K21"/>
  <c r="M21"/>
  <c r="O21"/>
  <c r="K22"/>
  <c r="M22"/>
  <c r="O22"/>
  <c r="K23"/>
  <c r="M23"/>
  <c r="O23"/>
  <c r="K24"/>
  <c r="M24"/>
  <c r="O24"/>
  <c r="F34"/>
  <c r="E35"/>
  <c r="G35"/>
  <c r="F36"/>
  <c r="E37"/>
  <c r="L19"/>
  <c r="N19"/>
  <c r="P19"/>
  <c r="L20"/>
  <c r="N20"/>
  <c r="P20"/>
  <c r="L21"/>
  <c r="N21"/>
  <c r="P21"/>
  <c r="L22"/>
  <c r="N22"/>
  <c r="P22"/>
  <c r="L23"/>
  <c r="N23"/>
  <c r="P23"/>
  <c r="L24"/>
  <c r="N24"/>
</calcChain>
</file>

<file path=xl/sharedStrings.xml><?xml version="1.0" encoding="utf-8"?>
<sst xmlns="http://schemas.openxmlformats.org/spreadsheetml/2006/main" count="86" uniqueCount="74">
  <si>
    <t>COUNTIF(B6:B34;"&gt;0")</t>
  </si>
  <si>
    <t>Text vzorového vzorce</t>
  </si>
  <si>
    <t>Počet druhů parazitů</t>
  </si>
  <si>
    <t>Proteocephalus torulosus</t>
  </si>
  <si>
    <t>Pomporhynchus laevis</t>
  </si>
  <si>
    <t>Piscicola geometra</t>
  </si>
  <si>
    <t>Philometra obturans</t>
  </si>
  <si>
    <t>Philometra abdominalis</t>
  </si>
  <si>
    <t>Paradiplozoon ergensi</t>
  </si>
  <si>
    <t>Gyrodactylus vimbi</t>
  </si>
  <si>
    <t>Gyrodactylus hemibarbi</t>
  </si>
  <si>
    <t>Gyrodactylus gracilihamatus</t>
  </si>
  <si>
    <t>Diplostomum spathaceum</t>
  </si>
  <si>
    <t>SUM(blok1)</t>
  </si>
  <si>
    <t>Dactylogyrus vranoviensis</t>
  </si>
  <si>
    <t>Dactylogyrus vistulae</t>
  </si>
  <si>
    <r>
      <t xml:space="preserve">Součet oblasti </t>
    </r>
    <r>
      <rPr>
        <b/>
        <sz val="10"/>
        <rFont val="Arial"/>
        <family val="2"/>
        <charset val="238"/>
      </rPr>
      <t>blok1</t>
    </r>
  </si>
  <si>
    <t>Dactylogyrus sp_</t>
  </si>
  <si>
    <t>Dactylogyrus similis</t>
  </si>
  <si>
    <t>Dactylogyrus nanoides</t>
  </si>
  <si>
    <t>Dactylogyrus juvenil</t>
  </si>
  <si>
    <t>Dactylogyrus folkmanovae</t>
  </si>
  <si>
    <t>cysta</t>
  </si>
  <si>
    <t>Caryophylaeus brachycolis</t>
  </si>
  <si>
    <t>Apophalus muhlingi</t>
  </si>
  <si>
    <t>Acanthocephalus anguilae</t>
  </si>
  <si>
    <t>Maloměřice</t>
  </si>
  <si>
    <t>Vojkovice</t>
  </si>
  <si>
    <t>Počet ryb</t>
  </si>
  <si>
    <t>Prevalence</t>
  </si>
  <si>
    <t>Suma</t>
  </si>
  <si>
    <t>Součet</t>
  </si>
  <si>
    <t>Lokalita</t>
  </si>
  <si>
    <r>
      <t xml:space="preserve">Oblast pojmenovaná </t>
    </r>
    <r>
      <rPr>
        <b/>
        <sz val="10"/>
        <rFont val="Arial"/>
        <family val="2"/>
        <charset val="238"/>
      </rPr>
      <t>blok1</t>
    </r>
  </si>
  <si>
    <r>
      <t>B6/B</t>
    </r>
    <r>
      <rPr>
        <b/>
        <sz val="12"/>
        <color indexed="10"/>
        <rFont val="Arial"/>
        <family val="2"/>
        <charset val="238"/>
      </rPr>
      <t>$</t>
    </r>
    <r>
      <rPr>
        <b/>
        <sz val="12"/>
        <color indexed="12"/>
        <rFont val="Arial"/>
        <family val="2"/>
        <charset val="238"/>
      </rPr>
      <t>5</t>
    </r>
  </si>
  <si>
    <t>SUM(B5:C5)</t>
  </si>
  <si>
    <t>B5+C5</t>
  </si>
  <si>
    <t>Odkazy pomocí pojmenovaných oblastí</t>
  </si>
  <si>
    <t>Odkazy pomocí stylu A1</t>
  </si>
  <si>
    <t>Převody dat a časů do kódu Excelu</t>
  </si>
  <si>
    <t>Minuta v hodině (hodina dne atd.)</t>
  </si>
  <si>
    <t>Dnešní datum</t>
  </si>
  <si>
    <t>Den v měsící (den v týdnu atd.)</t>
  </si>
  <si>
    <t>Datum nebo čas</t>
  </si>
  <si>
    <t>Práce s daty časy</t>
  </si>
  <si>
    <t>Časové a datumové funkce</t>
  </si>
  <si>
    <t>Hodnota</t>
  </si>
  <si>
    <t>Když je hodnota&gt;10 zobrazí Větší než 10, v opačném případě Zobrazí Menší než 10.</t>
  </si>
  <si>
    <t>Podmínky a logické hodnoty.</t>
  </si>
  <si>
    <t>Logické funkce</t>
  </si>
  <si>
    <t>mlčet</t>
  </si>
  <si>
    <t>Výběr z textu (3 písmena zleva)</t>
  </si>
  <si>
    <t>slova</t>
  </si>
  <si>
    <t xml:space="preserve">sečti </t>
  </si>
  <si>
    <t>Složení slov (další vkládaný text se dává do uvozovek)</t>
  </si>
  <si>
    <t>Texty</t>
  </si>
  <si>
    <t>Textové funkce</t>
  </si>
  <si>
    <t>Průměr, medián, percentily atd. - viz. dále</t>
  </si>
  <si>
    <t>Statistické vzorce</t>
  </si>
  <si>
    <t>Náhodné číslo (přepočítává se po každé změně listu)</t>
  </si>
  <si>
    <t>Sinus (a další trigonometrické funkce)</t>
  </si>
  <si>
    <t>Faktoriál (omezen na 170!)</t>
  </si>
  <si>
    <t>Logaritmus (přirozený, desítkový)</t>
  </si>
  <si>
    <t>Čísla</t>
  </si>
  <si>
    <t>Matematické vzorce</t>
  </si>
  <si>
    <t>Maticové vzorce</t>
  </si>
  <si>
    <t>Výpočet Euklidovské vzdálenosti mezi body</t>
  </si>
  <si>
    <t>Normální vzorec</t>
  </si>
  <si>
    <t>rozměr1</t>
  </si>
  <si>
    <t>rozměr2</t>
  </si>
  <si>
    <t>suma součinů řádků</t>
  </si>
  <si>
    <t>Maticový vzorec</t>
  </si>
  <si>
    <t>Maticová funkce (nezbytné použití maticových vzorců)</t>
  </si>
  <si>
    <t>Součin matic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</si>
</sst>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[$-F800]dddd\,\ mmmm\ dd\,\ yyyy"/>
    <numFmt numFmtId="166" formatCode="h:mm;@"/>
  </numFmts>
  <fonts count="13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Arial CE"/>
      <charset val="238"/>
    </font>
    <font>
      <b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name val="Arial CE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3" fillId="0" borderId="4" xfId="0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2" borderId="8" xfId="0" applyFill="1" applyBorder="1"/>
    <xf numFmtId="0" fontId="0" fillId="0" borderId="3" xfId="0" applyFill="1" applyBorder="1"/>
    <xf numFmtId="0" fontId="4" fillId="3" borderId="2" xfId="1" applyFill="1" applyBorder="1"/>
    <xf numFmtId="0" fontId="0" fillId="3" borderId="3" xfId="0" applyFill="1" applyBorder="1"/>
    <xf numFmtId="0" fontId="0" fillId="0" borderId="4" xfId="0" applyFill="1" applyBorder="1"/>
    <xf numFmtId="0" fontId="6" fillId="4" borderId="0" xfId="2" applyFont="1" applyFill="1" applyBorder="1" applyAlignment="1">
      <alignment horizontal="right" wrapText="1"/>
    </xf>
    <xf numFmtId="0" fontId="0" fillId="3" borderId="4" xfId="0" applyFill="1" applyBorder="1"/>
    <xf numFmtId="0" fontId="4" fillId="3" borderId="0" xfId="1" applyFill="1" applyBorder="1"/>
    <xf numFmtId="0" fontId="3" fillId="0" borderId="0" xfId="0" applyFont="1" applyBorder="1"/>
    <xf numFmtId="0" fontId="0" fillId="5" borderId="4" xfId="0" applyFill="1" applyBorder="1"/>
    <xf numFmtId="0" fontId="0" fillId="0" borderId="9" xfId="0" applyBorder="1"/>
    <xf numFmtId="0" fontId="0" fillId="0" borderId="10" xfId="0" applyFill="1" applyBorder="1"/>
    <xf numFmtId="0" fontId="0" fillId="0" borderId="8" xfId="0" applyBorder="1"/>
    <xf numFmtId="0" fontId="4" fillId="6" borderId="7" xfId="1" applyFill="1" applyBorder="1"/>
    <xf numFmtId="0" fontId="0" fillId="6" borderId="8" xfId="0" applyFill="1" applyBorder="1"/>
    <xf numFmtId="0" fontId="0" fillId="2" borderId="6" xfId="0" applyFill="1" applyBorder="1"/>
    <xf numFmtId="0" fontId="0" fillId="2" borderId="11" xfId="0" applyFill="1" applyBorder="1"/>
    <xf numFmtId="0" fontId="0" fillId="2" borderId="10" xfId="0" applyFill="1" applyBorder="1"/>
    <xf numFmtId="0" fontId="4" fillId="0" borderId="12" xfId="1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0" fillId="0" borderId="11" xfId="0" applyBorder="1"/>
    <xf numFmtId="0" fontId="3" fillId="0" borderId="10" xfId="0" applyFont="1" applyBorder="1"/>
    <xf numFmtId="0" fontId="0" fillId="0" borderId="11" xfId="0" applyFill="1" applyBorder="1"/>
    <xf numFmtId="165" fontId="10" fillId="0" borderId="0" xfId="0" applyNumberFormat="1" applyFont="1"/>
    <xf numFmtId="166" fontId="10" fillId="0" borderId="0" xfId="0" applyNumberFormat="1" applyFont="1"/>
    <xf numFmtId="14" fontId="0" fillId="0" borderId="0" xfId="0" applyNumberFormat="1"/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wrapText="1"/>
    </xf>
    <xf numFmtId="0" fontId="0" fillId="0" borderId="13" xfId="0" applyBorder="1"/>
    <xf numFmtId="0" fontId="0" fillId="0" borderId="14" xfId="0" applyBorder="1"/>
    <xf numFmtId="0" fontId="12" fillId="0" borderId="0" xfId="0" applyFont="1"/>
    <xf numFmtId="0" fontId="0" fillId="0" borderId="15" xfId="0" applyBorder="1"/>
    <xf numFmtId="0" fontId="0" fillId="0" borderId="10" xfId="0" applyBorder="1"/>
    <xf numFmtId="0" fontId="7" fillId="0" borderId="0" xfId="0" applyFont="1"/>
    <xf numFmtId="0" fontId="0" fillId="7" borderId="10" xfId="0" applyFill="1" applyBorder="1"/>
    <xf numFmtId="0" fontId="0" fillId="7" borderId="9" xfId="0" applyFill="1" applyBorder="1"/>
    <xf numFmtId="0" fontId="0" fillId="7" borderId="11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 applyBorder="1"/>
    <xf numFmtId="0" fontId="0" fillId="7" borderId="3" xfId="0" applyFill="1" applyBorder="1"/>
    <xf numFmtId="0" fontId="0" fillId="7" borderId="1" xfId="0" applyFill="1" applyBorder="1"/>
    <xf numFmtId="0" fontId="0" fillId="3" borderId="0" xfId="0" applyFill="1"/>
    <xf numFmtId="0" fontId="0" fillId="7" borderId="2" xfId="0" applyFill="1" applyBorder="1"/>
  </cellXfs>
  <cellStyles count="4">
    <cellStyle name="čárky [0]_List1" xfId="3"/>
    <cellStyle name="normální" xfId="0" builtinId="0"/>
    <cellStyle name="normální_List2" xfId="2"/>
    <cellStyle name="normální_Ryby a druh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1704975</xdr:colOff>
      <xdr:row>4</xdr:row>
      <xdr:rowOff>152400</xdr:rowOff>
    </xdr:from>
    <xdr:to>
      <xdr:col>1</xdr:col>
      <xdr:colOff>95250</xdr:colOff>
      <xdr:row>13</xdr:row>
      <xdr:rowOff>47625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609600" y="800100"/>
          <a:ext cx="95250" cy="1352550"/>
        </a:xfrm>
        <a:prstGeom prst="downArrow">
          <a:avLst>
            <a:gd name="adj1" fmla="val 50000"/>
            <a:gd name="adj2" fmla="val 208824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257175</xdr:colOff>
      <xdr:row>1</xdr:row>
      <xdr:rowOff>19050</xdr:rowOff>
    </xdr:from>
    <xdr:to>
      <xdr:col>5</xdr:col>
      <xdr:colOff>466725</xdr:colOff>
      <xdr:row>2</xdr:row>
      <xdr:rowOff>19050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 rot="18328521">
          <a:off x="3328987" y="157163"/>
          <a:ext cx="161925" cy="209550"/>
        </a:xfrm>
        <a:prstGeom prst="downArrow">
          <a:avLst>
            <a:gd name="adj1" fmla="val 50000"/>
            <a:gd name="adj2" fmla="val 32353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276225</xdr:colOff>
      <xdr:row>0</xdr:row>
      <xdr:rowOff>114300</xdr:rowOff>
    </xdr:from>
    <xdr:ext cx="1685925" cy="200025"/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2105025" y="114300"/>
          <a:ext cx="16859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využití absolutního odkazu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%20a%20biostatistika/2008%20Anal&#253;za%20dat%20na%20PC/02%20Excel%20Vzorc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zorce II typy vzorců"/>
      <sheetName val="Vzorce III maticove vzorce"/>
      <sheetName val="IV Statistika &amp; T-test"/>
      <sheetName val="VI Chi-square &amp; korelace"/>
    </sheetNames>
    <sheetDataSet>
      <sheetData sheetId="0"/>
      <sheetData sheetId="1"/>
      <sheetData sheetId="2">
        <row r="5">
          <cell r="A5">
            <v>9.8769999999999997E-2</v>
          </cell>
          <cell r="B5">
            <v>6.6280000000000006E-2</v>
          </cell>
        </row>
        <row r="6">
          <cell r="A6">
            <v>0.10213999999999999</v>
          </cell>
          <cell r="B6">
            <v>6.6669999999999993E-2</v>
          </cell>
        </row>
        <row r="7">
          <cell r="A7">
            <v>0.10675999999999999</v>
          </cell>
          <cell r="B7">
            <v>6.7110000000000003E-2</v>
          </cell>
        </row>
        <row r="8">
          <cell r="A8">
            <v>0.10677</v>
          </cell>
          <cell r="B8">
            <v>6.7739999999999995E-2</v>
          </cell>
        </row>
        <row r="9">
          <cell r="A9">
            <v>0.10757</v>
          </cell>
          <cell r="B9">
            <v>6.7979999999999999E-2</v>
          </cell>
        </row>
        <row r="10">
          <cell r="A10">
            <v>0.10903</v>
          </cell>
          <cell r="B10">
            <v>6.8140000000000006E-2</v>
          </cell>
        </row>
        <row r="11">
          <cell r="A11">
            <v>0.10914</v>
          </cell>
          <cell r="B11">
            <v>6.8159999999999998E-2</v>
          </cell>
        </row>
        <row r="12">
          <cell r="A12">
            <v>0.10957</v>
          </cell>
          <cell r="B12">
            <v>6.8430000000000005E-2</v>
          </cell>
        </row>
        <row r="13">
          <cell r="A13">
            <v>0.10972999999999999</v>
          </cell>
          <cell r="B13">
            <v>6.8459999999999993E-2</v>
          </cell>
        </row>
        <row r="14">
          <cell r="A14">
            <v>0.11019</v>
          </cell>
          <cell r="B14">
            <v>6.8919999999999995E-2</v>
          </cell>
        </row>
        <row r="15">
          <cell r="A15">
            <v>0.11031000000000001</v>
          </cell>
          <cell r="B15">
            <v>6.905E-2</v>
          </cell>
          <cell r="D15">
            <v>0.06</v>
          </cell>
        </row>
        <row r="16">
          <cell r="A16">
            <v>0.11036</v>
          </cell>
          <cell r="B16">
            <v>6.9110000000000005E-2</v>
          </cell>
          <cell r="D16">
            <v>6.25E-2</v>
          </cell>
        </row>
        <row r="17">
          <cell r="A17">
            <v>0.11039</v>
          </cell>
          <cell r="B17">
            <v>6.9199999999999998E-2</v>
          </cell>
          <cell r="D17">
            <v>6.5000000000000002E-2</v>
          </cell>
        </row>
        <row r="18">
          <cell r="A18">
            <v>0.11049</v>
          </cell>
          <cell r="B18">
            <v>6.9320000000000007E-2</v>
          </cell>
          <cell r="D18">
            <v>6.7500000000000004E-2</v>
          </cell>
        </row>
        <row r="19">
          <cell r="A19">
            <v>0.11146</v>
          </cell>
          <cell r="B19">
            <v>6.9430000000000006E-2</v>
          </cell>
          <cell r="D19">
            <v>7.0000000000000007E-2</v>
          </cell>
        </row>
        <row r="20">
          <cell r="A20">
            <v>0.11176</v>
          </cell>
          <cell r="B20">
            <v>6.9570000000000007E-2</v>
          </cell>
          <cell r="D20">
            <v>7.2500000000000009E-2</v>
          </cell>
        </row>
        <row r="21">
          <cell r="A21">
            <v>0.1118</v>
          </cell>
          <cell r="B21">
            <v>6.9750000000000006E-2</v>
          </cell>
          <cell r="D21">
            <v>7.5000000000000011E-2</v>
          </cell>
        </row>
        <row r="22">
          <cell r="A22">
            <v>0.11204</v>
          </cell>
          <cell r="B22">
            <v>6.9860000000000005E-2</v>
          </cell>
          <cell r="D22">
            <v>7.7500000000000013E-2</v>
          </cell>
        </row>
        <row r="23">
          <cell r="A23">
            <v>0.11209</v>
          </cell>
          <cell r="B23">
            <v>6.9959999999999994E-2</v>
          </cell>
          <cell r="D23">
            <v>8.0000000000000016E-2</v>
          </cell>
        </row>
        <row r="24">
          <cell r="A24">
            <v>0.11275</v>
          </cell>
          <cell r="B24">
            <v>7.0080000000000003E-2</v>
          </cell>
          <cell r="D24">
            <v>8.2500000000000018E-2</v>
          </cell>
        </row>
        <row r="25">
          <cell r="A25">
            <v>0.11280999999999999</v>
          </cell>
          <cell r="B25">
            <v>7.0279999999999995E-2</v>
          </cell>
          <cell r="D25">
            <v>8.500000000000002E-2</v>
          </cell>
        </row>
        <row r="26">
          <cell r="A26">
            <v>0.11319</v>
          </cell>
          <cell r="B26">
            <v>7.0300000000000001E-2</v>
          </cell>
          <cell r="D26">
            <v>8.7500000000000022E-2</v>
          </cell>
        </row>
        <row r="27">
          <cell r="A27">
            <v>0.11357</v>
          </cell>
          <cell r="B27">
            <v>7.0379999999999998E-2</v>
          </cell>
          <cell r="D27">
            <v>9.0000000000000024E-2</v>
          </cell>
        </row>
        <row r="28">
          <cell r="A28">
            <v>0.11416999999999999</v>
          </cell>
          <cell r="B28">
            <v>7.041E-2</v>
          </cell>
          <cell r="D28">
            <v>9.2500000000000027E-2</v>
          </cell>
        </row>
        <row r="29">
          <cell r="A29">
            <v>0.11437</v>
          </cell>
          <cell r="B29">
            <v>7.041E-2</v>
          </cell>
          <cell r="D29">
            <v>9.5000000000000029E-2</v>
          </cell>
        </row>
        <row r="30">
          <cell r="A30">
            <v>0.11448</v>
          </cell>
          <cell r="B30">
            <v>7.0499999999999993E-2</v>
          </cell>
          <cell r="D30">
            <v>9.7500000000000031E-2</v>
          </cell>
        </row>
        <row r="31">
          <cell r="A31">
            <v>0.11479</v>
          </cell>
          <cell r="B31">
            <v>7.0650000000000004E-2</v>
          </cell>
          <cell r="D31">
            <v>0.10000000000000003</v>
          </cell>
        </row>
        <row r="32">
          <cell r="A32">
            <v>0.11481</v>
          </cell>
          <cell r="B32">
            <v>7.077E-2</v>
          </cell>
          <cell r="D32">
            <v>0.10250000000000004</v>
          </cell>
        </row>
        <row r="33">
          <cell r="A33">
            <v>0.11491999999999999</v>
          </cell>
          <cell r="B33">
            <v>7.0930000000000007E-2</v>
          </cell>
          <cell r="D33">
            <v>0.10500000000000004</v>
          </cell>
        </row>
        <row r="34">
          <cell r="A34">
            <v>0.11511</v>
          </cell>
          <cell r="B34">
            <v>7.0949999999999999E-2</v>
          </cell>
          <cell r="D34">
            <v>0.10750000000000004</v>
          </cell>
        </row>
        <row r="35">
          <cell r="A35">
            <v>0.11529</v>
          </cell>
          <cell r="B35">
            <v>7.0970000000000005E-2</v>
          </cell>
          <cell r="D35">
            <v>0.11000000000000004</v>
          </cell>
        </row>
        <row r="36">
          <cell r="A36">
            <v>0.11547</v>
          </cell>
          <cell r="B36">
            <v>7.0999999999999994E-2</v>
          </cell>
          <cell r="D36">
            <v>0.11250000000000004</v>
          </cell>
        </row>
        <row r="37">
          <cell r="A37">
            <v>0.11557000000000001</v>
          </cell>
          <cell r="B37">
            <v>7.1069999999999994E-2</v>
          </cell>
          <cell r="D37">
            <v>0.11500000000000005</v>
          </cell>
        </row>
        <row r="38">
          <cell r="A38">
            <v>0.11572</v>
          </cell>
          <cell r="B38">
            <v>7.1110000000000007E-2</v>
          </cell>
          <cell r="D38">
            <v>0.11750000000000005</v>
          </cell>
        </row>
        <row r="39">
          <cell r="A39">
            <v>0.11589000000000001</v>
          </cell>
          <cell r="B39">
            <v>7.1300000000000002E-2</v>
          </cell>
          <cell r="D39">
            <v>0.12000000000000005</v>
          </cell>
        </row>
        <row r="40">
          <cell r="A40">
            <v>0.11608</v>
          </cell>
          <cell r="B40">
            <v>7.1429999999999993E-2</v>
          </cell>
          <cell r="D40">
            <v>0.12250000000000005</v>
          </cell>
        </row>
        <row r="41">
          <cell r="A41">
            <v>0.11624</v>
          </cell>
          <cell r="B41">
            <v>7.1440000000000003E-2</v>
          </cell>
          <cell r="D41">
            <v>0.12500000000000006</v>
          </cell>
        </row>
        <row r="42">
          <cell r="A42">
            <v>0.11627</v>
          </cell>
          <cell r="B42">
            <v>7.1489999999999998E-2</v>
          </cell>
          <cell r="D42">
            <v>0.12750000000000006</v>
          </cell>
        </row>
        <row r="43">
          <cell r="A43">
            <v>0.11635</v>
          </cell>
          <cell r="B43">
            <v>7.1540000000000006E-2</v>
          </cell>
          <cell r="D43">
            <v>0.13000000000000006</v>
          </cell>
        </row>
        <row r="44">
          <cell r="A44">
            <v>0.11636000000000001</v>
          </cell>
          <cell r="B44">
            <v>7.1609999999999993E-2</v>
          </cell>
          <cell r="D44">
            <v>0.13250000000000006</v>
          </cell>
        </row>
        <row r="45">
          <cell r="A45">
            <v>0.1164</v>
          </cell>
          <cell r="B45">
            <v>7.1620000000000003E-2</v>
          </cell>
          <cell r="D45">
            <v>0.13500000000000006</v>
          </cell>
        </row>
        <row r="46">
          <cell r="A46">
            <v>0.11641</v>
          </cell>
          <cell r="B46">
            <v>7.1620000000000003E-2</v>
          </cell>
          <cell r="D46">
            <v>0.13750000000000007</v>
          </cell>
        </row>
        <row r="47">
          <cell r="A47">
            <v>0.11658</v>
          </cell>
          <cell r="B47">
            <v>7.1669999999999998E-2</v>
          </cell>
          <cell r="D47">
            <v>0.14000000000000007</v>
          </cell>
        </row>
        <row r="48">
          <cell r="A48">
            <v>0.11672</v>
          </cell>
          <cell r="B48">
            <v>7.177E-2</v>
          </cell>
        </row>
        <row r="49">
          <cell r="A49">
            <v>0.11674</v>
          </cell>
          <cell r="B49">
            <v>7.1919999999999998E-2</v>
          </cell>
        </row>
        <row r="50">
          <cell r="A50">
            <v>0.11685</v>
          </cell>
          <cell r="B50">
            <v>7.1929999999999994E-2</v>
          </cell>
        </row>
        <row r="51">
          <cell r="A51">
            <v>0.11688</v>
          </cell>
          <cell r="B51">
            <v>7.195E-2</v>
          </cell>
        </row>
        <row r="52">
          <cell r="A52">
            <v>0.11688</v>
          </cell>
          <cell r="B52">
            <v>7.1980000000000002E-2</v>
          </cell>
        </row>
        <row r="53">
          <cell r="A53">
            <v>0.11692</v>
          </cell>
          <cell r="B53">
            <v>7.2020000000000001E-2</v>
          </cell>
        </row>
        <row r="54">
          <cell r="A54">
            <v>0.11692</v>
          </cell>
          <cell r="B54">
            <v>7.2020000000000001E-2</v>
          </cell>
        </row>
        <row r="55">
          <cell r="A55">
            <v>0.11698</v>
          </cell>
          <cell r="B55">
            <v>7.2020000000000001E-2</v>
          </cell>
        </row>
        <row r="56">
          <cell r="A56">
            <v>0.11699</v>
          </cell>
          <cell r="B56">
            <v>7.2050000000000003E-2</v>
          </cell>
        </row>
        <row r="57">
          <cell r="A57">
            <v>0.11700000000000001</v>
          </cell>
          <cell r="B57">
            <v>7.2059999999999999E-2</v>
          </cell>
        </row>
        <row r="58">
          <cell r="A58">
            <v>0.11701</v>
          </cell>
          <cell r="B58">
            <v>7.2109999999999994E-2</v>
          </cell>
        </row>
        <row r="59">
          <cell r="A59">
            <v>0.11709</v>
          </cell>
          <cell r="B59">
            <v>7.2120000000000004E-2</v>
          </cell>
        </row>
        <row r="60">
          <cell r="A60">
            <v>0.11712</v>
          </cell>
          <cell r="B60">
            <v>7.2139999999999996E-2</v>
          </cell>
        </row>
        <row r="61">
          <cell r="A61">
            <v>0.1172</v>
          </cell>
          <cell r="B61">
            <v>7.22E-2</v>
          </cell>
        </row>
        <row r="62">
          <cell r="A62">
            <v>0.11720999999999999</v>
          </cell>
          <cell r="B62">
            <v>7.2249999999999995E-2</v>
          </cell>
        </row>
        <row r="63">
          <cell r="A63">
            <v>0.11720999999999999</v>
          </cell>
          <cell r="B63">
            <v>7.2260000000000005E-2</v>
          </cell>
        </row>
        <row r="64">
          <cell r="A64">
            <v>0.1174</v>
          </cell>
          <cell r="B64">
            <v>7.2349999999999998E-2</v>
          </cell>
        </row>
        <row r="65">
          <cell r="A65">
            <v>0.11741</v>
          </cell>
          <cell r="B65">
            <v>7.2410000000000002E-2</v>
          </cell>
        </row>
        <row r="66">
          <cell r="A66">
            <v>0.11747</v>
          </cell>
          <cell r="B66">
            <v>7.2440000000000004E-2</v>
          </cell>
        </row>
        <row r="67">
          <cell r="A67">
            <v>0.11751</v>
          </cell>
          <cell r="B67">
            <v>7.2480000000000003E-2</v>
          </cell>
        </row>
        <row r="68">
          <cell r="A68">
            <v>0.11752</v>
          </cell>
          <cell r="B68">
            <v>7.2499999999999995E-2</v>
          </cell>
        </row>
        <row r="69">
          <cell r="A69">
            <v>0.11767</v>
          </cell>
          <cell r="B69">
            <v>7.2539999999999993E-2</v>
          </cell>
        </row>
        <row r="70">
          <cell r="A70">
            <v>0.11769</v>
          </cell>
          <cell r="B70">
            <v>7.2539999999999993E-2</v>
          </cell>
        </row>
        <row r="71">
          <cell r="A71">
            <v>0.1177</v>
          </cell>
          <cell r="B71">
            <v>7.2580000000000006E-2</v>
          </cell>
        </row>
        <row r="72">
          <cell r="A72">
            <v>0.11778</v>
          </cell>
          <cell r="B72">
            <v>7.2580000000000006E-2</v>
          </cell>
        </row>
        <row r="73">
          <cell r="A73">
            <v>0.11778</v>
          </cell>
          <cell r="B73">
            <v>7.2709999999999997E-2</v>
          </cell>
        </row>
        <row r="74">
          <cell r="A74">
            <v>0.11783</v>
          </cell>
          <cell r="B74">
            <v>7.2789999999999994E-2</v>
          </cell>
        </row>
        <row r="75">
          <cell r="A75">
            <v>0.11787</v>
          </cell>
          <cell r="B75">
            <v>7.2830000000000006E-2</v>
          </cell>
        </row>
        <row r="76">
          <cell r="A76">
            <v>0.11794</v>
          </cell>
          <cell r="B76">
            <v>7.2959999999999997E-2</v>
          </cell>
        </row>
        <row r="77">
          <cell r="A77">
            <v>0.1181</v>
          </cell>
          <cell r="B77">
            <v>7.2999999999999995E-2</v>
          </cell>
        </row>
        <row r="78">
          <cell r="A78">
            <v>0.11815000000000001</v>
          </cell>
          <cell r="B78">
            <v>7.3010000000000005E-2</v>
          </cell>
        </row>
        <row r="79">
          <cell r="A79">
            <v>0.11821</v>
          </cell>
          <cell r="B79">
            <v>7.3099999999999998E-2</v>
          </cell>
        </row>
        <row r="80">
          <cell r="A80">
            <v>0.11831</v>
          </cell>
          <cell r="B80">
            <v>7.3190000000000005E-2</v>
          </cell>
        </row>
        <row r="81">
          <cell r="A81">
            <v>0.11835</v>
          </cell>
          <cell r="B81">
            <v>7.3209999999999997E-2</v>
          </cell>
        </row>
        <row r="82">
          <cell r="A82">
            <v>0.11846</v>
          </cell>
          <cell r="B82">
            <v>7.324E-2</v>
          </cell>
        </row>
        <row r="83">
          <cell r="A83">
            <v>0.11847000000000001</v>
          </cell>
          <cell r="B83">
            <v>7.3249999999999996E-2</v>
          </cell>
        </row>
        <row r="84">
          <cell r="A84">
            <v>0.11855</v>
          </cell>
          <cell r="B84">
            <v>7.3419999999999999E-2</v>
          </cell>
        </row>
        <row r="85">
          <cell r="A85">
            <v>0.11856999999999999</v>
          </cell>
          <cell r="B85">
            <v>7.3440000000000005E-2</v>
          </cell>
        </row>
        <row r="86">
          <cell r="A86">
            <v>0.1187</v>
          </cell>
          <cell r="B86">
            <v>7.3459999999999998E-2</v>
          </cell>
        </row>
        <row r="87">
          <cell r="A87">
            <v>0.11876</v>
          </cell>
          <cell r="B87">
            <v>7.374E-2</v>
          </cell>
        </row>
        <row r="88">
          <cell r="A88">
            <v>0.11881</v>
          </cell>
          <cell r="B88">
            <v>7.3889999999999997E-2</v>
          </cell>
        </row>
        <row r="89">
          <cell r="A89">
            <v>0.11891</v>
          </cell>
          <cell r="B89">
            <v>7.3959999999999998E-2</v>
          </cell>
        </row>
        <row r="90">
          <cell r="A90">
            <v>0.11891</v>
          </cell>
          <cell r="B90">
            <v>7.4020000000000002E-2</v>
          </cell>
        </row>
        <row r="91">
          <cell r="A91">
            <v>0.11902</v>
          </cell>
          <cell r="B91">
            <v>7.4069999999999997E-2</v>
          </cell>
        </row>
        <row r="92">
          <cell r="A92">
            <v>0.11905</v>
          </cell>
          <cell r="B92">
            <v>7.4109999999999995E-2</v>
          </cell>
        </row>
        <row r="93">
          <cell r="A93">
            <v>0.11906</v>
          </cell>
          <cell r="B93">
            <v>7.4389999999999998E-2</v>
          </cell>
        </row>
        <row r="94">
          <cell r="A94">
            <v>0.11907</v>
          </cell>
          <cell r="B94">
            <v>7.4579999999999994E-2</v>
          </cell>
        </row>
        <row r="95">
          <cell r="A95">
            <v>0.11909</v>
          </cell>
          <cell r="B95">
            <v>7.46E-2</v>
          </cell>
        </row>
        <row r="96">
          <cell r="A96">
            <v>0.11910999999999999</v>
          </cell>
          <cell r="B96">
            <v>7.4649999999999994E-2</v>
          </cell>
        </row>
        <row r="97">
          <cell r="A97">
            <v>0.11912</v>
          </cell>
          <cell r="B97">
            <v>7.467E-2</v>
          </cell>
        </row>
        <row r="98">
          <cell r="A98">
            <v>0.11942</v>
          </cell>
          <cell r="B98">
            <v>7.4709999999999999E-2</v>
          </cell>
        </row>
        <row r="99">
          <cell r="A99">
            <v>0.1195</v>
          </cell>
          <cell r="B99">
            <v>7.4800000000000005E-2</v>
          </cell>
        </row>
        <row r="100">
          <cell r="A100">
            <v>0.11962</v>
          </cell>
          <cell r="B100">
            <v>7.4910000000000004E-2</v>
          </cell>
        </row>
        <row r="101">
          <cell r="A101">
            <v>0.11988</v>
          </cell>
          <cell r="B101">
            <v>7.4959999999999999E-2</v>
          </cell>
        </row>
        <row r="102">
          <cell r="A102">
            <v>0.11995</v>
          </cell>
          <cell r="B102">
            <v>7.5310000000000002E-2</v>
          </cell>
        </row>
        <row r="103">
          <cell r="A103">
            <v>0.11996</v>
          </cell>
          <cell r="B103">
            <v>7.5370000000000006E-2</v>
          </cell>
        </row>
        <row r="104">
          <cell r="A104">
            <v>0.11998</v>
          </cell>
          <cell r="B104">
            <v>7.5420000000000001E-2</v>
          </cell>
        </row>
        <row r="105">
          <cell r="A105">
            <v>0.12</v>
          </cell>
          <cell r="B105">
            <v>7.5520000000000004E-2</v>
          </cell>
        </row>
        <row r="106">
          <cell r="A106">
            <v>0.12003</v>
          </cell>
          <cell r="B106">
            <v>7.5689999999999993E-2</v>
          </cell>
        </row>
        <row r="107">
          <cell r="A107">
            <v>0.12005</v>
          </cell>
          <cell r="B107">
            <v>7.5700000000000003E-2</v>
          </cell>
        </row>
        <row r="108">
          <cell r="A108">
            <v>0.12021</v>
          </cell>
          <cell r="B108">
            <v>7.571E-2</v>
          </cell>
        </row>
        <row r="109">
          <cell r="A109">
            <v>0.12032</v>
          </cell>
          <cell r="B109">
            <v>7.5899999999999995E-2</v>
          </cell>
        </row>
        <row r="110">
          <cell r="A110">
            <v>0.12058000000000001</v>
          </cell>
          <cell r="B110">
            <v>7.5950000000000004E-2</v>
          </cell>
        </row>
        <row r="111">
          <cell r="A111">
            <v>0.12063</v>
          </cell>
          <cell r="B111">
            <v>7.6179999999999998E-2</v>
          </cell>
        </row>
        <row r="112">
          <cell r="A112">
            <v>0.12064999999999999</v>
          </cell>
          <cell r="B112">
            <v>7.6579999999999995E-2</v>
          </cell>
        </row>
        <row r="113">
          <cell r="A113">
            <v>0.12071999999999999</v>
          </cell>
          <cell r="B113">
            <v>7.6679999999999998E-2</v>
          </cell>
        </row>
        <row r="114">
          <cell r="A114">
            <v>0.12075</v>
          </cell>
          <cell r="B114">
            <v>7.6880000000000004E-2</v>
          </cell>
        </row>
        <row r="115">
          <cell r="A115">
            <v>0.12078999999999999</v>
          </cell>
          <cell r="B115">
            <v>7.6899999999999996E-2</v>
          </cell>
        </row>
        <row r="116">
          <cell r="A116">
            <v>0.121</v>
          </cell>
          <cell r="B116">
            <v>7.6950000000000005E-2</v>
          </cell>
        </row>
        <row r="117">
          <cell r="A117">
            <v>0.121</v>
          </cell>
          <cell r="B117">
            <v>7.6980000000000007E-2</v>
          </cell>
        </row>
        <row r="118">
          <cell r="A118">
            <v>0.12106</v>
          </cell>
          <cell r="B118">
            <v>7.714E-2</v>
          </cell>
        </row>
        <row r="119">
          <cell r="A119">
            <v>0.12114999999999999</v>
          </cell>
          <cell r="B119">
            <v>7.7299999999999994E-2</v>
          </cell>
        </row>
        <row r="120">
          <cell r="A120">
            <v>0.12114999999999999</v>
          </cell>
          <cell r="B120">
            <v>7.7530000000000002E-2</v>
          </cell>
        </row>
        <row r="121">
          <cell r="A121">
            <v>0.12116</v>
          </cell>
          <cell r="B121">
            <v>7.7539999999999998E-2</v>
          </cell>
        </row>
        <row r="122">
          <cell r="A122">
            <v>0.12125</v>
          </cell>
          <cell r="B122">
            <v>7.7560000000000004E-2</v>
          </cell>
        </row>
        <row r="123">
          <cell r="A123">
            <v>0.12129</v>
          </cell>
          <cell r="B123">
            <v>7.7780000000000002E-2</v>
          </cell>
        </row>
        <row r="124">
          <cell r="A124">
            <v>0.12134</v>
          </cell>
          <cell r="B124">
            <v>7.7850000000000003E-2</v>
          </cell>
        </row>
        <row r="125">
          <cell r="A125">
            <v>0.12141</v>
          </cell>
          <cell r="B125">
            <v>7.8210000000000002E-2</v>
          </cell>
        </row>
        <row r="126">
          <cell r="A126">
            <v>0.1216</v>
          </cell>
          <cell r="B126">
            <v>7.8299999999999995E-2</v>
          </cell>
        </row>
        <row r="127">
          <cell r="A127">
            <v>0.12164</v>
          </cell>
          <cell r="B127">
            <v>7.8649999999999998E-2</v>
          </cell>
        </row>
        <row r="128">
          <cell r="A128">
            <v>0.12164</v>
          </cell>
          <cell r="B128">
            <v>8.1610000000000002E-2</v>
          </cell>
        </row>
        <row r="129">
          <cell r="A129">
            <v>0.12164999999999999</v>
          </cell>
          <cell r="B129">
            <v>8.2720000000000002E-2</v>
          </cell>
        </row>
        <row r="130">
          <cell r="A130">
            <v>0.12166</v>
          </cell>
        </row>
        <row r="131">
          <cell r="A131">
            <v>0.1217</v>
          </cell>
        </row>
        <row r="132">
          <cell r="A132">
            <v>0.12184</v>
          </cell>
        </row>
        <row r="133">
          <cell r="A133">
            <v>0.12197</v>
          </cell>
        </row>
        <row r="134">
          <cell r="A134">
            <v>0.122</v>
          </cell>
        </row>
        <row r="135">
          <cell r="A135">
            <v>0.12203</v>
          </cell>
        </row>
        <row r="136">
          <cell r="A136">
            <v>0.12212000000000001</v>
          </cell>
        </row>
        <row r="137">
          <cell r="A137">
            <v>0.12221</v>
          </cell>
        </row>
        <row r="138">
          <cell r="A138">
            <v>0.12225999999999999</v>
          </cell>
        </row>
        <row r="139">
          <cell r="A139">
            <v>0.12232</v>
          </cell>
        </row>
        <row r="140">
          <cell r="A140">
            <v>0.12235</v>
          </cell>
        </row>
        <row r="141">
          <cell r="A141">
            <v>0.12243</v>
          </cell>
        </row>
        <row r="142">
          <cell r="A142">
            <v>0.12249</v>
          </cell>
        </row>
        <row r="143">
          <cell r="A143">
            <v>0.12259</v>
          </cell>
        </row>
        <row r="144">
          <cell r="A144">
            <v>0.12268</v>
          </cell>
        </row>
        <row r="145">
          <cell r="A145">
            <v>0.12285</v>
          </cell>
        </row>
        <row r="146">
          <cell r="A146">
            <v>0.12321</v>
          </cell>
        </row>
        <row r="147">
          <cell r="A147">
            <v>0.12329</v>
          </cell>
        </row>
        <row r="148">
          <cell r="A148">
            <v>0.12347</v>
          </cell>
        </row>
        <row r="149">
          <cell r="A149">
            <v>0.12357</v>
          </cell>
        </row>
        <row r="150">
          <cell r="A150">
            <v>0.12361999999999999</v>
          </cell>
        </row>
        <row r="151">
          <cell r="A151">
            <v>0.12363</v>
          </cell>
        </row>
        <row r="152">
          <cell r="A152">
            <v>0.12368999999999999</v>
          </cell>
        </row>
        <row r="153">
          <cell r="A153">
            <v>0.12384000000000001</v>
          </cell>
        </row>
        <row r="154">
          <cell r="A154">
            <v>0.12404999999999999</v>
          </cell>
        </row>
        <row r="155">
          <cell r="A155">
            <v>0.12404999999999999</v>
          </cell>
        </row>
        <row r="156">
          <cell r="A156">
            <v>0.12411</v>
          </cell>
        </row>
        <row r="157">
          <cell r="A157">
            <v>0.12431</v>
          </cell>
        </row>
        <row r="158">
          <cell r="A158">
            <v>0.12467</v>
          </cell>
        </row>
        <row r="159">
          <cell r="A159">
            <v>0.12470000000000001</v>
          </cell>
        </row>
        <row r="160">
          <cell r="A160">
            <v>0.12493</v>
          </cell>
        </row>
        <row r="161">
          <cell r="A161">
            <v>0.12523999999999999</v>
          </cell>
        </row>
        <row r="162">
          <cell r="A162">
            <v>0.1255</v>
          </cell>
        </row>
        <row r="163">
          <cell r="A163">
            <v>0.12554000000000001</v>
          </cell>
        </row>
        <row r="164">
          <cell r="A164">
            <v>0.12587999999999999</v>
          </cell>
        </row>
        <row r="165">
          <cell r="A165">
            <v>0.12594</v>
          </cell>
        </row>
        <row r="166">
          <cell r="A166">
            <v>0.12647</v>
          </cell>
        </row>
        <row r="167">
          <cell r="A167">
            <v>0.12656000000000001</v>
          </cell>
        </row>
        <row r="168">
          <cell r="A168">
            <v>0.12659999999999999</v>
          </cell>
        </row>
        <row r="169">
          <cell r="A169">
            <v>0.12687999999999999</v>
          </cell>
        </row>
        <row r="170">
          <cell r="A170">
            <v>0.12698000000000001</v>
          </cell>
        </row>
        <row r="171">
          <cell r="A171">
            <v>0.12701000000000001</v>
          </cell>
        </row>
        <row r="172">
          <cell r="A172">
            <v>0.12717000000000001</v>
          </cell>
        </row>
        <row r="173">
          <cell r="A173">
            <v>0.12737000000000001</v>
          </cell>
        </row>
        <row r="174">
          <cell r="A174">
            <v>0.12742000000000001</v>
          </cell>
        </row>
        <row r="175">
          <cell r="A175">
            <v>0.12791</v>
          </cell>
        </row>
        <row r="176">
          <cell r="A176">
            <v>0.128</v>
          </cell>
        </row>
        <row r="177">
          <cell r="A177">
            <v>0.12831999999999999</v>
          </cell>
        </row>
        <row r="178">
          <cell r="A178">
            <v>0.12851000000000001</v>
          </cell>
        </row>
        <row r="179">
          <cell r="A179">
            <v>0.12909000000000001</v>
          </cell>
        </row>
        <row r="180">
          <cell r="A180">
            <v>0.12909000000000001</v>
          </cell>
        </row>
        <row r="181">
          <cell r="A181">
            <v>0.12984000000000001</v>
          </cell>
        </row>
        <row r="182">
          <cell r="A182">
            <v>0.13023000000000001</v>
          </cell>
        </row>
        <row r="183">
          <cell r="A183">
            <v>0.13053999999999999</v>
          </cell>
        </row>
        <row r="184">
          <cell r="A184">
            <v>0.13095999999999999</v>
          </cell>
        </row>
        <row r="185">
          <cell r="A185">
            <v>0.13333999999999999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showGridLines="0" topLeftCell="A3" workbookViewId="0">
      <selection activeCell="C31" sqref="C31"/>
    </sheetView>
  </sheetViews>
  <sheetFormatPr defaultRowHeight="12.75"/>
  <cols>
    <col min="1" max="1" width="26.5703125" customWidth="1"/>
    <col min="3" max="3" width="10.5703125" style="2" customWidth="1"/>
    <col min="4" max="4" width="9.140625" style="1"/>
    <col min="5" max="5" width="16.42578125" customWidth="1"/>
    <col min="6" max="7" width="11.140625" customWidth="1"/>
    <col min="8" max="8" width="2.28515625" customWidth="1"/>
    <col min="10" max="10" width="16.140625" customWidth="1"/>
    <col min="14" max="14" width="0.85546875" customWidth="1"/>
  </cols>
  <sheetData>
    <row r="1" spans="1:14" ht="15.75">
      <c r="A1" s="36" t="s">
        <v>38</v>
      </c>
      <c r="B1" s="35"/>
      <c r="C1" s="35"/>
      <c r="D1" s="37"/>
      <c r="E1" s="35"/>
      <c r="F1" s="35"/>
      <c r="G1" s="35"/>
      <c r="H1" s="23"/>
      <c r="I1" s="36" t="s">
        <v>37</v>
      </c>
      <c r="J1" s="35"/>
      <c r="K1" s="35"/>
      <c r="L1" s="35"/>
      <c r="M1" s="35"/>
      <c r="N1" s="23"/>
    </row>
    <row r="2" spans="1:14">
      <c r="A2" s="9"/>
      <c r="B2" s="2"/>
      <c r="E2" s="2"/>
      <c r="F2" s="2"/>
      <c r="G2" s="2"/>
      <c r="H2" s="8"/>
      <c r="I2" s="9"/>
      <c r="J2" s="2"/>
      <c r="K2" s="2"/>
      <c r="L2" s="2"/>
      <c r="M2" s="2"/>
      <c r="N2" s="8"/>
    </row>
    <row r="3" spans="1:14" ht="15.75">
      <c r="A3" s="7" t="s">
        <v>1</v>
      </c>
      <c r="B3" s="2"/>
      <c r="D3" s="34" t="s">
        <v>36</v>
      </c>
      <c r="E3" s="34" t="s">
        <v>35</v>
      </c>
      <c r="F3" s="33" t="s">
        <v>34</v>
      </c>
      <c r="G3" s="33"/>
      <c r="H3" s="8"/>
      <c r="I3" s="9" t="s">
        <v>33</v>
      </c>
      <c r="J3" s="2"/>
      <c r="K3" s="2"/>
      <c r="L3" s="2"/>
      <c r="M3" s="2"/>
      <c r="N3" s="8"/>
    </row>
    <row r="4" spans="1:14">
      <c r="A4" s="32" t="s">
        <v>32</v>
      </c>
      <c r="B4" s="32" t="s">
        <v>27</v>
      </c>
      <c r="C4" s="31" t="s">
        <v>26</v>
      </c>
      <c r="D4" s="30" t="s">
        <v>31</v>
      </c>
      <c r="E4" s="29" t="s">
        <v>30</v>
      </c>
      <c r="F4" s="13" t="s">
        <v>29</v>
      </c>
      <c r="G4" s="28" t="s">
        <v>29</v>
      </c>
      <c r="H4" s="8"/>
      <c r="I4" s="22">
        <v>1</v>
      </c>
      <c r="J4" s="2"/>
      <c r="K4" s="2"/>
      <c r="L4" s="2"/>
      <c r="M4" s="2"/>
      <c r="N4" s="8"/>
    </row>
    <row r="5" spans="1:14">
      <c r="A5" s="25" t="s">
        <v>28</v>
      </c>
      <c r="B5" s="27">
        <v>31</v>
      </c>
      <c r="C5" s="26">
        <v>35</v>
      </c>
      <c r="D5" s="12">
        <f>+B5+C5</f>
        <v>66</v>
      </c>
      <c r="E5" s="11">
        <f>SUM(B5:C5)</f>
        <v>66</v>
      </c>
      <c r="F5" s="25" t="s">
        <v>27</v>
      </c>
      <c r="G5" s="10" t="s">
        <v>26</v>
      </c>
      <c r="H5" s="8"/>
      <c r="I5" s="22">
        <v>5</v>
      </c>
      <c r="J5" s="2"/>
      <c r="K5" s="2"/>
      <c r="L5" s="2"/>
      <c r="M5" s="2"/>
      <c r="N5" s="8"/>
    </row>
    <row r="6" spans="1:14">
      <c r="A6" s="9" t="s">
        <v>25</v>
      </c>
      <c r="B6" s="19">
        <v>4</v>
      </c>
      <c r="C6" s="18">
        <v>2</v>
      </c>
      <c r="D6" s="24"/>
      <c r="E6" s="23"/>
      <c r="F6" s="9"/>
      <c r="G6" s="8"/>
      <c r="H6" s="8"/>
      <c r="I6" s="22">
        <v>6</v>
      </c>
      <c r="J6" s="2"/>
      <c r="K6" s="2"/>
      <c r="L6" s="2"/>
      <c r="M6" s="2"/>
      <c r="N6" s="8"/>
    </row>
    <row r="7" spans="1:14">
      <c r="A7" s="9" t="s">
        <v>24</v>
      </c>
      <c r="B7" s="19">
        <v>0</v>
      </c>
      <c r="C7" s="18">
        <v>1</v>
      </c>
      <c r="D7" s="17"/>
      <c r="E7" s="8"/>
      <c r="F7" s="9"/>
      <c r="G7" s="8"/>
      <c r="H7" s="8"/>
      <c r="I7" s="22">
        <v>1</v>
      </c>
      <c r="J7" s="2"/>
      <c r="K7" s="2"/>
      <c r="L7" s="2"/>
      <c r="M7" s="2"/>
      <c r="N7" s="8"/>
    </row>
    <row r="8" spans="1:14">
      <c r="A8" s="9" t="s">
        <v>23</v>
      </c>
      <c r="B8" s="19">
        <v>1</v>
      </c>
      <c r="C8" s="20">
        <v>0</v>
      </c>
      <c r="D8" s="17"/>
      <c r="E8" s="8"/>
      <c r="F8" s="9"/>
      <c r="G8" s="8"/>
      <c r="H8" s="8"/>
      <c r="I8" s="22">
        <v>2</v>
      </c>
      <c r="J8" s="2"/>
      <c r="K8" s="2"/>
      <c r="L8" s="2"/>
      <c r="M8" s="2"/>
      <c r="N8" s="8"/>
    </row>
    <row r="9" spans="1:14">
      <c r="A9" s="9" t="s">
        <v>22</v>
      </c>
      <c r="B9" s="19">
        <v>0</v>
      </c>
      <c r="C9" s="18">
        <v>1</v>
      </c>
      <c r="D9" s="17"/>
      <c r="E9" s="8"/>
      <c r="F9" s="9"/>
      <c r="G9" s="8"/>
      <c r="H9" s="8"/>
      <c r="I9" s="22">
        <v>8</v>
      </c>
      <c r="J9" s="2"/>
      <c r="K9" s="2"/>
      <c r="L9" s="2"/>
      <c r="M9" s="2"/>
      <c r="N9" s="8"/>
    </row>
    <row r="10" spans="1:14">
      <c r="A10" s="9" t="s">
        <v>21</v>
      </c>
      <c r="B10" s="19">
        <v>22</v>
      </c>
      <c r="C10" s="18">
        <v>33</v>
      </c>
      <c r="D10" s="17"/>
      <c r="E10" s="8"/>
      <c r="F10" s="9"/>
      <c r="G10" s="8"/>
      <c r="H10" s="8"/>
      <c r="I10" s="22">
        <v>9</v>
      </c>
      <c r="J10" s="2"/>
      <c r="K10" s="2"/>
      <c r="L10" s="2"/>
      <c r="M10" s="2"/>
      <c r="N10" s="8"/>
    </row>
    <row r="11" spans="1:14">
      <c r="A11" s="9" t="s">
        <v>20</v>
      </c>
      <c r="B11" s="19">
        <v>0</v>
      </c>
      <c r="C11" s="18">
        <v>8</v>
      </c>
      <c r="D11" s="17"/>
      <c r="E11" s="8"/>
      <c r="F11" s="9"/>
      <c r="G11" s="8"/>
      <c r="H11" s="8"/>
      <c r="I11" s="22">
        <v>5</v>
      </c>
      <c r="J11" s="2"/>
      <c r="K11" s="2"/>
      <c r="L11" s="2"/>
      <c r="M11" s="2"/>
      <c r="N11" s="8"/>
    </row>
    <row r="12" spans="1:14">
      <c r="A12" s="9" t="s">
        <v>19</v>
      </c>
      <c r="B12" s="19">
        <v>1</v>
      </c>
      <c r="C12" s="18">
        <v>3</v>
      </c>
      <c r="D12" s="17"/>
      <c r="E12" s="8"/>
      <c r="F12" s="9"/>
      <c r="G12" s="8"/>
      <c r="H12" s="8"/>
      <c r="I12" s="22">
        <v>2</v>
      </c>
      <c r="J12" s="2"/>
      <c r="K12" s="2"/>
      <c r="L12" s="2"/>
      <c r="M12" s="2"/>
      <c r="N12" s="8"/>
    </row>
    <row r="13" spans="1:14">
      <c r="A13" s="9" t="s">
        <v>18</v>
      </c>
      <c r="B13" s="19">
        <v>0</v>
      </c>
      <c r="C13" s="20">
        <v>0</v>
      </c>
      <c r="D13" s="17"/>
      <c r="E13" s="8"/>
      <c r="F13" s="9"/>
      <c r="G13" s="8"/>
      <c r="H13" s="8"/>
      <c r="I13" s="9"/>
      <c r="J13" s="2"/>
      <c r="K13" s="2"/>
      <c r="L13" s="2"/>
      <c r="M13" s="2"/>
      <c r="N13" s="8"/>
    </row>
    <row r="14" spans="1:14">
      <c r="A14" s="9" t="s">
        <v>17</v>
      </c>
      <c r="B14" s="19">
        <v>11</v>
      </c>
      <c r="C14" s="18">
        <v>12</v>
      </c>
      <c r="D14" s="17"/>
      <c r="E14" s="8"/>
      <c r="F14" s="9"/>
      <c r="G14" s="8"/>
      <c r="H14" s="8"/>
      <c r="I14" s="9"/>
      <c r="J14" s="2" t="s">
        <v>16</v>
      </c>
      <c r="K14" s="2"/>
      <c r="L14" s="2"/>
      <c r="M14" s="2"/>
      <c r="N14" s="8"/>
    </row>
    <row r="15" spans="1:14">
      <c r="A15" s="9" t="s">
        <v>15</v>
      </c>
      <c r="B15" s="19">
        <v>30</v>
      </c>
      <c r="C15" s="18">
        <v>18</v>
      </c>
      <c r="D15" s="17"/>
      <c r="E15" s="8"/>
      <c r="F15" s="9"/>
      <c r="G15" s="8"/>
      <c r="H15" s="8"/>
      <c r="I15" s="9"/>
      <c r="J15" s="2"/>
      <c r="K15" s="2"/>
      <c r="L15" s="2"/>
      <c r="M15" s="2"/>
      <c r="N15" s="8"/>
    </row>
    <row r="16" spans="1:14" ht="15.75">
      <c r="A16" s="9" t="s">
        <v>14</v>
      </c>
      <c r="B16" s="19">
        <v>0</v>
      </c>
      <c r="C16" s="20">
        <v>0</v>
      </c>
      <c r="D16" s="17"/>
      <c r="E16" s="8"/>
      <c r="F16" s="9"/>
      <c r="G16" s="8"/>
      <c r="H16" s="8"/>
      <c r="I16" s="9"/>
      <c r="J16" s="6" t="s">
        <v>13</v>
      </c>
      <c r="K16" s="21" t="s">
        <v>1</v>
      </c>
      <c r="L16" s="2"/>
      <c r="M16" s="2"/>
      <c r="N16" s="8"/>
    </row>
    <row r="17" spans="1:14">
      <c r="A17" s="9" t="s">
        <v>12</v>
      </c>
      <c r="B17" s="19">
        <v>5</v>
      </c>
      <c r="C17" s="18">
        <v>3</v>
      </c>
      <c r="D17" s="17"/>
      <c r="E17" s="8"/>
      <c r="F17" s="9"/>
      <c r="G17" s="8"/>
      <c r="H17" s="8"/>
      <c r="I17" s="9"/>
      <c r="J17" s="2"/>
      <c r="K17" s="2"/>
      <c r="L17" s="2"/>
      <c r="M17" s="2"/>
      <c r="N17" s="8"/>
    </row>
    <row r="18" spans="1:14">
      <c r="A18" s="9" t="s">
        <v>11</v>
      </c>
      <c r="B18" s="19">
        <v>0</v>
      </c>
      <c r="C18" s="18">
        <v>3</v>
      </c>
      <c r="D18" s="17"/>
      <c r="E18" s="8"/>
      <c r="F18" s="9"/>
      <c r="G18" s="8"/>
      <c r="H18" s="8"/>
      <c r="I18" s="9"/>
      <c r="J18" s="2"/>
      <c r="K18" s="2"/>
      <c r="L18" s="2"/>
      <c r="M18" s="2"/>
      <c r="N18" s="8"/>
    </row>
    <row r="19" spans="1:14">
      <c r="A19" s="9" t="s">
        <v>10</v>
      </c>
      <c r="B19" s="19">
        <v>0</v>
      </c>
      <c r="C19" s="20">
        <v>0</v>
      </c>
      <c r="D19" s="17"/>
      <c r="E19" s="8"/>
      <c r="F19" s="9"/>
      <c r="G19" s="8"/>
      <c r="H19" s="8"/>
      <c r="I19" s="9"/>
      <c r="J19" s="2"/>
      <c r="K19" s="2"/>
      <c r="L19" s="2"/>
      <c r="M19" s="2"/>
      <c r="N19" s="8"/>
    </row>
    <row r="20" spans="1:14">
      <c r="A20" s="9" t="s">
        <v>9</v>
      </c>
      <c r="B20" s="19">
        <v>0</v>
      </c>
      <c r="C20" s="18">
        <v>1</v>
      </c>
      <c r="D20" s="17"/>
      <c r="E20" s="8"/>
      <c r="F20" s="9"/>
      <c r="G20" s="8"/>
      <c r="H20" s="8"/>
      <c r="I20" s="9"/>
      <c r="J20" s="2"/>
      <c r="K20" s="2"/>
      <c r="L20" s="2"/>
      <c r="M20" s="2"/>
      <c r="N20" s="8"/>
    </row>
    <row r="21" spans="1:14">
      <c r="A21" s="9" t="s">
        <v>8</v>
      </c>
      <c r="B21" s="19">
        <v>31</v>
      </c>
      <c r="C21" s="18">
        <v>26</v>
      </c>
      <c r="D21" s="17"/>
      <c r="E21" s="8"/>
      <c r="F21" s="9"/>
      <c r="G21" s="8"/>
      <c r="H21" s="8"/>
      <c r="I21" s="9"/>
      <c r="J21" s="2"/>
      <c r="K21" s="2"/>
      <c r="L21" s="2"/>
      <c r="M21" s="2"/>
      <c r="N21" s="8"/>
    </row>
    <row r="22" spans="1:14">
      <c r="A22" s="9" t="s">
        <v>7</v>
      </c>
      <c r="B22" s="19">
        <v>2</v>
      </c>
      <c r="C22" s="18">
        <v>11</v>
      </c>
      <c r="D22" s="17"/>
      <c r="E22" s="8"/>
      <c r="F22" s="9"/>
      <c r="G22" s="8"/>
      <c r="H22" s="8"/>
      <c r="I22" s="9"/>
      <c r="J22" s="2"/>
      <c r="K22" s="2"/>
      <c r="L22" s="2"/>
      <c r="M22" s="2"/>
      <c r="N22" s="8"/>
    </row>
    <row r="23" spans="1:14">
      <c r="A23" s="9" t="s">
        <v>6</v>
      </c>
      <c r="B23" s="19">
        <v>0</v>
      </c>
      <c r="C23" s="20">
        <v>0</v>
      </c>
      <c r="D23" s="17"/>
      <c r="E23" s="8"/>
      <c r="F23" s="9"/>
      <c r="G23" s="8"/>
      <c r="H23" s="8"/>
      <c r="I23" s="9"/>
      <c r="J23" s="2"/>
      <c r="K23" s="2"/>
      <c r="L23" s="2"/>
      <c r="M23" s="2"/>
      <c r="N23" s="8"/>
    </row>
    <row r="24" spans="1:14">
      <c r="A24" s="9" t="s">
        <v>5</v>
      </c>
      <c r="B24" s="19">
        <v>6</v>
      </c>
      <c r="C24" s="18">
        <v>3</v>
      </c>
      <c r="D24" s="17"/>
      <c r="E24" s="8"/>
      <c r="F24" s="9"/>
      <c r="G24" s="8"/>
      <c r="H24" s="8"/>
      <c r="I24" s="9"/>
      <c r="J24" s="2"/>
      <c r="K24" s="2"/>
      <c r="L24" s="2"/>
      <c r="M24" s="2"/>
      <c r="N24" s="8"/>
    </row>
    <row r="25" spans="1:14">
      <c r="A25" s="9" t="s">
        <v>4</v>
      </c>
      <c r="B25" s="19">
        <v>15</v>
      </c>
      <c r="C25" s="18">
        <v>16</v>
      </c>
      <c r="D25" s="17"/>
      <c r="E25" s="8"/>
      <c r="F25" s="9"/>
      <c r="G25" s="8"/>
      <c r="H25" s="8"/>
      <c r="I25" s="9"/>
      <c r="J25" s="2"/>
      <c r="K25" s="2"/>
      <c r="L25" s="2"/>
      <c r="M25" s="2"/>
      <c r="N25" s="8"/>
    </row>
    <row r="26" spans="1:14">
      <c r="A26" s="5" t="s">
        <v>3</v>
      </c>
      <c r="B26" s="16">
        <v>1</v>
      </c>
      <c r="C26" s="15">
        <v>0</v>
      </c>
      <c r="D26" s="14"/>
      <c r="E26" s="3"/>
      <c r="F26" s="9"/>
      <c r="G26" s="8"/>
      <c r="H26" s="8"/>
      <c r="I26" s="9"/>
      <c r="J26" s="2"/>
      <c r="K26" s="2"/>
      <c r="L26" s="2"/>
      <c r="M26" s="2"/>
      <c r="N26" s="8"/>
    </row>
    <row r="27" spans="1:14">
      <c r="A27" s="13" t="s">
        <v>2</v>
      </c>
      <c r="B27" s="11"/>
      <c r="C27" s="11"/>
      <c r="D27" s="12"/>
      <c r="E27" s="11"/>
      <c r="F27" s="11"/>
      <c r="G27" s="10"/>
      <c r="H27" s="8"/>
      <c r="I27" s="9"/>
      <c r="J27" s="2"/>
      <c r="K27" s="2"/>
      <c r="L27" s="2"/>
      <c r="M27" s="2"/>
      <c r="N27" s="8"/>
    </row>
    <row r="28" spans="1:14">
      <c r="F28" s="2"/>
      <c r="G28" s="2"/>
      <c r="H28" s="8"/>
      <c r="I28" s="9"/>
      <c r="J28" s="2"/>
      <c r="K28" s="2"/>
      <c r="L28" s="2"/>
      <c r="M28" s="2"/>
      <c r="N28" s="8"/>
    </row>
    <row r="29" spans="1:14" ht="15.75">
      <c r="A29" s="7" t="s">
        <v>1</v>
      </c>
      <c r="B29" s="6" t="s">
        <v>0</v>
      </c>
      <c r="E29" s="2"/>
      <c r="F29" s="4"/>
      <c r="G29" s="4"/>
      <c r="H29" s="3"/>
      <c r="I29" s="5"/>
      <c r="J29" s="4"/>
      <c r="K29" s="4"/>
      <c r="L29" s="4"/>
      <c r="M29" s="4"/>
      <c r="N29" s="3"/>
    </row>
  </sheetData>
  <mergeCells count="1">
    <mergeCell ref="F3:G3"/>
  </mergeCells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31"/>
  <sheetViews>
    <sheetView showGridLines="0" workbookViewId="0">
      <selection activeCell="E1" sqref="E1"/>
    </sheetView>
  </sheetViews>
  <sheetFormatPr defaultRowHeight="12.75"/>
  <cols>
    <col min="2" max="2" width="46.85546875" customWidth="1"/>
    <col min="3" max="3" width="14.28515625" customWidth="1"/>
    <col min="5" max="5" width="13.42578125" customWidth="1"/>
    <col min="7" max="7" width="17" customWidth="1"/>
  </cols>
  <sheetData>
    <row r="2" spans="2:7" ht="15.75">
      <c r="B2" s="41" t="s">
        <v>64</v>
      </c>
      <c r="C2" s="44" t="s">
        <v>63</v>
      </c>
    </row>
    <row r="3" spans="2:7">
      <c r="B3" t="s">
        <v>62</v>
      </c>
      <c r="C3" s="43">
        <v>10</v>
      </c>
      <c r="D3" s="47">
        <f>+LN(C3)</f>
        <v>2.3025850929940459</v>
      </c>
      <c r="F3" s="48">
        <v>8</v>
      </c>
      <c r="G3" s="47"/>
    </row>
    <row r="4" spans="2:7">
      <c r="B4" t="s">
        <v>61</v>
      </c>
      <c r="C4" s="43">
        <v>10</v>
      </c>
      <c r="D4" s="49">
        <f>FACT(C3)</f>
        <v>3628800</v>
      </c>
      <c r="F4" s="48">
        <v>8</v>
      </c>
      <c r="G4" s="49"/>
    </row>
    <row r="5" spans="2:7">
      <c r="B5" t="s">
        <v>60</v>
      </c>
      <c r="C5" s="43">
        <v>10</v>
      </c>
      <c r="D5" s="49">
        <f>+SIN(RADIANS(C3))</f>
        <v>0.17364817766693033</v>
      </c>
      <c r="F5" s="48">
        <v>8</v>
      </c>
      <c r="G5" s="49"/>
    </row>
    <row r="6" spans="2:7">
      <c r="B6" t="s">
        <v>59</v>
      </c>
      <c r="C6" s="43">
        <v>10</v>
      </c>
      <c r="D6" s="46">
        <f ca="1">RAND()</f>
        <v>0.20570136375160919</v>
      </c>
      <c r="F6" s="48">
        <v>8</v>
      </c>
      <c r="G6" s="46"/>
    </row>
    <row r="8" spans="2:7" ht="15.75">
      <c r="B8" s="41" t="s">
        <v>58</v>
      </c>
    </row>
    <row r="9" spans="2:7">
      <c r="B9" t="s">
        <v>57</v>
      </c>
    </row>
    <row r="11" spans="2:7" ht="15.75">
      <c r="B11" s="41" t="s">
        <v>56</v>
      </c>
    </row>
    <row r="12" spans="2:7">
      <c r="C12" s="44" t="s">
        <v>55</v>
      </c>
    </row>
    <row r="13" spans="2:7">
      <c r="B13" t="s">
        <v>54</v>
      </c>
      <c r="C13" s="43" t="s">
        <v>53</v>
      </c>
      <c r="D13" s="43" t="s">
        <v>52</v>
      </c>
      <c r="E13" s="47" t="str">
        <f>C13&amp;" "&amp;D13</f>
        <v>sečti  slova</v>
      </c>
      <c r="F13" s="1"/>
      <c r="G13" t="str">
        <f>C13&amp;" " &amp;D13&amp;" "&amp;F13</f>
        <v xml:space="preserve">sečti  slova </v>
      </c>
    </row>
    <row r="14" spans="2:7">
      <c r="B14" t="s">
        <v>51</v>
      </c>
      <c r="C14" s="43" t="s">
        <v>50</v>
      </c>
      <c r="E14" s="46" t="str">
        <f>+LEFT(C14,3)</f>
        <v>mlč</v>
      </c>
    </row>
    <row r="16" spans="2:7" ht="15.75">
      <c r="B16" s="41" t="s">
        <v>49</v>
      </c>
    </row>
    <row r="18" spans="2:7">
      <c r="B18" t="s">
        <v>48</v>
      </c>
    </row>
    <row r="19" spans="2:7" ht="25.5">
      <c r="B19" s="45" t="s">
        <v>47</v>
      </c>
      <c r="C19" s="44" t="s">
        <v>46</v>
      </c>
      <c r="D19" s="43">
        <v>8</v>
      </c>
      <c r="E19" t="str">
        <f>+IF(D19&gt;10,"Větší než 10","Menší než 10")</f>
        <v>Menší než 10</v>
      </c>
      <c r="G19" s="42"/>
    </row>
    <row r="20" spans="2:7">
      <c r="G20" s="42"/>
    </row>
    <row r="21" spans="2:7" ht="15.75">
      <c r="B21" s="41" t="s">
        <v>45</v>
      </c>
    </row>
    <row r="22" spans="2:7" ht="15.75">
      <c r="B22" s="41"/>
    </row>
    <row r="23" spans="2:7">
      <c r="B23" t="s">
        <v>44</v>
      </c>
      <c r="C23" t="s">
        <v>43</v>
      </c>
    </row>
    <row r="24" spans="2:7">
      <c r="B24" t="s">
        <v>42</v>
      </c>
      <c r="C24" s="38">
        <v>37355</v>
      </c>
      <c r="D24">
        <f>DAY(C24)</f>
        <v>9</v>
      </c>
    </row>
    <row r="25" spans="2:7">
      <c r="B25" t="s">
        <v>41</v>
      </c>
      <c r="C25" s="38"/>
      <c r="D25" s="40">
        <f ca="1">TODAY()</f>
        <v>40969</v>
      </c>
    </row>
    <row r="26" spans="2:7">
      <c r="B26" t="s">
        <v>40</v>
      </c>
      <c r="C26" s="39">
        <v>0.70018518518518524</v>
      </c>
      <c r="D26">
        <f>MINUTE(C26)</f>
        <v>48</v>
      </c>
    </row>
    <row r="27" spans="2:7">
      <c r="B27" t="s">
        <v>39</v>
      </c>
      <c r="C27" s="38"/>
    </row>
    <row r="28" spans="2:7">
      <c r="C28" s="38"/>
    </row>
    <row r="29" spans="2:7">
      <c r="C29" s="38"/>
    </row>
    <row r="30" spans="2:7">
      <c r="C30" s="38"/>
    </row>
    <row r="31" spans="2:7">
      <c r="C31" s="38"/>
    </row>
  </sheetData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P37"/>
  <sheetViews>
    <sheetView showGridLines="0" tabSelected="1" topLeftCell="A9" workbookViewId="0">
      <selection activeCell="G35" sqref="G35"/>
    </sheetView>
  </sheetViews>
  <sheetFormatPr defaultRowHeight="12.75"/>
  <sheetData>
    <row r="2" spans="1:16" ht="15.75">
      <c r="A2" s="41" t="s">
        <v>65</v>
      </c>
      <c r="I2" s="41" t="s">
        <v>66</v>
      </c>
      <c r="J2" s="51"/>
      <c r="K2" s="51"/>
      <c r="L2" s="51"/>
      <c r="M2" s="51"/>
      <c r="N2" s="51"/>
      <c r="O2" s="51"/>
    </row>
    <row r="4" spans="1:16">
      <c r="A4" s="51" t="s">
        <v>67</v>
      </c>
      <c r="I4" s="51" t="s">
        <v>67</v>
      </c>
    </row>
    <row r="6" spans="1:16">
      <c r="A6" s="52">
        <v>10</v>
      </c>
      <c r="B6" s="53">
        <v>2</v>
      </c>
      <c r="C6">
        <f>+A6*B6</f>
        <v>20</v>
      </c>
      <c r="I6" s="50"/>
      <c r="J6" s="35" t="s">
        <v>68</v>
      </c>
      <c r="K6" s="54">
        <v>1</v>
      </c>
      <c r="L6" s="54">
        <v>5</v>
      </c>
      <c r="M6" s="54">
        <v>5</v>
      </c>
      <c r="N6" s="54">
        <v>7</v>
      </c>
      <c r="O6" s="54">
        <v>4</v>
      </c>
      <c r="P6" s="53">
        <v>6</v>
      </c>
    </row>
    <row r="7" spans="1:16">
      <c r="A7" s="55">
        <v>12</v>
      </c>
      <c r="B7" s="56">
        <v>3</v>
      </c>
      <c r="C7">
        <f t="shared" ref="C7:C12" si="0">+A7*B7</f>
        <v>36</v>
      </c>
      <c r="I7" s="9" t="s">
        <v>68</v>
      </c>
      <c r="J7" s="2" t="s">
        <v>69</v>
      </c>
      <c r="K7" s="57">
        <v>3</v>
      </c>
      <c r="L7" s="57">
        <v>5</v>
      </c>
      <c r="M7" s="57">
        <v>8</v>
      </c>
      <c r="N7" s="57">
        <v>7</v>
      </c>
      <c r="O7" s="57">
        <v>9</v>
      </c>
      <c r="P7" s="56">
        <v>6</v>
      </c>
    </row>
    <row r="8" spans="1:16">
      <c r="A8" s="55">
        <v>5</v>
      </c>
      <c r="B8" s="56">
        <v>4</v>
      </c>
      <c r="C8">
        <f t="shared" si="0"/>
        <v>20</v>
      </c>
      <c r="I8" s="55">
        <v>1</v>
      </c>
      <c r="J8" s="57">
        <v>3</v>
      </c>
      <c r="K8" s="50">
        <f t="shared" ref="K8:P13" si="1">+SQRT(($I8-K$6)^2+($J8-K$7)^2)</f>
        <v>0</v>
      </c>
      <c r="L8" s="35">
        <f t="shared" si="1"/>
        <v>4.4721359549995796</v>
      </c>
      <c r="M8" s="35">
        <f t="shared" si="1"/>
        <v>6.4031242374328485</v>
      </c>
      <c r="N8" s="35">
        <f t="shared" si="1"/>
        <v>7.2111025509279782</v>
      </c>
      <c r="O8" s="35">
        <f t="shared" si="1"/>
        <v>6.7082039324993694</v>
      </c>
      <c r="P8" s="23">
        <f t="shared" si="1"/>
        <v>5.8309518948453007</v>
      </c>
    </row>
    <row r="9" spans="1:16">
      <c r="A9" s="55">
        <v>8</v>
      </c>
      <c r="B9" s="56">
        <v>5</v>
      </c>
      <c r="C9">
        <f t="shared" si="0"/>
        <v>40</v>
      </c>
      <c r="I9" s="55">
        <v>5</v>
      </c>
      <c r="J9" s="57">
        <v>5</v>
      </c>
      <c r="K9" s="9">
        <f t="shared" si="1"/>
        <v>4.4721359549995796</v>
      </c>
      <c r="L9" s="2">
        <f t="shared" si="1"/>
        <v>0</v>
      </c>
      <c r="M9" s="2">
        <f t="shared" si="1"/>
        <v>3</v>
      </c>
      <c r="N9" s="2">
        <f t="shared" si="1"/>
        <v>2.8284271247461903</v>
      </c>
      <c r="O9" s="2">
        <f t="shared" si="1"/>
        <v>4.1231056256176606</v>
      </c>
      <c r="P9" s="8">
        <f t="shared" si="1"/>
        <v>1.4142135623730951</v>
      </c>
    </row>
    <row r="10" spans="1:16">
      <c r="A10" s="55">
        <v>4</v>
      </c>
      <c r="B10" s="56">
        <v>8</v>
      </c>
      <c r="C10">
        <f t="shared" si="0"/>
        <v>32</v>
      </c>
      <c r="I10" s="55">
        <v>5</v>
      </c>
      <c r="J10" s="57">
        <v>8</v>
      </c>
      <c r="K10" s="9">
        <f t="shared" si="1"/>
        <v>6.4031242374328485</v>
      </c>
      <c r="L10" s="2">
        <f t="shared" si="1"/>
        <v>3</v>
      </c>
      <c r="M10" s="2">
        <f t="shared" si="1"/>
        <v>0</v>
      </c>
      <c r="N10" s="2">
        <f t="shared" si="1"/>
        <v>2.2360679774997898</v>
      </c>
      <c r="O10" s="2">
        <f t="shared" si="1"/>
        <v>1.4142135623730951</v>
      </c>
      <c r="P10" s="8">
        <f t="shared" si="1"/>
        <v>2.2360679774997898</v>
      </c>
    </row>
    <row r="11" spans="1:16">
      <c r="A11" s="55">
        <v>7</v>
      </c>
      <c r="B11" s="56">
        <v>9</v>
      </c>
      <c r="C11">
        <f t="shared" si="0"/>
        <v>63</v>
      </c>
      <c r="I11" s="55">
        <v>7</v>
      </c>
      <c r="J11" s="57">
        <v>7</v>
      </c>
      <c r="K11" s="9">
        <f t="shared" si="1"/>
        <v>7.2111025509279782</v>
      </c>
      <c r="L11" s="2">
        <f t="shared" si="1"/>
        <v>2.8284271247461903</v>
      </c>
      <c r="M11" s="2">
        <f t="shared" si="1"/>
        <v>2.2360679774997898</v>
      </c>
      <c r="N11" s="2">
        <f t="shared" si="1"/>
        <v>0</v>
      </c>
      <c r="O11" s="2">
        <f t="shared" si="1"/>
        <v>3.6055512754639891</v>
      </c>
      <c r="P11" s="8">
        <f t="shared" si="1"/>
        <v>1.4142135623730951</v>
      </c>
    </row>
    <row r="12" spans="1:16">
      <c r="A12" s="58">
        <v>9</v>
      </c>
      <c r="B12" s="59">
        <v>11</v>
      </c>
      <c r="C12">
        <f t="shared" si="0"/>
        <v>99</v>
      </c>
      <c r="I12" s="55">
        <v>4</v>
      </c>
      <c r="J12" s="57">
        <v>9</v>
      </c>
      <c r="K12" s="9">
        <f t="shared" si="1"/>
        <v>6.7082039324993694</v>
      </c>
      <c r="L12" s="2">
        <f t="shared" si="1"/>
        <v>4.1231056256176606</v>
      </c>
      <c r="M12" s="2">
        <f t="shared" si="1"/>
        <v>1.4142135623730951</v>
      </c>
      <c r="N12" s="2">
        <f t="shared" si="1"/>
        <v>3.6055512754639891</v>
      </c>
      <c r="O12" s="2">
        <f t="shared" si="1"/>
        <v>0</v>
      </c>
      <c r="P12" s="8">
        <f t="shared" si="1"/>
        <v>3.6055512754639891</v>
      </c>
    </row>
    <row r="13" spans="1:16">
      <c r="A13" t="s">
        <v>70</v>
      </c>
      <c r="C13" s="60">
        <f>SUM(C6:C12)</f>
        <v>310</v>
      </c>
      <c r="I13" s="58">
        <v>6</v>
      </c>
      <c r="J13" s="61">
        <v>6</v>
      </c>
      <c r="K13" s="5">
        <f t="shared" si="1"/>
        <v>5.8309518948453007</v>
      </c>
      <c r="L13" s="4">
        <f t="shared" si="1"/>
        <v>1.4142135623730951</v>
      </c>
      <c r="M13" s="4">
        <f t="shared" si="1"/>
        <v>2.2360679774997898</v>
      </c>
      <c r="N13" s="4">
        <f t="shared" si="1"/>
        <v>1.4142135623730951</v>
      </c>
      <c r="O13" s="4">
        <f t="shared" si="1"/>
        <v>3.6055512754639891</v>
      </c>
      <c r="P13" s="3">
        <f t="shared" si="1"/>
        <v>0</v>
      </c>
    </row>
    <row r="15" spans="1:16">
      <c r="A15" s="51" t="s">
        <v>71</v>
      </c>
      <c r="I15" s="51" t="s">
        <v>71</v>
      </c>
    </row>
    <row r="17" spans="1:16">
      <c r="A17" s="52">
        <v>10</v>
      </c>
      <c r="B17" s="53">
        <v>2</v>
      </c>
      <c r="I17" s="50"/>
      <c r="J17" s="35" t="s">
        <v>68</v>
      </c>
      <c r="K17" s="54">
        <v>1</v>
      </c>
      <c r="L17" s="54">
        <v>5</v>
      </c>
      <c r="M17" s="54">
        <v>5</v>
      </c>
      <c r="N17" s="54">
        <v>7</v>
      </c>
      <c r="O17" s="54">
        <v>4</v>
      </c>
      <c r="P17" s="53">
        <v>6</v>
      </c>
    </row>
    <row r="18" spans="1:16">
      <c r="A18" s="55">
        <v>12</v>
      </c>
      <c r="B18" s="56">
        <v>3</v>
      </c>
      <c r="I18" s="9" t="s">
        <v>68</v>
      </c>
      <c r="J18" s="2" t="s">
        <v>69</v>
      </c>
      <c r="K18" s="57">
        <v>3</v>
      </c>
      <c r="L18" s="57">
        <v>5</v>
      </c>
      <c r="M18" s="57">
        <v>8</v>
      </c>
      <c r="N18" s="57">
        <v>7</v>
      </c>
      <c r="O18" s="57">
        <v>9</v>
      </c>
      <c r="P18" s="56">
        <v>6</v>
      </c>
    </row>
    <row r="19" spans="1:16">
      <c r="A19" s="55">
        <v>5</v>
      </c>
      <c r="B19" s="56">
        <v>4</v>
      </c>
      <c r="I19" s="55">
        <v>1</v>
      </c>
      <c r="J19" s="57">
        <v>3</v>
      </c>
      <c r="K19" s="50">
        <f t="array" ref="K19:P24">+SQRT(($I19:$I24-K$17:P$17)^2+($J19:$J24-K$18:P$18)^2)</f>
        <v>0</v>
      </c>
      <c r="L19" s="35">
        <v>4.4721359549995796</v>
      </c>
      <c r="M19" s="35">
        <v>6.4031242374328485</v>
      </c>
      <c r="N19" s="35">
        <v>7.2111025509279782</v>
      </c>
      <c r="O19" s="35">
        <v>6.7082039324993694</v>
      </c>
      <c r="P19" s="23">
        <v>5.8309518948453007</v>
      </c>
    </row>
    <row r="20" spans="1:16">
      <c r="A20" s="55">
        <v>8</v>
      </c>
      <c r="B20" s="56">
        <v>5</v>
      </c>
      <c r="I20" s="55">
        <v>5</v>
      </c>
      <c r="J20" s="57">
        <v>5</v>
      </c>
      <c r="K20" s="9">
        <v>4.4721359549995796</v>
      </c>
      <c r="L20" s="2">
        <v>0</v>
      </c>
      <c r="M20" s="2">
        <v>3</v>
      </c>
      <c r="N20" s="2">
        <v>2.8284271247461903</v>
      </c>
      <c r="O20" s="2">
        <v>4.1231056256176606</v>
      </c>
      <c r="P20" s="8">
        <v>1.4142135623730951</v>
      </c>
    </row>
    <row r="21" spans="1:16">
      <c r="A21" s="55">
        <v>4</v>
      </c>
      <c r="B21" s="56">
        <v>8</v>
      </c>
      <c r="I21" s="55">
        <v>5</v>
      </c>
      <c r="J21" s="57">
        <v>8</v>
      </c>
      <c r="K21" s="9">
        <v>6.4031242374328485</v>
      </c>
      <c r="L21" s="2">
        <v>3</v>
      </c>
      <c r="M21" s="2">
        <v>0</v>
      </c>
      <c r="N21" s="2">
        <v>2.2360679774997898</v>
      </c>
      <c r="O21" s="2">
        <v>1.4142135623730951</v>
      </c>
      <c r="P21" s="8">
        <v>2.2360679774997898</v>
      </c>
    </row>
    <row r="22" spans="1:16">
      <c r="A22" s="55">
        <v>7</v>
      </c>
      <c r="B22" s="56">
        <v>9</v>
      </c>
      <c r="I22" s="55">
        <v>7</v>
      </c>
      <c r="J22" s="57">
        <v>7</v>
      </c>
      <c r="K22" s="9">
        <v>7.2111025509279782</v>
      </c>
      <c r="L22" s="2">
        <v>2.8284271247461903</v>
      </c>
      <c r="M22" s="2">
        <v>2.2360679774997898</v>
      </c>
      <c r="N22" s="2">
        <v>0</v>
      </c>
      <c r="O22" s="2">
        <v>3.6055512754639891</v>
      </c>
      <c r="P22" s="8">
        <v>1.4142135623730951</v>
      </c>
    </row>
    <row r="23" spans="1:16">
      <c r="A23" s="58">
        <v>9</v>
      </c>
      <c r="B23" s="59">
        <v>11</v>
      </c>
      <c r="I23" s="55">
        <v>4</v>
      </c>
      <c r="J23" s="57">
        <v>9</v>
      </c>
      <c r="K23" s="9">
        <v>6.7082039324993694</v>
      </c>
      <c r="L23" s="2">
        <v>4.1231056256176606</v>
      </c>
      <c r="M23" s="2">
        <v>1.4142135623730951</v>
      </c>
      <c r="N23" s="2">
        <v>3.6055512754639891</v>
      </c>
      <c r="O23" s="2">
        <v>0</v>
      </c>
      <c r="P23" s="8">
        <v>3.6055512754639891</v>
      </c>
    </row>
    <row r="24" spans="1:16">
      <c r="A24" t="s">
        <v>70</v>
      </c>
      <c r="C24" s="60">
        <f t="array" ref="C24">+SUM(A17:A23*B17:B23)</f>
        <v>310</v>
      </c>
      <c r="I24" s="58">
        <v>6</v>
      </c>
      <c r="J24" s="61">
        <v>6</v>
      </c>
      <c r="K24" s="5">
        <v>5.8309518948453007</v>
      </c>
      <c r="L24" s="4">
        <v>1.4142135623730951</v>
      </c>
      <c r="M24" s="4">
        <v>2.2360679774997898</v>
      </c>
      <c r="N24" s="4">
        <v>1.4142135623730951</v>
      </c>
      <c r="O24" s="4">
        <v>3.6055512754639891</v>
      </c>
      <c r="P24" s="3">
        <v>0</v>
      </c>
    </row>
    <row r="26" spans="1:16" ht="15.75">
      <c r="A26" s="41" t="s">
        <v>72</v>
      </c>
      <c r="B26" s="41"/>
      <c r="C26" s="41"/>
      <c r="D26" s="41"/>
      <c r="E26" s="41"/>
    </row>
    <row r="27" spans="1:16">
      <c r="A27" t="s">
        <v>73</v>
      </c>
    </row>
    <row r="29" spans="1:16">
      <c r="B29" s="50">
        <v>2</v>
      </c>
      <c r="C29" s="23">
        <v>-3</v>
      </c>
      <c r="E29" s="50">
        <v>-2</v>
      </c>
      <c r="F29" s="35">
        <v>3</v>
      </c>
      <c r="G29" s="23">
        <v>-3</v>
      </c>
    </row>
    <row r="30" spans="1:16">
      <c r="B30" s="9">
        <v>-1</v>
      </c>
      <c r="C30" s="8">
        <v>0</v>
      </c>
      <c r="E30" s="5">
        <v>5</v>
      </c>
      <c r="F30" s="4">
        <v>1</v>
      </c>
      <c r="G30" s="3">
        <v>2</v>
      </c>
    </row>
    <row r="31" spans="1:16">
      <c r="B31" s="9">
        <v>1</v>
      </c>
      <c r="C31" s="8">
        <v>3</v>
      </c>
    </row>
    <row r="32" spans="1:16">
      <c r="B32" s="5">
        <v>4</v>
      </c>
      <c r="C32" s="3">
        <v>2</v>
      </c>
    </row>
    <row r="34" spans="5:7">
      <c r="E34" s="60">
        <f t="array" ref="E34:G37">MMULT(B29:C32,E29:G30)</f>
        <v>-19</v>
      </c>
      <c r="F34" s="60">
        <v>3</v>
      </c>
      <c r="G34" s="60">
        <v>-12</v>
      </c>
    </row>
    <row r="35" spans="5:7">
      <c r="E35" s="60">
        <v>2</v>
      </c>
      <c r="F35" s="60">
        <v>-3</v>
      </c>
      <c r="G35" s="60">
        <v>3</v>
      </c>
    </row>
    <row r="36" spans="5:7">
      <c r="E36" s="60">
        <v>13</v>
      </c>
      <c r="F36" s="60">
        <v>6</v>
      </c>
      <c r="G36" s="60">
        <v>3</v>
      </c>
    </row>
    <row r="37" spans="5:7">
      <c r="E37" s="60">
        <v>2</v>
      </c>
      <c r="F37" s="60">
        <v>14</v>
      </c>
      <c r="G37" s="60">
        <v>-8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Vzorce I</vt:lpstr>
      <vt:lpstr>Vzorce II typy vzorců</vt:lpstr>
      <vt:lpstr>Vzorce III maticove vzorce</vt:lpstr>
      <vt:lpstr>blb1</vt:lpstr>
      <vt:lpstr>Blok1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Tery</dc:creator>
  <cp:lastModifiedBy>Tery</cp:lastModifiedBy>
  <dcterms:created xsi:type="dcterms:W3CDTF">2012-03-01T10:08:19Z</dcterms:created>
  <dcterms:modified xsi:type="dcterms:W3CDTF">2012-03-01T11:02:53Z</dcterms:modified>
</cp:coreProperties>
</file>