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9607_muni_cz/Documents/vyuka/"/>
    </mc:Choice>
  </mc:AlternateContent>
  <xr:revisionPtr revIDLastSave="0" documentId="8_{68257CD5-ADCD-43BA-AD0C-07524C6B21CE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List1" sheetId="1" r:id="rId1"/>
  </sheets>
  <definedNames>
    <definedName name="is_seznam_1">List1!#REF!</definedName>
    <definedName name="x_Č" localSheetId="0">List1!#REF!</definedName>
    <definedName name="x_D" localSheetId="0">List1!#REF!</definedName>
    <definedName name="x_G" localSheetId="0">List1!#REF!</definedName>
    <definedName name="x_H" localSheetId="0">List1!#REF!</definedName>
    <definedName name="x_K" localSheetId="0">List1!#REF!</definedName>
    <definedName name="x_L" localSheetId="0">List1!#REF!</definedName>
    <definedName name="x_M" localSheetId="0">List1!#REF!</definedName>
    <definedName name="x_N" localSheetId="0">List1!#REF!</definedName>
    <definedName name="x_P" localSheetId="0">List1!#REF!</definedName>
    <definedName name="x_R" localSheetId="0">List1!#REF!</definedName>
    <definedName name="x_T" localSheetId="0">List1!#REF!</definedName>
    <definedName name="x_U" localSheetId="0">List1!#REF!</definedName>
    <definedName name="x_V" localSheetId="0">List1!#REF!</definedName>
    <definedName name="x_Z" localSheetId="0">List1!#REF!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L24" i="1" l="1"/>
  <c r="AK24" i="1"/>
  <c r="AJ24" i="1"/>
  <c r="AS24" i="1" s="1"/>
  <c r="S24" i="1"/>
  <c r="R24" i="1"/>
  <c r="P24" i="1"/>
  <c r="Q24" i="1" s="1"/>
  <c r="Z24" i="1" s="1"/>
  <c r="AA24" i="1" s="1"/>
  <c r="AL23" i="1"/>
  <c r="AK23" i="1"/>
  <c r="AS23" i="1" s="1"/>
  <c r="AJ23" i="1"/>
  <c r="S23" i="1"/>
  <c r="R23" i="1"/>
  <c r="Q23" i="1"/>
  <c r="Z23" i="1" s="1"/>
  <c r="AA23" i="1" s="1"/>
  <c r="P23" i="1"/>
  <c r="AL22" i="1"/>
  <c r="AK22" i="1"/>
  <c r="AJ22" i="1"/>
  <c r="AS22" i="1" s="1"/>
  <c r="S22" i="1"/>
  <c r="R22" i="1"/>
  <c r="P22" i="1"/>
  <c r="Q22" i="1" s="1"/>
  <c r="Z22" i="1" s="1"/>
  <c r="AA22" i="1" s="1"/>
  <c r="AS21" i="1"/>
  <c r="AU21" i="1" s="1"/>
  <c r="AW21" i="1" s="1"/>
  <c r="AL21" i="1"/>
  <c r="AK21" i="1"/>
  <c r="AJ21" i="1"/>
  <c r="S21" i="1"/>
  <c r="R21" i="1"/>
  <c r="Q21" i="1"/>
  <c r="Z21" i="1" s="1"/>
  <c r="AA21" i="1" s="1"/>
  <c r="P21" i="1"/>
  <c r="AL20" i="1"/>
  <c r="AK20" i="1"/>
  <c r="AJ20" i="1"/>
  <c r="AS20" i="1" s="1"/>
  <c r="S20" i="1"/>
  <c r="R20" i="1"/>
  <c r="P20" i="1"/>
  <c r="Q20" i="1" s="1"/>
  <c r="Z20" i="1" s="1"/>
  <c r="AA20" i="1" s="1"/>
  <c r="AL19" i="1"/>
  <c r="AK19" i="1"/>
  <c r="AS19" i="1" s="1"/>
  <c r="AJ19" i="1"/>
  <c r="S19" i="1"/>
  <c r="R19" i="1"/>
  <c r="Q19" i="1"/>
  <c r="Z19" i="1" s="1"/>
  <c r="AA19" i="1" s="1"/>
  <c r="P19" i="1"/>
  <c r="AL18" i="1"/>
  <c r="AK18" i="1"/>
  <c r="AJ18" i="1"/>
  <c r="AS18" i="1" s="1"/>
  <c r="S18" i="1"/>
  <c r="R18" i="1"/>
  <c r="P18" i="1"/>
  <c r="Q18" i="1" s="1"/>
  <c r="Z18" i="1" s="1"/>
  <c r="AA18" i="1" s="1"/>
  <c r="AS17" i="1"/>
  <c r="AU17" i="1" s="1"/>
  <c r="AW17" i="1" s="1"/>
  <c r="AL17" i="1"/>
  <c r="AK17" i="1"/>
  <c r="AJ17" i="1"/>
  <c r="S17" i="1"/>
  <c r="R17" i="1"/>
  <c r="Q17" i="1"/>
  <c r="Z17" i="1" s="1"/>
  <c r="AA17" i="1" s="1"/>
  <c r="P17" i="1"/>
  <c r="AL16" i="1"/>
  <c r="AK16" i="1"/>
  <c r="AJ16" i="1"/>
  <c r="AS16" i="1" s="1"/>
  <c r="S16" i="1"/>
  <c r="R16" i="1"/>
  <c r="P16" i="1"/>
  <c r="Q16" i="1" s="1"/>
  <c r="Z16" i="1" s="1"/>
  <c r="AA16" i="1" s="1"/>
  <c r="AL15" i="1"/>
  <c r="AK15" i="1"/>
  <c r="AJ15" i="1"/>
  <c r="S15" i="1"/>
  <c r="R15" i="1"/>
  <c r="Q15" i="1"/>
  <c r="Z15" i="1" s="1"/>
  <c r="AA15" i="1" s="1"/>
  <c r="P15" i="1"/>
  <c r="AL14" i="1"/>
  <c r="AK14" i="1"/>
  <c r="AJ14" i="1"/>
  <c r="AS14" i="1" s="1"/>
  <c r="S14" i="1"/>
  <c r="R14" i="1"/>
  <c r="P14" i="1"/>
  <c r="Q14" i="1" s="1"/>
  <c r="Z14" i="1" s="1"/>
  <c r="AA14" i="1" s="1"/>
  <c r="AL13" i="1"/>
  <c r="AS13" i="1" s="1"/>
  <c r="AU13" i="1" s="1"/>
  <c r="AK13" i="1"/>
  <c r="AJ13" i="1"/>
  <c r="S13" i="1"/>
  <c r="R13" i="1"/>
  <c r="Q13" i="1"/>
  <c r="Z13" i="1" s="1"/>
  <c r="AA13" i="1" s="1"/>
  <c r="P13" i="1"/>
  <c r="AL12" i="1"/>
  <c r="AK12" i="1"/>
  <c r="AJ12" i="1"/>
  <c r="AS12" i="1" s="1"/>
  <c r="S12" i="1"/>
  <c r="R12" i="1"/>
  <c r="P12" i="1"/>
  <c r="Q12" i="1" s="1"/>
  <c r="Z12" i="1" s="1"/>
  <c r="AA12" i="1" s="1"/>
  <c r="AL11" i="1"/>
  <c r="AK11" i="1"/>
  <c r="AS11" i="1" s="1"/>
  <c r="AJ11" i="1"/>
  <c r="S11" i="1"/>
  <c r="R11" i="1"/>
  <c r="Q11" i="1"/>
  <c r="Z11" i="1" s="1"/>
  <c r="AA11" i="1" s="1"/>
  <c r="P11" i="1"/>
  <c r="AL10" i="1"/>
  <c r="AK10" i="1"/>
  <c r="AJ10" i="1"/>
  <c r="AS10" i="1" s="1"/>
  <c r="S10" i="1"/>
  <c r="R10" i="1"/>
  <c r="P10" i="1"/>
  <c r="Q10" i="1" s="1"/>
  <c r="Z10" i="1" s="1"/>
  <c r="AA10" i="1" s="1"/>
  <c r="AS9" i="1"/>
  <c r="AU9" i="1" s="1"/>
  <c r="AW9" i="1" s="1"/>
  <c r="AL9" i="1"/>
  <c r="AK9" i="1"/>
  <c r="AJ9" i="1"/>
  <c r="S9" i="1"/>
  <c r="R9" i="1"/>
  <c r="Q9" i="1"/>
  <c r="Z9" i="1" s="1"/>
  <c r="AA9" i="1" s="1"/>
  <c r="P9" i="1"/>
  <c r="AL8" i="1"/>
  <c r="AK8" i="1"/>
  <c r="AJ8" i="1"/>
  <c r="AS8" i="1" s="1"/>
  <c r="S8" i="1"/>
  <c r="R8" i="1"/>
  <c r="P8" i="1"/>
  <c r="Q8" i="1" s="1"/>
  <c r="Z8" i="1" s="1"/>
  <c r="AA8" i="1" s="1"/>
  <c r="AL7" i="1"/>
  <c r="AK7" i="1"/>
  <c r="AS7" i="1" s="1"/>
  <c r="AJ7" i="1"/>
  <c r="S7" i="1"/>
  <c r="R7" i="1"/>
  <c r="Q7" i="1"/>
  <c r="Z7" i="1" s="1"/>
  <c r="AA7" i="1" s="1"/>
  <c r="P7" i="1"/>
  <c r="AL6" i="1"/>
  <c r="AK6" i="1"/>
  <c r="AJ6" i="1"/>
  <c r="AS6" i="1" s="1"/>
  <c r="S6" i="1"/>
  <c r="R6" i="1"/>
  <c r="P6" i="1"/>
  <c r="Q6" i="1" s="1"/>
  <c r="Z6" i="1" s="1"/>
  <c r="AA6" i="1" s="1"/>
  <c r="AS5" i="1"/>
  <c r="AU5" i="1" s="1"/>
  <c r="AW5" i="1" s="1"/>
  <c r="AL5" i="1"/>
  <c r="AK5" i="1"/>
  <c r="AJ5" i="1"/>
  <c r="S5" i="1"/>
  <c r="R5" i="1"/>
  <c r="Q5" i="1"/>
  <c r="Z5" i="1" s="1"/>
  <c r="AA5" i="1" s="1"/>
  <c r="P5" i="1"/>
  <c r="AL4" i="1"/>
  <c r="AK4" i="1"/>
  <c r="AJ4" i="1"/>
  <c r="AS4" i="1" s="1"/>
  <c r="S4" i="1"/>
  <c r="R4" i="1"/>
  <c r="P4" i="1"/>
  <c r="Q4" i="1" s="1"/>
  <c r="Z4" i="1" s="1"/>
  <c r="AA4" i="1" s="1"/>
  <c r="AL3" i="1"/>
  <c r="AK3" i="1"/>
  <c r="AS3" i="1" s="1"/>
  <c r="AJ3" i="1"/>
  <c r="S3" i="1"/>
  <c r="R3" i="1"/>
  <c r="P3" i="1"/>
  <c r="Q3" i="1" s="1"/>
  <c r="Z3" i="1" s="1"/>
  <c r="AA3" i="1" s="1"/>
  <c r="AL2" i="1"/>
  <c r="AS2" i="1" s="1"/>
  <c r="AK2" i="1"/>
  <c r="AJ2" i="1"/>
  <c r="S2" i="1"/>
  <c r="R2" i="1"/>
  <c r="P2" i="1"/>
  <c r="Q2" i="1" s="1"/>
  <c r="Z2" i="1" s="1"/>
  <c r="AA2" i="1" s="1"/>
  <c r="AS15" i="1" l="1"/>
  <c r="AT15" i="1" s="1"/>
  <c r="AU2" i="1"/>
  <c r="AW2" i="1" s="1"/>
  <c r="AT2" i="1"/>
  <c r="AT6" i="1"/>
  <c r="AU6" i="1"/>
  <c r="AW6" i="1" s="1"/>
  <c r="AT7" i="1"/>
  <c r="AU7" i="1"/>
  <c r="AW7" i="1" s="1"/>
  <c r="AU12" i="1"/>
  <c r="AW12" i="1" s="1"/>
  <c r="AT12" i="1"/>
  <c r="AT22" i="1"/>
  <c r="AU22" i="1"/>
  <c r="AW22" i="1" s="1"/>
  <c r="AU23" i="1"/>
  <c r="AW23" i="1" s="1"/>
  <c r="AT23" i="1"/>
  <c r="AT3" i="1"/>
  <c r="AU3" i="1"/>
  <c r="AW3" i="1" s="1"/>
  <c r="AU8" i="1"/>
  <c r="AW8" i="1" s="1"/>
  <c r="AT8" i="1"/>
  <c r="AT18" i="1"/>
  <c r="AU18" i="1"/>
  <c r="AW18" i="1" s="1"/>
  <c r="AT19" i="1"/>
  <c r="AU19" i="1"/>
  <c r="AW19" i="1" s="1"/>
  <c r="AU24" i="1"/>
  <c r="AW24" i="1" s="1"/>
  <c r="AT24" i="1"/>
  <c r="AT4" i="1"/>
  <c r="AU4" i="1"/>
  <c r="AW4" i="1" s="1"/>
  <c r="AT14" i="1"/>
  <c r="AU14" i="1"/>
  <c r="AW14" i="1" s="1"/>
  <c r="AU20" i="1"/>
  <c r="AW20" i="1" s="1"/>
  <c r="AT20" i="1"/>
  <c r="AT10" i="1"/>
  <c r="AU10" i="1"/>
  <c r="AW10" i="1" s="1"/>
  <c r="AU11" i="1"/>
  <c r="AW11" i="1" s="1"/>
  <c r="AT11" i="1"/>
  <c r="AU16" i="1"/>
  <c r="AW16" i="1" s="1"/>
  <c r="AT16" i="1"/>
  <c r="AT5" i="1"/>
  <c r="AT9" i="1"/>
  <c r="AT13" i="1"/>
  <c r="AT17" i="1"/>
  <c r="AT21" i="1"/>
  <c r="AU15" i="1" l="1"/>
  <c r="AW15" i="1" s="1"/>
</calcChain>
</file>

<file path=xl/sharedStrings.xml><?xml version="1.0" encoding="utf-8"?>
<sst xmlns="http://schemas.openxmlformats.org/spreadsheetml/2006/main" count="69" uniqueCount="49">
  <si>
    <t>UČO</t>
  </si>
  <si>
    <t>Jméno</t>
  </si>
  <si>
    <t>body za aktivitu</t>
  </si>
  <si>
    <t>součet</t>
  </si>
  <si>
    <t>body ze cv.</t>
  </si>
  <si>
    <t>max 1 záp.</t>
  </si>
  <si>
    <t>Max 2 záp.</t>
  </si>
  <si>
    <t>1 záp.pís.</t>
  </si>
  <si>
    <t>opr.</t>
  </si>
  <si>
    <t>opr.2</t>
  </si>
  <si>
    <t>2 záp.pís.</t>
  </si>
  <si>
    <t>1sem</t>
  </si>
  <si>
    <t>zápočet</t>
  </si>
  <si>
    <t>body</t>
  </si>
  <si>
    <t>2sem</t>
  </si>
  <si>
    <t>oba zápočty</t>
  </si>
  <si>
    <t>zkouška</t>
  </si>
  <si>
    <t>celkem</t>
  </si>
  <si>
    <t>známka</t>
  </si>
  <si>
    <t>Benešová, Lucie</t>
  </si>
  <si>
    <t>Flajžíková, Lucia</t>
  </si>
  <si>
    <t>Haunoldová, Barbora</t>
  </si>
  <si>
    <t>C</t>
  </si>
  <si>
    <t>Chalupa, Adam</t>
  </si>
  <si>
    <t>Komínková, Aneta</t>
  </si>
  <si>
    <t>Králová, Veronika</t>
  </si>
  <si>
    <t>Kučerová, Mariana</t>
  </si>
  <si>
    <t>Kvasová, Zuzana</t>
  </si>
  <si>
    <t>D</t>
  </si>
  <si>
    <t>Monsportová, Anežka</t>
  </si>
  <si>
    <t>A</t>
  </si>
  <si>
    <t>Nábělková, Adéla</t>
  </si>
  <si>
    <t>FB</t>
  </si>
  <si>
    <t>Pavková, Alžběta</t>
  </si>
  <si>
    <t>Poloučková, Petra</t>
  </si>
  <si>
    <t>Procházková, Lenka</t>
  </si>
  <si>
    <t>Randulová, Natálie</t>
  </si>
  <si>
    <t>Raštáková, Eliška</t>
  </si>
  <si>
    <t>Řihánková, Tereza</t>
  </si>
  <si>
    <t>Shánělová, Štěpánka</t>
  </si>
  <si>
    <t>Stalčíková, Kristýna</t>
  </si>
  <si>
    <t>Švecová, Renata</t>
  </si>
  <si>
    <t>Urbánková, Kamila</t>
  </si>
  <si>
    <t>Vančurová, Miriam</t>
  </si>
  <si>
    <t>Vaniová, Sára</t>
  </si>
  <si>
    <t>Váňová, Terezie</t>
  </si>
  <si>
    <t>B</t>
  </si>
  <si>
    <t>FE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</si>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</sst>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 x14ac:knownFonts="1">
    <font>
      <sz val="11"/>
      <color rgb="FF000000"/>
      <name val="Calibri"/>
      <family val="2"/>
      <charset val="238"/>
    </font>
    <font>
      <sz val="11"/>
      <color rgb="FF4472C4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rgb="FF4472C4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sz val="10"/>
      <color rgb="FFD9D9D9"/>
      <name val="Arial"/>
      <family val="2"/>
      <charset val="238"/>
    </font>
    <font>
      <b/>
      <sz val="10"/>
      <color rgb="FFD9D9D9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D0CECE"/>
      <name val="Arial"/>
      <family val="2"/>
      <charset val="238"/>
    </font>
    <font>
      <b/>
      <sz val="10"/>
      <color rgb="FFD0CECE"/>
      <name val="Arial"/>
      <family val="2"/>
      <charset val="238"/>
    </font>
    <font>
      <sz val="10"/>
      <color rgb="FFDDDDDD"/>
      <name val="Arial"/>
      <family val="2"/>
      <charset val="238"/>
    </font>
    <font>
      <b/>
      <sz val="10"/>
      <color rgb="FFDDDDDD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70AD47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003300"/>
      </patternFill>
    </fill>
    <fill>
      <patternFill patternType="solid">
        <fgColor rgb="FFFFFF00"/>
        <bgColor rgb="FFA9D18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1" fillId="2" borderId="0" applyBorder="0" applyProtection="0"/>
  </cellStyleXfs>
  <cellXfs count="77">
    <xf numFmtId="0" fontId="0" fillId="0" borderId="0" xfId="0"/>
    <xf numFmtId="0" fontId="1" fillId="3" borderId="0" xfId="0" applyFont="1" applyFill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2" fillId="4" borderId="0" xfId="0" applyFont="1" applyFill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5" fillId="3" borderId="1" xfId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2" fillId="5" borderId="0" xfId="2" applyFont="1" applyFill="1" applyBorder="1" applyProtection="1"/>
    <xf numFmtId="0" fontId="2" fillId="4" borderId="0" xfId="2" applyFont="1" applyFill="1" applyBorder="1" applyProtection="1"/>
    <xf numFmtId="0" fontId="10" fillId="0" borderId="0" xfId="0" applyFont="1" applyAlignment="1">
      <alignment horizontal="center"/>
    </xf>
    <xf numFmtId="0" fontId="5" fillId="6" borderId="1" xfId="1" applyFont="1" applyFill="1" applyBorder="1" applyAlignment="1" applyProtection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0" fillId="6" borderId="0" xfId="0" applyFill="1"/>
    <xf numFmtId="0" fontId="3" fillId="6" borderId="0" xfId="0" applyFont="1" applyFill="1" applyBorder="1"/>
    <xf numFmtId="0" fontId="4" fillId="6" borderId="0" xfId="0" applyFont="1" applyFill="1" applyBorder="1"/>
    <xf numFmtId="0" fontId="2" fillId="6" borderId="0" xfId="2" applyFont="1" applyFill="1" applyBorder="1" applyAlignment="1" applyProtection="1"/>
    <xf numFmtId="0" fontId="10" fillId="6" borderId="0" xfId="0" applyFont="1" applyFill="1" applyAlignment="1">
      <alignment horizontal="center"/>
    </xf>
    <xf numFmtId="0" fontId="2" fillId="6" borderId="0" xfId="2" applyFont="1" applyFill="1" applyBorder="1" applyProtection="1"/>
    <xf numFmtId="0" fontId="12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2" fillId="5" borderId="0" xfId="2" applyFont="1" applyFill="1" applyBorder="1" applyAlignment="1" applyProtection="1"/>
    <xf numFmtId="0" fontId="2" fillId="4" borderId="0" xfId="2" applyFont="1" applyFill="1" applyBorder="1" applyAlignment="1" applyProtection="1"/>
    <xf numFmtId="0" fontId="12" fillId="0" borderId="0" xfId="0" applyFont="1"/>
    <xf numFmtId="0" fontId="2" fillId="6" borderId="0" xfId="0" applyFont="1" applyFill="1"/>
    <xf numFmtId="0" fontId="4" fillId="6" borderId="0" xfId="0" applyFont="1" applyFill="1" applyBorder="1" applyAlignment="1">
      <alignment horizontal="center"/>
    </xf>
    <xf numFmtId="0" fontId="14" fillId="6" borderId="0" xfId="0" applyFont="1" applyFill="1" applyBorder="1"/>
    <xf numFmtId="0" fontId="2" fillId="0" borderId="0" xfId="2" applyFont="1" applyFill="1" applyBorder="1" applyAlignment="1" applyProtection="1"/>
    <xf numFmtId="0" fontId="16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6" fillId="0" borderId="0" xfId="0" applyFont="1"/>
    <xf numFmtId="0" fontId="18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3" fillId="6" borderId="0" xfId="0" applyFont="1" applyFill="1"/>
    <xf numFmtId="0" fontId="4" fillId="7" borderId="0" xfId="0" applyFont="1" applyFill="1" applyBorder="1"/>
    <xf numFmtId="0" fontId="4" fillId="8" borderId="0" xfId="0" applyFont="1" applyFill="1" applyBorder="1"/>
    <xf numFmtId="0" fontId="0" fillId="8" borderId="0" xfId="0" applyFill="1"/>
    <xf numFmtId="0" fontId="10" fillId="8" borderId="0" xfId="0" applyFont="1" applyFill="1" applyAlignment="1">
      <alignment horizontal="center"/>
    </xf>
    <xf numFmtId="0" fontId="5" fillId="9" borderId="1" xfId="1" applyFont="1" applyFill="1" applyBorder="1" applyAlignment="1" applyProtection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/>
    <xf numFmtId="0" fontId="3" fillId="10" borderId="0" xfId="0" applyFont="1" applyFill="1" applyBorder="1"/>
    <xf numFmtId="0" fontId="4" fillId="10" borderId="0" xfId="0" applyFont="1" applyFill="1" applyBorder="1"/>
    <xf numFmtId="0" fontId="2" fillId="11" borderId="0" xfId="2" applyFont="1" applyFill="1" applyBorder="1" applyAlignment="1" applyProtection="1"/>
    <xf numFmtId="0" fontId="2" fillId="12" borderId="0" xfId="2" applyFont="1" applyFill="1" applyBorder="1" applyAlignment="1" applyProtection="1"/>
    <xf numFmtId="0" fontId="8" fillId="10" borderId="0" xfId="0" applyFont="1" applyFill="1" applyBorder="1"/>
    <xf numFmtId="0" fontId="9" fillId="10" borderId="0" xfId="0" applyFont="1" applyFill="1" applyBorder="1"/>
    <xf numFmtId="0" fontId="9" fillId="11" borderId="0" xfId="0" applyFont="1" applyFill="1" applyBorder="1"/>
    <xf numFmtId="0" fontId="9" fillId="10" borderId="0" xfId="0" applyFont="1" applyFill="1" applyBorder="1" applyAlignment="1">
      <alignment horizontal="center"/>
    </xf>
    <xf numFmtId="0" fontId="8" fillId="10" borderId="0" xfId="0" applyFont="1" applyFill="1"/>
    <xf numFmtId="0" fontId="0" fillId="10" borderId="0" xfId="0" applyFill="1"/>
    <xf numFmtId="0" fontId="4" fillId="11" borderId="0" xfId="0" applyFont="1" applyFill="1" applyBorder="1"/>
    <xf numFmtId="0" fontId="10" fillId="10" borderId="0" xfId="0" applyFont="1" applyFill="1" applyAlignment="1">
      <alignment horizontal="center"/>
    </xf>
    <xf numFmtId="0" fontId="3" fillId="10" borderId="0" xfId="0" applyFont="1" applyFill="1"/>
    <xf numFmtId="0" fontId="4" fillId="13" borderId="0" xfId="0" applyFont="1" applyFill="1" applyBorder="1"/>
    <xf numFmtId="0" fontId="4" fillId="10" borderId="0" xfId="0" applyFont="1" applyFill="1" applyBorder="1" applyAlignment="1">
      <alignment horizontal="center"/>
    </xf>
    <xf numFmtId="0" fontId="15" fillId="10" borderId="0" xfId="0" applyFont="1" applyFill="1" applyBorder="1"/>
    <xf numFmtId="0" fontId="15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1" borderId="0" xfId="2" applyFont="1" applyFill="1" applyBorder="1" applyProtection="1"/>
    <xf numFmtId="0" fontId="2" fillId="12" borderId="0" xfId="2" applyFont="1" applyFill="1" applyBorder="1" applyProtection="1"/>
  </cellXfs>
  <cellStyles count="3">
    <cellStyle name="Hypertextový odkaz" xfId="1" builtinId="8"/>
    <cellStyle name="Normální" xfId="0" builtinId="0"/>
    <cellStyle name="Vysvětlující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DDDDD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4472C4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70AD47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tabSelected="1" topLeftCell="A4" zoomScaleNormal="100" workbookViewId="0">
      <selection activeCell="A22" sqref="A22:XFD22"/>
    </sheetView>
  </sheetViews>
  <sheetFormatPr defaultRowHeight="15" x14ac:dyDescent="0.25"/>
  <cols>
    <col min="1" max="1" width="9.28515625" style="1"/>
    <col min="2" max="2" width="22.140625" style="2"/>
    <col min="3" max="15" width="0" style="2" hidden="1"/>
    <col min="16" max="25" width="0" style="3" hidden="1"/>
    <col min="26" max="26" width="8.7109375" style="4"/>
    <col min="27" max="27" width="8.7109375" style="5"/>
    <col min="28" max="28" width="5.140625" style="6"/>
    <col min="29" max="35" width="3.7109375" style="3"/>
    <col min="36" max="36" width="5.5703125" style="3"/>
    <col min="37" max="44" width="8.7109375" style="3"/>
    <col min="45" max="45" width="5.7109375" style="4"/>
    <col min="46" max="46" width="8.7109375" style="3"/>
    <col min="47" max="47" width="13.28515625" style="3"/>
    <col min="48" max="48" width="9.140625" style="3"/>
    <col min="49" max="49" width="9.140625" style="4"/>
    <col min="50" max="50" width="9.140625" style="7"/>
    <col min="51" max="220" width="9.140625" style="3"/>
    <col min="221" max="224" width="9.140625" style="8"/>
    <col min="225" max="1025" width="11.28515625" style="8"/>
  </cols>
  <sheetData>
    <row r="1" spans="1:1025" ht="20.100000000000001" customHeight="1" x14ac:dyDescent="0.25">
      <c r="A1" s="9" t="s">
        <v>0</v>
      </c>
      <c r="B1" s="10" t="s">
        <v>1</v>
      </c>
      <c r="C1" s="2">
        <v>1</v>
      </c>
      <c r="D1" s="2">
        <v>2</v>
      </c>
      <c r="E1" s="2" t="s">
        <v>2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3" t="s">
        <v>3</v>
      </c>
      <c r="Q1" s="3" t="s">
        <v>4</v>
      </c>
      <c r="R1" s="3" t="s">
        <v>5</v>
      </c>
      <c r="S1" s="3" t="s">
        <v>6</v>
      </c>
      <c r="T1" s="11" t="s">
        <v>7</v>
      </c>
      <c r="U1" s="11" t="s">
        <v>8</v>
      </c>
      <c r="V1" s="11" t="s">
        <v>9</v>
      </c>
      <c r="W1" s="11" t="s">
        <v>10</v>
      </c>
      <c r="X1" s="11" t="s">
        <v>8</v>
      </c>
      <c r="Y1" s="11" t="s">
        <v>9</v>
      </c>
      <c r="Z1" s="7" t="s">
        <v>11</v>
      </c>
      <c r="AA1" s="5" t="s">
        <v>12</v>
      </c>
      <c r="AB1"/>
      <c r="AC1" s="3" t="s">
        <v>2</v>
      </c>
      <c r="AD1" s="12"/>
      <c r="AE1" s="12"/>
      <c r="AF1" s="12"/>
      <c r="AG1"/>
      <c r="AH1"/>
      <c r="AI1"/>
      <c r="AJ1" s="3" t="s">
        <v>13</v>
      </c>
      <c r="AK1" s="3" t="s">
        <v>5</v>
      </c>
      <c r="AL1" s="3" t="s">
        <v>6</v>
      </c>
      <c r="AM1" s="3" t="s">
        <v>7</v>
      </c>
      <c r="AN1" s="3" t="s">
        <v>8</v>
      </c>
      <c r="AO1" s="3" t="s">
        <v>9</v>
      </c>
      <c r="AP1" s="3" t="s">
        <v>10</v>
      </c>
      <c r="AQ1" s="3" t="s">
        <v>8</v>
      </c>
      <c r="AR1" s="3" t="s">
        <v>9</v>
      </c>
      <c r="AS1" s="4" t="s">
        <v>14</v>
      </c>
      <c r="AT1" s="3" t="s">
        <v>12</v>
      </c>
      <c r="AU1" s="3" t="s">
        <v>15</v>
      </c>
      <c r="AV1" s="3" t="s">
        <v>16</v>
      </c>
      <c r="AW1" s="4" t="s">
        <v>17</v>
      </c>
      <c r="AX1" s="7" t="s">
        <v>18</v>
      </c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5" s="60" customFormat="1" ht="20.100000000000001" customHeight="1" x14ac:dyDescent="0.25">
      <c r="A2" s="52">
        <v>506974</v>
      </c>
      <c r="B2" s="53" t="s">
        <v>19</v>
      </c>
      <c r="C2" s="54"/>
      <c r="D2" s="54"/>
      <c r="E2" s="54">
        <v>1</v>
      </c>
      <c r="F2" s="54"/>
      <c r="G2" s="55"/>
      <c r="H2" s="55"/>
      <c r="I2" s="55"/>
      <c r="J2" s="55"/>
      <c r="K2" s="55"/>
      <c r="L2" s="55"/>
      <c r="M2" s="55"/>
      <c r="N2" s="55"/>
      <c r="O2" s="55"/>
      <c r="P2" s="56">
        <f t="shared" ref="P2:P24" si="0">SUM(C2:O2)</f>
        <v>1</v>
      </c>
      <c r="Q2" s="56">
        <f t="shared" ref="Q2:Q24" si="1">P2/3</f>
        <v>0.33333333333333331</v>
      </c>
      <c r="R2" s="56">
        <f t="shared" ref="R2:R24" si="2">MAX(T2:V2)</f>
        <v>4.9000000000000004</v>
      </c>
      <c r="S2" s="56">
        <f t="shared" ref="S2:S24" si="3">MAX(W2:Y2)</f>
        <v>4.5999999999999996</v>
      </c>
      <c r="T2" s="56">
        <v>4.9000000000000004</v>
      </c>
      <c r="U2" s="56"/>
      <c r="V2" s="56"/>
      <c r="W2" s="56">
        <v>4.5999999999999996</v>
      </c>
      <c r="X2" s="56"/>
      <c r="Y2" s="56"/>
      <c r="Z2" s="57">
        <f t="shared" ref="Z2:Z24" si="4">Q2+R2+S2</f>
        <v>9.8333333333333321</v>
      </c>
      <c r="AA2" s="73" t="str">
        <f t="shared" ref="AA2:AA24" si="5">IF(Z2&gt;=5,"ano","ne")</f>
        <v>ano</v>
      </c>
      <c r="AB2" s="74"/>
      <c r="AE2" s="60">
        <v>2</v>
      </c>
      <c r="AJ2" s="60">
        <f t="shared" ref="AJ2:AJ24" si="6">SUM(AC2:AI2)/3</f>
        <v>0.66666666666666663</v>
      </c>
      <c r="AK2" s="60">
        <f t="shared" ref="AK2:AK24" si="7">MAX(AM2:AO2)</f>
        <v>5</v>
      </c>
      <c r="AL2" s="60">
        <f t="shared" ref="AL2:AL24" si="8">MAX(AP2:AR2)</f>
        <v>4.7</v>
      </c>
      <c r="AM2" s="60">
        <v>5</v>
      </c>
      <c r="AP2" s="60">
        <v>4.7</v>
      </c>
      <c r="AS2" s="61">
        <f t="shared" ref="AS2:AS24" si="9">SUM(AJ2:AL2)</f>
        <v>10.366666666666667</v>
      </c>
      <c r="AT2" s="62" t="str">
        <f t="shared" ref="AT2:AT24" si="10">IF(AS2&gt;=5,"ANO","NE")</f>
        <v>ANO</v>
      </c>
      <c r="AU2" s="60">
        <f t="shared" ref="AU2:AU24" si="11">AS2+Z2</f>
        <v>20.2</v>
      </c>
      <c r="AV2" s="60">
        <v>16</v>
      </c>
      <c r="AW2" s="61">
        <f t="shared" ref="AW2:AW24" si="12">AU2+AV2</f>
        <v>36.200000000000003</v>
      </c>
      <c r="AX2" s="63" t="s">
        <v>22</v>
      </c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</row>
    <row r="3" spans="1:1025" s="65" customFormat="1" ht="20.100000000000001" customHeight="1" x14ac:dyDescent="0.25">
      <c r="A3" s="52">
        <v>506792</v>
      </c>
      <c r="B3" s="53" t="s">
        <v>20</v>
      </c>
      <c r="C3" s="54"/>
      <c r="D3" s="54"/>
      <c r="E3" s="54">
        <v>1</v>
      </c>
      <c r="F3" s="54"/>
      <c r="P3" s="56">
        <f t="shared" si="0"/>
        <v>1</v>
      </c>
      <c r="Q3" s="56">
        <f t="shared" si="1"/>
        <v>0.33333333333333331</v>
      </c>
      <c r="R3" s="56">
        <f t="shared" si="2"/>
        <v>4.8</v>
      </c>
      <c r="S3" s="56">
        <f t="shared" si="3"/>
        <v>3.5</v>
      </c>
      <c r="T3" s="56">
        <v>4.8</v>
      </c>
      <c r="U3" s="56"/>
      <c r="V3" s="56"/>
      <c r="W3" s="56">
        <v>3.5</v>
      </c>
      <c r="X3" s="56"/>
      <c r="Y3" s="56"/>
      <c r="Z3" s="57">
        <f t="shared" si="4"/>
        <v>8.6333333333333329</v>
      </c>
      <c r="AA3" s="75" t="str">
        <f t="shared" si="5"/>
        <v>ano</v>
      </c>
      <c r="AB3" s="76"/>
      <c r="AC3" s="56">
        <v>1</v>
      </c>
      <c r="AE3" s="65">
        <v>2</v>
      </c>
      <c r="AJ3" s="56">
        <f t="shared" si="6"/>
        <v>1</v>
      </c>
      <c r="AK3" s="56">
        <f t="shared" si="7"/>
        <v>5</v>
      </c>
      <c r="AL3" s="56">
        <f t="shared" si="8"/>
        <v>2</v>
      </c>
      <c r="AM3" s="56">
        <v>5</v>
      </c>
      <c r="AN3" s="56"/>
      <c r="AO3" s="56"/>
      <c r="AP3" s="56">
        <v>2</v>
      </c>
      <c r="AQ3" s="56"/>
      <c r="AR3" s="56"/>
      <c r="AS3" s="57">
        <f t="shared" si="9"/>
        <v>8</v>
      </c>
      <c r="AT3" s="66" t="str">
        <f t="shared" si="10"/>
        <v>ANO</v>
      </c>
      <c r="AU3" s="56">
        <f t="shared" si="11"/>
        <v>16.633333333333333</v>
      </c>
      <c r="AV3" s="65">
        <v>13.4</v>
      </c>
      <c r="AW3" s="57">
        <f t="shared" si="12"/>
        <v>30.033333333333331</v>
      </c>
      <c r="AX3" s="67" t="s">
        <v>28</v>
      </c>
      <c r="AMK3" s="68"/>
    </row>
    <row r="4" spans="1:1025" s="21" customFormat="1" ht="20.100000000000001" customHeight="1" x14ac:dyDescent="0.25">
      <c r="A4" s="18">
        <v>507001</v>
      </c>
      <c r="B4" s="19" t="s">
        <v>21</v>
      </c>
      <c r="C4" s="20"/>
      <c r="D4" s="20"/>
      <c r="E4" s="20">
        <v>1</v>
      </c>
      <c r="F4" s="20"/>
      <c r="P4" s="22">
        <f t="shared" si="0"/>
        <v>1</v>
      </c>
      <c r="Q4" s="22">
        <f t="shared" si="1"/>
        <v>0.33333333333333331</v>
      </c>
      <c r="R4" s="22">
        <f t="shared" si="2"/>
        <v>5</v>
      </c>
      <c r="S4" s="22">
        <f t="shared" si="3"/>
        <v>4.0999999999999996</v>
      </c>
      <c r="T4" s="22">
        <v>5</v>
      </c>
      <c r="U4" s="22"/>
      <c r="V4" s="22"/>
      <c r="W4" s="22">
        <v>4.0999999999999996</v>
      </c>
      <c r="X4" s="22"/>
      <c r="Y4" s="22"/>
      <c r="Z4" s="23">
        <f t="shared" si="4"/>
        <v>9.4333333333333336</v>
      </c>
      <c r="AA4" s="24" t="str">
        <f t="shared" si="5"/>
        <v>ano</v>
      </c>
      <c r="AB4" s="24"/>
      <c r="AE4" s="21">
        <v>2</v>
      </c>
      <c r="AJ4" s="22">
        <f t="shared" si="6"/>
        <v>0.66666666666666663</v>
      </c>
      <c r="AK4" s="22">
        <f t="shared" si="7"/>
        <v>3.9</v>
      </c>
      <c r="AL4" s="22">
        <f t="shared" si="8"/>
        <v>3.2</v>
      </c>
      <c r="AM4" s="22">
        <v>3.9</v>
      </c>
      <c r="AN4" s="22"/>
      <c r="AO4" s="22"/>
      <c r="AP4" s="22">
        <v>3.2</v>
      </c>
      <c r="AQ4" s="22"/>
      <c r="AR4" s="22"/>
      <c r="AS4" s="23">
        <f t="shared" si="9"/>
        <v>7.7666666666666666</v>
      </c>
      <c r="AT4" s="23" t="str">
        <f t="shared" si="10"/>
        <v>ANO</v>
      </c>
      <c r="AU4" s="22">
        <f t="shared" si="11"/>
        <v>17.2</v>
      </c>
      <c r="AV4" s="21">
        <v>19.5</v>
      </c>
      <c r="AW4" s="23">
        <f t="shared" si="12"/>
        <v>36.700000000000003</v>
      </c>
      <c r="AX4" s="25" t="s">
        <v>22</v>
      </c>
    </row>
    <row r="5" spans="1:1025" s="21" customFormat="1" ht="20.100000000000001" customHeight="1" x14ac:dyDescent="0.25">
      <c r="A5" s="18">
        <v>506791</v>
      </c>
      <c r="B5" s="19" t="s">
        <v>23</v>
      </c>
      <c r="C5" s="20"/>
      <c r="D5" s="20">
        <v>1</v>
      </c>
      <c r="E5" s="20"/>
      <c r="F5" s="20"/>
      <c r="P5" s="22">
        <f t="shared" si="0"/>
        <v>1</v>
      </c>
      <c r="Q5" s="22">
        <f t="shared" si="1"/>
        <v>0.33333333333333331</v>
      </c>
      <c r="R5" s="22">
        <f t="shared" si="2"/>
        <v>3.5</v>
      </c>
      <c r="S5" s="22">
        <f t="shared" si="3"/>
        <v>4.5999999999999996</v>
      </c>
      <c r="T5" s="22">
        <v>3.5</v>
      </c>
      <c r="U5" s="22"/>
      <c r="V5" s="22"/>
      <c r="W5" s="22">
        <v>4.5999999999999996</v>
      </c>
      <c r="X5" s="22"/>
      <c r="Y5" s="22"/>
      <c r="Z5" s="23">
        <f t="shared" si="4"/>
        <v>8.4333333333333336</v>
      </c>
      <c r="AA5" s="26" t="str">
        <f t="shared" si="5"/>
        <v>ano</v>
      </c>
      <c r="AB5" s="26"/>
      <c r="AJ5" s="22">
        <f t="shared" si="6"/>
        <v>0</v>
      </c>
      <c r="AK5" s="22">
        <f t="shared" si="7"/>
        <v>2.9</v>
      </c>
      <c r="AL5" s="22">
        <f t="shared" si="8"/>
        <v>3.8</v>
      </c>
      <c r="AM5" s="22">
        <v>2.9</v>
      </c>
      <c r="AN5" s="22"/>
      <c r="AO5" s="22"/>
      <c r="AP5" s="22">
        <v>1.1000000000000001</v>
      </c>
      <c r="AQ5" s="22">
        <v>3.8</v>
      </c>
      <c r="AR5" s="22"/>
      <c r="AS5" s="23">
        <f t="shared" si="9"/>
        <v>6.6999999999999993</v>
      </c>
      <c r="AT5" s="23" t="str">
        <f t="shared" si="10"/>
        <v>ANO</v>
      </c>
      <c r="AU5" s="22">
        <f t="shared" si="11"/>
        <v>15.133333333333333</v>
      </c>
      <c r="AV5" s="21">
        <v>14</v>
      </c>
      <c r="AW5" s="23">
        <f t="shared" si="12"/>
        <v>29.133333333333333</v>
      </c>
      <c r="AX5" s="25" t="s">
        <v>47</v>
      </c>
    </row>
    <row r="6" spans="1:1025" s="27" customFormat="1" ht="20.100000000000001" customHeight="1" x14ac:dyDescent="0.25">
      <c r="A6" s="9">
        <v>457985</v>
      </c>
      <c r="B6" s="10" t="s">
        <v>24</v>
      </c>
      <c r="C6" s="13"/>
      <c r="D6" s="13"/>
      <c r="E6" s="13">
        <v>1</v>
      </c>
      <c r="F6" s="13"/>
      <c r="G6" s="2"/>
      <c r="H6" s="2"/>
      <c r="I6" s="2"/>
      <c r="J6" s="2"/>
      <c r="K6" s="2"/>
      <c r="L6" s="2"/>
      <c r="M6" s="2"/>
      <c r="N6" s="2"/>
      <c r="O6" s="2"/>
      <c r="P6" s="3">
        <f t="shared" si="0"/>
        <v>1</v>
      </c>
      <c r="Q6" s="3">
        <f t="shared" si="1"/>
        <v>0.33333333333333331</v>
      </c>
      <c r="R6" s="14">
        <f t="shared" si="2"/>
        <v>4.4000000000000004</v>
      </c>
      <c r="S6" s="14">
        <f t="shared" si="3"/>
        <v>4.8</v>
      </c>
      <c r="T6" s="14">
        <v>4.4000000000000004</v>
      </c>
      <c r="U6" s="3"/>
      <c r="V6" s="14"/>
      <c r="W6" s="14">
        <v>4.8</v>
      </c>
      <c r="X6" s="14"/>
      <c r="Y6" s="14"/>
      <c r="Z6" s="4">
        <f t="shared" si="4"/>
        <v>9.5333333333333332</v>
      </c>
      <c r="AA6" s="15" t="str">
        <f t="shared" si="5"/>
        <v>ano</v>
      </c>
      <c r="AB6" s="16"/>
      <c r="AJ6" s="27">
        <f t="shared" si="6"/>
        <v>0</v>
      </c>
      <c r="AK6" s="28">
        <f t="shared" si="7"/>
        <v>0</v>
      </c>
      <c r="AL6" s="28">
        <f t="shared" si="8"/>
        <v>0</v>
      </c>
      <c r="AM6" s="28"/>
      <c r="AO6" s="28"/>
      <c r="AP6" s="28"/>
      <c r="AQ6" s="28"/>
      <c r="AR6" s="28"/>
      <c r="AS6" s="29">
        <f t="shared" si="9"/>
        <v>0</v>
      </c>
      <c r="AT6" s="29" t="str">
        <f t="shared" si="10"/>
        <v>NE</v>
      </c>
      <c r="AU6" s="27">
        <f t="shared" si="11"/>
        <v>9.5333333333333332</v>
      </c>
      <c r="AW6" s="29">
        <f t="shared" si="12"/>
        <v>9.5333333333333332</v>
      </c>
      <c r="AX6" s="30"/>
    </row>
    <row r="7" spans="1:1025" s="65" customFormat="1" ht="20.100000000000001" customHeight="1" x14ac:dyDescent="0.25">
      <c r="A7" s="52">
        <v>506821</v>
      </c>
      <c r="B7" s="53" t="s">
        <v>25</v>
      </c>
      <c r="C7" s="54"/>
      <c r="D7" s="54"/>
      <c r="E7" s="54">
        <v>1</v>
      </c>
      <c r="F7" s="54"/>
      <c r="P7" s="56">
        <f t="shared" si="0"/>
        <v>1</v>
      </c>
      <c r="Q7" s="56">
        <f t="shared" si="1"/>
        <v>0.33333333333333331</v>
      </c>
      <c r="R7" s="56">
        <f t="shared" si="2"/>
        <v>4.8</v>
      </c>
      <c r="S7" s="56">
        <f t="shared" si="3"/>
        <v>4.0999999999999996</v>
      </c>
      <c r="T7" s="56">
        <v>4.8</v>
      </c>
      <c r="U7" s="56"/>
      <c r="V7" s="56"/>
      <c r="W7" s="56">
        <v>4.0999999999999996</v>
      </c>
      <c r="X7" s="56"/>
      <c r="Y7" s="56"/>
      <c r="Z7" s="57">
        <f t="shared" si="4"/>
        <v>9.2333333333333325</v>
      </c>
      <c r="AA7" s="58" t="str">
        <f t="shared" si="5"/>
        <v>ano</v>
      </c>
      <c r="AB7" s="59"/>
      <c r="AC7" s="56">
        <v>1</v>
      </c>
      <c r="AE7" s="65">
        <v>2</v>
      </c>
      <c r="AJ7" s="56">
        <f t="shared" si="6"/>
        <v>1</v>
      </c>
      <c r="AK7" s="56">
        <f t="shared" si="7"/>
        <v>3.5</v>
      </c>
      <c r="AL7" s="56">
        <f t="shared" si="8"/>
        <v>3.7</v>
      </c>
      <c r="AM7" s="56">
        <v>3.5</v>
      </c>
      <c r="AN7" s="56"/>
      <c r="AO7" s="56"/>
      <c r="AP7" s="56">
        <v>3.7</v>
      </c>
      <c r="AQ7" s="56"/>
      <c r="AR7" s="56"/>
      <c r="AS7" s="57">
        <f t="shared" si="9"/>
        <v>8.1999999999999993</v>
      </c>
      <c r="AT7" s="69" t="str">
        <f t="shared" si="10"/>
        <v>ANO</v>
      </c>
      <c r="AU7" s="56">
        <f t="shared" si="11"/>
        <v>17.43333333333333</v>
      </c>
      <c r="AV7" s="65">
        <v>16.8</v>
      </c>
      <c r="AW7" s="57">
        <f t="shared" si="12"/>
        <v>34.233333333333334</v>
      </c>
      <c r="AX7" s="67" t="s">
        <v>28</v>
      </c>
      <c r="AMK7" s="68"/>
    </row>
    <row r="8" spans="1:1025" s="33" customFormat="1" ht="20.100000000000001" customHeight="1" x14ac:dyDescent="0.25">
      <c r="A8" s="9">
        <v>506797</v>
      </c>
      <c r="B8" s="10" t="s">
        <v>26</v>
      </c>
      <c r="C8" s="13"/>
      <c r="D8" s="13"/>
      <c r="E8" s="13">
        <v>1</v>
      </c>
      <c r="F8" s="13"/>
      <c r="G8" s="2"/>
      <c r="H8" s="2"/>
      <c r="I8" s="2"/>
      <c r="J8" s="2"/>
      <c r="K8" s="2"/>
      <c r="L8" s="2"/>
      <c r="M8" s="2"/>
      <c r="N8" s="2"/>
      <c r="O8" s="2"/>
      <c r="P8" s="3">
        <f t="shared" si="0"/>
        <v>1</v>
      </c>
      <c r="Q8" s="3">
        <f t="shared" si="1"/>
        <v>0.33333333333333331</v>
      </c>
      <c r="R8" s="14">
        <f t="shared" si="2"/>
        <v>3.3</v>
      </c>
      <c r="S8" s="14">
        <f t="shared" si="3"/>
        <v>2.8</v>
      </c>
      <c r="T8" s="14">
        <v>3.3</v>
      </c>
      <c r="U8" s="14"/>
      <c r="V8" s="14"/>
      <c r="W8" s="14">
        <v>2.8</v>
      </c>
      <c r="X8" s="14"/>
      <c r="Y8" s="14"/>
      <c r="Z8" s="4">
        <f t="shared" si="4"/>
        <v>6.4333333333333336</v>
      </c>
      <c r="AA8" s="31" t="str">
        <f t="shared" si="5"/>
        <v>ano</v>
      </c>
      <c r="AB8" s="32"/>
      <c r="AC8" s="27"/>
      <c r="AD8" s="27"/>
      <c r="AE8" s="27"/>
      <c r="AF8" s="27"/>
      <c r="AG8" s="27"/>
      <c r="AH8" s="27"/>
      <c r="AI8" s="27"/>
      <c r="AJ8" s="27">
        <f t="shared" si="6"/>
        <v>0</v>
      </c>
      <c r="AK8" s="28">
        <f t="shared" si="7"/>
        <v>0</v>
      </c>
      <c r="AL8" s="28">
        <f t="shared" si="8"/>
        <v>0</v>
      </c>
      <c r="AM8" s="28"/>
      <c r="AN8" s="28"/>
      <c r="AO8" s="28"/>
      <c r="AP8" s="28"/>
      <c r="AQ8" s="28"/>
      <c r="AR8" s="28"/>
      <c r="AS8" s="29">
        <f t="shared" si="9"/>
        <v>0</v>
      </c>
      <c r="AT8" s="29" t="str">
        <f t="shared" si="10"/>
        <v>NE</v>
      </c>
      <c r="AU8" s="27">
        <f t="shared" si="11"/>
        <v>6.4333333333333336</v>
      </c>
      <c r="AV8" s="27"/>
      <c r="AW8" s="29">
        <f t="shared" si="12"/>
        <v>6.4333333333333336</v>
      </c>
      <c r="AX8" s="30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</row>
    <row r="9" spans="1:1025" s="21" customFormat="1" ht="20.100000000000001" customHeight="1" x14ac:dyDescent="0.25">
      <c r="A9" s="18">
        <v>507028</v>
      </c>
      <c r="B9" s="19" t="s">
        <v>27</v>
      </c>
      <c r="C9" s="20"/>
      <c r="D9" s="20"/>
      <c r="E9" s="20">
        <v>2</v>
      </c>
      <c r="F9" s="20"/>
      <c r="P9" s="22">
        <f t="shared" si="0"/>
        <v>2</v>
      </c>
      <c r="Q9" s="22">
        <f t="shared" si="1"/>
        <v>0.66666666666666663</v>
      </c>
      <c r="R9" s="22">
        <f t="shared" si="2"/>
        <v>4.9000000000000004</v>
      </c>
      <c r="S9" s="22">
        <f t="shared" si="3"/>
        <v>4.5999999999999996</v>
      </c>
      <c r="T9" s="22">
        <v>4</v>
      </c>
      <c r="U9" s="22">
        <v>4.9000000000000004</v>
      </c>
      <c r="V9" s="22"/>
      <c r="W9" s="22">
        <v>4.5999999999999996</v>
      </c>
      <c r="X9" s="22"/>
      <c r="Y9" s="22"/>
      <c r="Z9" s="23">
        <f t="shared" si="4"/>
        <v>10.166666666666668</v>
      </c>
      <c r="AA9" s="24" t="str">
        <f t="shared" si="5"/>
        <v>ano</v>
      </c>
      <c r="AB9" s="24"/>
      <c r="AC9" s="22">
        <v>1</v>
      </c>
      <c r="AE9" s="21">
        <v>2</v>
      </c>
      <c r="AJ9" s="22">
        <f t="shared" si="6"/>
        <v>1</v>
      </c>
      <c r="AK9" s="22">
        <f t="shared" si="7"/>
        <v>5</v>
      </c>
      <c r="AL9" s="22">
        <f t="shared" si="8"/>
        <v>2.2999999999999998</v>
      </c>
      <c r="AM9" s="22">
        <v>5</v>
      </c>
      <c r="AN9" s="22"/>
      <c r="AO9" s="22"/>
      <c r="AP9" s="22">
        <v>2.2999999999999998</v>
      </c>
      <c r="AQ9" s="22"/>
      <c r="AR9" s="22"/>
      <c r="AS9" s="23">
        <f t="shared" si="9"/>
        <v>8.3000000000000007</v>
      </c>
      <c r="AT9" s="23" t="str">
        <f t="shared" si="10"/>
        <v>ANO</v>
      </c>
      <c r="AU9" s="22">
        <f t="shared" si="11"/>
        <v>18.466666666666669</v>
      </c>
      <c r="AV9" s="21">
        <v>14.5</v>
      </c>
      <c r="AW9" s="23">
        <f t="shared" si="12"/>
        <v>32.966666666666669</v>
      </c>
      <c r="AX9" s="25" t="s">
        <v>28</v>
      </c>
    </row>
    <row r="10" spans="1:1025" s="21" customFormat="1" ht="20.100000000000001" customHeight="1" x14ac:dyDescent="0.25">
      <c r="A10" s="18">
        <v>500556</v>
      </c>
      <c r="B10" s="19" t="s">
        <v>29</v>
      </c>
      <c r="C10" s="20">
        <v>2</v>
      </c>
      <c r="D10" s="20">
        <v>1</v>
      </c>
      <c r="E10" s="20">
        <v>2</v>
      </c>
      <c r="F10" s="20"/>
      <c r="P10" s="22">
        <f t="shared" si="0"/>
        <v>5</v>
      </c>
      <c r="Q10" s="22">
        <f t="shared" si="1"/>
        <v>1.6666666666666667</v>
      </c>
      <c r="R10" s="22">
        <f t="shared" si="2"/>
        <v>4.8</v>
      </c>
      <c r="S10" s="22">
        <f t="shared" si="3"/>
        <v>4</v>
      </c>
      <c r="T10" s="22">
        <v>4.8</v>
      </c>
      <c r="U10" s="22"/>
      <c r="V10" s="22"/>
      <c r="W10" s="22">
        <v>4</v>
      </c>
      <c r="X10" s="22"/>
      <c r="Y10" s="22"/>
      <c r="Z10" s="23">
        <f t="shared" si="4"/>
        <v>10.466666666666667</v>
      </c>
      <c r="AA10" s="24" t="str">
        <f t="shared" si="5"/>
        <v>ano</v>
      </c>
      <c r="AB10" s="24"/>
      <c r="AJ10" s="22">
        <f t="shared" si="6"/>
        <v>0</v>
      </c>
      <c r="AK10" s="22">
        <f t="shared" si="7"/>
        <v>4.0999999999999996</v>
      </c>
      <c r="AL10" s="22">
        <f t="shared" si="8"/>
        <v>4.5999999999999996</v>
      </c>
      <c r="AM10" s="22">
        <v>4.0999999999999996</v>
      </c>
      <c r="AN10" s="22"/>
      <c r="AO10" s="22"/>
      <c r="AP10" s="22">
        <v>4.5999999999999996</v>
      </c>
      <c r="AQ10" s="22"/>
      <c r="AR10" s="22"/>
      <c r="AS10" s="23">
        <f t="shared" si="9"/>
        <v>8.6999999999999993</v>
      </c>
      <c r="AT10" s="23" t="str">
        <f t="shared" si="10"/>
        <v>ANO</v>
      </c>
      <c r="AU10" s="22">
        <f t="shared" si="11"/>
        <v>19.166666666666664</v>
      </c>
      <c r="AV10" s="21">
        <v>25.5</v>
      </c>
      <c r="AW10" s="23">
        <f t="shared" si="12"/>
        <v>44.666666666666664</v>
      </c>
      <c r="AX10" s="25" t="s">
        <v>30</v>
      </c>
    </row>
    <row r="11" spans="1:1025" s="36" customFormat="1" ht="20.100000000000001" customHeight="1" x14ac:dyDescent="0.25">
      <c r="A11" s="18">
        <v>506878</v>
      </c>
      <c r="B11" s="19" t="s">
        <v>31</v>
      </c>
      <c r="C11" s="20"/>
      <c r="D11" s="20"/>
      <c r="E11" s="20">
        <v>1</v>
      </c>
      <c r="F11" s="20"/>
      <c r="G11" s="34"/>
      <c r="H11" s="34"/>
      <c r="I11" s="34"/>
      <c r="J11" s="34"/>
      <c r="K11" s="34"/>
      <c r="L11" s="34"/>
      <c r="M11" s="34"/>
      <c r="N11" s="34"/>
      <c r="O11" s="34"/>
      <c r="P11" s="22">
        <f t="shared" si="0"/>
        <v>1</v>
      </c>
      <c r="Q11" s="22">
        <f t="shared" si="1"/>
        <v>0.33333333333333331</v>
      </c>
      <c r="R11" s="22">
        <f t="shared" si="2"/>
        <v>4.0999999999999996</v>
      </c>
      <c r="S11" s="22">
        <f t="shared" si="3"/>
        <v>3.3</v>
      </c>
      <c r="T11" s="22">
        <v>4.0999999999999996</v>
      </c>
      <c r="U11" s="22"/>
      <c r="V11" s="22"/>
      <c r="W11" s="22">
        <v>3.3</v>
      </c>
      <c r="X11" s="22"/>
      <c r="Y11" s="22"/>
      <c r="Z11" s="23">
        <f t="shared" si="4"/>
        <v>7.7333333333333325</v>
      </c>
      <c r="AA11" s="24" t="str">
        <f t="shared" si="5"/>
        <v>ano</v>
      </c>
      <c r="AB11" s="24"/>
      <c r="AC11" s="22">
        <v>1</v>
      </c>
      <c r="AD11" s="22"/>
      <c r="AE11" s="22">
        <v>2</v>
      </c>
      <c r="AF11" s="22"/>
      <c r="AG11" s="22"/>
      <c r="AH11" s="22"/>
      <c r="AI11" s="22"/>
      <c r="AJ11" s="22">
        <f t="shared" si="6"/>
        <v>1</v>
      </c>
      <c r="AK11" s="22">
        <f t="shared" si="7"/>
        <v>5</v>
      </c>
      <c r="AL11" s="22">
        <f t="shared" si="8"/>
        <v>3.2</v>
      </c>
      <c r="AM11" s="22">
        <v>5</v>
      </c>
      <c r="AN11" s="22"/>
      <c r="AO11" s="22"/>
      <c r="AP11" s="22">
        <v>3.2</v>
      </c>
      <c r="AQ11" s="22"/>
      <c r="AR11" s="22"/>
      <c r="AS11" s="23">
        <f t="shared" si="9"/>
        <v>9.1999999999999993</v>
      </c>
      <c r="AT11" s="23" t="str">
        <f t="shared" si="10"/>
        <v>ANO</v>
      </c>
      <c r="AU11" s="22">
        <f t="shared" si="11"/>
        <v>16.93333333333333</v>
      </c>
      <c r="AV11" s="22">
        <v>5.4</v>
      </c>
      <c r="AW11" s="23">
        <f t="shared" si="12"/>
        <v>22.333333333333329</v>
      </c>
      <c r="AX11" s="35" t="s">
        <v>32</v>
      </c>
      <c r="AY11" s="22"/>
    </row>
    <row r="12" spans="1:1025" s="65" customFormat="1" ht="20.100000000000001" customHeight="1" x14ac:dyDescent="0.25">
      <c r="A12" s="52">
        <v>506800</v>
      </c>
      <c r="B12" s="53" t="s">
        <v>33</v>
      </c>
      <c r="C12" s="54">
        <v>2</v>
      </c>
      <c r="D12" s="54">
        <v>1</v>
      </c>
      <c r="E12" s="54">
        <v>3</v>
      </c>
      <c r="F12" s="54"/>
      <c r="P12" s="56">
        <f t="shared" si="0"/>
        <v>6</v>
      </c>
      <c r="Q12" s="56">
        <f t="shared" si="1"/>
        <v>2</v>
      </c>
      <c r="R12" s="56">
        <f t="shared" si="2"/>
        <v>3.4</v>
      </c>
      <c r="S12" s="56">
        <f t="shared" si="3"/>
        <v>3.8</v>
      </c>
      <c r="T12" s="56">
        <v>3.4</v>
      </c>
      <c r="W12" s="56">
        <v>3.8</v>
      </c>
      <c r="Z12" s="57">
        <f t="shared" si="4"/>
        <v>9.1999999999999993</v>
      </c>
      <c r="AA12" s="58" t="str">
        <f t="shared" si="5"/>
        <v>ano</v>
      </c>
      <c r="AB12" s="59"/>
      <c r="AC12" s="56">
        <v>2</v>
      </c>
      <c r="AE12" s="65">
        <v>3</v>
      </c>
      <c r="AJ12" s="56">
        <f t="shared" si="6"/>
        <v>1.6666666666666667</v>
      </c>
      <c r="AK12" s="56">
        <f t="shared" si="7"/>
        <v>5</v>
      </c>
      <c r="AL12" s="56">
        <f t="shared" si="8"/>
        <v>4.9000000000000004</v>
      </c>
      <c r="AM12" s="56">
        <v>5</v>
      </c>
      <c r="AP12" s="56">
        <v>4.9000000000000004</v>
      </c>
      <c r="AS12" s="57">
        <f t="shared" si="9"/>
        <v>11.566666666666666</v>
      </c>
      <c r="AT12" s="66" t="str">
        <f t="shared" si="10"/>
        <v>ANO</v>
      </c>
      <c r="AU12" s="56">
        <f t="shared" si="11"/>
        <v>20.766666666666666</v>
      </c>
      <c r="AV12" s="65">
        <v>21</v>
      </c>
      <c r="AW12" s="57">
        <f t="shared" si="12"/>
        <v>41.766666666666666</v>
      </c>
      <c r="AX12" s="67" t="s">
        <v>46</v>
      </c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AMK12" s="68"/>
    </row>
    <row r="13" spans="1:1025" ht="20.100000000000001" customHeight="1" x14ac:dyDescent="0.25">
      <c r="A13" s="9">
        <v>506896</v>
      </c>
      <c r="B13" s="10" t="s">
        <v>34</v>
      </c>
      <c r="C13" s="13"/>
      <c r="D13" s="13"/>
      <c r="E13" s="13">
        <v>1</v>
      </c>
      <c r="F13" s="13"/>
      <c r="G13"/>
      <c r="H13"/>
      <c r="I13"/>
      <c r="J13"/>
      <c r="K13"/>
      <c r="L13"/>
      <c r="M13"/>
      <c r="N13"/>
      <c r="O13"/>
      <c r="P13" s="3">
        <f t="shared" si="0"/>
        <v>1</v>
      </c>
      <c r="Q13" s="3">
        <f t="shared" si="1"/>
        <v>0.33333333333333331</v>
      </c>
      <c r="R13" s="14">
        <f t="shared" si="2"/>
        <v>1.8</v>
      </c>
      <c r="S13" s="14">
        <f t="shared" si="3"/>
        <v>3.8</v>
      </c>
      <c r="T13" s="14">
        <v>1.8</v>
      </c>
      <c r="U13" s="14"/>
      <c r="V13" s="14"/>
      <c r="W13" s="14">
        <v>3.8</v>
      </c>
      <c r="X13" s="14"/>
      <c r="Y13" s="14"/>
      <c r="Z13" s="4">
        <f t="shared" si="4"/>
        <v>5.9333333333333336</v>
      </c>
      <c r="AA13" s="31" t="str">
        <f t="shared" si="5"/>
        <v>ano</v>
      </c>
      <c r="AB13" s="32"/>
      <c r="AC13" s="3">
        <v>1</v>
      </c>
      <c r="AD13"/>
      <c r="AE13">
        <v>2</v>
      </c>
      <c r="AF13"/>
      <c r="AG13"/>
      <c r="AH13"/>
      <c r="AI13"/>
      <c r="AJ13" s="3">
        <f t="shared" si="6"/>
        <v>1</v>
      </c>
      <c r="AK13" s="14">
        <f t="shared" si="7"/>
        <v>1.3</v>
      </c>
      <c r="AL13" s="14">
        <f t="shared" si="8"/>
        <v>0.1</v>
      </c>
      <c r="AM13" s="14">
        <v>1.3</v>
      </c>
      <c r="AN13" s="14"/>
      <c r="AO13" s="14"/>
      <c r="AP13" s="14">
        <v>0.1</v>
      </c>
      <c r="AQ13" s="14">
        <v>0</v>
      </c>
      <c r="AR13" s="14">
        <v>0</v>
      </c>
      <c r="AS13" s="4">
        <f t="shared" si="9"/>
        <v>2.4</v>
      </c>
      <c r="AT13" s="49" t="str">
        <f t="shared" si="10"/>
        <v>NE</v>
      </c>
      <c r="AU13" s="3">
        <f t="shared" si="11"/>
        <v>8.3333333333333339</v>
      </c>
      <c r="AV13" s="50"/>
      <c r="AW13" s="49"/>
      <c r="AX13" s="51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5" s="71" customFormat="1" ht="20.100000000000001" customHeight="1" x14ac:dyDescent="0.25">
      <c r="A14" s="52">
        <v>506903</v>
      </c>
      <c r="B14" s="53" t="s">
        <v>35</v>
      </c>
      <c r="C14" s="54"/>
      <c r="D14" s="54"/>
      <c r="E14" s="54">
        <v>1</v>
      </c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6">
        <f t="shared" si="0"/>
        <v>1</v>
      </c>
      <c r="Q14" s="56">
        <f t="shared" si="1"/>
        <v>0.33333333333333331</v>
      </c>
      <c r="R14" s="56">
        <f t="shared" si="2"/>
        <v>3</v>
      </c>
      <c r="S14" s="56">
        <f t="shared" si="3"/>
        <v>2.8</v>
      </c>
      <c r="T14" s="56">
        <v>3</v>
      </c>
      <c r="U14" s="56"/>
      <c r="V14" s="56"/>
      <c r="W14" s="56">
        <v>2.8</v>
      </c>
      <c r="X14" s="56"/>
      <c r="Y14" s="56"/>
      <c r="Z14" s="57">
        <f t="shared" si="4"/>
        <v>6.1333333333333329</v>
      </c>
      <c r="AA14" s="58" t="str">
        <f t="shared" si="5"/>
        <v>ano</v>
      </c>
      <c r="AB14" s="59"/>
      <c r="AC14" s="56"/>
      <c r="AD14" s="56"/>
      <c r="AE14" s="56"/>
      <c r="AF14" s="56"/>
      <c r="AG14" s="56"/>
      <c r="AH14" s="56"/>
      <c r="AI14" s="56"/>
      <c r="AJ14" s="56">
        <f t="shared" si="6"/>
        <v>0</v>
      </c>
      <c r="AK14" s="56">
        <f t="shared" si="7"/>
        <v>2.9</v>
      </c>
      <c r="AL14" s="56">
        <f t="shared" si="8"/>
        <v>2.2999999999999998</v>
      </c>
      <c r="AM14" s="56">
        <v>2.9</v>
      </c>
      <c r="AN14" s="56"/>
      <c r="AO14" s="56"/>
      <c r="AP14" s="56">
        <v>0.9</v>
      </c>
      <c r="AQ14" s="56">
        <v>2.2999999999999998</v>
      </c>
      <c r="AR14" s="56"/>
      <c r="AS14" s="57">
        <f t="shared" si="9"/>
        <v>5.1999999999999993</v>
      </c>
      <c r="AT14" s="69" t="str">
        <f t="shared" si="10"/>
        <v>ANO</v>
      </c>
      <c r="AU14" s="56">
        <f t="shared" si="11"/>
        <v>11.333333333333332</v>
      </c>
      <c r="AV14" s="56">
        <v>14</v>
      </c>
      <c r="AW14" s="57">
        <f t="shared" si="12"/>
        <v>25.333333333333332</v>
      </c>
      <c r="AX14" s="70" t="s">
        <v>47</v>
      </c>
      <c r="AY14" s="56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</row>
    <row r="15" spans="1:1025" ht="20.100000000000001" customHeight="1" x14ac:dyDescent="0.25">
      <c r="A15" s="9">
        <v>506894</v>
      </c>
      <c r="B15" s="10" t="s">
        <v>36</v>
      </c>
      <c r="C15" s="13"/>
      <c r="D15" s="13"/>
      <c r="E15" s="13">
        <v>1</v>
      </c>
      <c r="F15" s="13"/>
      <c r="G15"/>
      <c r="H15"/>
      <c r="I15"/>
      <c r="J15"/>
      <c r="K15"/>
      <c r="L15"/>
      <c r="M15"/>
      <c r="N15"/>
      <c r="O15"/>
      <c r="P15" s="3">
        <f t="shared" si="0"/>
        <v>1</v>
      </c>
      <c r="Q15" s="3">
        <f t="shared" si="1"/>
        <v>0.33333333333333331</v>
      </c>
      <c r="R15" s="14">
        <f t="shared" si="2"/>
        <v>3.3</v>
      </c>
      <c r="S15" s="14">
        <f t="shared" si="3"/>
        <v>1.5</v>
      </c>
      <c r="T15" s="14">
        <v>1.1000000000000001</v>
      </c>
      <c r="U15" s="14">
        <v>3.3</v>
      </c>
      <c r="V15" s="14"/>
      <c r="W15" s="14">
        <v>1.5</v>
      </c>
      <c r="X15" s="14"/>
      <c r="Y15" s="14"/>
      <c r="Z15" s="4">
        <f t="shared" si="4"/>
        <v>5.1333333333333329</v>
      </c>
      <c r="AA15" s="31" t="str">
        <f t="shared" si="5"/>
        <v>ano</v>
      </c>
      <c r="AB15" s="32"/>
      <c r="AC15"/>
      <c r="AD15"/>
      <c r="AE15"/>
      <c r="AF15"/>
      <c r="AG15"/>
      <c r="AH15"/>
      <c r="AI15"/>
      <c r="AJ15" s="3">
        <f t="shared" si="6"/>
        <v>0</v>
      </c>
      <c r="AK15" s="14">
        <f t="shared" si="7"/>
        <v>3.3</v>
      </c>
      <c r="AL15" s="14">
        <f t="shared" si="8"/>
        <v>1.7</v>
      </c>
      <c r="AM15" s="14">
        <v>3.3</v>
      </c>
      <c r="AN15" s="14"/>
      <c r="AO15" s="14"/>
      <c r="AP15" s="14">
        <v>0.7</v>
      </c>
      <c r="AQ15" s="14">
        <v>0.7</v>
      </c>
      <c r="AR15" s="14">
        <v>1.7</v>
      </c>
      <c r="AS15" s="4">
        <f t="shared" si="9"/>
        <v>5</v>
      </c>
      <c r="AT15" s="48" t="str">
        <f t="shared" si="10"/>
        <v>ANO</v>
      </c>
      <c r="AU15" s="3">
        <f t="shared" si="11"/>
        <v>10.133333333333333</v>
      </c>
      <c r="AV15"/>
      <c r="AW15" s="4">
        <f t="shared" si="12"/>
        <v>10.133333333333333</v>
      </c>
      <c r="AX15" s="17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5" s="21" customFormat="1" ht="20.100000000000001" customHeight="1" x14ac:dyDescent="0.25">
      <c r="A16" s="18">
        <v>506881</v>
      </c>
      <c r="B16" s="19" t="s">
        <v>37</v>
      </c>
      <c r="C16" s="20"/>
      <c r="D16" s="20"/>
      <c r="E16" s="20"/>
      <c r="F16" s="20"/>
      <c r="P16" s="22">
        <f t="shared" si="0"/>
        <v>0</v>
      </c>
      <c r="Q16" s="22">
        <f t="shared" si="1"/>
        <v>0</v>
      </c>
      <c r="R16" s="22">
        <f t="shared" si="2"/>
        <v>4.4000000000000004</v>
      </c>
      <c r="S16" s="22">
        <f t="shared" si="3"/>
        <v>4.5</v>
      </c>
      <c r="T16" s="22">
        <v>4.4000000000000004</v>
      </c>
      <c r="U16" s="22"/>
      <c r="V16" s="22"/>
      <c r="W16" s="22">
        <v>4.5</v>
      </c>
      <c r="X16" s="22"/>
      <c r="Y16" s="22"/>
      <c r="Z16" s="23">
        <f t="shared" si="4"/>
        <v>8.9</v>
      </c>
      <c r="AA16" s="26" t="str">
        <f t="shared" si="5"/>
        <v>ano</v>
      </c>
      <c r="AB16" s="26"/>
      <c r="AE16" s="21">
        <v>2</v>
      </c>
      <c r="AJ16" s="22">
        <f t="shared" si="6"/>
        <v>0.66666666666666663</v>
      </c>
      <c r="AK16" s="22">
        <f t="shared" si="7"/>
        <v>4.9000000000000004</v>
      </c>
      <c r="AL16" s="22">
        <f t="shared" si="8"/>
        <v>3</v>
      </c>
      <c r="AM16" s="22">
        <v>4.9000000000000004</v>
      </c>
      <c r="AN16" s="22"/>
      <c r="AO16" s="22"/>
      <c r="AP16" s="22">
        <v>3</v>
      </c>
      <c r="AQ16" s="22"/>
      <c r="AR16" s="22"/>
      <c r="AS16" s="23">
        <f t="shared" si="9"/>
        <v>8.5666666666666664</v>
      </c>
      <c r="AT16" s="23" t="str">
        <f t="shared" si="10"/>
        <v>ANO</v>
      </c>
      <c r="AU16" s="22">
        <f t="shared" si="11"/>
        <v>17.466666666666669</v>
      </c>
      <c r="AV16" s="21">
        <v>18.7</v>
      </c>
      <c r="AW16" s="23">
        <f t="shared" si="12"/>
        <v>36.166666666666671</v>
      </c>
      <c r="AX16" s="25" t="s">
        <v>22</v>
      </c>
    </row>
    <row r="17" spans="1:1025" s="42" customFormat="1" ht="19.149999999999999" customHeight="1" x14ac:dyDescent="0.25">
      <c r="A17" s="9">
        <v>506947</v>
      </c>
      <c r="B17" s="10" t="s">
        <v>38</v>
      </c>
      <c r="C17" s="13"/>
      <c r="D17" s="13"/>
      <c r="E17" s="13"/>
      <c r="F17" s="13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  <c r="Q17" s="3">
        <f t="shared" si="1"/>
        <v>0</v>
      </c>
      <c r="R17" s="14">
        <f t="shared" si="2"/>
        <v>0</v>
      </c>
      <c r="S17" s="14">
        <f t="shared" si="3"/>
        <v>0</v>
      </c>
      <c r="T17" s="14"/>
      <c r="U17" s="14"/>
      <c r="V17" s="14"/>
      <c r="W17" s="14"/>
      <c r="X17" s="14"/>
      <c r="Y17" s="14"/>
      <c r="Z17" s="4">
        <f t="shared" si="4"/>
        <v>0</v>
      </c>
      <c r="AA17" s="37" t="str">
        <f t="shared" si="5"/>
        <v>ne</v>
      </c>
      <c r="AB17" s="32"/>
      <c r="AC17" s="38"/>
      <c r="AD17" s="38"/>
      <c r="AE17" s="38"/>
      <c r="AF17" s="38"/>
      <c r="AG17" s="38"/>
      <c r="AH17" s="38"/>
      <c r="AI17" s="38"/>
      <c r="AJ17" s="38">
        <f t="shared" si="6"/>
        <v>0</v>
      </c>
      <c r="AK17" s="39">
        <f t="shared" si="7"/>
        <v>0</v>
      </c>
      <c r="AL17" s="39">
        <f t="shared" si="8"/>
        <v>0</v>
      </c>
      <c r="AM17" s="39"/>
      <c r="AN17" s="39"/>
      <c r="AO17" s="39"/>
      <c r="AP17" s="39"/>
      <c r="AQ17" s="39"/>
      <c r="AR17" s="39"/>
      <c r="AS17" s="4">
        <f t="shared" si="9"/>
        <v>0</v>
      </c>
      <c r="AT17" s="40" t="str">
        <f t="shared" si="10"/>
        <v>NE</v>
      </c>
      <c r="AU17" s="38">
        <f t="shared" si="11"/>
        <v>0</v>
      </c>
      <c r="AV17" s="38"/>
      <c r="AW17" s="40">
        <f t="shared" si="12"/>
        <v>0</v>
      </c>
      <c r="AX17" s="41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</row>
    <row r="18" spans="1:1025" ht="20.100000000000001" customHeight="1" x14ac:dyDescent="0.25">
      <c r="A18" s="9">
        <v>506882</v>
      </c>
      <c r="B18" s="10" t="s">
        <v>39</v>
      </c>
      <c r="C18" s="13"/>
      <c r="D18" s="13"/>
      <c r="E18" s="13">
        <v>2</v>
      </c>
      <c r="F18" s="13"/>
      <c r="G18"/>
      <c r="H18"/>
      <c r="I18"/>
      <c r="J18"/>
      <c r="K18"/>
      <c r="L18"/>
      <c r="M18"/>
      <c r="N18"/>
      <c r="O18"/>
      <c r="P18" s="3">
        <f t="shared" si="0"/>
        <v>2</v>
      </c>
      <c r="Q18" s="3">
        <f t="shared" si="1"/>
        <v>0.66666666666666663</v>
      </c>
      <c r="R18" s="14">
        <f t="shared" si="2"/>
        <v>3.7</v>
      </c>
      <c r="S18" s="14">
        <f t="shared" si="3"/>
        <v>3.7</v>
      </c>
      <c r="T18" s="14">
        <v>3.7</v>
      </c>
      <c r="U18" s="14"/>
      <c r="V18" s="14"/>
      <c r="W18" s="14">
        <v>3.7</v>
      </c>
      <c r="X18" s="14"/>
      <c r="Y18" s="14"/>
      <c r="Z18" s="4">
        <f t="shared" si="4"/>
        <v>8.0666666666666664</v>
      </c>
      <c r="AA18" s="15" t="str">
        <f t="shared" si="5"/>
        <v>ano</v>
      </c>
      <c r="AB18" s="16"/>
      <c r="AC18"/>
      <c r="AD18"/>
      <c r="AE18"/>
      <c r="AF18"/>
      <c r="AG18"/>
      <c r="AH18"/>
      <c r="AI18"/>
      <c r="AJ18" s="3">
        <f t="shared" si="6"/>
        <v>0</v>
      </c>
      <c r="AK18" s="14">
        <f t="shared" si="7"/>
        <v>0</v>
      </c>
      <c r="AL18" s="14">
        <f t="shared" si="8"/>
        <v>0</v>
      </c>
      <c r="AM18" s="14"/>
      <c r="AN18" s="14"/>
      <c r="AO18" s="14"/>
      <c r="AP18" s="14"/>
      <c r="AQ18" s="14"/>
      <c r="AR18" s="14"/>
      <c r="AS18" s="4">
        <f t="shared" si="9"/>
        <v>0</v>
      </c>
      <c r="AT18" s="4" t="str">
        <f t="shared" si="10"/>
        <v>NE</v>
      </c>
      <c r="AU18" s="3">
        <f t="shared" si="11"/>
        <v>8.0666666666666664</v>
      </c>
      <c r="AV18"/>
      <c r="AW18" s="4">
        <f t="shared" si="12"/>
        <v>8.0666666666666664</v>
      </c>
      <c r="AX18" s="17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5" s="60" customFormat="1" ht="20.100000000000001" customHeight="1" x14ac:dyDescent="0.25">
      <c r="A19" s="52">
        <v>507022</v>
      </c>
      <c r="B19" s="53" t="s">
        <v>40</v>
      </c>
      <c r="C19" s="54"/>
      <c r="D19" s="54"/>
      <c r="E19" s="54"/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6">
        <f t="shared" si="0"/>
        <v>0</v>
      </c>
      <c r="Q19" s="56">
        <f t="shared" si="1"/>
        <v>0</v>
      </c>
      <c r="R19" s="56">
        <f t="shared" si="2"/>
        <v>4.3</v>
      </c>
      <c r="S19" s="56">
        <f t="shared" si="3"/>
        <v>4.8</v>
      </c>
      <c r="T19" s="56">
        <v>4.3</v>
      </c>
      <c r="U19" s="56"/>
      <c r="V19" s="56"/>
      <c r="W19" s="56">
        <v>4.8</v>
      </c>
      <c r="X19" s="56"/>
      <c r="Y19" s="56"/>
      <c r="Z19" s="57">
        <f t="shared" si="4"/>
        <v>9.1</v>
      </c>
      <c r="AA19" s="58" t="str">
        <f t="shared" si="5"/>
        <v>ano</v>
      </c>
      <c r="AB19" s="59"/>
      <c r="AJ19" s="60">
        <f t="shared" si="6"/>
        <v>0</v>
      </c>
      <c r="AK19" s="60">
        <f t="shared" si="7"/>
        <v>4</v>
      </c>
      <c r="AL19" s="60">
        <f t="shared" si="8"/>
        <v>2.2000000000000002</v>
      </c>
      <c r="AM19" s="60">
        <v>4</v>
      </c>
      <c r="AP19" s="60">
        <v>2.2000000000000002</v>
      </c>
      <c r="AS19" s="61">
        <f t="shared" si="9"/>
        <v>6.2</v>
      </c>
      <c r="AT19" s="62" t="str">
        <f t="shared" si="10"/>
        <v>ANO</v>
      </c>
      <c r="AU19" s="60">
        <f t="shared" si="11"/>
        <v>15.3</v>
      </c>
      <c r="AV19" s="60">
        <v>19.8</v>
      </c>
      <c r="AW19" s="61">
        <f t="shared" si="12"/>
        <v>35.1</v>
      </c>
      <c r="AX19" s="63" t="s">
        <v>48</v>
      </c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</row>
    <row r="20" spans="1:1025" s="65" customFormat="1" ht="20.100000000000001" customHeight="1" x14ac:dyDescent="0.25">
      <c r="A20" s="52">
        <v>506783</v>
      </c>
      <c r="B20" s="53" t="s">
        <v>41</v>
      </c>
      <c r="C20" s="54"/>
      <c r="D20" s="54"/>
      <c r="E20" s="54">
        <v>2</v>
      </c>
      <c r="F20" s="54"/>
      <c r="P20" s="56">
        <f t="shared" si="0"/>
        <v>2</v>
      </c>
      <c r="Q20" s="56">
        <f t="shared" si="1"/>
        <v>0.66666666666666663</v>
      </c>
      <c r="R20" s="56">
        <f t="shared" si="2"/>
        <v>3.1</v>
      </c>
      <c r="S20" s="56">
        <f t="shared" si="3"/>
        <v>2.5</v>
      </c>
      <c r="T20" s="56">
        <v>3.1</v>
      </c>
      <c r="U20" s="56"/>
      <c r="V20" s="56"/>
      <c r="W20" s="56">
        <v>2.5</v>
      </c>
      <c r="X20" s="56"/>
      <c r="Y20" s="56"/>
      <c r="Z20" s="57">
        <f t="shared" si="4"/>
        <v>6.2666666666666666</v>
      </c>
      <c r="AA20" s="58" t="str">
        <f t="shared" si="5"/>
        <v>ano</v>
      </c>
      <c r="AB20" s="59"/>
      <c r="AJ20" s="56">
        <f t="shared" si="6"/>
        <v>0</v>
      </c>
      <c r="AK20" s="56">
        <f t="shared" si="7"/>
        <v>4.0999999999999996</v>
      </c>
      <c r="AL20" s="56">
        <f t="shared" si="8"/>
        <v>1.4</v>
      </c>
      <c r="AM20" s="56">
        <v>4.0999999999999996</v>
      </c>
      <c r="AN20" s="56"/>
      <c r="AO20" s="56"/>
      <c r="AP20" s="56">
        <v>1.4</v>
      </c>
      <c r="AQ20" s="56"/>
      <c r="AR20" s="56"/>
      <c r="AS20" s="57">
        <f t="shared" si="9"/>
        <v>5.5</v>
      </c>
      <c r="AT20" s="66" t="str">
        <f t="shared" si="10"/>
        <v>ANO</v>
      </c>
      <c r="AU20" s="56">
        <f t="shared" si="11"/>
        <v>11.766666666666666</v>
      </c>
      <c r="AV20" s="65">
        <v>15</v>
      </c>
      <c r="AW20" s="57">
        <f t="shared" si="12"/>
        <v>26.766666666666666</v>
      </c>
      <c r="AX20" s="67" t="s">
        <v>47</v>
      </c>
      <c r="AMK20" s="68"/>
    </row>
    <row r="21" spans="1:1025" ht="20.100000000000001" customHeight="1" x14ac:dyDescent="0.25">
      <c r="A21" s="9">
        <v>507009</v>
      </c>
      <c r="B21" s="10" t="s">
        <v>42</v>
      </c>
      <c r="C21" s="13"/>
      <c r="D21" s="13"/>
      <c r="E21" s="13"/>
      <c r="F21" s="13"/>
      <c r="G21"/>
      <c r="H21"/>
      <c r="I21"/>
      <c r="J21"/>
      <c r="K21"/>
      <c r="L21"/>
      <c r="M21"/>
      <c r="N21"/>
      <c r="O21"/>
      <c r="P21" s="3">
        <f t="shared" si="0"/>
        <v>0</v>
      </c>
      <c r="Q21" s="3">
        <f t="shared" si="1"/>
        <v>0</v>
      </c>
      <c r="R21" s="14">
        <f t="shared" si="2"/>
        <v>4.5</v>
      </c>
      <c r="S21" s="14">
        <f t="shared" si="3"/>
        <v>3.9</v>
      </c>
      <c r="T21" s="14">
        <v>0.3</v>
      </c>
      <c r="U21" s="14">
        <v>4.5</v>
      </c>
      <c r="V21" s="14"/>
      <c r="W21" s="14">
        <v>3.9</v>
      </c>
      <c r="X21" s="14"/>
      <c r="Y21" s="14"/>
      <c r="Z21" s="4">
        <f t="shared" si="4"/>
        <v>8.4</v>
      </c>
      <c r="AA21" s="31" t="str">
        <f t="shared" si="5"/>
        <v>ano</v>
      </c>
      <c r="AB21" s="32"/>
      <c r="AC21"/>
      <c r="AD21"/>
      <c r="AE21"/>
      <c r="AF21"/>
      <c r="AG21"/>
      <c r="AH21"/>
      <c r="AI21"/>
      <c r="AJ21" s="3">
        <f t="shared" si="6"/>
        <v>0</v>
      </c>
      <c r="AK21" s="14">
        <f t="shared" si="7"/>
        <v>0</v>
      </c>
      <c r="AL21" s="14">
        <f t="shared" si="8"/>
        <v>0</v>
      </c>
      <c r="AM21" s="14">
        <v>0</v>
      </c>
      <c r="AN21" s="14"/>
      <c r="AO21" s="14"/>
      <c r="AP21" s="14"/>
      <c r="AQ21" s="14"/>
      <c r="AR21" s="14"/>
      <c r="AS21" s="4">
        <f t="shared" si="9"/>
        <v>0</v>
      </c>
      <c r="AT21" s="4" t="str">
        <f t="shared" si="10"/>
        <v>NE</v>
      </c>
      <c r="AU21" s="3">
        <f t="shared" si="11"/>
        <v>8.4</v>
      </c>
      <c r="AV21"/>
      <c r="AW21" s="4">
        <f t="shared" si="12"/>
        <v>8.4</v>
      </c>
      <c r="AX21" s="17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5" s="65" customFormat="1" ht="20.100000000000001" customHeight="1" x14ac:dyDescent="0.25">
      <c r="A22" s="52">
        <v>506819</v>
      </c>
      <c r="B22" s="53" t="s">
        <v>43</v>
      </c>
      <c r="C22" s="54"/>
      <c r="D22" s="54"/>
      <c r="E22" s="54">
        <v>2</v>
      </c>
      <c r="F22" s="54"/>
      <c r="P22" s="56">
        <f t="shared" si="0"/>
        <v>2</v>
      </c>
      <c r="Q22" s="56">
        <f t="shared" si="1"/>
        <v>0.66666666666666663</v>
      </c>
      <c r="R22" s="56">
        <f t="shared" si="2"/>
        <v>5</v>
      </c>
      <c r="S22" s="56">
        <f t="shared" si="3"/>
        <v>3.6</v>
      </c>
      <c r="T22" s="56">
        <v>5</v>
      </c>
      <c r="U22" s="56"/>
      <c r="V22" s="56"/>
      <c r="W22" s="56">
        <v>3.6</v>
      </c>
      <c r="X22" s="56"/>
      <c r="Y22" s="56"/>
      <c r="Z22" s="57">
        <f t="shared" si="4"/>
        <v>9.2666666666666675</v>
      </c>
      <c r="AA22" s="58" t="str">
        <f t="shared" si="5"/>
        <v>ano</v>
      </c>
      <c r="AB22" s="59"/>
      <c r="AJ22" s="56">
        <f t="shared" si="6"/>
        <v>0</v>
      </c>
      <c r="AK22" s="56">
        <f t="shared" si="7"/>
        <v>4.3</v>
      </c>
      <c r="AL22" s="56">
        <f t="shared" si="8"/>
        <v>4.5</v>
      </c>
      <c r="AM22" s="56">
        <v>4.3</v>
      </c>
      <c r="AN22" s="56"/>
      <c r="AO22" s="56"/>
      <c r="AP22" s="56">
        <v>4.5</v>
      </c>
      <c r="AQ22" s="56"/>
      <c r="AR22" s="56"/>
      <c r="AS22" s="57">
        <f t="shared" si="9"/>
        <v>8.8000000000000007</v>
      </c>
      <c r="AT22" s="57" t="str">
        <f t="shared" si="10"/>
        <v>ANO</v>
      </c>
      <c r="AU22" s="56">
        <f t="shared" si="11"/>
        <v>18.06666666666667</v>
      </c>
      <c r="AV22" s="65">
        <v>19.5</v>
      </c>
      <c r="AW22" s="57">
        <f t="shared" si="12"/>
        <v>37.56666666666667</v>
      </c>
      <c r="AX22" s="67" t="s">
        <v>22</v>
      </c>
      <c r="AMK22" s="68"/>
    </row>
    <row r="23" spans="1:1025" s="43" customFormat="1" ht="20.100000000000001" customHeight="1" x14ac:dyDescent="0.25">
      <c r="A23" s="9">
        <v>506769</v>
      </c>
      <c r="B23" s="10" t="s">
        <v>44</v>
      </c>
      <c r="C23" s="13"/>
      <c r="D23" s="13"/>
      <c r="E23" s="13"/>
      <c r="F23" s="13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  <c r="Q23" s="3">
        <f t="shared" si="1"/>
        <v>0</v>
      </c>
      <c r="R23" s="14">
        <f t="shared" si="2"/>
        <v>3.9</v>
      </c>
      <c r="S23" s="14">
        <f t="shared" si="3"/>
        <v>2.7</v>
      </c>
      <c r="T23" s="14">
        <v>3.9</v>
      </c>
      <c r="U23" s="14"/>
      <c r="V23" s="14"/>
      <c r="W23" s="14">
        <v>2.7</v>
      </c>
      <c r="X23" s="14"/>
      <c r="Y23" s="14"/>
      <c r="Z23" s="4">
        <f t="shared" si="4"/>
        <v>6.6</v>
      </c>
      <c r="AA23" s="31" t="str">
        <f t="shared" si="5"/>
        <v>ano</v>
      </c>
      <c r="AB23" s="32"/>
      <c r="AJ23" s="43">
        <f t="shared" si="6"/>
        <v>0</v>
      </c>
      <c r="AK23" s="44">
        <f t="shared" si="7"/>
        <v>0</v>
      </c>
      <c r="AL23" s="44">
        <f t="shared" si="8"/>
        <v>0</v>
      </c>
      <c r="AM23" s="44"/>
      <c r="AN23" s="44"/>
      <c r="AO23" s="44"/>
      <c r="AP23" s="44"/>
      <c r="AQ23" s="44"/>
      <c r="AR23" s="44"/>
      <c r="AS23" s="4">
        <f t="shared" si="9"/>
        <v>0</v>
      </c>
      <c r="AT23" s="45" t="str">
        <f t="shared" si="10"/>
        <v>NE</v>
      </c>
      <c r="AU23" s="43">
        <f t="shared" si="11"/>
        <v>6.6</v>
      </c>
      <c r="AW23" s="45">
        <f t="shared" si="12"/>
        <v>6.6</v>
      </c>
      <c r="AX23" s="46"/>
    </row>
    <row r="24" spans="1:1025" s="47" customFormat="1" ht="20.100000000000001" customHeight="1" x14ac:dyDescent="0.25">
      <c r="A24" s="18">
        <v>474165</v>
      </c>
      <c r="B24" s="19" t="s">
        <v>45</v>
      </c>
      <c r="C24" s="20">
        <v>1</v>
      </c>
      <c r="D24" s="20"/>
      <c r="E24" s="20"/>
      <c r="F24" s="20"/>
      <c r="G24" s="34"/>
      <c r="H24" s="34"/>
      <c r="I24" s="34"/>
      <c r="J24" s="34"/>
      <c r="K24" s="34"/>
      <c r="L24" s="34"/>
      <c r="M24" s="34"/>
      <c r="N24" s="34"/>
      <c r="O24" s="34"/>
      <c r="P24" s="22">
        <f t="shared" si="0"/>
        <v>1</v>
      </c>
      <c r="Q24" s="22">
        <f t="shared" si="1"/>
        <v>0.33333333333333331</v>
      </c>
      <c r="R24" s="22">
        <f t="shared" si="2"/>
        <v>4.8</v>
      </c>
      <c r="S24" s="22">
        <f t="shared" si="3"/>
        <v>3.2</v>
      </c>
      <c r="T24" s="22">
        <v>4.8</v>
      </c>
      <c r="U24" s="22"/>
      <c r="V24" s="22"/>
      <c r="W24" s="22">
        <v>3.2</v>
      </c>
      <c r="X24" s="22"/>
      <c r="Y24" s="22"/>
      <c r="Z24" s="23">
        <f t="shared" si="4"/>
        <v>8.3333333333333321</v>
      </c>
      <c r="AA24" s="26" t="str">
        <f t="shared" si="5"/>
        <v>ano</v>
      </c>
      <c r="AB24" s="26"/>
      <c r="AC24" s="22"/>
      <c r="AD24" s="22"/>
      <c r="AE24" s="22"/>
      <c r="AF24" s="22"/>
      <c r="AG24" s="22"/>
      <c r="AH24" s="22"/>
      <c r="AI24" s="22"/>
      <c r="AJ24" s="22">
        <f t="shared" si="6"/>
        <v>0</v>
      </c>
      <c r="AK24" s="22">
        <f t="shared" si="7"/>
        <v>4.8</v>
      </c>
      <c r="AL24" s="22">
        <f t="shared" si="8"/>
        <v>2.5</v>
      </c>
      <c r="AM24" s="22">
        <v>4.8</v>
      </c>
      <c r="AN24" s="22"/>
      <c r="AO24" s="22"/>
      <c r="AP24" s="22">
        <v>2.5</v>
      </c>
      <c r="AQ24" s="22"/>
      <c r="AR24" s="22"/>
      <c r="AS24" s="23">
        <f t="shared" si="9"/>
        <v>7.3</v>
      </c>
      <c r="AT24" s="23" t="str">
        <f t="shared" si="10"/>
        <v>ANO</v>
      </c>
      <c r="AU24" s="22">
        <f t="shared" si="11"/>
        <v>15.633333333333333</v>
      </c>
      <c r="AV24" s="22">
        <v>17.7</v>
      </c>
      <c r="AW24" s="23">
        <f t="shared" si="12"/>
        <v>33.333333333333329</v>
      </c>
      <c r="AX24" s="35" t="s">
        <v>28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</row>
  </sheetData>
  <pageMargins left="0.77013888888888904" right="0.25" top="0.59027777777777801" bottom="0.440277777777777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</dc:creator>
  <dc:description/>
  <cp:lastModifiedBy>Lenka Pribylova 2</cp:lastModifiedBy>
  <cp:revision>5</cp:revision>
  <dcterms:created xsi:type="dcterms:W3CDTF">2020-10-13T15:56:30Z</dcterms:created>
  <dcterms:modified xsi:type="dcterms:W3CDTF">2021-09-02T09:25:34Z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