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xr:revisionPtr revIDLastSave="0" documentId="13_ncr:1_{BA3FE0B1-88A8-494D-85A4-D8E7B1F6201A}" xr6:coauthVersionLast="46" xr6:coauthVersionMax="46" xr10:uidLastSave="{00000000-0000-0000-0000-000000000000}"/>
  <bookViews>
    <workbookView xWindow="-120" yWindow="-120" windowWidth="20730" windowHeight="11160" activeTab="1" xr2:uid="{EEFDA38A-4949-4E3E-900D-72E74542E77B}"/>
  </bookViews>
  <sheets>
    <sheet name="List1" sheetId="1" r:id="rId1"/>
    <sheet name="List2" sheetId="2" r:id="rId2"/>
  </sheets>
  <definedNames>
    <definedName name="_xlchart.v1.0" hidden="1">List2!$A$2:$A$12</definedName>
    <definedName name="_xlchart.v1.1" hidden="1">List2!$B$2:$B$12</definedName>
    <definedName name="_xlchart.v1.10" hidden="1">List2!$A$2:$A$12</definedName>
    <definedName name="_xlchart.v1.11" hidden="1">List2!$B$2:$B$12</definedName>
    <definedName name="_xlchart.v1.2" hidden="1">List2!$D$2:$D$12</definedName>
    <definedName name="_xlchart.v1.3" hidden="1">List2!$E$2:$E$12</definedName>
    <definedName name="_xlchart.v1.4" hidden="1">List2!$G$2:$G$12</definedName>
    <definedName name="_xlchart.v1.5" hidden="1">List2!$H$2:$H$12</definedName>
    <definedName name="_xlchart.v1.6" hidden="1">List2!$G$2:$G$12</definedName>
    <definedName name="_xlchart.v1.7" hidden="1">List2!$H$2:$H$12</definedName>
    <definedName name="_xlchart.v1.8" hidden="1">List2!$A$2:$G$12</definedName>
    <definedName name="_xlchart.v1.9" hidden="1">List2!$H$2:$H$12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  <c r="H2" i="2"/>
  <c r="E2" i="2"/>
  <c r="B2" i="2"/>
  <c r="H18" i="1"/>
  <c r="H17" i="1"/>
  <c r="H16" i="1"/>
  <c r="H15" i="1"/>
  <c r="H14" i="1"/>
  <c r="H13" i="1"/>
  <c r="H12" i="1"/>
  <c r="H11" i="1"/>
  <c r="H10" i="1"/>
  <c r="H9" i="1"/>
  <c r="H8" i="1"/>
  <c r="E18" i="1"/>
  <c r="E17" i="1"/>
  <c r="E16" i="1"/>
  <c r="E15" i="1"/>
  <c r="E14" i="1"/>
  <c r="E13" i="1"/>
  <c r="E12" i="1"/>
  <c r="E11" i="1"/>
  <c r="E10" i="1"/>
  <c r="E9" i="1"/>
  <c r="E8" i="1"/>
  <c r="B18" i="1"/>
  <c r="B17" i="1"/>
  <c r="B16" i="1"/>
  <c r="B15" i="1"/>
  <c r="B14" i="1"/>
  <c r="B12" i="1"/>
  <c r="B11" i="1"/>
  <c r="B10" i="1"/>
  <c r="B9" i="1"/>
  <c r="B8" i="1"/>
  <c r="B13" i="1"/>
  <c r="D2" i="1"/>
  <c r="D4" i="1"/>
  <c r="D3" i="1"/>
  <c r="B2" i="1"/>
  <c r="B4" i="1"/>
  <c r="B3" i="1"/>
</calcChain>
</file>

<file path=xl/sharedStrings.xml><?xml version="1.0" encoding="utf-8"?>
<sst xmlns="http://schemas.openxmlformats.org/spreadsheetml/2006/main" count="83" uniqueCount="25">
  <si>
    <t>P (X = 0)</t>
  </si>
  <si>
    <t>FAKTORIÁL</t>
  </si>
  <si>
    <t xml:space="preserve"> 5!</t>
  </si>
  <si>
    <t>10!</t>
  </si>
  <si>
    <t>15!</t>
  </si>
  <si>
    <t>KOMB. Č.</t>
  </si>
  <si>
    <t>C (10 ; 6)</t>
  </si>
  <si>
    <t>C (5 ; 4)</t>
  </si>
  <si>
    <t>C (3 ; 2)</t>
  </si>
  <si>
    <t xml:space="preserve">    VÝSLEDEK</t>
  </si>
  <si>
    <t>VÝSLEDEK</t>
  </si>
  <si>
    <t>P (X = 1)</t>
  </si>
  <si>
    <t>P (X = 2)</t>
  </si>
  <si>
    <t>P (X = 3)</t>
  </si>
  <si>
    <t>P (X = 4)</t>
  </si>
  <si>
    <t>P (X = 5)</t>
  </si>
  <si>
    <t>P (X = 6)</t>
  </si>
  <si>
    <t>P (X = 7)</t>
  </si>
  <si>
    <t>P (X = 8)</t>
  </si>
  <si>
    <t>P (X = 9)</t>
  </si>
  <si>
    <t>P (X = 10)</t>
  </si>
  <si>
    <t>c) p = 5/6</t>
  </si>
  <si>
    <t>b) p = 1/3</t>
  </si>
  <si>
    <t>a) p = 1/2</t>
  </si>
  <si>
    <t>bernoulliho pravděpodobnosti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</si>
</sst>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a) p = 1/2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a) p = 1/2</a:t>
          </a:r>
        </a:p>
      </cx:txPr>
    </cx:title>
    <cx:plotArea>
      <cx:plotAreaRegion>
        <cx:series layoutId="clusteredColumn" uniqueId="{E68D28F9-76B4-47D9-991E-895FEEADB8E8}"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b) p = 1/3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b) p = 1/3</a:t>
          </a:r>
        </a:p>
      </cx:txPr>
    </cx:title>
    <cx:plotArea>
      <cx:plotAreaRegion>
        <cx:series layoutId="clusteredColumn" uniqueId="{BE71274D-4394-46AA-8BBD-E86DD39F3011}"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txData>
          <cx:v>c) p = 5/6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c) p = 5/6</a:t>
          </a:r>
        </a:p>
      </cx:txPr>
    </cx:title>
    <cx:plotArea>
      <cx:plotAreaRegion>
        <cx:series layoutId="clusteredColumn" uniqueId="{B705E651-8426-402A-A179-B10E1254EED6}">
          <cx:dataId val="0"/>
          <cx:layoutPr>
            <cx:aggregation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</xdr:colOff>
      <xdr:row>0</xdr:row>
      <xdr:rowOff>0</xdr:rowOff>
    </xdr:from>
    <xdr:to>
      <xdr:col>13</xdr:col>
      <xdr:colOff>266700</xdr:colOff>
      <xdr:row>12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 4">
              <a:extLst>
                <a:ext uri="{FF2B5EF4-FFF2-40B4-BE49-F238E27FC236}">
                  <a16:creationId xmlns:a16="http://schemas.microsoft.com/office/drawing/2014/main" id="{714931C7-6649-407A-8E09-10F1471813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52999" y="0"/>
              <a:ext cx="3238501" cy="2295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0</xdr:col>
      <xdr:colOff>219075</xdr:colOff>
      <xdr:row>12</xdr:row>
      <xdr:rowOff>52386</xdr:rowOff>
    </xdr:from>
    <xdr:to>
      <xdr:col>5</xdr:col>
      <xdr:colOff>304800</xdr:colOff>
      <xdr:row>24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 5">
              <a:extLst>
                <a:ext uri="{FF2B5EF4-FFF2-40B4-BE49-F238E27FC236}">
                  <a16:creationId xmlns:a16="http://schemas.microsoft.com/office/drawing/2014/main" id="{C8021FC9-56C1-4073-9023-3531745EA6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9075" y="2338386"/>
              <a:ext cx="3133725" cy="23193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5</xdr:col>
      <xdr:colOff>561974</xdr:colOff>
      <xdr:row>12</xdr:row>
      <xdr:rowOff>85725</xdr:rowOff>
    </xdr:from>
    <xdr:to>
      <xdr:col>12</xdr:col>
      <xdr:colOff>390525</xdr:colOff>
      <xdr:row>24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f 6">
              <a:extLst>
                <a:ext uri="{FF2B5EF4-FFF2-40B4-BE49-F238E27FC236}">
                  <a16:creationId xmlns:a16="http://schemas.microsoft.com/office/drawing/2014/main" id="{14C6D05F-D6F9-4F5A-B621-DE2ACC7126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09974" y="2371725"/>
              <a:ext cx="4095751" cy="228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670AF-626C-4C9D-96AB-52D76AEE0E84}">
  <dimension ref="A1:H18"/>
  <sheetViews>
    <sheetView zoomScaleNormal="100" workbookViewId="0">
      <selection activeCell="E6" sqref="E5:E6"/>
    </sheetView>
  </sheetViews>
  <sheetFormatPr defaultRowHeight="15" x14ac:dyDescent="0.25"/>
  <cols>
    <col min="1" max="1" width="11.140625" customWidth="1"/>
    <col min="2" max="2" width="14.42578125" customWidth="1"/>
    <col min="4" max="4" width="9.7109375" bestFit="1" customWidth="1"/>
    <col min="5" max="5" width="21.5703125" customWidth="1"/>
    <col min="6" max="6" width="6.28515625" customWidth="1"/>
    <col min="8" max="8" width="16" customWidth="1"/>
  </cols>
  <sheetData>
    <row r="1" spans="1:8" x14ac:dyDescent="0.25">
      <c r="A1" s="1" t="s">
        <v>1</v>
      </c>
      <c r="B1" s="1" t="s">
        <v>9</v>
      </c>
      <c r="C1" s="2" t="s">
        <v>5</v>
      </c>
      <c r="D1" s="2" t="s">
        <v>10</v>
      </c>
    </row>
    <row r="2" spans="1:8" x14ac:dyDescent="0.25">
      <c r="A2" s="1" t="s">
        <v>2</v>
      </c>
      <c r="B2" s="1">
        <f>FACT(5)</f>
        <v>120</v>
      </c>
      <c r="C2" s="2" t="s">
        <v>7</v>
      </c>
      <c r="D2" s="2">
        <f>COMBIN(5,4)</f>
        <v>5</v>
      </c>
    </row>
    <row r="3" spans="1:8" x14ac:dyDescent="0.25">
      <c r="A3" s="1" t="s">
        <v>3</v>
      </c>
      <c r="B3" s="1">
        <f>FACT(10)</f>
        <v>3628800</v>
      </c>
      <c r="C3" s="2" t="s">
        <v>6</v>
      </c>
      <c r="D3" s="2">
        <f>COMBIN(10,6)</f>
        <v>209.99999999999997</v>
      </c>
    </row>
    <row r="4" spans="1:8" x14ac:dyDescent="0.25">
      <c r="A4" s="1" t="s">
        <v>4</v>
      </c>
      <c r="B4" s="1">
        <f>FACT(15)</f>
        <v>1307674368000</v>
      </c>
      <c r="C4" s="2" t="s">
        <v>8</v>
      </c>
      <c r="D4" s="2">
        <f>COMBIN(3,2)</f>
        <v>3</v>
      </c>
    </row>
    <row r="6" spans="1:8" x14ac:dyDescent="0.25">
      <c r="A6" s="4" t="s">
        <v>24</v>
      </c>
    </row>
    <row r="7" spans="1:8" x14ac:dyDescent="0.25">
      <c r="A7" s="3" t="s">
        <v>23</v>
      </c>
      <c r="B7" s="3"/>
      <c r="C7" s="3"/>
      <c r="D7" s="3" t="s">
        <v>22</v>
      </c>
      <c r="E7" s="3"/>
      <c r="F7" s="3"/>
      <c r="G7" s="3" t="s">
        <v>21</v>
      </c>
      <c r="H7" s="3"/>
    </row>
    <row r="8" spans="1:8" x14ac:dyDescent="0.25">
      <c r="A8" s="3" t="s">
        <v>0</v>
      </c>
      <c r="B8" s="3">
        <f>_xlfn.BINOM.DIST(0,10,0.5,0)</f>
        <v>9.765625E-4</v>
      </c>
      <c r="C8" s="3"/>
      <c r="D8" s="3" t="s">
        <v>0</v>
      </c>
      <c r="E8" s="3">
        <f>_xlfn.BINOM.DIST(0,10,1/3,0)</f>
        <v>1.7341529915832619E-2</v>
      </c>
      <c r="F8" s="3"/>
      <c r="G8" s="3" t="s">
        <v>0</v>
      </c>
      <c r="H8" s="3">
        <f>_xlfn.BINOM.DIST(0,10,5/6,0)</f>
        <v>1.6538171687920164E-8</v>
      </c>
    </row>
    <row r="9" spans="1:8" x14ac:dyDescent="0.25">
      <c r="A9" s="3" t="s">
        <v>11</v>
      </c>
      <c r="B9" s="3">
        <f>_xlfn.BINOM.DIST(1,10,0.5,0)</f>
        <v>9.7656250000000017E-3</v>
      </c>
      <c r="C9" s="3"/>
      <c r="D9" s="3" t="s">
        <v>11</v>
      </c>
      <c r="E9" s="3">
        <f>_xlfn.BINOM.DIST(1,10,1/3,0)</f>
        <v>8.6707649579163118E-2</v>
      </c>
      <c r="F9" s="3"/>
      <c r="G9" s="3" t="s">
        <v>11</v>
      </c>
      <c r="H9" s="3">
        <f>_xlfn.BINOM.DIST(1,10,5/6,0)</f>
        <v>8.2690858439600864E-7</v>
      </c>
    </row>
    <row r="10" spans="1:8" x14ac:dyDescent="0.25">
      <c r="A10" s="3" t="s">
        <v>12</v>
      </c>
      <c r="B10" s="3">
        <f>_xlfn.BINOM.DIST(2,10,0.5,0)</f>
        <v>4.3945312499999972E-2</v>
      </c>
      <c r="C10" s="3"/>
      <c r="D10" s="3" t="s">
        <v>12</v>
      </c>
      <c r="E10" s="3">
        <f>_xlfn.BINOM.DIST(2,10,1/3,0)</f>
        <v>0.19509221155311701</v>
      </c>
      <c r="F10" s="3"/>
      <c r="G10" s="3" t="s">
        <v>12</v>
      </c>
      <c r="H10" s="3">
        <f>_xlfn.BINOM.DIST(2,10,5/6,0)</f>
        <v>1.8605443148910209E-5</v>
      </c>
    </row>
    <row r="11" spans="1:8" x14ac:dyDescent="0.25">
      <c r="A11" s="3" t="s">
        <v>13</v>
      </c>
      <c r="B11" s="3">
        <f>_xlfn.BINOM.DIST(3,10,0.5,0)</f>
        <v>0.11718750000000003</v>
      </c>
      <c r="C11" s="3"/>
      <c r="D11" s="3" t="s">
        <v>13</v>
      </c>
      <c r="E11" s="3">
        <f>_xlfn.BINOM.DIST(3,10,1/3,0)</f>
        <v>0.26012294873748926</v>
      </c>
      <c r="F11" s="3"/>
      <c r="G11" s="3" t="s">
        <v>13</v>
      </c>
      <c r="H11" s="3">
        <f>_xlfn.BINOM.DIST(3,10,5/6,0)</f>
        <v>2.4807257531880264E-4</v>
      </c>
    </row>
    <row r="12" spans="1:8" x14ac:dyDescent="0.25">
      <c r="A12" s="3" t="s">
        <v>14</v>
      </c>
      <c r="B12" s="3">
        <f>_xlfn.BINOM.DIST(4,10,0.5,0)</f>
        <v>0.20507812500000006</v>
      </c>
      <c r="C12" s="3"/>
      <c r="D12" s="3" t="s">
        <v>14</v>
      </c>
      <c r="E12" s="3">
        <f>_xlfn.BINOM.DIST(4,10,1/3,0)</f>
        <v>0.22760758014530308</v>
      </c>
      <c r="F12" s="3"/>
      <c r="G12" s="3" t="s">
        <v>14</v>
      </c>
      <c r="H12" s="3">
        <f>_xlfn.BINOM.DIST(4,10,5/6,0)</f>
        <v>2.170635034039524E-3</v>
      </c>
    </row>
    <row r="13" spans="1:8" x14ac:dyDescent="0.25">
      <c r="A13" s="3" t="s">
        <v>15</v>
      </c>
      <c r="B13" s="3">
        <f>_xlfn.BINOM.DIST(5,10,0.5,0)</f>
        <v>0.24609375000000008</v>
      </c>
      <c r="C13" s="3"/>
      <c r="D13" s="3" t="s">
        <v>15</v>
      </c>
      <c r="E13" s="3">
        <f>_xlfn.BINOM.DIST(5,10,1/3,0)</f>
        <v>0.13656454808718177</v>
      </c>
      <c r="F13" s="3"/>
      <c r="G13" s="3" t="s">
        <v>15</v>
      </c>
      <c r="H13" s="3">
        <f>_xlfn.BINOM.DIST(5,10,5/6,0)</f>
        <v>1.302381020423714E-2</v>
      </c>
    </row>
    <row r="14" spans="1:8" x14ac:dyDescent="0.25">
      <c r="A14" s="3" t="s">
        <v>16</v>
      </c>
      <c r="B14" s="3">
        <f>_xlfn.BINOM.DIST(6,10,0.5,0)</f>
        <v>0.20507812500000006</v>
      </c>
      <c r="C14" s="3"/>
      <c r="D14" s="3" t="s">
        <v>16</v>
      </c>
      <c r="E14" s="3">
        <f>_xlfn.BINOM.DIST(6,10,1/3,0)</f>
        <v>5.6901895036325721E-2</v>
      </c>
      <c r="F14" s="3"/>
      <c r="G14" s="3" t="s">
        <v>16</v>
      </c>
      <c r="H14" s="3">
        <f>_xlfn.BINOM.DIST(6,10,5/6,0)</f>
        <v>5.4265875850988181E-2</v>
      </c>
    </row>
    <row r="15" spans="1:8" x14ac:dyDescent="0.25">
      <c r="A15" s="3" t="s">
        <v>17</v>
      </c>
      <c r="B15" s="3">
        <f>_xlfn.BINOM.DIST(7,10,0.5,0)</f>
        <v>0.11718750000000003</v>
      </c>
      <c r="C15" s="3"/>
      <c r="D15" s="3" t="s">
        <v>17</v>
      </c>
      <c r="E15" s="3">
        <f>_xlfn.BINOM.DIST(7,10,1/3,0)</f>
        <v>1.6257684296093075E-2</v>
      </c>
      <c r="F15" s="3"/>
      <c r="G15" s="3" t="s">
        <v>17</v>
      </c>
      <c r="H15" s="3">
        <f>_xlfn.BINOM.DIST(7,10,5/6,0)</f>
        <v>0.15504535957425183</v>
      </c>
    </row>
    <row r="16" spans="1:8" x14ac:dyDescent="0.25">
      <c r="A16" s="3" t="s">
        <v>18</v>
      </c>
      <c r="B16" s="3">
        <f>_xlfn.BINOM.DIST(8,10,0.5,0)</f>
        <v>4.3945312499999986E-2</v>
      </c>
      <c r="C16" s="3"/>
      <c r="D16" s="3" t="s">
        <v>18</v>
      </c>
      <c r="E16" s="3">
        <f>_xlfn.BINOM.DIST(8,10,1/3,0)</f>
        <v>3.0483158055174459E-3</v>
      </c>
      <c r="F16" s="3"/>
      <c r="G16" s="3" t="s">
        <v>18</v>
      </c>
      <c r="H16" s="3">
        <f>_xlfn.BINOM.DIST(8,10,5/6,0)</f>
        <v>0.29071004920172239</v>
      </c>
    </row>
    <row r="17" spans="1:8" x14ac:dyDescent="0.25">
      <c r="A17" s="3" t="s">
        <v>19</v>
      </c>
      <c r="B17" s="3">
        <f>_xlfn.BINOM.DIST(9,10,0.5,0)</f>
        <v>9.7656250000000017E-3</v>
      </c>
      <c r="C17" s="3"/>
      <c r="D17" s="3" t="s">
        <v>19</v>
      </c>
      <c r="E17" s="3">
        <f>_xlfn.BINOM.DIST(9,10,1/3,0)</f>
        <v>3.3870175616860506E-4</v>
      </c>
      <c r="F17" s="3"/>
      <c r="G17" s="3" t="s">
        <v>19</v>
      </c>
      <c r="H17" s="3">
        <f>_xlfn.BINOM.DIST(9,10,5/6,0)</f>
        <v>0.32301116577969152</v>
      </c>
    </row>
    <row r="18" spans="1:8" x14ac:dyDescent="0.25">
      <c r="A18" s="3" t="s">
        <v>20</v>
      </c>
      <c r="B18" s="3">
        <f>_xlfn.BINOM.DIST(10,10,0.5,0)</f>
        <v>9.765625E-4</v>
      </c>
      <c r="C18" s="3"/>
      <c r="D18" s="3" t="s">
        <v>20</v>
      </c>
      <c r="E18" s="3">
        <f>_xlfn.BINOM.DIST(10,10,1/3,0)</f>
        <v>1.6935087808430265E-5</v>
      </c>
      <c r="F18" s="3"/>
      <c r="G18" s="3" t="s">
        <v>20</v>
      </c>
      <c r="H18" s="3">
        <f>_xlfn.BINOM.DIST(10,10,5/6,0)</f>
        <v>0.16150558288984579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C011-A41F-4079-8B3E-B74EC36C70D3}">
  <dimension ref="A1:H12"/>
  <sheetViews>
    <sheetView tabSelected="1" topLeftCell="A3" workbookViewId="0">
      <selection activeCell="O13" sqref="O13"/>
    </sheetView>
  </sheetViews>
  <sheetFormatPr defaultRowHeight="15" x14ac:dyDescent="0.25"/>
  <sheetData>
    <row r="1" spans="1:8" x14ac:dyDescent="0.25">
      <c r="A1" s="3" t="s">
        <v>23</v>
      </c>
      <c r="B1" s="3"/>
      <c r="C1" s="3"/>
      <c r="D1" s="3" t="s">
        <v>22</v>
      </c>
      <c r="E1" s="3"/>
      <c r="F1" s="3"/>
      <c r="G1" s="3" t="s">
        <v>21</v>
      </c>
      <c r="H1" s="3"/>
    </row>
    <row r="2" spans="1:8" x14ac:dyDescent="0.25">
      <c r="A2" s="3" t="s">
        <v>0</v>
      </c>
      <c r="B2" s="3">
        <f>_xlfn.BINOM.DIST(0,10,0.5,0)</f>
        <v>9.765625E-4</v>
      </c>
      <c r="C2" s="3"/>
      <c r="D2" s="3" t="s">
        <v>0</v>
      </c>
      <c r="E2" s="3">
        <f>_xlfn.BINOM.DIST(0,10,1/3,0)</f>
        <v>1.7341529915832619E-2</v>
      </c>
      <c r="F2" s="3"/>
      <c r="G2" s="3" t="s">
        <v>0</v>
      </c>
      <c r="H2" s="3">
        <f>_xlfn.BINOM.DIST(0,10,5/6,0)</f>
        <v>1.6538171687920164E-8</v>
      </c>
    </row>
    <row r="3" spans="1:8" x14ac:dyDescent="0.25">
      <c r="A3" s="3" t="s">
        <v>11</v>
      </c>
      <c r="B3" s="3">
        <f>_xlfn.BINOM.DIST(1,10,0.5,0)</f>
        <v>9.7656250000000017E-3</v>
      </c>
      <c r="C3" s="3"/>
      <c r="D3" s="3" t="s">
        <v>11</v>
      </c>
      <c r="E3" s="3">
        <f>_xlfn.BINOM.DIST(1,10,1/3,0)</f>
        <v>8.6707649579163118E-2</v>
      </c>
      <c r="F3" s="3"/>
      <c r="G3" s="3" t="s">
        <v>11</v>
      </c>
      <c r="H3" s="3">
        <f>_xlfn.BINOM.DIST(1,10,5/6,0)</f>
        <v>8.2690858439600864E-7</v>
      </c>
    </row>
    <row r="4" spans="1:8" x14ac:dyDescent="0.25">
      <c r="A4" s="3" t="s">
        <v>12</v>
      </c>
      <c r="B4" s="3">
        <f>_xlfn.BINOM.DIST(2,10,0.5,0)</f>
        <v>4.3945312499999972E-2</v>
      </c>
      <c r="C4" s="3"/>
      <c r="D4" s="3" t="s">
        <v>12</v>
      </c>
      <c r="E4" s="3">
        <f>_xlfn.BINOM.DIST(2,10,1/3,0)</f>
        <v>0.19509221155311701</v>
      </c>
      <c r="F4" s="3"/>
      <c r="G4" s="3" t="s">
        <v>12</v>
      </c>
      <c r="H4" s="3">
        <f>_xlfn.BINOM.DIST(2,10,5/6,0)</f>
        <v>1.8605443148910209E-5</v>
      </c>
    </row>
    <row r="5" spans="1:8" x14ac:dyDescent="0.25">
      <c r="A5" s="3" t="s">
        <v>13</v>
      </c>
      <c r="B5" s="3">
        <f>_xlfn.BINOM.DIST(3,10,0.5,0)</f>
        <v>0.11718750000000003</v>
      </c>
      <c r="C5" s="3"/>
      <c r="D5" s="3" t="s">
        <v>13</v>
      </c>
      <c r="E5" s="3">
        <f>_xlfn.BINOM.DIST(3,10,1/3,0)</f>
        <v>0.26012294873748926</v>
      </c>
      <c r="F5" s="3"/>
      <c r="G5" s="3" t="s">
        <v>13</v>
      </c>
      <c r="H5" s="3">
        <f>_xlfn.BINOM.DIST(3,10,5/6,0)</f>
        <v>2.4807257531880264E-4</v>
      </c>
    </row>
    <row r="6" spans="1:8" x14ac:dyDescent="0.25">
      <c r="A6" s="3" t="s">
        <v>14</v>
      </c>
      <c r="B6" s="3">
        <f>_xlfn.BINOM.DIST(4,10,0.5,0)</f>
        <v>0.20507812500000006</v>
      </c>
      <c r="C6" s="3"/>
      <c r="D6" s="3" t="s">
        <v>14</v>
      </c>
      <c r="E6" s="3">
        <f>_xlfn.BINOM.DIST(4,10,1/3,0)</f>
        <v>0.22760758014530308</v>
      </c>
      <c r="F6" s="3"/>
      <c r="G6" s="3" t="s">
        <v>14</v>
      </c>
      <c r="H6" s="3">
        <f>_xlfn.BINOM.DIST(4,10,5/6,0)</f>
        <v>2.170635034039524E-3</v>
      </c>
    </row>
    <row r="7" spans="1:8" x14ac:dyDescent="0.25">
      <c r="A7" s="3" t="s">
        <v>15</v>
      </c>
      <c r="B7" s="3">
        <f>_xlfn.BINOM.DIST(5,10,0.5,0)</f>
        <v>0.24609375000000008</v>
      </c>
      <c r="C7" s="3"/>
      <c r="D7" s="3" t="s">
        <v>15</v>
      </c>
      <c r="E7" s="3">
        <f>_xlfn.BINOM.DIST(5,10,1/3,0)</f>
        <v>0.13656454808718177</v>
      </c>
      <c r="F7" s="3"/>
      <c r="G7" s="3" t="s">
        <v>15</v>
      </c>
      <c r="H7" s="3">
        <f>_xlfn.BINOM.DIST(5,10,5/6,0)</f>
        <v>1.302381020423714E-2</v>
      </c>
    </row>
    <row r="8" spans="1:8" x14ac:dyDescent="0.25">
      <c r="A8" s="3" t="s">
        <v>16</v>
      </c>
      <c r="B8" s="3">
        <f>_xlfn.BINOM.DIST(6,10,0.5,0)</f>
        <v>0.20507812500000006</v>
      </c>
      <c r="C8" s="3"/>
      <c r="D8" s="3" t="s">
        <v>16</v>
      </c>
      <c r="E8" s="3">
        <f>_xlfn.BINOM.DIST(6,10,1/3,0)</f>
        <v>5.6901895036325721E-2</v>
      </c>
      <c r="F8" s="3"/>
      <c r="G8" s="3" t="s">
        <v>16</v>
      </c>
      <c r="H8" s="3">
        <f>_xlfn.BINOM.DIST(6,10,5/6,0)</f>
        <v>5.4265875850988181E-2</v>
      </c>
    </row>
    <row r="9" spans="1:8" x14ac:dyDescent="0.25">
      <c r="A9" s="3" t="s">
        <v>17</v>
      </c>
      <c r="B9" s="3">
        <f>_xlfn.BINOM.DIST(7,10,0.5,0)</f>
        <v>0.11718750000000003</v>
      </c>
      <c r="C9" s="3"/>
      <c r="D9" s="3" t="s">
        <v>17</v>
      </c>
      <c r="E9" s="3">
        <f>_xlfn.BINOM.DIST(7,10,1/3,0)</f>
        <v>1.6257684296093075E-2</v>
      </c>
      <c r="F9" s="3"/>
      <c r="G9" s="3" t="s">
        <v>17</v>
      </c>
      <c r="H9" s="3">
        <f>_xlfn.BINOM.DIST(7,10,5/6,0)</f>
        <v>0.15504535957425183</v>
      </c>
    </row>
    <row r="10" spans="1:8" x14ac:dyDescent="0.25">
      <c r="A10" s="3" t="s">
        <v>18</v>
      </c>
      <c r="B10" s="3">
        <f>_xlfn.BINOM.DIST(8,10,0.5,0)</f>
        <v>4.3945312499999986E-2</v>
      </c>
      <c r="C10" s="3"/>
      <c r="D10" s="3" t="s">
        <v>18</v>
      </c>
      <c r="E10" s="3">
        <f>_xlfn.BINOM.DIST(8,10,1/3,0)</f>
        <v>3.0483158055174459E-3</v>
      </c>
      <c r="F10" s="3"/>
      <c r="G10" s="3" t="s">
        <v>18</v>
      </c>
      <c r="H10" s="3">
        <f>_xlfn.BINOM.DIST(8,10,5/6,0)</f>
        <v>0.29071004920172239</v>
      </c>
    </row>
    <row r="11" spans="1:8" x14ac:dyDescent="0.25">
      <c r="A11" s="3" t="s">
        <v>19</v>
      </c>
      <c r="B11" s="3">
        <f>_xlfn.BINOM.DIST(9,10,0.5,0)</f>
        <v>9.7656250000000017E-3</v>
      </c>
      <c r="C11" s="3"/>
      <c r="D11" s="3" t="s">
        <v>19</v>
      </c>
      <c r="E11" s="3">
        <f>_xlfn.BINOM.DIST(9,10,1/3,0)</f>
        <v>3.3870175616860506E-4</v>
      </c>
      <c r="F11" s="3"/>
      <c r="G11" s="3" t="s">
        <v>19</v>
      </c>
      <c r="H11" s="3">
        <f>_xlfn.BINOM.DIST(9,10,5/6,0)</f>
        <v>0.32301116577969152</v>
      </c>
    </row>
    <row r="12" spans="1:8" x14ac:dyDescent="0.25">
      <c r="A12" s="3" t="s">
        <v>20</v>
      </c>
      <c r="B12" s="3">
        <f>_xlfn.BINOM.DIST(10,10,0.5,0)</f>
        <v>9.765625E-4</v>
      </c>
      <c r="C12" s="3"/>
      <c r="D12" s="3" t="s">
        <v>20</v>
      </c>
      <c r="E12" s="3">
        <f>_xlfn.BINOM.DIST(10,10,1/3,0)</f>
        <v>1.6935087808430265E-5</v>
      </c>
      <c r="F12" s="3"/>
      <c r="G12" s="3" t="s">
        <v>20</v>
      </c>
      <c r="H12" s="3">
        <f>_xlfn.BINOM.DIST(10,10,5/6,0)</f>
        <v>0.16150558288984579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7F2DCB09AFB44B2F3C0C05F970EDC" ma:contentTypeVersion="2" ma:contentTypeDescription="Vytvoří nový dokument" ma:contentTypeScope="" ma:versionID="06d4cfd8c9a68db2e21763706bee55e2">
  <xsd:schema xmlns:xsd="http://www.w3.org/2001/XMLSchema" xmlns:xs="http://www.w3.org/2001/XMLSchema" xmlns:p="http://schemas.microsoft.com/office/2006/metadata/properties" xmlns:ns2="e616fa86-d487-4209-b069-9b38e22d3398" targetNamespace="http://schemas.microsoft.com/office/2006/metadata/properties" ma:root="true" ma:fieldsID="c6024c72c9c1515daec0611664a093e4" ns2:_="">
    <xsd:import namespace="e616fa86-d487-4209-b069-9b38e22d33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6fa86-d487-4209-b069-9b38e22d33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55F7A-5358-477C-AF06-A7F4F0D61573}"/>
</file>

<file path=customXml/itemProps2.xml><?xml version="1.0" encoding="utf-8"?>
<ds:datastoreItem xmlns:ds="http://schemas.openxmlformats.org/officeDocument/2006/customXml" ds:itemID="{BACEA9F4-5555-4B7A-901A-4FD75690F317}"/>
</file>

<file path=customXml/itemProps3.xml><?xml version="1.0" encoding="utf-8"?>
<ds:datastoreItem xmlns:ds="http://schemas.openxmlformats.org/officeDocument/2006/customXml" ds:itemID="{E462FEAD-4E55-4C7A-BA17-9F43CB56C1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2021-03-27T14:43:18Z</dcterms:created>
  <dcterms:modified xsi:type="dcterms:W3CDTF">2021-03-29T11:51:52Z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0x01010012D7F2DCB09AFB44B2F3C0C05F970EDC</vt:lpwstr>
  </property>
</Properties>
</file>