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k\Documents\"/>
    </mc:Choice>
  </mc:AlternateContent>
  <xr:revisionPtr revIDLastSave="0" documentId="13_ncr:1_{C94AE519-98EC-49C4-BB44-6809BB78184D}" xr6:coauthVersionLast="47" xr6:coauthVersionMax="47" xr10:uidLastSave="{00000000-0000-0000-0000-000000000000}"/>
  <bookViews>
    <workbookView xWindow="-120" yWindow="-120" windowWidth="25440" windowHeight="15390" xr2:uid="{87E9A61F-EE63-4692-88C9-0DC208D8AE1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6" i="1"/>
  <c r="O8" i="1"/>
  <c r="O9" i="1"/>
  <c r="O12" i="1"/>
  <c r="O13" i="1"/>
  <c r="O16" i="1"/>
  <c r="O17" i="1"/>
  <c r="O20" i="1"/>
  <c r="O21" i="1"/>
  <c r="O24" i="1"/>
  <c r="O25" i="1"/>
  <c r="O28" i="1"/>
  <c r="O29" i="1"/>
  <c r="O32" i="1"/>
  <c r="O33" i="1"/>
  <c r="O36" i="1"/>
  <c r="O37" i="1"/>
  <c r="O6" i="1"/>
  <c r="N7" i="1"/>
  <c r="O7" i="1" s="1"/>
  <c r="N8" i="1"/>
  <c r="N9" i="1"/>
  <c r="N10" i="1"/>
  <c r="O10" i="1" s="1"/>
  <c r="N11" i="1"/>
  <c r="O11" i="1" s="1"/>
  <c r="N12" i="1"/>
  <c r="N13" i="1"/>
  <c r="P34" i="1" s="1"/>
  <c r="N14" i="1"/>
  <c r="O14" i="1" s="1"/>
  <c r="N15" i="1"/>
  <c r="O15" i="1" s="1"/>
  <c r="N16" i="1"/>
  <c r="N17" i="1"/>
  <c r="N18" i="1"/>
  <c r="O18" i="1" s="1"/>
  <c r="N19" i="1"/>
  <c r="O19" i="1" s="1"/>
  <c r="N20" i="1"/>
  <c r="N21" i="1"/>
  <c r="N22" i="1"/>
  <c r="O22" i="1" s="1"/>
  <c r="N23" i="1"/>
  <c r="O23" i="1" s="1"/>
  <c r="N24" i="1"/>
  <c r="N25" i="1"/>
  <c r="N26" i="1"/>
  <c r="O26" i="1" s="1"/>
  <c r="N27" i="1"/>
  <c r="O27" i="1" s="1"/>
  <c r="N28" i="1"/>
  <c r="N29" i="1"/>
  <c r="N30" i="1"/>
  <c r="O30" i="1" s="1"/>
  <c r="N31" i="1"/>
  <c r="O31" i="1" s="1"/>
  <c r="N32" i="1"/>
  <c r="N33" i="1"/>
  <c r="N34" i="1"/>
  <c r="O34" i="1" s="1"/>
  <c r="N35" i="1"/>
  <c r="O35" i="1" s="1"/>
  <c r="N36" i="1"/>
  <c r="N37" i="1"/>
  <c r="N38" i="1"/>
  <c r="O38" i="1" s="1"/>
  <c r="N39" i="1"/>
  <c r="O39" i="1" s="1"/>
  <c r="N6" i="1"/>
  <c r="P12" i="1" s="1"/>
  <c r="H40" i="1"/>
  <c r="M40" i="1"/>
  <c r="J40" i="1"/>
  <c r="L40" i="1"/>
  <c r="F40" i="1"/>
  <c r="I40" i="1"/>
  <c r="E40" i="1"/>
  <c r="P39" i="1" l="1"/>
  <c r="G40" i="1"/>
  <c r="D40" i="1"/>
  <c r="N40" i="1" s="1"/>
  <c r="O40" i="1" s="1"/>
  <c r="K40" i="1"/>
</calcChain>
</file>

<file path=xl/sharedStrings.xml><?xml version="1.0" encoding="utf-8"?>
<sst xmlns="http://schemas.openxmlformats.org/spreadsheetml/2006/main" count="79" uniqueCount="65">
  <si>
    <t>Velikostní třída</t>
  </si>
  <si>
    <t>zemivka</t>
  </si>
  <si>
    <t>mnohonožka</t>
  </si>
  <si>
    <t>stínka</t>
  </si>
  <si>
    <t>stonožka</t>
  </si>
  <si>
    <t>larva hmyzu</t>
  </si>
  <si>
    <t>chvostoskok</t>
  </si>
  <si>
    <t>Celkem</t>
  </si>
  <si>
    <t>David Trčka</t>
  </si>
  <si>
    <t>roupice</t>
  </si>
  <si>
    <t>larva střevlíka</t>
  </si>
  <si>
    <t>n / l</t>
  </si>
  <si>
    <t>chřestovníček</t>
  </si>
  <si>
    <t>lalokonosec</t>
  </si>
  <si>
    <t>dřepčík</t>
  </si>
  <si>
    <t>Jakub Jelínek</t>
  </si>
  <si>
    <t xml:space="preserve">Tereza Maxerová </t>
  </si>
  <si>
    <t>pavouk (křižák)</t>
  </si>
  <si>
    <t xml:space="preserve">mravenec </t>
  </si>
  <si>
    <t>Šárka Nováková</t>
  </si>
  <si>
    <t>Kamila Kintrová</t>
  </si>
  <si>
    <t>žížala mléčná</t>
  </si>
  <si>
    <t>zemoun skalní</t>
  </si>
  <si>
    <t>střevlík</t>
  </si>
  <si>
    <t>žížala (obecná)</t>
  </si>
  <si>
    <t>pavouk (slíďák)</t>
  </si>
  <si>
    <t>střevlíček</t>
  </si>
  <si>
    <t>Lenka Němečková</t>
  </si>
  <si>
    <t xml:space="preserve">larva muchnice </t>
  </si>
  <si>
    <t>suchomilka (ulity)</t>
  </si>
  <si>
    <t>Gabriela Čížová</t>
  </si>
  <si>
    <t>Lenka Dvořáková</t>
  </si>
  <si>
    <t>kvapník</t>
  </si>
  <si>
    <t>Michaela Slámová</t>
  </si>
  <si>
    <t xml:space="preserve">Megafauna </t>
  </si>
  <si>
    <t>(nad 20 mm)</t>
  </si>
  <si>
    <t xml:space="preserve">Makrofauna </t>
  </si>
  <si>
    <t xml:space="preserve">(2,0 - 20 mm) </t>
  </si>
  <si>
    <t xml:space="preserve">Mezofauna </t>
  </si>
  <si>
    <t>(0,2 - 2,0 mm)</t>
  </si>
  <si>
    <t>hlemýžď (ulity)</t>
  </si>
  <si>
    <t xml:space="preserve">drabčík </t>
  </si>
  <si>
    <t xml:space="preserve">larvěnka </t>
  </si>
  <si>
    <t xml:space="preserve">sametka </t>
  </si>
  <si>
    <t xml:space="preserve">skleněnka </t>
  </si>
  <si>
    <t>larva nosatce</t>
  </si>
  <si>
    <t>larva kovaříka</t>
  </si>
  <si>
    <t>pancířník</t>
  </si>
  <si>
    <t>štírek</t>
  </si>
  <si>
    <t xml:space="preserve">larvičky brouků </t>
  </si>
  <si>
    <t>č.</t>
  </si>
  <si>
    <t>jméno</t>
  </si>
  <si>
    <t>datum</t>
  </si>
  <si>
    <t>Taxony</t>
  </si>
  <si>
    <t>stínomil (pavouk)</t>
  </si>
  <si>
    <t>škvor</t>
  </si>
  <si>
    <t>(%)</t>
  </si>
  <si>
    <t>Dominance</t>
  </si>
  <si>
    <t>Abundance</t>
  </si>
  <si>
    <t>Martina Komárková</t>
  </si>
  <si>
    <t>Barbora Maňoušková</t>
  </si>
  <si>
    <t>Skupin. dom.</t>
  </si>
  <si>
    <t>Frekvence</t>
  </si>
  <si>
    <t>n</t>
  </si>
  <si>
    <t>Počet taxonů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</si>
</sst>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DF0C-758C-435E-B7B7-173FAE2BB65A}">
  <dimension ref="A1:R41"/>
  <sheetViews>
    <sheetView tabSelected="1" topLeftCell="A18" workbookViewId="0">
      <selection activeCell="B39" sqref="B39"/>
    </sheetView>
  </sheetViews>
  <sheetFormatPr defaultColWidth="8.85546875" defaultRowHeight="19.899999999999999" customHeight="1" x14ac:dyDescent="0.25"/>
  <cols>
    <col min="1" max="1" width="14.140625" style="3" bestFit="1" customWidth="1"/>
    <col min="2" max="2" width="3.7109375" style="3" customWidth="1"/>
    <col min="3" max="3" width="15.28515625" style="3" bestFit="1" customWidth="1"/>
    <col min="4" max="4" width="16.7109375" style="3" bestFit="1" customWidth="1"/>
    <col min="5" max="5" width="15.42578125" style="3" bestFit="1" customWidth="1"/>
    <col min="6" max="6" width="13.7109375" style="3" bestFit="1" customWidth="1"/>
    <col min="7" max="7" width="18.28515625" style="3" bestFit="1" customWidth="1"/>
    <col min="8" max="8" width="15.7109375" style="3" bestFit="1" customWidth="1"/>
    <col min="9" max="9" width="14.140625" style="3" bestFit="1" customWidth="1"/>
    <col min="10" max="10" width="14" style="3" bestFit="1" customWidth="1"/>
    <col min="11" max="11" width="10.7109375" style="3" bestFit="1" customWidth="1"/>
    <col min="12" max="12" width="15.85546875" style="3" bestFit="1" customWidth="1"/>
    <col min="13" max="13" width="15" style="3" bestFit="1" customWidth="1"/>
    <col min="14" max="14" width="10.7109375" style="9" bestFit="1" customWidth="1"/>
    <col min="15" max="15" width="10.7109375" style="15" bestFit="1" customWidth="1"/>
    <col min="16" max="16" width="12.42578125" style="18" bestFit="1" customWidth="1"/>
    <col min="17" max="17" width="10" style="3" hidden="1" customWidth="1"/>
    <col min="18" max="18" width="10" style="3" bestFit="1" customWidth="1"/>
    <col min="19" max="16384" width="8.85546875" style="3"/>
  </cols>
  <sheetData>
    <row r="1" spans="1:18" ht="19.899999999999999" customHeight="1" x14ac:dyDescent="0.25">
      <c r="C1" s="3" t="s">
        <v>50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</row>
    <row r="2" spans="1:18" ht="19.899999999999999" customHeight="1" x14ac:dyDescent="0.25">
      <c r="C2" s="3" t="s">
        <v>51</v>
      </c>
      <c r="D2" s="3" t="s">
        <v>59</v>
      </c>
      <c r="E2" s="3" t="s">
        <v>15</v>
      </c>
      <c r="F2" s="3" t="s">
        <v>20</v>
      </c>
      <c r="G2" s="3" t="s">
        <v>60</v>
      </c>
      <c r="H2" s="3" t="s">
        <v>33</v>
      </c>
      <c r="I2" s="3" t="s">
        <v>19</v>
      </c>
      <c r="J2" s="3" t="s">
        <v>30</v>
      </c>
      <c r="K2" s="3" t="s">
        <v>8</v>
      </c>
      <c r="L2" s="3" t="s">
        <v>27</v>
      </c>
      <c r="M2" s="3" t="s">
        <v>31</v>
      </c>
    </row>
    <row r="3" spans="1:18" ht="19.899999999999999" customHeight="1" x14ac:dyDescent="0.25">
      <c r="C3" s="3" t="s">
        <v>51</v>
      </c>
      <c r="E3" s="3" t="s">
        <v>16</v>
      </c>
    </row>
    <row r="4" spans="1:18" ht="19.899999999999999" customHeight="1" x14ac:dyDescent="0.25">
      <c r="C4" s="3" t="s">
        <v>52</v>
      </c>
      <c r="D4" s="4">
        <v>44997</v>
      </c>
      <c r="E4" s="4">
        <v>44998</v>
      </c>
      <c r="F4" s="4">
        <v>44998</v>
      </c>
      <c r="G4" s="4">
        <v>45001</v>
      </c>
      <c r="H4" s="4">
        <v>45001</v>
      </c>
      <c r="I4" s="4">
        <v>45002</v>
      </c>
      <c r="J4" s="4">
        <v>45003</v>
      </c>
      <c r="K4" s="4">
        <v>45003</v>
      </c>
      <c r="L4" s="4">
        <v>45004</v>
      </c>
      <c r="M4" s="4">
        <v>45006</v>
      </c>
      <c r="N4" s="10" t="s">
        <v>58</v>
      </c>
      <c r="O4" s="16" t="s">
        <v>57</v>
      </c>
      <c r="P4" s="19" t="s">
        <v>61</v>
      </c>
      <c r="Q4" s="5" t="s">
        <v>62</v>
      </c>
      <c r="R4" s="5" t="s">
        <v>62</v>
      </c>
    </row>
    <row r="5" spans="1:18" s="7" customFormat="1" ht="27" customHeight="1" x14ac:dyDescent="0.25">
      <c r="A5" s="8" t="s">
        <v>0</v>
      </c>
      <c r="B5" s="6"/>
      <c r="C5" s="8" t="s">
        <v>53</v>
      </c>
      <c r="D5" s="6" t="s">
        <v>11</v>
      </c>
      <c r="E5" s="6" t="s">
        <v>11</v>
      </c>
      <c r="F5" s="6" t="s">
        <v>11</v>
      </c>
      <c r="G5" s="6" t="s">
        <v>11</v>
      </c>
      <c r="H5" s="6" t="s">
        <v>11</v>
      </c>
      <c r="I5" s="6" t="s">
        <v>11</v>
      </c>
      <c r="J5" s="6" t="s">
        <v>11</v>
      </c>
      <c r="K5" s="6" t="s">
        <v>11</v>
      </c>
      <c r="L5" s="6" t="s">
        <v>11</v>
      </c>
      <c r="M5" s="6" t="s">
        <v>11</v>
      </c>
      <c r="N5" s="11" t="s">
        <v>11</v>
      </c>
      <c r="O5" s="17" t="s">
        <v>56</v>
      </c>
      <c r="P5" s="20" t="s">
        <v>56</v>
      </c>
      <c r="Q5" s="20" t="s">
        <v>63</v>
      </c>
      <c r="R5" s="20" t="s">
        <v>56</v>
      </c>
    </row>
    <row r="6" spans="1:18" ht="19.899999999999999" customHeight="1" x14ac:dyDescent="0.25">
      <c r="A6" s="1" t="s">
        <v>34</v>
      </c>
      <c r="B6" s="2">
        <v>1</v>
      </c>
      <c r="C6" s="2" t="s">
        <v>40</v>
      </c>
      <c r="D6" s="2"/>
      <c r="E6" s="2">
        <v>6</v>
      </c>
      <c r="G6" s="2"/>
      <c r="I6" s="2"/>
      <c r="K6" s="2"/>
      <c r="N6" s="9">
        <f>SUM(D6:M6)</f>
        <v>6</v>
      </c>
      <c r="O6" s="13">
        <f>N6/798*100</f>
        <v>0.75187969924812026</v>
      </c>
      <c r="P6" s="14"/>
      <c r="Q6" s="3">
        <v>1</v>
      </c>
      <c r="R6" s="13">
        <f>Q6/10*100</f>
        <v>10</v>
      </c>
    </row>
    <row r="7" spans="1:18" s="5" customFormat="1" ht="19.899999999999999" customHeight="1" x14ac:dyDescent="0.25">
      <c r="A7" s="2" t="s">
        <v>35</v>
      </c>
      <c r="B7" s="2">
        <v>2</v>
      </c>
      <c r="C7" s="1" t="s">
        <v>24</v>
      </c>
      <c r="D7" s="1">
        <v>8</v>
      </c>
      <c r="E7" s="1">
        <v>3</v>
      </c>
      <c r="F7" s="5">
        <v>2</v>
      </c>
      <c r="G7" s="1">
        <v>10</v>
      </c>
      <c r="H7" s="5">
        <v>11</v>
      </c>
      <c r="I7" s="1">
        <v>6</v>
      </c>
      <c r="J7" s="5">
        <v>4</v>
      </c>
      <c r="K7" s="1">
        <v>10</v>
      </c>
      <c r="L7" s="5">
        <v>8</v>
      </c>
      <c r="N7" s="21">
        <f t="shared" ref="N7:N40" si="0">SUM(D7:M7)</f>
        <v>62</v>
      </c>
      <c r="O7" s="16">
        <f t="shared" ref="O7:O40" si="1">N7/798*100</f>
        <v>7.7694235588972429</v>
      </c>
      <c r="P7" s="19"/>
      <c r="Q7" s="5">
        <v>9</v>
      </c>
      <c r="R7" s="16">
        <f t="shared" ref="R7:R39" si="2">Q7/10*100</f>
        <v>90</v>
      </c>
    </row>
    <row r="8" spans="1:18" ht="19.899999999999999" customHeight="1" x14ac:dyDescent="0.25">
      <c r="B8" s="2">
        <v>3</v>
      </c>
      <c r="C8" s="2" t="s">
        <v>21</v>
      </c>
      <c r="D8" s="2"/>
      <c r="E8" s="2"/>
      <c r="F8" s="3">
        <v>2</v>
      </c>
      <c r="G8" s="2"/>
      <c r="I8" s="2"/>
      <c r="K8" s="2"/>
      <c r="N8" s="9">
        <f t="shared" si="0"/>
        <v>2</v>
      </c>
      <c r="O8" s="13">
        <f t="shared" si="1"/>
        <v>0.25062656641604009</v>
      </c>
      <c r="P8" s="14"/>
      <c r="Q8" s="3">
        <v>1</v>
      </c>
      <c r="R8" s="13">
        <f t="shared" si="2"/>
        <v>10</v>
      </c>
    </row>
    <row r="9" spans="1:18" s="5" customFormat="1" ht="19.899999999999999" customHeight="1" x14ac:dyDescent="0.25">
      <c r="A9" s="1"/>
      <c r="B9" s="2">
        <v>4</v>
      </c>
      <c r="C9" s="1" t="s">
        <v>4</v>
      </c>
      <c r="D9" s="1">
        <v>2</v>
      </c>
      <c r="E9" s="1"/>
      <c r="F9" s="5">
        <v>4</v>
      </c>
      <c r="G9" s="1">
        <v>8</v>
      </c>
      <c r="H9" s="5">
        <v>8</v>
      </c>
      <c r="I9" s="1"/>
      <c r="K9" s="1">
        <v>10</v>
      </c>
      <c r="N9" s="21">
        <f t="shared" si="0"/>
        <v>32</v>
      </c>
      <c r="O9" s="16">
        <f t="shared" si="1"/>
        <v>4.0100250626566414</v>
      </c>
      <c r="P9" s="19"/>
      <c r="Q9" s="5">
        <v>5</v>
      </c>
      <c r="R9" s="16">
        <f t="shared" si="2"/>
        <v>50</v>
      </c>
    </row>
    <row r="10" spans="1:18" s="5" customFormat="1" ht="19.899999999999999" customHeight="1" x14ac:dyDescent="0.25">
      <c r="A10" s="1"/>
      <c r="B10" s="2">
        <v>5</v>
      </c>
      <c r="C10" s="1" t="s">
        <v>1</v>
      </c>
      <c r="D10" s="1"/>
      <c r="E10" s="1">
        <v>7</v>
      </c>
      <c r="G10" s="1">
        <v>4</v>
      </c>
      <c r="I10" s="1">
        <v>4</v>
      </c>
      <c r="K10" s="1"/>
      <c r="L10" s="5">
        <v>4</v>
      </c>
      <c r="M10" s="5">
        <v>2</v>
      </c>
      <c r="N10" s="21">
        <f t="shared" si="0"/>
        <v>21</v>
      </c>
      <c r="O10" s="16">
        <f t="shared" si="1"/>
        <v>2.6315789473684208</v>
      </c>
      <c r="P10" s="19"/>
      <c r="Q10" s="5">
        <v>5</v>
      </c>
      <c r="R10" s="16">
        <f t="shared" si="2"/>
        <v>50</v>
      </c>
    </row>
    <row r="11" spans="1:18" s="5" customFormat="1" ht="19.899999999999999" customHeight="1" x14ac:dyDescent="0.25">
      <c r="A11" s="1"/>
      <c r="B11" s="2">
        <v>6</v>
      </c>
      <c r="C11" s="1" t="s">
        <v>2</v>
      </c>
      <c r="D11" s="1">
        <v>4</v>
      </c>
      <c r="E11" s="1"/>
      <c r="F11" s="5">
        <v>2</v>
      </c>
      <c r="G11" s="1">
        <v>6</v>
      </c>
      <c r="H11" s="5">
        <v>10</v>
      </c>
      <c r="I11" s="1">
        <v>2</v>
      </c>
      <c r="J11" s="5">
        <v>6</v>
      </c>
      <c r="K11" s="1">
        <v>12</v>
      </c>
      <c r="L11" s="5">
        <v>2</v>
      </c>
      <c r="M11" s="5">
        <v>2</v>
      </c>
      <c r="N11" s="21">
        <f t="shared" si="0"/>
        <v>46</v>
      </c>
      <c r="O11" s="16">
        <f t="shared" si="1"/>
        <v>5.7644110275689222</v>
      </c>
      <c r="P11" s="19"/>
      <c r="Q11" s="5">
        <v>9</v>
      </c>
      <c r="R11" s="16">
        <f t="shared" si="2"/>
        <v>90</v>
      </c>
    </row>
    <row r="12" spans="1:18" s="7" customFormat="1" ht="19.899999999999999" customHeight="1" x14ac:dyDescent="0.25">
      <c r="B12" s="6">
        <v>7</v>
      </c>
      <c r="C12" s="6" t="s">
        <v>23</v>
      </c>
      <c r="D12" s="6"/>
      <c r="E12" s="6"/>
      <c r="G12" s="6">
        <v>2</v>
      </c>
      <c r="I12" s="6"/>
      <c r="K12" s="6"/>
      <c r="N12" s="12">
        <f t="shared" si="0"/>
        <v>2</v>
      </c>
      <c r="O12" s="17">
        <f t="shared" si="1"/>
        <v>0.25062656641604009</v>
      </c>
      <c r="P12" s="22">
        <f>SUM(N6:N12)/798*100</f>
        <v>21.428571428571427</v>
      </c>
      <c r="Q12" s="7">
        <v>1</v>
      </c>
      <c r="R12" s="17">
        <f t="shared" si="2"/>
        <v>10</v>
      </c>
    </row>
    <row r="13" spans="1:18" ht="19.899999999999999" customHeight="1" x14ac:dyDescent="0.25">
      <c r="A13" s="1" t="s">
        <v>36</v>
      </c>
      <c r="B13" s="2">
        <v>8</v>
      </c>
      <c r="C13" s="3" t="s">
        <v>44</v>
      </c>
      <c r="D13" s="2"/>
      <c r="E13" s="2"/>
      <c r="I13" s="2"/>
      <c r="K13" s="2">
        <v>2</v>
      </c>
      <c r="N13" s="9">
        <f t="shared" si="0"/>
        <v>2</v>
      </c>
      <c r="O13" s="13">
        <f t="shared" si="1"/>
        <v>0.25062656641604009</v>
      </c>
      <c r="P13" s="14"/>
      <c r="Q13" s="3">
        <v>1</v>
      </c>
      <c r="R13" s="13">
        <f t="shared" si="2"/>
        <v>10</v>
      </c>
    </row>
    <row r="14" spans="1:18" ht="19.899999999999999" customHeight="1" x14ac:dyDescent="0.25">
      <c r="A14" s="2" t="s">
        <v>37</v>
      </c>
      <c r="B14" s="2">
        <v>9</v>
      </c>
      <c r="C14" s="2" t="s">
        <v>29</v>
      </c>
      <c r="D14" s="2"/>
      <c r="E14" s="2"/>
      <c r="G14" s="2"/>
      <c r="I14" s="2"/>
      <c r="K14" s="2"/>
      <c r="L14" s="3">
        <v>8</v>
      </c>
      <c r="N14" s="9">
        <f t="shared" si="0"/>
        <v>8</v>
      </c>
      <c r="O14" s="13">
        <f t="shared" si="1"/>
        <v>1.0025062656641603</v>
      </c>
      <c r="P14" s="14"/>
      <c r="Q14" s="3">
        <v>1</v>
      </c>
      <c r="R14" s="13">
        <f t="shared" si="2"/>
        <v>10</v>
      </c>
    </row>
    <row r="15" spans="1:18" ht="19.899999999999999" customHeight="1" x14ac:dyDescent="0.25">
      <c r="A15" s="2"/>
      <c r="B15" s="2">
        <v>10</v>
      </c>
      <c r="C15" s="2" t="s">
        <v>22</v>
      </c>
      <c r="D15" s="2"/>
      <c r="E15" s="2"/>
      <c r="F15" s="3">
        <v>2</v>
      </c>
      <c r="G15" s="2"/>
      <c r="I15" s="2"/>
      <c r="K15" s="2"/>
      <c r="N15" s="9">
        <f t="shared" si="0"/>
        <v>2</v>
      </c>
      <c r="O15" s="13">
        <f t="shared" si="1"/>
        <v>0.25062656641604009</v>
      </c>
      <c r="P15" s="14"/>
      <c r="Q15" s="3">
        <v>1</v>
      </c>
      <c r="R15" s="13">
        <f t="shared" si="2"/>
        <v>10</v>
      </c>
    </row>
    <row r="16" spans="1:18" s="5" customFormat="1" ht="19.899999999999999" customHeight="1" x14ac:dyDescent="0.25">
      <c r="A16" s="1"/>
      <c r="B16" s="2">
        <v>11</v>
      </c>
      <c r="C16" s="5" t="s">
        <v>9</v>
      </c>
      <c r="D16" s="1"/>
      <c r="E16" s="1">
        <v>30</v>
      </c>
      <c r="I16" s="1"/>
      <c r="J16" s="5">
        <v>8</v>
      </c>
      <c r="K16" s="1">
        <v>24</v>
      </c>
      <c r="N16" s="21">
        <f t="shared" si="0"/>
        <v>62</v>
      </c>
      <c r="O16" s="16">
        <f t="shared" si="1"/>
        <v>7.7694235588972429</v>
      </c>
      <c r="P16" s="19"/>
      <c r="Q16" s="5">
        <v>3</v>
      </c>
      <c r="R16" s="16">
        <f t="shared" si="2"/>
        <v>30</v>
      </c>
    </row>
    <row r="17" spans="1:18" ht="19.899999999999999" customHeight="1" x14ac:dyDescent="0.25">
      <c r="A17" s="2"/>
      <c r="B17" s="2">
        <v>12</v>
      </c>
      <c r="C17" s="2" t="s">
        <v>17</v>
      </c>
      <c r="D17" s="2"/>
      <c r="E17" s="2">
        <v>3</v>
      </c>
      <c r="G17" s="2"/>
      <c r="I17" s="2"/>
      <c r="K17" s="2"/>
      <c r="N17" s="9">
        <f t="shared" si="0"/>
        <v>3</v>
      </c>
      <c r="O17" s="13">
        <f t="shared" si="1"/>
        <v>0.37593984962406013</v>
      </c>
      <c r="P17" s="14"/>
      <c r="Q17" s="3">
        <v>1</v>
      </c>
      <c r="R17" s="13">
        <f t="shared" si="2"/>
        <v>10</v>
      </c>
    </row>
    <row r="18" spans="1:18" ht="19.899999999999999" customHeight="1" x14ac:dyDescent="0.25">
      <c r="A18" s="2"/>
      <c r="B18" s="2">
        <v>13</v>
      </c>
      <c r="C18" s="2" t="s">
        <v>25</v>
      </c>
      <c r="D18" s="2"/>
      <c r="E18" s="2"/>
      <c r="F18" s="3">
        <v>6</v>
      </c>
      <c r="G18" s="2"/>
      <c r="H18" s="3">
        <v>2</v>
      </c>
      <c r="I18" s="2"/>
      <c r="K18" s="2"/>
      <c r="N18" s="9">
        <f t="shared" si="0"/>
        <v>8</v>
      </c>
      <c r="O18" s="13">
        <f t="shared" si="1"/>
        <v>1.0025062656641603</v>
      </c>
      <c r="P18" s="14"/>
      <c r="Q18" s="3">
        <v>2</v>
      </c>
      <c r="R18" s="13">
        <f t="shared" si="2"/>
        <v>20</v>
      </c>
    </row>
    <row r="19" spans="1:18" ht="19.899999999999999" customHeight="1" x14ac:dyDescent="0.25">
      <c r="A19" s="2"/>
      <c r="B19" s="2">
        <v>14</v>
      </c>
      <c r="C19" s="3" t="s">
        <v>54</v>
      </c>
      <c r="K19" s="3">
        <v>2</v>
      </c>
      <c r="N19" s="9">
        <f t="shared" si="0"/>
        <v>2</v>
      </c>
      <c r="O19" s="13">
        <f t="shared" si="1"/>
        <v>0.25062656641604009</v>
      </c>
      <c r="P19" s="14"/>
      <c r="Q19" s="3">
        <v>1</v>
      </c>
      <c r="R19" s="13">
        <f t="shared" si="2"/>
        <v>10</v>
      </c>
    </row>
    <row r="20" spans="1:18" ht="19.899999999999999" customHeight="1" x14ac:dyDescent="0.25">
      <c r="A20" s="2"/>
      <c r="B20" s="2">
        <v>15</v>
      </c>
      <c r="C20" s="3" t="s">
        <v>43</v>
      </c>
      <c r="K20" s="3">
        <v>2</v>
      </c>
      <c r="N20" s="9">
        <f t="shared" si="0"/>
        <v>2</v>
      </c>
      <c r="O20" s="13">
        <f t="shared" si="1"/>
        <v>0.25062656641604009</v>
      </c>
      <c r="P20" s="14"/>
      <c r="Q20" s="3">
        <v>1</v>
      </c>
      <c r="R20" s="13">
        <f t="shared" si="2"/>
        <v>10</v>
      </c>
    </row>
    <row r="21" spans="1:18" s="5" customFormat="1" ht="19.899999999999999" customHeight="1" x14ac:dyDescent="0.25">
      <c r="B21" s="2">
        <v>16</v>
      </c>
      <c r="C21" s="1" t="s">
        <v>3</v>
      </c>
      <c r="F21" s="5">
        <v>2</v>
      </c>
      <c r="G21" s="1">
        <v>4</v>
      </c>
      <c r="H21" s="5">
        <v>12</v>
      </c>
      <c r="I21" s="5">
        <v>2</v>
      </c>
      <c r="J21" s="5">
        <v>2</v>
      </c>
      <c r="K21" s="5">
        <v>24</v>
      </c>
      <c r="N21" s="21">
        <f t="shared" si="0"/>
        <v>46</v>
      </c>
      <c r="O21" s="16">
        <f t="shared" si="1"/>
        <v>5.7644110275689222</v>
      </c>
      <c r="P21" s="19"/>
      <c r="Q21" s="5">
        <v>6</v>
      </c>
      <c r="R21" s="16">
        <f t="shared" si="2"/>
        <v>60</v>
      </c>
    </row>
    <row r="22" spans="1:18" ht="19.899999999999999" customHeight="1" x14ac:dyDescent="0.25">
      <c r="A22" s="2"/>
      <c r="B22" s="2">
        <v>17</v>
      </c>
      <c r="C22" s="3" t="s">
        <v>42</v>
      </c>
      <c r="K22" s="3">
        <v>4</v>
      </c>
      <c r="N22" s="9">
        <f t="shared" si="0"/>
        <v>4</v>
      </c>
      <c r="O22" s="13">
        <f t="shared" si="1"/>
        <v>0.50125313283208017</v>
      </c>
      <c r="P22" s="14"/>
      <c r="Q22" s="3">
        <v>1</v>
      </c>
      <c r="R22" s="13">
        <f t="shared" si="2"/>
        <v>10</v>
      </c>
    </row>
    <row r="23" spans="1:18" ht="19.899999999999999" customHeight="1" x14ac:dyDescent="0.25">
      <c r="A23" s="2"/>
      <c r="B23" s="2">
        <v>18</v>
      </c>
      <c r="C23" s="2" t="s">
        <v>55</v>
      </c>
      <c r="D23" s="2"/>
      <c r="E23" s="2"/>
      <c r="G23" s="2"/>
      <c r="I23" s="2"/>
      <c r="K23" s="2"/>
      <c r="M23" s="3">
        <v>2</v>
      </c>
      <c r="N23" s="9">
        <f t="shared" si="0"/>
        <v>2</v>
      </c>
      <c r="O23" s="13">
        <f t="shared" si="1"/>
        <v>0.25062656641604009</v>
      </c>
      <c r="P23" s="14"/>
      <c r="Q23" s="3">
        <v>1</v>
      </c>
      <c r="R23" s="13">
        <f t="shared" si="2"/>
        <v>10</v>
      </c>
    </row>
    <row r="24" spans="1:18" ht="19.899999999999999" customHeight="1" x14ac:dyDescent="0.25">
      <c r="A24" s="2"/>
      <c r="B24" s="2">
        <v>19</v>
      </c>
      <c r="C24" s="3" t="s">
        <v>10</v>
      </c>
      <c r="D24" s="3">
        <v>2</v>
      </c>
      <c r="N24" s="9">
        <f t="shared" si="0"/>
        <v>2</v>
      </c>
      <c r="O24" s="13">
        <f t="shared" si="1"/>
        <v>0.25062656641604009</v>
      </c>
      <c r="P24" s="14"/>
      <c r="Q24" s="3">
        <v>1</v>
      </c>
      <c r="R24" s="13">
        <f t="shared" si="2"/>
        <v>10</v>
      </c>
    </row>
    <row r="25" spans="1:18" ht="19.899999999999999" customHeight="1" x14ac:dyDescent="0.25">
      <c r="A25" s="2"/>
      <c r="B25" s="2">
        <v>20</v>
      </c>
      <c r="C25" s="2" t="s">
        <v>26</v>
      </c>
      <c r="D25" s="2"/>
      <c r="E25" s="2"/>
      <c r="F25" s="3">
        <v>2</v>
      </c>
      <c r="G25" s="2"/>
      <c r="H25" s="3">
        <v>2</v>
      </c>
      <c r="I25" s="2"/>
      <c r="J25" s="3">
        <v>2</v>
      </c>
      <c r="K25" s="2"/>
      <c r="N25" s="9">
        <f t="shared" si="0"/>
        <v>6</v>
      </c>
      <c r="O25" s="13">
        <f t="shared" si="1"/>
        <v>0.75187969924812026</v>
      </c>
      <c r="P25" s="14"/>
      <c r="Q25" s="3">
        <v>3</v>
      </c>
      <c r="R25" s="13">
        <f t="shared" si="2"/>
        <v>30</v>
      </c>
    </row>
    <row r="26" spans="1:18" ht="19.899999999999999" customHeight="1" x14ac:dyDescent="0.25">
      <c r="A26" s="2"/>
      <c r="B26" s="2">
        <v>21</v>
      </c>
      <c r="C26" s="2" t="s">
        <v>32</v>
      </c>
      <c r="D26" s="2"/>
      <c r="E26" s="2"/>
      <c r="G26" s="2"/>
      <c r="I26" s="2"/>
      <c r="K26" s="2"/>
      <c r="M26" s="3">
        <v>2</v>
      </c>
      <c r="N26" s="9">
        <f t="shared" si="0"/>
        <v>2</v>
      </c>
      <c r="O26" s="13">
        <f t="shared" si="1"/>
        <v>0.25062656641604009</v>
      </c>
      <c r="P26" s="14"/>
      <c r="Q26" s="3">
        <v>1</v>
      </c>
      <c r="R26" s="13">
        <f t="shared" si="2"/>
        <v>10</v>
      </c>
    </row>
    <row r="27" spans="1:18" ht="19.899999999999999" customHeight="1" x14ac:dyDescent="0.25">
      <c r="A27" s="2"/>
      <c r="B27" s="2">
        <v>22</v>
      </c>
      <c r="C27" s="3" t="s">
        <v>41</v>
      </c>
      <c r="K27" s="3">
        <v>2</v>
      </c>
      <c r="N27" s="9">
        <f t="shared" si="0"/>
        <v>2</v>
      </c>
      <c r="O27" s="13">
        <f t="shared" si="1"/>
        <v>0.25062656641604009</v>
      </c>
      <c r="P27" s="14"/>
      <c r="Q27" s="3">
        <v>1</v>
      </c>
      <c r="R27" s="13">
        <f t="shared" si="2"/>
        <v>10</v>
      </c>
    </row>
    <row r="28" spans="1:18" ht="19.899999999999999" customHeight="1" x14ac:dyDescent="0.25">
      <c r="A28" s="2"/>
      <c r="B28" s="2">
        <v>23</v>
      </c>
      <c r="C28" s="3" t="s">
        <v>46</v>
      </c>
      <c r="K28" s="3">
        <v>2</v>
      </c>
      <c r="N28" s="9">
        <f t="shared" si="0"/>
        <v>2</v>
      </c>
      <c r="O28" s="13">
        <f t="shared" si="1"/>
        <v>0.25062656641604009</v>
      </c>
      <c r="P28" s="14"/>
      <c r="Q28" s="3">
        <v>1</v>
      </c>
      <c r="R28" s="13">
        <f t="shared" si="2"/>
        <v>10</v>
      </c>
    </row>
    <row r="29" spans="1:18" ht="19.899999999999999" customHeight="1" x14ac:dyDescent="0.25">
      <c r="A29" s="2"/>
      <c r="B29" s="2">
        <v>24</v>
      </c>
      <c r="C29" s="2" t="s">
        <v>12</v>
      </c>
      <c r="E29" s="3">
        <v>1</v>
      </c>
      <c r="N29" s="9">
        <f t="shared" si="0"/>
        <v>1</v>
      </c>
      <c r="O29" s="13">
        <f t="shared" si="1"/>
        <v>0.12531328320802004</v>
      </c>
      <c r="P29" s="14"/>
      <c r="Q29" s="3">
        <v>1</v>
      </c>
      <c r="R29" s="13">
        <f t="shared" si="2"/>
        <v>10</v>
      </c>
    </row>
    <row r="30" spans="1:18" ht="19.899999999999999" customHeight="1" x14ac:dyDescent="0.25">
      <c r="A30" s="2"/>
      <c r="B30" s="2">
        <v>25</v>
      </c>
      <c r="C30" s="2" t="s">
        <v>45</v>
      </c>
      <c r="D30" s="2"/>
      <c r="E30" s="2"/>
      <c r="G30" s="2"/>
      <c r="I30" s="2"/>
      <c r="K30" s="2"/>
      <c r="M30" s="3">
        <v>2</v>
      </c>
      <c r="N30" s="9">
        <f t="shared" si="0"/>
        <v>2</v>
      </c>
      <c r="O30" s="13">
        <f t="shared" si="1"/>
        <v>0.25062656641604009</v>
      </c>
      <c r="P30" s="14"/>
      <c r="Q30" s="3">
        <v>1</v>
      </c>
      <c r="R30" s="13">
        <f t="shared" si="2"/>
        <v>10</v>
      </c>
    </row>
    <row r="31" spans="1:18" ht="19.899999999999999" customHeight="1" x14ac:dyDescent="0.25">
      <c r="A31" s="2"/>
      <c r="B31" s="2">
        <v>26</v>
      </c>
      <c r="C31" s="2" t="s">
        <v>13</v>
      </c>
      <c r="D31" s="2"/>
      <c r="E31" s="2">
        <v>2</v>
      </c>
      <c r="I31" s="2"/>
      <c r="K31" s="2"/>
      <c r="N31" s="9">
        <f t="shared" si="0"/>
        <v>2</v>
      </c>
      <c r="O31" s="13">
        <f t="shared" si="1"/>
        <v>0.25062656641604009</v>
      </c>
      <c r="P31" s="14"/>
      <c r="Q31" s="3">
        <v>1</v>
      </c>
      <c r="R31" s="13">
        <f t="shared" si="2"/>
        <v>10</v>
      </c>
    </row>
    <row r="32" spans="1:18" ht="19.899999999999999" customHeight="1" x14ac:dyDescent="0.25">
      <c r="A32" s="2"/>
      <c r="B32" s="2">
        <v>27</v>
      </c>
      <c r="C32" s="3" t="s">
        <v>18</v>
      </c>
      <c r="E32" s="3">
        <v>2</v>
      </c>
      <c r="F32" s="3">
        <v>10</v>
      </c>
      <c r="H32" s="3">
        <v>2</v>
      </c>
      <c r="K32" s="3">
        <v>2</v>
      </c>
      <c r="N32" s="9">
        <f t="shared" si="0"/>
        <v>16</v>
      </c>
      <c r="O32" s="13">
        <f t="shared" si="1"/>
        <v>2.0050125313283207</v>
      </c>
      <c r="P32" s="14"/>
      <c r="Q32" s="3">
        <v>4</v>
      </c>
      <c r="R32" s="13">
        <f t="shared" si="2"/>
        <v>40</v>
      </c>
    </row>
    <row r="33" spans="1:18" ht="19.899999999999999" customHeight="1" x14ac:dyDescent="0.25">
      <c r="A33" s="2"/>
      <c r="B33" s="2">
        <v>28</v>
      </c>
      <c r="C33" s="2" t="s">
        <v>28</v>
      </c>
      <c r="D33" s="2"/>
      <c r="E33" s="2"/>
      <c r="G33" s="2"/>
      <c r="I33" s="2"/>
      <c r="K33" s="2"/>
      <c r="L33" s="3">
        <v>2</v>
      </c>
      <c r="N33" s="9">
        <f t="shared" si="0"/>
        <v>2</v>
      </c>
      <c r="O33" s="13">
        <f t="shared" si="1"/>
        <v>0.25062656641604009</v>
      </c>
      <c r="P33" s="14"/>
      <c r="Q33" s="3">
        <v>1</v>
      </c>
      <c r="R33" s="13">
        <f t="shared" si="2"/>
        <v>10</v>
      </c>
    </row>
    <row r="34" spans="1:18" s="7" customFormat="1" ht="19.899999999999999" customHeight="1" x14ac:dyDescent="0.25">
      <c r="A34" s="6"/>
      <c r="B34" s="6">
        <v>29</v>
      </c>
      <c r="C34" s="6" t="s">
        <v>5</v>
      </c>
      <c r="D34" s="6"/>
      <c r="E34" s="6"/>
      <c r="G34" s="6">
        <v>12</v>
      </c>
      <c r="I34" s="6"/>
      <c r="K34" s="6"/>
      <c r="N34" s="12">
        <f t="shared" si="0"/>
        <v>12</v>
      </c>
      <c r="O34" s="17">
        <f t="shared" si="1"/>
        <v>1.5037593984962405</v>
      </c>
      <c r="P34" s="22">
        <f>SUM(N13:N34)/798*100</f>
        <v>23.809523809523807</v>
      </c>
      <c r="Q34" s="7">
        <v>1</v>
      </c>
      <c r="R34" s="17">
        <f t="shared" si="2"/>
        <v>10</v>
      </c>
    </row>
    <row r="35" spans="1:18" ht="19.899999999999999" customHeight="1" x14ac:dyDescent="0.25">
      <c r="A35" s="1" t="s">
        <v>38</v>
      </c>
      <c r="B35" s="2">
        <v>30</v>
      </c>
      <c r="C35" s="2" t="s">
        <v>48</v>
      </c>
      <c r="D35" s="2"/>
      <c r="E35" s="2"/>
      <c r="G35" s="2"/>
      <c r="I35" s="2"/>
      <c r="J35" s="3">
        <v>20</v>
      </c>
      <c r="K35" s="2"/>
      <c r="N35" s="9">
        <f t="shared" si="0"/>
        <v>20</v>
      </c>
      <c r="O35" s="13">
        <f t="shared" si="1"/>
        <v>2.5062656641604009</v>
      </c>
      <c r="P35" s="14"/>
      <c r="Q35" s="3">
        <v>1</v>
      </c>
      <c r="R35" s="13">
        <f t="shared" si="2"/>
        <v>10</v>
      </c>
    </row>
    <row r="36" spans="1:18" ht="19.899999999999999" customHeight="1" x14ac:dyDescent="0.25">
      <c r="A36" s="2" t="s">
        <v>39</v>
      </c>
      <c r="B36" s="2">
        <v>31</v>
      </c>
      <c r="C36" s="2" t="s">
        <v>47</v>
      </c>
      <c r="D36" s="2"/>
      <c r="E36" s="2"/>
      <c r="G36" s="2"/>
      <c r="H36" s="3">
        <v>40</v>
      </c>
      <c r="I36" s="2"/>
      <c r="J36" s="3">
        <v>20</v>
      </c>
      <c r="K36" s="2"/>
      <c r="N36" s="9">
        <f t="shared" si="0"/>
        <v>60</v>
      </c>
      <c r="O36" s="13">
        <f t="shared" si="1"/>
        <v>7.518796992481203</v>
      </c>
      <c r="P36" s="14"/>
      <c r="Q36" s="3">
        <v>2</v>
      </c>
      <c r="R36" s="13">
        <f t="shared" si="2"/>
        <v>20</v>
      </c>
    </row>
    <row r="37" spans="1:18" s="5" customFormat="1" ht="19.899999999999999" customHeight="1" x14ac:dyDescent="0.25">
      <c r="B37" s="2">
        <v>32</v>
      </c>
      <c r="C37" s="1" t="s">
        <v>6</v>
      </c>
      <c r="D37" s="1">
        <v>20</v>
      </c>
      <c r="E37" s="1">
        <v>3</v>
      </c>
      <c r="G37" s="1">
        <v>20</v>
      </c>
      <c r="I37" s="1">
        <v>200</v>
      </c>
      <c r="J37" s="5">
        <v>20</v>
      </c>
      <c r="K37" s="1">
        <v>20</v>
      </c>
      <c r="N37" s="21">
        <f t="shared" si="0"/>
        <v>283</v>
      </c>
      <c r="O37" s="16">
        <f t="shared" si="1"/>
        <v>35.463659147869677</v>
      </c>
      <c r="P37" s="19"/>
      <c r="Q37" s="5">
        <v>6</v>
      </c>
      <c r="R37" s="16">
        <f t="shared" si="2"/>
        <v>60</v>
      </c>
    </row>
    <row r="38" spans="1:18" ht="19.899999999999999" customHeight="1" x14ac:dyDescent="0.25">
      <c r="B38" s="2">
        <v>33</v>
      </c>
      <c r="C38" s="2" t="s">
        <v>49</v>
      </c>
      <c r="D38" s="2"/>
      <c r="E38" s="2"/>
      <c r="G38" s="2"/>
      <c r="I38" s="2"/>
      <c r="K38" s="2"/>
      <c r="L38" s="3">
        <v>80</v>
      </c>
      <c r="N38" s="9">
        <f t="shared" si="0"/>
        <v>80</v>
      </c>
      <c r="O38" s="13">
        <f t="shared" si="1"/>
        <v>10.025062656641603</v>
      </c>
      <c r="P38" s="14"/>
      <c r="Q38" s="3">
        <v>1</v>
      </c>
      <c r="R38" s="13">
        <f t="shared" si="2"/>
        <v>10</v>
      </c>
    </row>
    <row r="39" spans="1:18" s="7" customFormat="1" ht="19.899999999999999" customHeight="1" x14ac:dyDescent="0.25">
      <c r="A39" s="6"/>
      <c r="B39" s="8">
        <v>34</v>
      </c>
      <c r="C39" s="6" t="s">
        <v>14</v>
      </c>
      <c r="D39" s="6"/>
      <c r="E39" s="6">
        <v>1</v>
      </c>
      <c r="I39" s="6"/>
      <c r="K39" s="6"/>
      <c r="N39" s="12">
        <f t="shared" si="0"/>
        <v>1</v>
      </c>
      <c r="O39" s="17">
        <f t="shared" si="1"/>
        <v>0.12531328320802004</v>
      </c>
      <c r="P39" s="22">
        <f>SUM(N35:N39)/798*100</f>
        <v>55.639097744360896</v>
      </c>
      <c r="Q39" s="7">
        <v>1</v>
      </c>
      <c r="R39" s="17">
        <f t="shared" si="2"/>
        <v>10</v>
      </c>
    </row>
    <row r="40" spans="1:18" ht="19.899999999999999" customHeight="1" x14ac:dyDescent="0.25">
      <c r="A40" s="1" t="s">
        <v>7</v>
      </c>
      <c r="B40" s="2"/>
      <c r="D40" s="2">
        <f>SUM(D7:D37)</f>
        <v>36</v>
      </c>
      <c r="E40" s="2">
        <f>SUM(E7:E37)</f>
        <v>51</v>
      </c>
      <c r="F40" s="2">
        <f>SUM(F7:F37)</f>
        <v>32</v>
      </c>
      <c r="G40" s="2">
        <f>SUM(G7:G37)</f>
        <v>66</v>
      </c>
      <c r="H40" s="2">
        <f>SUM(H7:H38)</f>
        <v>87</v>
      </c>
      <c r="I40" s="1">
        <f>SUM(I7:I37)</f>
        <v>214</v>
      </c>
      <c r="J40" s="2">
        <f>SUM(J7:J38)</f>
        <v>82</v>
      </c>
      <c r="K40" s="2">
        <f>SUM(K7:K37)</f>
        <v>116</v>
      </c>
      <c r="L40" s="2">
        <f>SUM(L7:L38)</f>
        <v>104</v>
      </c>
      <c r="M40" s="2">
        <f>SUM(M7:M38)</f>
        <v>10</v>
      </c>
      <c r="N40" s="9">
        <f t="shared" si="0"/>
        <v>798</v>
      </c>
      <c r="O40" s="13">
        <f t="shared" si="1"/>
        <v>100</v>
      </c>
      <c r="P40" s="14">
        <v>100</v>
      </c>
    </row>
    <row r="41" spans="1:18" ht="19.899999999999999" customHeight="1" x14ac:dyDescent="0.25">
      <c r="A41" s="5" t="s">
        <v>64</v>
      </c>
      <c r="D41" s="3">
        <v>5</v>
      </c>
      <c r="E41" s="3">
        <v>10</v>
      </c>
      <c r="F41" s="3">
        <v>9</v>
      </c>
      <c r="G41" s="3">
        <v>8</v>
      </c>
      <c r="H41" s="3">
        <v>8</v>
      </c>
      <c r="I41" s="3">
        <v>5</v>
      </c>
      <c r="J41" s="3">
        <v>8</v>
      </c>
      <c r="K41" s="5">
        <v>13</v>
      </c>
      <c r="L41" s="3">
        <v>6</v>
      </c>
      <c r="M41" s="3">
        <v>5</v>
      </c>
      <c r="N41" s="9">
        <f>AVERAGE(D41:M41)</f>
        <v>7.7</v>
      </c>
    </row>
  </sheetData>
  <phoneticPr fontId="1" type="noConversion"/>
  <printOptions horizontalCentered="1" verticalCentered="1" gridLines="1"/>
  <pageMargins left="0.51181102362204722" right="0.51181102362204722" top="0.59055118110236227" bottom="0.59055118110236227" header="0.31496062992125984" footer="0.31496062992125984"/>
  <pageSetup paperSize="9" scale="60" orientation="landscape" horizontalDpi="300" verticalDpi="300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</dc:creator>
  <cp:lastModifiedBy>Uživatel systému Windows</cp:lastModifiedBy>
  <cp:lastPrinted>2023-03-27T11:53:25Z</cp:lastPrinted>
  <dcterms:created xsi:type="dcterms:W3CDTF">2023-03-27T08:13:44Z</dcterms:created>
  <dcterms:modified xsi:type="dcterms:W3CDTF">2023-03-27T11:58:30Z</dcterms:modified>
</cp:coreProperties>
</file>