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HA\Dropbox\AISHAH UNIVERSITY\UNIVERSITY\SEMESTER 4\STATISTIC\"/>
    </mc:Choice>
  </mc:AlternateContent>
  <xr:revisionPtr revIDLastSave="0" documentId="13_ncr:1_{62EA3187-6E84-40DE-9CF7-A0A1D27F2BC1}" xr6:coauthVersionLast="44" xr6:coauthVersionMax="44" xr10:uidLastSave="{00000000-0000-0000-0000-000000000000}"/>
  <bookViews>
    <workbookView xWindow="-120" yWindow="-120" windowWidth="20730" windowHeight="11160" xr2:uid="{89E95939-554A-4462-90C9-7C1A407C34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F32" i="1" l="1"/>
  <c r="F21" i="1"/>
  <c r="F31" i="1"/>
  <c r="I16" i="1" l="1"/>
  <c r="F16" i="1"/>
  <c r="F29" i="1"/>
  <c r="F17" i="1" l="1"/>
  <c r="L5" i="1" l="1"/>
  <c r="F20" i="1"/>
  <c r="F2" i="1"/>
  <c r="F15" i="1"/>
  <c r="I17" i="1"/>
  <c r="I18" i="1" l="1"/>
  <c r="I15" i="1"/>
  <c r="F18" i="1"/>
  <c r="L3" i="1"/>
  <c r="L2" i="1"/>
  <c r="F3" i="1"/>
  <c r="F5" i="1" l="1"/>
  <c r="L4" i="1"/>
  <c r="F4" i="1"/>
</calcChain>
</file>

<file path=xl/sharedStrings.xml><?xml version="1.0" encoding="utf-8"?>
<sst xmlns="http://schemas.openxmlformats.org/spreadsheetml/2006/main" count="42" uniqueCount="35">
  <si>
    <t xml:space="preserve">Set 1 </t>
  </si>
  <si>
    <t>Set 2</t>
  </si>
  <si>
    <t xml:space="preserve">SET 2 </t>
  </si>
  <si>
    <t xml:space="preserve">SET 1 </t>
  </si>
  <si>
    <t xml:space="preserve">AVERAGE: </t>
  </si>
  <si>
    <t>STAND.D:</t>
  </si>
  <si>
    <t>Tmax:</t>
  </si>
  <si>
    <t xml:space="preserve">Tmin: </t>
  </si>
  <si>
    <t xml:space="preserve">H0: thre is no outliers </t>
  </si>
  <si>
    <t xml:space="preserve">H1: there is exactly one outlier </t>
  </si>
  <si>
    <t xml:space="preserve">since 2.58 is greater than 2.29, H0 is rejected, 12.45 is an outlier </t>
  </si>
  <si>
    <t>Tmin:</t>
  </si>
  <si>
    <t xml:space="preserve">since 1.58 is smaller than 2.02, H0 is accepted, there is no outlies. </t>
  </si>
  <si>
    <t xml:space="preserve">GRUBB'S TEST </t>
  </si>
  <si>
    <t xml:space="preserve">F-TEST </t>
  </si>
  <si>
    <t xml:space="preserve">MEAN: </t>
  </si>
  <si>
    <t xml:space="preserve">SET1 </t>
  </si>
  <si>
    <t>VARIANCE:</t>
  </si>
  <si>
    <t>N:</t>
  </si>
  <si>
    <t xml:space="preserve">F-TEST: </t>
  </si>
  <si>
    <t>SET 2</t>
  </si>
  <si>
    <t>MEAN:</t>
  </si>
  <si>
    <t>Since F is smaller than F critical value, we accept H0, the variances are equal</t>
  </si>
  <si>
    <t xml:space="preserve">t-TEST </t>
  </si>
  <si>
    <t>t-TEST:</t>
  </si>
  <si>
    <t xml:space="preserve">F CRITICAL VALUE </t>
  </si>
  <si>
    <t>ALPHA:</t>
  </si>
  <si>
    <t>D.O.F:</t>
  </si>
  <si>
    <t>Sp2:</t>
  </si>
  <si>
    <t>t CRITICAL VALUE:</t>
  </si>
  <si>
    <t>Since t-test is greater than t critical value, we reject H0, the means are different</t>
  </si>
  <si>
    <t xml:space="preserve">H0: THE VARIANCES ARE EQUAL </t>
  </si>
  <si>
    <t xml:space="preserve">H1: THE VARIANCES ARE DIFFERENT </t>
  </si>
  <si>
    <t xml:space="preserve">H0: THE MEANS ARE EQUAL </t>
  </si>
  <si>
    <t xml:space="preserve">H1: THE MEANS ARE DIFFERENT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</si>
</sst>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3" x14ac:knownFonts="1">
    <font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2" fontId="0" fillId="2" borderId="0" xfId="0" applyNumberFormat="1" applyFill="1"/>
    <xf numFmtId="2" fontId="0" fillId="0" borderId="0" xfId="0" applyNumberFormat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0906-5C26-4C7D-9409-F7799D389D66}">
  <dimension ref="A1:L34"/>
  <sheetViews>
    <sheetView tabSelected="1" zoomScale="93" workbookViewId="0">
      <selection activeCell="I30" sqref="I30"/>
    </sheetView>
  </sheetViews>
  <sheetFormatPr defaultRowHeight="15" x14ac:dyDescent="0.25"/>
  <cols>
    <col min="4" max="4" width="9.140625" style="2"/>
    <col min="5" max="5" width="16.42578125" customWidth="1"/>
    <col min="6" max="6" width="13.28515625" customWidth="1"/>
    <col min="8" max="8" width="10.7109375" customWidth="1"/>
    <col min="9" max="9" width="33.7109375" customWidth="1"/>
  </cols>
  <sheetData>
    <row r="1" spans="1:12" ht="30" x14ac:dyDescent="0.25">
      <c r="A1" s="7" t="s">
        <v>0</v>
      </c>
      <c r="B1" s="7" t="s">
        <v>1</v>
      </c>
      <c r="D1" s="6" t="s">
        <v>13</v>
      </c>
      <c r="E1" s="7" t="s">
        <v>3</v>
      </c>
      <c r="I1" s="2" t="s">
        <v>8</v>
      </c>
      <c r="K1" s="7" t="s">
        <v>2</v>
      </c>
    </row>
    <row r="2" spans="1:12" x14ac:dyDescent="0.25">
      <c r="A2" s="3">
        <v>12.45</v>
      </c>
      <c r="B2" s="1">
        <v>14.41</v>
      </c>
      <c r="C2" s="1"/>
      <c r="E2" t="s">
        <v>4</v>
      </c>
      <c r="F2" s="4">
        <f>AVERAGE(A2:A11)</f>
        <v>17.919999999999998</v>
      </c>
      <c r="I2" s="2" t="s">
        <v>9</v>
      </c>
      <c r="K2" t="s">
        <v>4</v>
      </c>
      <c r="L2" s="1">
        <f>AVERAGE(B2:B8)</f>
        <v>16.001428571428569</v>
      </c>
    </row>
    <row r="3" spans="1:12" x14ac:dyDescent="0.25">
      <c r="A3" s="1">
        <v>16.38</v>
      </c>
      <c r="B3" s="1">
        <v>15.1</v>
      </c>
      <c r="C3" s="1"/>
      <c r="E3" t="s">
        <v>5</v>
      </c>
      <c r="F3" s="2">
        <f>_xlfn.STDEV.S(A2:A11)</f>
        <v>2.1232469893485892</v>
      </c>
      <c r="I3" s="2"/>
      <c r="K3" t="s">
        <v>5</v>
      </c>
      <c r="L3">
        <f>_xlfn.STDEV.S(B2:B8)</f>
        <v>1.3239766937957353</v>
      </c>
    </row>
    <row r="4" spans="1:12" x14ac:dyDescent="0.25">
      <c r="A4" s="1">
        <v>17.77</v>
      </c>
      <c r="B4" s="1">
        <v>15.11</v>
      </c>
      <c r="C4" s="1"/>
      <c r="E4" t="s">
        <v>6</v>
      </c>
      <c r="F4" s="2">
        <f>(A11-F2)/F3</f>
        <v>0.64052840146367052</v>
      </c>
      <c r="I4" s="2"/>
      <c r="K4" t="s">
        <v>6</v>
      </c>
      <c r="L4">
        <f>(B8-L2)/L3</f>
        <v>1.585051639054911</v>
      </c>
    </row>
    <row r="5" spans="1:12" x14ac:dyDescent="0.25">
      <c r="A5" s="1">
        <v>18.100000000000001</v>
      </c>
      <c r="B5" s="1">
        <v>15.46</v>
      </c>
      <c r="C5" s="1"/>
      <c r="E5" t="s">
        <v>7</v>
      </c>
      <c r="F5" s="2">
        <f>(F2-A2)/F3</f>
        <v>2.5762429088281391</v>
      </c>
      <c r="I5" s="2"/>
      <c r="K5" t="s">
        <v>11</v>
      </c>
      <c r="L5">
        <f>(L2-B2)/L3</f>
        <v>1.2020064846202621</v>
      </c>
    </row>
    <row r="6" spans="1:12" x14ac:dyDescent="0.25">
      <c r="A6" s="1">
        <v>18.850000000000001</v>
      </c>
      <c r="B6" s="1">
        <v>16.84</v>
      </c>
      <c r="C6" s="1"/>
      <c r="F6" s="2"/>
      <c r="I6" s="2"/>
    </row>
    <row r="7" spans="1:12" x14ac:dyDescent="0.25">
      <c r="A7" s="1">
        <v>19</v>
      </c>
      <c r="B7" s="1">
        <v>16.989999999999998</v>
      </c>
      <c r="C7" s="1"/>
      <c r="E7" t="s">
        <v>10</v>
      </c>
      <c r="F7" s="2"/>
      <c r="I7" s="2"/>
      <c r="K7" t="s">
        <v>12</v>
      </c>
    </row>
    <row r="8" spans="1:12" x14ac:dyDescent="0.25">
      <c r="A8" s="1">
        <v>19.100000000000001</v>
      </c>
      <c r="B8" s="1">
        <v>18.100000000000001</v>
      </c>
      <c r="C8" s="1"/>
      <c r="F8" s="2"/>
      <c r="I8" s="2"/>
    </row>
    <row r="9" spans="1:12" x14ac:dyDescent="0.25">
      <c r="A9" s="1">
        <v>19.12</v>
      </c>
    </row>
    <row r="10" spans="1:12" x14ac:dyDescent="0.25">
      <c r="A10" s="1">
        <v>19.149999999999999</v>
      </c>
    </row>
    <row r="11" spans="1:12" x14ac:dyDescent="0.25">
      <c r="A11" s="1">
        <v>19.28</v>
      </c>
      <c r="D11" s="5" t="s">
        <v>14</v>
      </c>
      <c r="E11" t="s">
        <v>31</v>
      </c>
    </row>
    <row r="12" spans="1:12" x14ac:dyDescent="0.25">
      <c r="D12" s="4"/>
      <c r="E12" t="s">
        <v>32</v>
      </c>
    </row>
    <row r="14" spans="1:12" x14ac:dyDescent="0.25">
      <c r="E14" s="7" t="s">
        <v>16</v>
      </c>
      <c r="F14" s="2"/>
      <c r="H14" s="7" t="s">
        <v>20</v>
      </c>
      <c r="I14" s="2"/>
    </row>
    <row r="15" spans="1:12" x14ac:dyDescent="0.25">
      <c r="E15" t="s">
        <v>15</v>
      </c>
      <c r="F15" s="4">
        <f>AVERAGE(A3:A11)</f>
        <v>18.527777777777779</v>
      </c>
      <c r="H15" t="s">
        <v>21</v>
      </c>
      <c r="I15" s="4">
        <f>AVERAGE(B2:B8)</f>
        <v>16.001428571428569</v>
      </c>
    </row>
    <row r="16" spans="1:12" x14ac:dyDescent="0.25">
      <c r="E16" t="s">
        <v>17</v>
      </c>
      <c r="F16" s="2">
        <f>_xlfn.VAR.S(A3:A11)</f>
        <v>0.9160194444444455</v>
      </c>
      <c r="H16" t="s">
        <v>17</v>
      </c>
      <c r="I16" s="8">
        <f>_xlfn.VAR.S(B2:B8)</f>
        <v>1.7529142857142863</v>
      </c>
    </row>
    <row r="17" spans="4:10" x14ac:dyDescent="0.25">
      <c r="E17" t="s">
        <v>18</v>
      </c>
      <c r="F17" s="2">
        <f>COUNT(A3:A11)</f>
        <v>9</v>
      </c>
      <c r="H17" t="s">
        <v>18</v>
      </c>
      <c r="I17" s="2">
        <f>COUNT(B2:B11)</f>
        <v>7</v>
      </c>
    </row>
    <row r="18" spans="4:10" x14ac:dyDescent="0.25">
      <c r="E18" t="s">
        <v>27</v>
      </c>
      <c r="F18" s="2">
        <f>F17-1</f>
        <v>8</v>
      </c>
      <c r="H18" t="s">
        <v>27</v>
      </c>
      <c r="I18" s="2">
        <f>I17-1</f>
        <v>6</v>
      </c>
    </row>
    <row r="19" spans="4:10" x14ac:dyDescent="0.25">
      <c r="F19" s="2"/>
    </row>
    <row r="20" spans="4:10" x14ac:dyDescent="0.25">
      <c r="E20" t="s">
        <v>19</v>
      </c>
      <c r="F20">
        <f>I16/F16</f>
        <v>1.9136212624584703</v>
      </c>
      <c r="I20" t="s">
        <v>26</v>
      </c>
      <c r="J20">
        <v>0.05</v>
      </c>
    </row>
    <row r="21" spans="4:10" x14ac:dyDescent="0.25">
      <c r="E21" s="2" t="s">
        <v>25</v>
      </c>
      <c r="F21">
        <f>_xlfn.F.INV.RT(J20/2,F18,I18)</f>
        <v>5.5996230050430462</v>
      </c>
    </row>
    <row r="23" spans="4:10" x14ac:dyDescent="0.25">
      <c r="E23" t="s">
        <v>22</v>
      </c>
    </row>
    <row r="26" spans="4:10" x14ac:dyDescent="0.25">
      <c r="D26" s="6" t="s">
        <v>23</v>
      </c>
      <c r="E26" t="s">
        <v>33</v>
      </c>
    </row>
    <row r="27" spans="4:10" x14ac:dyDescent="0.25">
      <c r="E27" t="s">
        <v>34</v>
      </c>
    </row>
    <row r="29" spans="4:10" x14ac:dyDescent="0.25">
      <c r="E29" t="s">
        <v>27</v>
      </c>
      <c r="F29">
        <f>F18+I18</f>
        <v>14</v>
      </c>
      <c r="H29" t="s">
        <v>28</v>
      </c>
      <c r="I29">
        <f>(F18*F16+I18*I16)/F29</f>
        <v>1.2746886621315201</v>
      </c>
    </row>
    <row r="31" spans="4:10" x14ac:dyDescent="0.25">
      <c r="E31" t="s">
        <v>24</v>
      </c>
      <c r="F31">
        <f>(F15-I15)/SQRT(I29)/SQRT(1/F17+1/I17)</f>
        <v>4.440190496446526</v>
      </c>
    </row>
    <row r="32" spans="4:10" x14ac:dyDescent="0.25">
      <c r="E32" t="s">
        <v>29</v>
      </c>
      <c r="F32">
        <f>_xlfn.T.INV.2T(J20,F29)</f>
        <v>2.1447866879178044</v>
      </c>
    </row>
    <row r="34" spans="5:5" x14ac:dyDescent="0.25">
      <c r="E34" t="s">
        <v>30</v>
      </c>
    </row>
  </sheetData>
  <sortState xmlns:xlrd2="http://schemas.microsoft.com/office/spreadsheetml/2017/richdata2" ref="B2:B8">
    <sortCondition ref="B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2020-03-30T06:04:01Z</dcterms:created>
  <dcterms:modified xsi:type="dcterms:W3CDTF">2020-04-02T07:28:54Z</dcterms:modified>
</cp:coreProperties>
</file>