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le3i\Desktop\Statistics HW\"/>
    </mc:Choice>
  </mc:AlternateContent>
  <xr:revisionPtr revIDLastSave="0" documentId="13_ncr:1_{593A5CDF-428C-4667-AE3D-899ECF8B43FC}" xr6:coauthVersionLast="45" xr6:coauthVersionMax="45" xr10:uidLastSave="{00000000-0000-0000-0000-000000000000}"/>
  <bookViews>
    <workbookView xWindow="384" yWindow="384" windowWidth="17280" windowHeight="8964" xr2:uid="{703FF862-F22C-4A19-ACFA-C06F60DE7A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H32" i="1" l="1"/>
  <c r="I29" i="1" a="1"/>
  <c r="I30" i="1" s="1"/>
  <c r="J33" i="1" l="1"/>
  <c r="J29" i="1"/>
  <c r="I33" i="1"/>
  <c r="I29" i="1"/>
  <c r="J32" i="1"/>
  <c r="I32" i="1"/>
  <c r="J31" i="1"/>
  <c r="I31" i="1"/>
  <c r="J30" i="1"/>
  <c r="D19" i="1" l="1" a="1"/>
  <c r="E19" i="1" s="1"/>
  <c r="D22" i="1" l="1"/>
  <c r="E21" i="1"/>
  <c r="D20" i="1"/>
  <c r="D23" i="1"/>
  <c r="D19" i="1"/>
  <c r="E22" i="1"/>
  <c r="G21" i="1" s="1"/>
  <c r="D21" i="1"/>
  <c r="E20" i="1"/>
  <c r="G19" i="1" s="1"/>
  <c r="E23" i="1"/>
</calcChain>
</file>

<file path=xl/sharedStrings.xml><?xml version="1.0" encoding="utf-8"?>
<sst xmlns="http://schemas.openxmlformats.org/spreadsheetml/2006/main" count="39" uniqueCount="38">
  <si>
    <t>(mmol/L)</t>
  </si>
  <si>
    <t>concentration</t>
  </si>
  <si>
    <t>absorbance</t>
  </si>
  <si>
    <t>tcrit&lt;critical</t>
  </si>
  <si>
    <t>H0 is accepted</t>
  </si>
  <si>
    <t>tcrit=</t>
  </si>
  <si>
    <t>critical value=</t>
  </si>
  <si>
    <t>R2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</si>
  <si>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</si>
  <si>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</si>
  <si>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</si>
  <si>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</si>
  <si>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</si>
  <si>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</si>
  <si>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</si>
  <si>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</si>
  <si>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</si>
  <si>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</si>
  <si>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</si>
  <si>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</si>
  <si>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</si>
  <si>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</si>
  <si>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</si>
  <si>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</si>
  <si>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</si>
  <si>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</si>
  <si>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</si>
  <si>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</si>
  <si>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</si>
  <si>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</si>
  <si>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</si>
  <si>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</si>
  <si>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</si>
  <si>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</si>
  <si>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0.1225</t>
  </si>
  <si>
    <t>Residuals</t>
  </si>
  <si>
    <t>x=</t>
  </si>
  <si>
    <t>y=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</si>
</sst>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0" fillId="2" borderId="0" xfId="0" applyFill="1" applyBorder="1" applyAlignment="1"/>
    <xf numFmtId="0" fontId="0" fillId="2" borderId="1" xfId="0" applyFill="1" applyBorder="1" applyAlignment="1"/>
    <xf numFmtId="0" fontId="0" fillId="3" borderId="0" xfId="0" applyFill="1" applyBorder="1" applyAlignment="1"/>
    <xf numFmtId="0" fontId="0" fillId="4" borderId="0" xfId="0" applyFill="1"/>
    <xf numFmtId="0" fontId="0" fillId="4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Absorbance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(mmol/L)</c:v>
                </c:pt>
                <c:pt idx="1">
                  <c:v>absorbance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3.297703412073491E-2"/>
                  <c:y val="-8.1000656167978996E-2"/>
                </c:manualLayout>
              </c:layout>
              <c:numFmt formatCode="General" sourceLinked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Sheet1!$A$3:$A$9</c:f>
              <c:numCache>
                <c:formatCode>General</c:formatCode>
                <c:ptCount val="7"/>
                <c:pt idx="0">
                  <c:v>2.9</c:v>
                </c:pt>
                <c:pt idx="1">
                  <c:v>5.8</c:v>
                </c:pt>
                <c:pt idx="2">
                  <c:v>8.6999999999999993</c:v>
                </c:pt>
                <c:pt idx="3">
                  <c:v>11.6</c:v>
                </c:pt>
                <c:pt idx="4">
                  <c:v>14.5</c:v>
                </c:pt>
                <c:pt idx="5">
                  <c:v>17.399999999999999</c:v>
                </c:pt>
                <c:pt idx="6">
                  <c:v>20.3</c:v>
                </c:pt>
              </c:numCache>
            </c:numRef>
          </c:xVal>
          <c:yVal>
            <c:numRef>
              <c:f>Sheet1!$B$3:$B$9</c:f>
              <c:numCache>
                <c:formatCode>General</c:formatCode>
                <c:ptCount val="7"/>
                <c:pt idx="0">
                  <c:v>0.1225</c:v>
                </c:pt>
                <c:pt idx="1">
                  <c:v>0.21249999999999999</c:v>
                </c:pt>
                <c:pt idx="2">
                  <c:v>0.46500000000000002</c:v>
                </c:pt>
                <c:pt idx="3">
                  <c:v>0.55100000000000005</c:v>
                </c:pt>
                <c:pt idx="4">
                  <c:v>0.84199999999999997</c:v>
                </c:pt>
                <c:pt idx="5">
                  <c:v>1.0184</c:v>
                </c:pt>
                <c:pt idx="6">
                  <c:v>1.113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A-4695-9C7D-3B65EB46D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881152"/>
        <c:axId val="574889024"/>
      </c:scatterChart>
      <c:valAx>
        <c:axId val="57488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89024"/>
        <c:crosses val="autoZero"/>
        <c:crossBetween val="midCat"/>
      </c:valAx>
      <c:valAx>
        <c:axId val="57488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81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Absorbance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(mmol/L)</c:v>
                </c:pt>
                <c:pt idx="1">
                  <c:v>absorbance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2.5064523184601926E-2"/>
                  <c:y val="-1.89351851851852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y = 0.0548x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Sheet1!$A$3:$A$9</c:f>
              <c:numCache>
                <c:formatCode>General</c:formatCode>
                <c:ptCount val="7"/>
                <c:pt idx="0">
                  <c:v>2.9</c:v>
                </c:pt>
                <c:pt idx="1">
                  <c:v>5.8</c:v>
                </c:pt>
                <c:pt idx="2">
                  <c:v>8.6999999999999993</c:v>
                </c:pt>
                <c:pt idx="3">
                  <c:v>11.6</c:v>
                </c:pt>
                <c:pt idx="4">
                  <c:v>14.5</c:v>
                </c:pt>
                <c:pt idx="5">
                  <c:v>17.399999999999999</c:v>
                </c:pt>
                <c:pt idx="6">
                  <c:v>20.3</c:v>
                </c:pt>
              </c:numCache>
            </c:numRef>
          </c:xVal>
          <c:yVal>
            <c:numRef>
              <c:f>Sheet1!$B$3:$B$9</c:f>
              <c:numCache>
                <c:formatCode>General</c:formatCode>
                <c:ptCount val="7"/>
                <c:pt idx="0">
                  <c:v>0.1225</c:v>
                </c:pt>
                <c:pt idx="1">
                  <c:v>0.21249999999999999</c:v>
                </c:pt>
                <c:pt idx="2">
                  <c:v>0.46500000000000002</c:v>
                </c:pt>
                <c:pt idx="3">
                  <c:v>0.55100000000000005</c:v>
                </c:pt>
                <c:pt idx="4">
                  <c:v>0.84199999999999997</c:v>
                </c:pt>
                <c:pt idx="5">
                  <c:v>1.0184</c:v>
                </c:pt>
                <c:pt idx="6">
                  <c:v>1.113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4-4A36-BFA4-24FDD111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382416"/>
        <c:axId val="588380448"/>
      </c:scatterChart>
      <c:valAx>
        <c:axId val="58838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380448"/>
        <c:crosses val="autoZero"/>
        <c:crossBetween val="midCat"/>
      </c:valAx>
      <c:valAx>
        <c:axId val="5883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38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2.9  Residual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06107830271216"/>
          <c:y val="0.28859779873194863"/>
          <c:w val="0.74359060586176728"/>
          <c:h val="0.5316694209520106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9050">
              <a:noFill/>
            </a:ln>
          </c:spPr>
          <c:invertIfNegative val="0"/>
          <c:cat>
            <c:numRef>
              <c:f>Sheet1!$A$4:$A$9</c:f>
              <c:numCache>
                <c:formatCode>General</c:formatCode>
                <c:ptCount val="6"/>
                <c:pt idx="0">
                  <c:v>5.8</c:v>
                </c:pt>
                <c:pt idx="1">
                  <c:v>8.6999999999999993</c:v>
                </c:pt>
                <c:pt idx="2">
                  <c:v>11.6</c:v>
                </c:pt>
                <c:pt idx="3">
                  <c:v>14.5</c:v>
                </c:pt>
                <c:pt idx="4">
                  <c:v>17.399999999999999</c:v>
                </c:pt>
                <c:pt idx="5">
                  <c:v>20.3</c:v>
                </c:pt>
              </c:numCache>
            </c:numRef>
          </c:cat>
          <c:val>
            <c:numRef>
              <c:f>Sheet1!$J$61:$J$66</c:f>
              <c:numCache>
                <c:formatCode>General</c:formatCode>
                <c:ptCount val="6"/>
                <c:pt idx="0">
                  <c:v>-0.10599496402877703</c:v>
                </c:pt>
                <c:pt idx="1">
                  <c:v>-1.2742446043165545E-2</c:v>
                </c:pt>
                <c:pt idx="2">
                  <c:v>-8.598992805755401E-2</c:v>
                </c:pt>
                <c:pt idx="3">
                  <c:v>4.5762589928057373E-2</c:v>
                </c:pt>
                <c:pt idx="4">
                  <c:v>6.2915107913668833E-2</c:v>
                </c:pt>
                <c:pt idx="5">
                  <c:v>-1.7323741007198024E-3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E-4803-BBB0-20157BC18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227976"/>
        <c:axId val="591221088"/>
      </c:barChart>
      <c:catAx>
        <c:axId val="591227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2.9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1221088"/>
        <c:crosses val="autoZero"/>
        <c:auto val="1"/>
        <c:lblAlgn val="ctr"/>
        <c:lblOffset val="100"/>
        <c:noMultiLvlLbl val="0"/>
      </c:catAx>
      <c:valAx>
        <c:axId val="591221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122797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601980</xdr:colOff>
      <xdr:row>0</xdr:row>
      <xdr:rowOff>0</xdr:rowOff>
    </xdr:from>
    <xdr:to>
      <xdr:col>10</xdr:col>
      <xdr:colOff>297180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415544-4283-4DCE-B949-DE2181A198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163830</xdr:rowOff>
    </xdr:from>
    <xdr:to>
      <xdr:col>6</xdr:col>
      <xdr:colOff>259080</xdr:colOff>
      <xdr:row>39</xdr:row>
      <xdr:rowOff>163830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F6A806-756E-4529-9C3D-CD453C383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647700</xdr:colOff>
      <xdr:row>57</xdr:row>
      <xdr:rowOff>7620</xdr:rowOff>
    </xdr:from>
    <xdr:to>
      <xdr:col>5</xdr:col>
      <xdr:colOff>815340</xdr:colOff>
      <xdr:row>76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8818E2-0A8D-445E-9F09-308059114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DA3D-CE3E-43BE-9540-BFCB6C5990E3}">
  <dimension ref="A1:P66"/>
  <sheetViews>
    <sheetView tabSelected="1" topLeftCell="A28" workbookViewId="0">
      <selection activeCell="C45" sqref="C45"/>
    </sheetView>
  </sheetViews>
  <sheetFormatPr defaultRowHeight="14.4" x14ac:dyDescent="0.3"/>
  <cols>
    <col min="1" max="1" width="12.21875" customWidth="1"/>
    <col min="2" max="2" width="11.33203125" customWidth="1"/>
    <col min="5" max="5" width="9.5546875" customWidth="1"/>
    <col min="6" max="6" width="12" customWidth="1"/>
    <col min="7" max="8" width="12.77734375" customWidth="1"/>
    <col min="9" max="9" width="15" customWidth="1"/>
    <col min="10" max="10" width="15.21875" customWidth="1"/>
    <col min="11" max="11" width="12.5546875" customWidth="1"/>
    <col min="13" max="13" width="12.88671875" customWidth="1"/>
    <col min="14" max="14" width="10.33203125" customWidth="1"/>
    <col min="15" max="15" width="12" customWidth="1"/>
    <col min="16" max="16" width="12.21875" customWidth="1"/>
  </cols>
  <sheetData>
    <row r="1" spans="1:2" x14ac:dyDescent="0.3">
      <c r="A1" t="s">
        <v>0</v>
      </c>
    </row>
    <row r="2" spans="1:2" x14ac:dyDescent="0.3">
      <c r="A2" t="s">
        <v>1</v>
      </c>
      <c r="B2" t="s">
        <v>2</v>
      </c>
    </row>
    <row r="3" spans="1:2" x14ac:dyDescent="0.3">
      <c r="A3">
        <v>2.9</v>
      </c>
      <c r="B3">
        <v>0.1225</v>
      </c>
    </row>
    <row r="4" spans="1:2" x14ac:dyDescent="0.3">
      <c r="A4">
        <v>5.8</v>
      </c>
      <c r="B4">
        <v>0.21249999999999999</v>
      </c>
    </row>
    <row r="5" spans="1:2" x14ac:dyDescent="0.3">
      <c r="A5">
        <v>8.6999999999999993</v>
      </c>
      <c r="B5">
        <v>0.46500000000000002</v>
      </c>
    </row>
    <row r="6" spans="1:2" x14ac:dyDescent="0.3">
      <c r="A6">
        <v>11.6</v>
      </c>
      <c r="B6">
        <v>0.55100000000000005</v>
      </c>
    </row>
    <row r="7" spans="1:2" x14ac:dyDescent="0.3">
      <c r="A7">
        <v>14.5</v>
      </c>
      <c r="B7">
        <v>0.84199999999999997</v>
      </c>
    </row>
    <row r="8" spans="1:2" x14ac:dyDescent="0.3">
      <c r="A8">
        <v>17.399999999999999</v>
      </c>
      <c r="B8">
        <v>1.0184</v>
      </c>
    </row>
    <row r="9" spans="1:2" x14ac:dyDescent="0.3">
      <c r="A9">
        <v>20.3</v>
      </c>
      <c r="B9">
        <v>1.113</v>
      </c>
    </row>
    <row r="19" spans="4:10" x14ac:dyDescent="0.3">
      <c r="D19">
        <f t="array" ref="D19:E23">LINEST(B3:B9,A3:A9,TRUE,TRUE)</f>
        <v>6.1087438423645314E-2</v>
      </c>
      <c r="E19">
        <v>-9.0842857142857003E-2</v>
      </c>
      <c r="F19" t="s">
        <v>5</v>
      </c>
      <c r="G19" s="1">
        <f>ABS(E19/E20)</f>
        <v>1.9867894301554552</v>
      </c>
    </row>
    <row r="20" spans="4:10" x14ac:dyDescent="0.3">
      <c r="D20">
        <v>3.5255424510452476E-3</v>
      </c>
      <c r="E20">
        <v>4.5723444952970711E-2</v>
      </c>
    </row>
    <row r="21" spans="4:10" x14ac:dyDescent="0.3">
      <c r="D21">
        <v>0.98361883039614395</v>
      </c>
      <c r="E21">
        <v>5.4100709659987645E-2</v>
      </c>
      <c r="F21" t="s">
        <v>6</v>
      </c>
      <c r="G21" s="1">
        <f>_xlfn.T.INV.2T(0.05,E22)</f>
        <v>2.570581835636315</v>
      </c>
    </row>
    <row r="22" spans="4:10" x14ac:dyDescent="0.3">
      <c r="D22">
        <v>300.22851059566875</v>
      </c>
      <c r="E22">
        <v>5</v>
      </c>
    </row>
    <row r="23" spans="4:10" x14ac:dyDescent="0.3">
      <c r="D23">
        <v>0.87873486035714277</v>
      </c>
      <c r="E23">
        <v>1.4634433928571403E-2</v>
      </c>
      <c r="F23" t="s">
        <v>3</v>
      </c>
      <c r="G23" s="2" t="s">
        <v>4</v>
      </c>
    </row>
    <row r="29" spans="4:10" x14ac:dyDescent="0.3">
      <c r="I29">
        <f t="array" ref="I29:J33">LINEST(B3:B9,A3:A9,FALSE,TRUE)</f>
        <v>5.4822413793103458E-2</v>
      </c>
      <c r="J29">
        <v>0</v>
      </c>
    </row>
    <row r="30" spans="4:10" x14ac:dyDescent="0.3">
      <c r="I30">
        <v>1.9253607012473539E-3</v>
      </c>
      <c r="J30" t="e">
        <v>#N/A</v>
      </c>
    </row>
    <row r="31" spans="4:10" x14ac:dyDescent="0.3">
      <c r="H31" t="s">
        <v>7</v>
      </c>
      <c r="I31" s="10">
        <v>0.99265389719112851</v>
      </c>
      <c r="J31">
        <v>6.6065407614979033E-2</v>
      </c>
    </row>
    <row r="32" spans="4:10" x14ac:dyDescent="0.3">
      <c r="H32" s="2">
        <f>SQRT(I31)</f>
        <v>0.99632017805077522</v>
      </c>
      <c r="I32">
        <v>810.7596011253861</v>
      </c>
      <c r="J32">
        <v>6</v>
      </c>
    </row>
    <row r="33" spans="2:13" x14ac:dyDescent="0.3">
      <c r="I33">
        <v>3.5386722315000001</v>
      </c>
      <c r="J33">
        <v>2.6187828499999975E-2</v>
      </c>
    </row>
    <row r="37" spans="2:13" x14ac:dyDescent="0.3">
      <c r="H37" t="s">
        <v>8</v>
      </c>
    </row>
    <row r="38" spans="2:13" ht="15" thickBot="1" x14ac:dyDescent="0.35"/>
    <row r="39" spans="2:13" x14ac:dyDescent="0.3">
      <c r="H39" s="6" t="s">
        <v>9</v>
      </c>
      <c r="I39" s="6"/>
    </row>
    <row r="40" spans="2:13" x14ac:dyDescent="0.3">
      <c r="H40" s="3" t="s">
        <v>10</v>
      </c>
      <c r="I40" s="9">
        <v>0.99649411920679376</v>
      </c>
    </row>
    <row r="41" spans="2:13" x14ac:dyDescent="0.3">
      <c r="H41" s="3" t="s">
        <v>11</v>
      </c>
      <c r="I41" s="11">
        <v>0.99300052961372376</v>
      </c>
    </row>
    <row r="42" spans="2:13" x14ac:dyDescent="0.3">
      <c r="H42" s="3" t="s">
        <v>12</v>
      </c>
      <c r="I42" s="3">
        <v>0.79300052961372369</v>
      </c>
    </row>
    <row r="43" spans="2:13" x14ac:dyDescent="0.3">
      <c r="B43" t="s">
        <v>37</v>
      </c>
      <c r="C43">
        <v>0.502</v>
      </c>
      <c r="H43" s="3" t="s">
        <v>13</v>
      </c>
      <c r="I43" s="3">
        <v>7.0494108432839903E-2</v>
      </c>
    </row>
    <row r="44" spans="2:13" ht="15" thickBot="1" x14ac:dyDescent="0.35">
      <c r="B44" t="s">
        <v>36</v>
      </c>
      <c r="C44">
        <f>C43/I29</f>
        <v>9.1568386954744145</v>
      </c>
      <c r="H44" s="4" t="s">
        <v>14</v>
      </c>
      <c r="I44" s="4">
        <v>6</v>
      </c>
    </row>
    <row r="46" spans="2:13" ht="15" thickBot="1" x14ac:dyDescent="0.35">
      <c r="H46" t="s">
        <v>15</v>
      </c>
    </row>
    <row r="47" spans="2:13" x14ac:dyDescent="0.3">
      <c r="H47" s="5"/>
      <c r="I47" s="5" t="s">
        <v>20</v>
      </c>
      <c r="J47" s="5" t="s">
        <v>21</v>
      </c>
      <c r="K47" s="5" t="s">
        <v>22</v>
      </c>
      <c r="L47" s="5" t="s">
        <v>23</v>
      </c>
      <c r="M47" s="5" t="s">
        <v>24</v>
      </c>
    </row>
    <row r="48" spans="2:13" x14ac:dyDescent="0.3">
      <c r="H48" s="3" t="s">
        <v>16</v>
      </c>
      <c r="I48" s="3">
        <v>1</v>
      </c>
      <c r="J48" s="3">
        <v>3.5250067133812952</v>
      </c>
      <c r="K48" s="3">
        <v>3.5250067133812952</v>
      </c>
      <c r="L48" s="3">
        <v>709.3397605915178</v>
      </c>
      <c r="M48" s="3">
        <v>1.181331957318564E-5</v>
      </c>
    </row>
    <row r="49" spans="8:16" x14ac:dyDescent="0.3">
      <c r="H49" s="3" t="s">
        <v>17</v>
      </c>
      <c r="I49" s="3">
        <v>5</v>
      </c>
      <c r="J49" s="3">
        <v>2.4847096618704944E-2</v>
      </c>
      <c r="K49" s="3">
        <v>4.969419323740989E-3</v>
      </c>
      <c r="L49" s="3"/>
      <c r="M49" s="3"/>
    </row>
    <row r="50" spans="8:16" ht="15" thickBot="1" x14ac:dyDescent="0.35">
      <c r="H50" s="4" t="s">
        <v>18</v>
      </c>
      <c r="I50" s="4">
        <v>6</v>
      </c>
      <c r="J50" s="4">
        <v>3.5498538100000001</v>
      </c>
      <c r="K50" s="4"/>
      <c r="L50" s="4"/>
      <c r="M50" s="4"/>
    </row>
    <row r="51" spans="8:16" ht="15" thickBot="1" x14ac:dyDescent="0.35"/>
    <row r="52" spans="8:16" x14ac:dyDescent="0.3">
      <c r="H52" s="5"/>
      <c r="I52" s="5" t="s">
        <v>25</v>
      </c>
      <c r="J52" s="5" t="s">
        <v>13</v>
      </c>
      <c r="K52" s="5" t="s">
        <v>26</v>
      </c>
      <c r="L52" s="5" t="s">
        <v>27</v>
      </c>
      <c r="M52" s="5" t="s">
        <v>28</v>
      </c>
      <c r="N52" s="5" t="s">
        <v>29</v>
      </c>
      <c r="O52" s="5" t="s">
        <v>30</v>
      </c>
      <c r="P52" s="5" t="s">
        <v>31</v>
      </c>
    </row>
    <row r="53" spans="8:16" x14ac:dyDescent="0.3">
      <c r="H53" s="3" t="s">
        <v>19</v>
      </c>
      <c r="I53" s="7">
        <v>0</v>
      </c>
      <c r="J53" s="3" t="e">
        <v>#N/A</v>
      </c>
      <c r="K53" s="3" t="e">
        <v>#N/A</v>
      </c>
      <c r="L53" s="3" t="e">
        <v>#N/A</v>
      </c>
      <c r="M53" s="3" t="e">
        <v>#N/A</v>
      </c>
      <c r="N53" s="3" t="e">
        <v>#N/A</v>
      </c>
      <c r="O53" s="3" t="e">
        <v>#N/A</v>
      </c>
      <c r="P53" s="3" t="e">
        <v>#N/A</v>
      </c>
    </row>
    <row r="54" spans="8:16" ht="15" thickBot="1" x14ac:dyDescent="0.35">
      <c r="H54" s="4">
        <v>2.9</v>
      </c>
      <c r="I54" s="8">
        <v>5.4912924832547769E-2</v>
      </c>
      <c r="J54" s="4">
        <v>2.0618042200135963E-3</v>
      </c>
      <c r="K54" s="4">
        <v>26.633433135657107</v>
      </c>
      <c r="L54" s="4">
        <v>1.3951809709945808E-6</v>
      </c>
      <c r="M54" s="4">
        <v>4.9612888355942519E-2</v>
      </c>
      <c r="N54" s="4">
        <v>6.0212961309153018E-2</v>
      </c>
      <c r="O54" s="4">
        <v>4.9612888355942519E-2</v>
      </c>
      <c r="P54" s="4">
        <v>6.0212961309153018E-2</v>
      </c>
    </row>
    <row r="58" spans="8:16" x14ac:dyDescent="0.3">
      <c r="H58" t="s">
        <v>32</v>
      </c>
    </row>
    <row r="59" spans="8:16" ht="15" thickBot="1" x14ac:dyDescent="0.35"/>
    <row r="60" spans="8:16" x14ac:dyDescent="0.3">
      <c r="H60" s="5" t="s">
        <v>33</v>
      </c>
      <c r="I60" s="5" t="s">
        <v>34</v>
      </c>
      <c r="J60" s="5" t="s">
        <v>35</v>
      </c>
    </row>
    <row r="61" spans="8:16" x14ac:dyDescent="0.3">
      <c r="H61" s="3">
        <v>1</v>
      </c>
      <c r="I61" s="3">
        <v>0.31849496402877703</v>
      </c>
      <c r="J61" s="3">
        <v>-0.10599496402877703</v>
      </c>
    </row>
    <row r="62" spans="8:16" x14ac:dyDescent="0.3">
      <c r="H62" s="3">
        <v>2</v>
      </c>
      <c r="I62" s="3">
        <v>0.47774244604316557</v>
      </c>
      <c r="J62" s="3">
        <v>-1.2742446043165545E-2</v>
      </c>
    </row>
    <row r="63" spans="8:16" x14ac:dyDescent="0.3">
      <c r="H63" s="3">
        <v>3</v>
      </c>
      <c r="I63" s="3">
        <v>0.63698992805755406</v>
      </c>
      <c r="J63" s="3">
        <v>-8.598992805755401E-2</v>
      </c>
    </row>
    <row r="64" spans="8:16" x14ac:dyDescent="0.3">
      <c r="H64" s="3">
        <v>4</v>
      </c>
      <c r="I64" s="3">
        <v>0.7962374100719426</v>
      </c>
      <c r="J64" s="3">
        <v>4.5762589928057373E-2</v>
      </c>
    </row>
    <row r="65" spans="8:10" x14ac:dyDescent="0.3">
      <c r="H65" s="3">
        <v>5</v>
      </c>
      <c r="I65" s="3">
        <v>0.95548489208633114</v>
      </c>
      <c r="J65" s="3">
        <v>6.2915107913668833E-2</v>
      </c>
    </row>
    <row r="66" spans="8:10" ht="15" thickBot="1" x14ac:dyDescent="0.35">
      <c r="H66" s="4">
        <v>6</v>
      </c>
      <c r="I66" s="4">
        <v>1.1147323741007198</v>
      </c>
      <c r="J66" s="4">
        <v>-1.7323741007198024E-3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Alexandros Nioulikos</dc:creator>
  <cp:lastModifiedBy>Alexandros Nioulikos</cp:lastModifiedBy>
  <dcterms:created xsi:type="dcterms:W3CDTF">2020-05-25T17:01:12Z</dcterms:created>
  <dcterms:modified xsi:type="dcterms:W3CDTF">2020-06-01T14:52:03Z</dcterms:modified>
</cp:coreProperties>
</file>