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le3i\Desktop\Statistics HW\"/>
    </mc:Choice>
  </mc:AlternateContent>
  <xr:revisionPtr revIDLastSave="0" documentId="8_{42342C99-D4FA-40D5-A760-F821D598CB5C}" xr6:coauthVersionLast="45" xr6:coauthVersionMax="45" xr10:uidLastSave="{00000000-0000-0000-0000-000000000000}"/>
  <bookViews>
    <workbookView xWindow="-108" yWindow="-108" windowWidth="23256" windowHeight="12576" tabRatio="827" activeTab="5" xr2:uid="{00000000-000D-0000-FFFF-FFFF00000000}"/>
  </bookViews>
  <sheets>
    <sheet name="graphs" sheetId="33" r:id="rId1"/>
    <sheet name="cont.tab" sheetId="11" r:id="rId2"/>
    <sheet name="cars" sheetId="3" r:id="rId3"/>
    <sheet name="4fold" sheetId="13" r:id="rId4"/>
    <sheet name="risk" sheetId="29" r:id="rId5"/>
    <sheet name="2x2 (h8)" sheetId="26" r:id="rId6"/>
  </sheets>
  <definedNames>
    <definedName name="_1_20__25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6" l="1"/>
  <c r="G25" i="26"/>
  <c r="G24" i="26"/>
  <c r="G23" i="26"/>
  <c r="G22" i="26"/>
  <c r="G21" i="26"/>
  <c r="G20" i="26"/>
  <c r="G19" i="26"/>
  <c r="G18" i="26"/>
  <c r="G17" i="26"/>
</calcChain>
</file>

<file path=xl/sharedStrings.xml><?xml version="1.0" encoding="utf-8"?>
<sst xmlns="http://schemas.openxmlformats.org/spreadsheetml/2006/main" count="966" uniqueCount="132">
  <si>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</si>
  <si>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</si>
  <si>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</si>
  <si>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</si>
  <si>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</si>
  <si>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</si>
  <si>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</si>
  <si>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</si>
  <si>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</si>
  <si>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</si>
  <si>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</si>
  <si>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</si>
  <si>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</si>
  <si>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</si>
  <si>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</si>
  <si>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</si>
  <si>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</si>
  <si>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</si>
  <si>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</si>
  <si>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</si>
  <si>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</si>
  <si>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</si>
  <si>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</si>
  <si>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</si>
  <si>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</si>
  <si>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</si>
  <si>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</si>
  <si>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</si>
  <si>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</si>
  <si>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</si>
  <si>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</si>
  <si>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</si>
  <si>
    <t xml:space="preserve"> </t>
  </si>
  <si>
    <t>2x2</t>
  </si>
  <si>
    <t>&lt; 6h</t>
  </si>
  <si>
    <t>&gt; 6h</t>
  </si>
  <si>
    <t>H0...</t>
  </si>
  <si>
    <t xml:space="preserve">Fisher's test calculates an exact p value, </t>
  </si>
  <si>
    <t>With large samples, the difference is trivial.</t>
  </si>
  <si>
    <t>With small samples, the difference can be important.</t>
  </si>
  <si>
    <t>Cross-clasification - risk ratio</t>
  </si>
  <si>
    <t>CVD</t>
  </si>
  <si>
    <t>RR=</t>
  </si>
  <si>
    <t>The relative risk is the ratio of the proportions of cases having a positive outcome in the two groups.</t>
  </si>
  <si>
    <t>P1</t>
  </si>
  <si>
    <t>P0</t>
  </si>
  <si>
    <t>smoking status</t>
  </si>
  <si>
    <t>non-smoker</t>
  </si>
  <si>
    <t>light smoker</t>
  </si>
  <si>
    <t>heavy smoker</t>
  </si>
  <si>
    <t>women</t>
  </si>
  <si>
    <t>men</t>
  </si>
  <si>
    <t>model</t>
  </si>
  <si>
    <t>mileage</t>
  </si>
  <si>
    <t>price</t>
  </si>
  <si>
    <t>color</t>
  </si>
  <si>
    <t>Yellow</t>
  </si>
  <si>
    <t>Silver</t>
  </si>
  <si>
    <t>Red</t>
  </si>
  <si>
    <t>Blue</t>
  </si>
  <si>
    <t>brand</t>
  </si>
  <si>
    <t>Visualisation of 2-variable dependence</t>
  </si>
  <si>
    <t>gender</t>
  </si>
  <si>
    <t>subject</t>
  </si>
  <si>
    <t>man</t>
  </si>
  <si>
    <t>woman</t>
  </si>
  <si>
    <t>Bio</t>
  </si>
  <si>
    <t>Math</t>
  </si>
  <si>
    <t>Hist</t>
  </si>
  <si>
    <t xml:space="preserve">Gender question: Is the subject taught gender conditioned? </t>
  </si>
  <si>
    <t>Data about teacher genders were collected at high schools on 4 subjects.</t>
  </si>
  <si>
    <t>Find out if the car price is dependent on the color!</t>
  </si>
  <si>
    <t>before you start, categorize the prize into the following 10 price bins:</t>
  </si>
  <si>
    <t>Find out if the car price is dependent on the mileage!</t>
  </si>
  <si>
    <t>Find out if laterality is dependent on gender.</t>
  </si>
  <si>
    <t>right-handed</t>
  </si>
  <si>
    <t>total</t>
  </si>
  <si>
    <t>no CVD</t>
  </si>
  <si>
    <t>obese</t>
  </si>
  <si>
    <t>not obese = control</t>
  </si>
  <si>
    <t xml:space="preserve"> =in the future</t>
  </si>
  <si>
    <t>four-fold (2x2) tables</t>
  </si>
  <si>
    <t xml:space="preserve">investigate the possible association between exposure to chlorinated </t>
  </si>
  <si>
    <t xml:space="preserve">swimming pool water and erosion of dental enamel. Among 49 swimmers with </t>
  </si>
  <si>
    <t xml:space="preserve">enamel erosion (the cases) 32 reported swimming six or more hours per </t>
  </si>
  <si>
    <t xml:space="preserve">week, compared with 118 of 245 swimmers without enamel erosion (the </t>
  </si>
  <si>
    <t xml:space="preserve">controls). </t>
  </si>
  <si>
    <t>Q1</t>
  </si>
  <si>
    <t>Q2</t>
  </si>
  <si>
    <t>Fisher exact test</t>
  </si>
  <si>
    <t>conclusion</t>
  </si>
  <si>
    <t>x higher</t>
  </si>
  <si>
    <t>prospective studies -  based on characteristics of a group obese/not obese patients - Cardiovascular disease</t>
  </si>
  <si>
    <t>Obese persons have …......... times the risk of developing CVD as compared to non-obese persons in this study.</t>
  </si>
  <si>
    <t>degrees of freedom=1</t>
  </si>
  <si>
    <t>"doublesum" chi2-test</t>
  </si>
  <si>
    <t>(eg. VassarStats)</t>
  </si>
  <si>
    <t>http://vassarstats.net/tab2x2.html</t>
  </si>
  <si>
    <t>(two-tailed test)</t>
  </si>
  <si>
    <t>alpha=0.05</t>
  </si>
  <si>
    <t>a hypothetical example</t>
  </si>
  <si>
    <t>simplified formula</t>
  </si>
  <si>
    <t xml:space="preserve"> for large samples</t>
  </si>
  <si>
    <t>Gym</t>
  </si>
  <si>
    <t>up to 30k</t>
  </si>
  <si>
    <t>erosion</t>
  </si>
  <si>
    <t>Teeth erosion</t>
  </si>
  <si>
    <t xml:space="preserve">a case-control study carried out among swimmers to </t>
  </si>
  <si>
    <t xml:space="preserve">time </t>
  </si>
  <si>
    <t>controls</t>
  </si>
  <si>
    <t>left-handed</t>
  </si>
  <si>
    <t>while chi-square test only calculates an approximation.</t>
  </si>
  <si>
    <t>Cross classification usually means that the data are classified according to multiple criteria</t>
  </si>
  <si>
    <t>(usually coded as factors, that is, categorical variables) at the same time, giving rise to a contingency table.</t>
  </si>
  <si>
    <t>contingency table</t>
  </si>
  <si>
    <t>n=</t>
  </si>
  <si>
    <t>a=</t>
  </si>
  <si>
    <t>b=</t>
  </si>
  <si>
    <t>c=</t>
  </si>
  <si>
    <t>d=</t>
  </si>
  <si>
    <t>no correlation between dental errotion and swimming</t>
  </si>
  <si>
    <r>
      <t>(a</t>
    </r>
    <r>
      <rPr>
        <sz val="11"/>
        <color theme="1"/>
        <rFont val="Times New Roman"/>
        <family val="1"/>
      </rPr>
      <t>·d)-(b·c)</t>
    </r>
  </si>
  <si>
    <t>b+d</t>
  </si>
  <si>
    <t>a+b</t>
  </si>
  <si>
    <t>a+c</t>
  </si>
  <si>
    <t>c+d</t>
  </si>
  <si>
    <t>(a·d)-(b·c)^2</t>
  </si>
  <si>
    <t>N(a·d)-(b·c)^2</t>
  </si>
  <si>
    <t>(a+b)(a+c)(b+d)(c+d)</t>
  </si>
  <si>
    <t>chi2</t>
  </si>
  <si>
    <t>critical value</t>
  </si>
  <si>
    <t>null hypothesis is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</si>
</sst>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;\-#,##0\ &quot;Kč&quot;"/>
    <numFmt numFmtId="165" formatCode="_-* #,##0.00\ &quot;Kč&quot;_-;\-* #,##0.00\ &quot;Kč&quot;_-;_-* &quot;-&quot;??\ &quot;Kč&quot;_-;_-@_-"/>
    <numFmt numFmtId="166" formatCode="0.0000"/>
    <numFmt numFmtId="167" formatCode="_-* #,##0\ &quot;Kč&quot;_-;\-* #,##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>
      <alignment vertical="top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9" fillId="0" borderId="0"/>
    <xf numFmtId="0" fontId="12" fillId="0" borderId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8"/>
    <xf numFmtId="0" fontId="4" fillId="0" borderId="0" xfId="8" applyAlignment="1"/>
    <xf numFmtId="0" fontId="4" fillId="0" borderId="0" xfId="8" applyNumberFormat="1" applyFill="1" applyBorder="1" applyAlignment="1"/>
    <xf numFmtId="0" fontId="4" fillId="0" borderId="0" xfId="8" applyBorder="1"/>
    <xf numFmtId="0" fontId="4" fillId="0" borderId="0" xfId="8" applyAlignment="1">
      <alignment horizontal="right"/>
    </xf>
    <xf numFmtId="0" fontId="4" fillId="0" borderId="0" xfId="8" applyBorder="1" applyAlignment="1">
      <alignment horizontal="center"/>
    </xf>
    <xf numFmtId="0" fontId="4" fillId="0" borderId="0" xfId="8" applyNumberFormat="1" applyBorder="1" applyAlignment="1">
      <alignment horizontal="center"/>
    </xf>
    <xf numFmtId="0" fontId="4" fillId="2" borderId="0" xfId="8" applyFill="1"/>
    <xf numFmtId="0" fontId="5" fillId="0" borderId="0" xfId="8" applyFont="1" applyAlignment="1">
      <alignment horizontal="center" vertical="center" wrapText="1"/>
    </xf>
    <xf numFmtId="0" fontId="4" fillId="0" borderId="0" xfId="8" applyFont="1" applyAlignment="1">
      <alignment wrapText="1"/>
    </xf>
    <xf numFmtId="0" fontId="4" fillId="0" borderId="0" xfId="8" applyFont="1" applyAlignment="1">
      <alignment horizontal="right"/>
    </xf>
    <xf numFmtId="0" fontId="5" fillId="0" borderId="0" xfId="8" applyFont="1"/>
    <xf numFmtId="0" fontId="4" fillId="0" borderId="0" xfId="8" applyFont="1" applyAlignment="1">
      <alignment horizontal="center"/>
    </xf>
    <xf numFmtId="0" fontId="6" fillId="0" borderId="0" xfId="8" applyFont="1"/>
    <xf numFmtId="0" fontId="4" fillId="0" borderId="0" xfId="8"/>
    <xf numFmtId="0" fontId="5" fillId="3" borderId="3" xfId="8" applyFont="1" applyFill="1" applyBorder="1" applyAlignment="1">
      <alignment horizontal="center"/>
    </xf>
    <xf numFmtId="49" fontId="5" fillId="3" borderId="1" xfId="8" applyNumberFormat="1" applyFont="1" applyFill="1" applyBorder="1" applyAlignment="1">
      <alignment horizontal="center"/>
    </xf>
    <xf numFmtId="49" fontId="5" fillId="3" borderId="3" xfId="8" applyNumberFormat="1" applyFont="1" applyFill="1" applyBorder="1" applyAlignment="1">
      <alignment horizontal="center"/>
    </xf>
    <xf numFmtId="49" fontId="4" fillId="0" borderId="0" xfId="8" applyNumberFormat="1"/>
    <xf numFmtId="167" fontId="4" fillId="0" borderId="0" xfId="9" applyNumberFormat="1" applyFont="1"/>
    <xf numFmtId="0" fontId="5" fillId="3" borderId="2" xfId="8" applyFont="1" applyFill="1" applyBorder="1"/>
    <xf numFmtId="3" fontId="5" fillId="3" borderId="3" xfId="8" applyNumberFormat="1" applyFont="1" applyFill="1" applyBorder="1" applyAlignment="1">
      <alignment horizontal="center"/>
    </xf>
    <xf numFmtId="3" fontId="4" fillId="0" borderId="0" xfId="8" applyNumberFormat="1"/>
    <xf numFmtId="49" fontId="4" fillId="0" borderId="0" xfId="8" applyNumberFormat="1" applyAlignment="1">
      <alignment horizontal="left"/>
    </xf>
    <xf numFmtId="0" fontId="4" fillId="0" borderId="0" xfId="8" applyAlignment="1">
      <alignment horizontal="left"/>
    </xf>
    <xf numFmtId="0" fontId="2" fillId="0" borderId="0" xfId="0" applyFont="1"/>
    <xf numFmtId="0" fontId="12" fillId="0" borderId="0" xfId="12"/>
    <xf numFmtId="0" fontId="3" fillId="0" borderId="0" xfId="12" applyFont="1"/>
    <xf numFmtId="0" fontId="12" fillId="0" borderId="0" xfId="12" applyAlignment="1">
      <alignment horizontal="center"/>
    </xf>
    <xf numFmtId="0" fontId="12" fillId="0" borderId="4" xfId="12" applyBorder="1" applyAlignment="1">
      <alignment horizontal="center"/>
    </xf>
    <xf numFmtId="0" fontId="2" fillId="0" borderId="0" xfId="12" applyFont="1"/>
    <xf numFmtId="0" fontId="2" fillId="4" borderId="0" xfId="12" applyFont="1" applyFill="1"/>
    <xf numFmtId="0" fontId="12" fillId="4" borderId="0" xfId="12" applyFill="1"/>
    <xf numFmtId="0" fontId="11" fillId="0" borderId="0" xfId="12" applyFont="1"/>
    <xf numFmtId="0" fontId="12" fillId="0" borderId="0" xfId="12" applyAlignment="1">
      <alignment horizontal="center" vertical="center"/>
    </xf>
    <xf numFmtId="0" fontId="12" fillId="5" borderId="0" xfId="12" applyFill="1"/>
    <xf numFmtId="0" fontId="14" fillId="0" borderId="0" xfId="13"/>
    <xf numFmtId="0" fontId="12" fillId="2" borderId="0" xfId="12" applyFill="1"/>
    <xf numFmtId="0" fontId="12" fillId="6" borderId="0" xfId="12" applyFill="1"/>
    <xf numFmtId="0" fontId="15" fillId="0" borderId="0" xfId="12" applyFont="1"/>
    <xf numFmtId="0" fontId="13" fillId="0" borderId="0" xfId="12" applyFont="1" applyAlignment="1">
      <alignment horizontal="right"/>
    </xf>
    <xf numFmtId="2" fontId="13" fillId="0" borderId="0" xfId="12" applyNumberFormat="1" applyFont="1"/>
    <xf numFmtId="0" fontId="16" fillId="0" borderId="0" xfId="12" applyFont="1"/>
    <xf numFmtId="0" fontId="12" fillId="7" borderId="0" xfId="12" applyFill="1"/>
    <xf numFmtId="0" fontId="9" fillId="7" borderId="4" xfId="12" applyFont="1" applyFill="1" applyBorder="1"/>
    <xf numFmtId="0" fontId="9" fillId="6" borderId="4" xfId="12" applyFont="1" applyFill="1" applyBorder="1"/>
    <xf numFmtId="166" fontId="12" fillId="0" borderId="0" xfId="12" applyNumberFormat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4" fillId="0" borderId="0" xfId="8" applyFont="1" applyAlignment="1">
      <alignment horizontal="right" wrapText="1"/>
    </xf>
    <xf numFmtId="0" fontId="17" fillId="2" borderId="0" xfId="12" applyFont="1" applyFill="1"/>
    <xf numFmtId="0" fontId="18" fillId="2" borderId="0" xfId="8" applyFont="1" applyFill="1"/>
    <xf numFmtId="0" fontId="4" fillId="0" borderId="0" xfId="8" applyFont="1" applyAlignment="1">
      <alignment horizontal="center" vertical="center" wrapText="1"/>
    </xf>
    <xf numFmtId="0" fontId="5" fillId="0" borderId="0" xfId="8" applyFont="1" applyAlignment="1">
      <alignment horizontal="right" wrapText="1"/>
    </xf>
    <xf numFmtId="0" fontId="5" fillId="0" borderId="4" xfId="8" applyFont="1" applyFill="1" applyBorder="1" applyAlignment="1">
      <alignment wrapText="1"/>
    </xf>
    <xf numFmtId="0" fontId="10" fillId="0" borderId="0" xfId="12" applyFont="1"/>
    <xf numFmtId="0" fontId="4" fillId="0" borderId="0" xfId="8" applyFont="1"/>
    <xf numFmtId="0" fontId="9" fillId="0" borderId="0" xfId="12" applyFont="1"/>
    <xf numFmtId="0" fontId="1" fillId="0" borderId="0" xfId="12" applyFont="1"/>
  </cellXfs>
  <cellStyles count="14">
    <cellStyle name="Datum" xfId="2" xr:uid="{00000000-0005-0000-0000-000000000000}"/>
    <cellStyle name="Finanční0" xfId="3" xr:uid="{00000000-0005-0000-0000-000001000000}"/>
    <cellStyle name="Hyperlink" xfId="13" builtinId="8"/>
    <cellStyle name="Měna0" xfId="4" xr:uid="{00000000-0005-0000-0000-000003000000}"/>
    <cellStyle name="měny 2" xfId="9" xr:uid="{00000000-0005-0000-0000-000004000000}"/>
    <cellStyle name="Normal" xfId="0" builtinId="0"/>
    <cellStyle name="normální 2" xfId="1" xr:uid="{00000000-0005-0000-0000-000006000000}"/>
    <cellStyle name="normální 2 2" xfId="10" xr:uid="{00000000-0005-0000-0000-000007000000}"/>
    <cellStyle name="normální 3" xfId="8" xr:uid="{00000000-0005-0000-0000-000008000000}"/>
    <cellStyle name="Normální 4" xfId="11" xr:uid="{00000000-0005-0000-0000-000009000000}"/>
    <cellStyle name="Normální 5" xfId="12" xr:uid="{00000000-0005-0000-0000-00000A000000}"/>
    <cellStyle name="Pevný" xfId="5" xr:uid="{00000000-0005-0000-0000-00000B000000}"/>
    <cellStyle name="Záhlaví 1" xfId="6" xr:uid="{00000000-0005-0000-0000-00000C000000}"/>
    <cellStyle name="Záhlaví 2" xfId="7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155277</xdr:colOff>
      <xdr:row>2</xdr:row>
      <xdr:rowOff>51759</xdr:rowOff>
    </xdr:from>
    <xdr:to>
      <xdr:col>7</xdr:col>
      <xdr:colOff>793372</xdr:colOff>
      <xdr:row>6</xdr:row>
      <xdr:rowOff>82763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005" y="396816"/>
          <a:ext cx="638095" cy="6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181155</xdr:colOff>
      <xdr:row>8</xdr:row>
      <xdr:rowOff>69012</xdr:rowOff>
    </xdr:from>
    <xdr:to>
      <xdr:col>10</xdr:col>
      <xdr:colOff>25879</xdr:colOff>
      <xdr:row>12</xdr:row>
      <xdr:rowOff>161005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2883" y="1406106"/>
          <a:ext cx="2044460" cy="747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66591</xdr:colOff>
      <xdr:row>4</xdr:row>
      <xdr:rowOff>47706</xdr:rowOff>
    </xdr:from>
    <xdr:to>
      <xdr:col>18</xdr:col>
      <xdr:colOff>323766</xdr:colOff>
      <xdr:row>9</xdr:row>
      <xdr:rowOff>55659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8103" b="20423"/>
        <a:stretch/>
      </xdr:blipFill>
      <xdr:spPr bwMode="auto">
        <a:xfrm>
          <a:off x="9616108" y="818983"/>
          <a:ext cx="2165488" cy="962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405442</xdr:colOff>
      <xdr:row>5</xdr:row>
      <xdr:rowOff>0</xdr:rowOff>
    </xdr:from>
    <xdr:to>
      <xdr:col>14</xdr:col>
      <xdr:colOff>371838</xdr:colOff>
      <xdr:row>9</xdr:row>
      <xdr:rowOff>171571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9102" y="914400"/>
          <a:ext cx="2450804" cy="89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</xdr:colOff>
      <xdr:row>36</xdr:row>
      <xdr:rowOff>51758</xdr:rowOff>
    </xdr:from>
    <xdr:to>
      <xdr:col>5</xdr:col>
      <xdr:colOff>163902</xdr:colOff>
      <xdr:row>42</xdr:row>
      <xdr:rowOff>155275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353" b="55608"/>
        <a:stretch/>
      </xdr:blipFill>
      <xdr:spPr>
        <a:xfrm>
          <a:off x="452888" y="6366294"/>
          <a:ext cx="2911414" cy="1086928"/>
        </a:xfrm>
        <a:prstGeom prst="rect">
          <a:avLst/>
        </a:prstGeom>
      </xdr:spPr>
    </xdr:pic>
    <xdr:clientData/>
  </xdr:twoCellAnchor>
  <xdr:oneCellAnchor>
    <xdr:from>
      <xdr:col>5</xdr:col>
      <xdr:colOff>8625</xdr:colOff>
      <xdr:row>17</xdr:row>
      <xdr:rowOff>163902</xdr:rowOff>
    </xdr:from>
    <xdr:ext cx="3045126" cy="538847"/>
    <xdr:pic>
      <xdr:nvPicPr>
        <xdr:cNvPr id="6" name="Obrázek 5">
          <a:extLst>
            <a:ext uri="{FF2B5EF4-FFF2-40B4-BE49-F238E27FC236}">
              <a16:creationId xmlns:a16="http://schemas.microsoft.com/office/drawing/2014/main" id="{74D00CD9-03FC-47C4-BBA1-A7CF2E26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09025" y="3209027"/>
          <a:ext cx="3045126" cy="538847"/>
        </a:xfrm>
        <a:prstGeom prst="rect">
          <a:avLst/>
        </a:prstGeom>
      </xdr:spPr>
    </xdr:pic>
    <xdr:clientData/>
  </xdr:oneCellAnchor>
  <xdr:twoCellAnchor editAs="oneCell">
    <xdr:from>
      <xdr:col>5</xdr:col>
      <xdr:colOff>77637</xdr:colOff>
      <xdr:row>12</xdr:row>
      <xdr:rowOff>17251</xdr:rowOff>
    </xdr:from>
    <xdr:to>
      <xdr:col>8</xdr:col>
      <xdr:colOff>232912</xdr:colOff>
      <xdr:row>16</xdr:row>
      <xdr:rowOff>74739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762615-5106-468F-81F0-EB49F16B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8037" y="2199734"/>
          <a:ext cx="2044460" cy="7476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601981</xdr:colOff>
      <xdr:row>8</xdr:row>
      <xdr:rowOff>117751</xdr:rowOff>
    </xdr:from>
    <xdr:to>
      <xdr:col>7</xdr:col>
      <xdr:colOff>129540</xdr:colOff>
      <xdr:row>12</xdr:row>
      <xdr:rowOff>155851</xdr:rowOff>
    </xdr:to>
    <xdr:pic>
      <xdr:nvPicPr>
        <xdr:cNvPr id="6" name="Obrázek 5" descr="http://is.muni.cz/system/tex2img?code=RR%3D%5Ccfrac%7BP_1%7D%7BP_0%7D%3D%5Ccfrac%7B%5Ccfrac%7Ba%7D%7Ba%2Bc%7D%7D%7B%5Ccfrac%7Bb%7D%7Bb%2Bd%7D%7D.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762" y="1566989"/>
          <a:ext cx="1364986" cy="76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15958</xdr:colOff>
      <xdr:row>6</xdr:row>
      <xdr:rowOff>139317</xdr:rowOff>
    </xdr:from>
    <xdr:ext cx="3057410" cy="54102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3958" y="1236597"/>
          <a:ext cx="3057410" cy="541021"/>
        </a:xfrm>
        <a:prstGeom prst="rect">
          <a:avLst/>
        </a:prstGeom>
      </xdr:spPr>
    </xdr:pic>
    <xdr:clientData/>
  </xdr:oneCellAnchor>
  <xdr:twoCellAnchor editAs="oneCell">
    <xdr:from>
      <xdr:col>9</xdr:col>
      <xdr:colOff>502920</xdr:colOff>
      <xdr:row>57</xdr:row>
      <xdr:rowOff>42956</xdr:rowOff>
    </xdr:from>
    <xdr:to>
      <xdr:col>23</xdr:col>
      <xdr:colOff>410075</xdr:colOff>
      <xdr:row>78</xdr:row>
      <xdr:rowOff>41289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5770636"/>
          <a:ext cx="8677775" cy="383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vassarstats.net/tab2x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BD84-ECB8-4CB7-B8BF-1AC1B404CB31}">
  <dimension ref="A1:C28"/>
  <sheetViews>
    <sheetView workbookViewId="0">
      <selection activeCell="F10" sqref="F10"/>
    </sheetView>
  </sheetViews>
  <sheetFormatPr defaultRowHeight="14.4" x14ac:dyDescent="0.3"/>
  <cols>
    <col min="1" max="1" width="21.33203125" customWidth="1"/>
  </cols>
  <sheetData>
    <row r="1" spans="1:3" x14ac:dyDescent="0.3">
      <c r="A1" s="26" t="s">
        <v>61</v>
      </c>
    </row>
    <row r="4" spans="1:3" x14ac:dyDescent="0.3">
      <c r="A4" t="s">
        <v>100</v>
      </c>
    </row>
    <row r="6" spans="1:3" x14ac:dyDescent="0.3">
      <c r="A6" s="48" t="s">
        <v>46</v>
      </c>
      <c r="B6" s="49" t="s">
        <v>50</v>
      </c>
      <c r="C6" s="49" t="s">
        <v>51</v>
      </c>
    </row>
    <row r="7" spans="1:3" x14ac:dyDescent="0.3">
      <c r="A7" s="48" t="s">
        <v>47</v>
      </c>
      <c r="B7" s="49">
        <v>10</v>
      </c>
      <c r="C7" s="49">
        <v>6</v>
      </c>
    </row>
    <row r="8" spans="1:3" x14ac:dyDescent="0.3">
      <c r="A8" s="48" t="s">
        <v>48</v>
      </c>
      <c r="B8" s="49">
        <v>8</v>
      </c>
      <c r="C8" s="49">
        <v>8</v>
      </c>
    </row>
    <row r="9" spans="1:3" x14ac:dyDescent="0.3">
      <c r="A9" s="48" t="s">
        <v>49</v>
      </c>
      <c r="B9" s="49">
        <v>4</v>
      </c>
      <c r="C9" s="49">
        <v>8</v>
      </c>
    </row>
    <row r="28" spans="3:3" x14ac:dyDescent="0.3">
      <c r="C28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selection activeCell="H4" sqref="H4"/>
    </sheetView>
  </sheetViews>
  <sheetFormatPr defaultRowHeight="13.2" x14ac:dyDescent="0.25"/>
  <cols>
    <col min="1" max="2" width="9.109375" style="1"/>
    <col min="3" max="3" width="16" style="1" customWidth="1"/>
    <col min="4" max="4" width="11.44140625" style="1" customWidth="1"/>
    <col min="5" max="7" width="9.88671875" style="1" customWidth="1"/>
    <col min="8" max="8" width="13.6640625" style="1" bestFit="1" customWidth="1"/>
    <col min="9" max="258" width="9.109375" style="1"/>
    <col min="259" max="259" width="16" style="1" customWidth="1"/>
    <col min="260" max="260" width="11.44140625" style="1" customWidth="1"/>
    <col min="261" max="263" width="9.88671875" style="1" customWidth="1"/>
    <col min="264" max="264" width="13.6640625" style="1" bestFit="1" customWidth="1"/>
    <col min="265" max="514" width="9.109375" style="1"/>
    <col min="515" max="515" width="16" style="1" customWidth="1"/>
    <col min="516" max="516" width="11.44140625" style="1" customWidth="1"/>
    <col min="517" max="519" width="9.88671875" style="1" customWidth="1"/>
    <col min="520" max="520" width="13.6640625" style="1" bestFit="1" customWidth="1"/>
    <col min="521" max="770" width="9.109375" style="1"/>
    <col min="771" max="771" width="16" style="1" customWidth="1"/>
    <col min="772" max="772" width="11.44140625" style="1" customWidth="1"/>
    <col min="773" max="775" width="9.88671875" style="1" customWidth="1"/>
    <col min="776" max="776" width="13.6640625" style="1" bestFit="1" customWidth="1"/>
    <col min="777" max="1026" width="9.109375" style="1"/>
    <col min="1027" max="1027" width="16" style="1" customWidth="1"/>
    <col min="1028" max="1028" width="11.44140625" style="1" customWidth="1"/>
    <col min="1029" max="1031" width="9.88671875" style="1" customWidth="1"/>
    <col min="1032" max="1032" width="13.6640625" style="1" bestFit="1" customWidth="1"/>
    <col min="1033" max="1282" width="9.109375" style="1"/>
    <col min="1283" max="1283" width="16" style="1" customWidth="1"/>
    <col min="1284" max="1284" width="11.44140625" style="1" customWidth="1"/>
    <col min="1285" max="1287" width="9.88671875" style="1" customWidth="1"/>
    <col min="1288" max="1288" width="13.6640625" style="1" bestFit="1" customWidth="1"/>
    <col min="1289" max="1538" width="9.109375" style="1"/>
    <col min="1539" max="1539" width="16" style="1" customWidth="1"/>
    <col min="1540" max="1540" width="11.44140625" style="1" customWidth="1"/>
    <col min="1541" max="1543" width="9.88671875" style="1" customWidth="1"/>
    <col min="1544" max="1544" width="13.6640625" style="1" bestFit="1" customWidth="1"/>
    <col min="1545" max="1794" width="9.109375" style="1"/>
    <col min="1795" max="1795" width="16" style="1" customWidth="1"/>
    <col min="1796" max="1796" width="11.44140625" style="1" customWidth="1"/>
    <col min="1797" max="1799" width="9.88671875" style="1" customWidth="1"/>
    <col min="1800" max="1800" width="13.6640625" style="1" bestFit="1" customWidth="1"/>
    <col min="1801" max="2050" width="9.109375" style="1"/>
    <col min="2051" max="2051" width="16" style="1" customWidth="1"/>
    <col min="2052" max="2052" width="11.44140625" style="1" customWidth="1"/>
    <col min="2053" max="2055" width="9.88671875" style="1" customWidth="1"/>
    <col min="2056" max="2056" width="13.6640625" style="1" bestFit="1" customWidth="1"/>
    <col min="2057" max="2306" width="9.109375" style="1"/>
    <col min="2307" max="2307" width="16" style="1" customWidth="1"/>
    <col min="2308" max="2308" width="11.44140625" style="1" customWidth="1"/>
    <col min="2309" max="2311" width="9.88671875" style="1" customWidth="1"/>
    <col min="2312" max="2312" width="13.6640625" style="1" bestFit="1" customWidth="1"/>
    <col min="2313" max="2562" width="9.109375" style="1"/>
    <col min="2563" max="2563" width="16" style="1" customWidth="1"/>
    <col min="2564" max="2564" width="11.44140625" style="1" customWidth="1"/>
    <col min="2565" max="2567" width="9.88671875" style="1" customWidth="1"/>
    <col min="2568" max="2568" width="13.6640625" style="1" bestFit="1" customWidth="1"/>
    <col min="2569" max="2818" width="9.109375" style="1"/>
    <col min="2819" max="2819" width="16" style="1" customWidth="1"/>
    <col min="2820" max="2820" width="11.44140625" style="1" customWidth="1"/>
    <col min="2821" max="2823" width="9.88671875" style="1" customWidth="1"/>
    <col min="2824" max="2824" width="13.6640625" style="1" bestFit="1" customWidth="1"/>
    <col min="2825" max="3074" width="9.109375" style="1"/>
    <col min="3075" max="3075" width="16" style="1" customWidth="1"/>
    <col min="3076" max="3076" width="11.44140625" style="1" customWidth="1"/>
    <col min="3077" max="3079" width="9.88671875" style="1" customWidth="1"/>
    <col min="3080" max="3080" width="13.6640625" style="1" bestFit="1" customWidth="1"/>
    <col min="3081" max="3330" width="9.109375" style="1"/>
    <col min="3331" max="3331" width="16" style="1" customWidth="1"/>
    <col min="3332" max="3332" width="11.44140625" style="1" customWidth="1"/>
    <col min="3333" max="3335" width="9.88671875" style="1" customWidth="1"/>
    <col min="3336" max="3336" width="13.6640625" style="1" bestFit="1" customWidth="1"/>
    <col min="3337" max="3586" width="9.109375" style="1"/>
    <col min="3587" max="3587" width="16" style="1" customWidth="1"/>
    <col min="3588" max="3588" width="11.44140625" style="1" customWidth="1"/>
    <col min="3589" max="3591" width="9.88671875" style="1" customWidth="1"/>
    <col min="3592" max="3592" width="13.6640625" style="1" bestFit="1" customWidth="1"/>
    <col min="3593" max="3842" width="9.109375" style="1"/>
    <col min="3843" max="3843" width="16" style="1" customWidth="1"/>
    <col min="3844" max="3844" width="11.44140625" style="1" customWidth="1"/>
    <col min="3845" max="3847" width="9.88671875" style="1" customWidth="1"/>
    <col min="3848" max="3848" width="13.6640625" style="1" bestFit="1" customWidth="1"/>
    <col min="3849" max="4098" width="9.109375" style="1"/>
    <col min="4099" max="4099" width="16" style="1" customWidth="1"/>
    <col min="4100" max="4100" width="11.44140625" style="1" customWidth="1"/>
    <col min="4101" max="4103" width="9.88671875" style="1" customWidth="1"/>
    <col min="4104" max="4104" width="13.6640625" style="1" bestFit="1" customWidth="1"/>
    <col min="4105" max="4354" width="9.109375" style="1"/>
    <col min="4355" max="4355" width="16" style="1" customWidth="1"/>
    <col min="4356" max="4356" width="11.44140625" style="1" customWidth="1"/>
    <col min="4357" max="4359" width="9.88671875" style="1" customWidth="1"/>
    <col min="4360" max="4360" width="13.6640625" style="1" bestFit="1" customWidth="1"/>
    <col min="4361" max="4610" width="9.109375" style="1"/>
    <col min="4611" max="4611" width="16" style="1" customWidth="1"/>
    <col min="4612" max="4612" width="11.44140625" style="1" customWidth="1"/>
    <col min="4613" max="4615" width="9.88671875" style="1" customWidth="1"/>
    <col min="4616" max="4616" width="13.6640625" style="1" bestFit="1" customWidth="1"/>
    <col min="4617" max="4866" width="9.109375" style="1"/>
    <col min="4867" max="4867" width="16" style="1" customWidth="1"/>
    <col min="4868" max="4868" width="11.44140625" style="1" customWidth="1"/>
    <col min="4869" max="4871" width="9.88671875" style="1" customWidth="1"/>
    <col min="4872" max="4872" width="13.6640625" style="1" bestFit="1" customWidth="1"/>
    <col min="4873" max="5122" width="9.109375" style="1"/>
    <col min="5123" max="5123" width="16" style="1" customWidth="1"/>
    <col min="5124" max="5124" width="11.44140625" style="1" customWidth="1"/>
    <col min="5125" max="5127" width="9.88671875" style="1" customWidth="1"/>
    <col min="5128" max="5128" width="13.6640625" style="1" bestFit="1" customWidth="1"/>
    <col min="5129" max="5378" width="9.109375" style="1"/>
    <col min="5379" max="5379" width="16" style="1" customWidth="1"/>
    <col min="5380" max="5380" width="11.44140625" style="1" customWidth="1"/>
    <col min="5381" max="5383" width="9.88671875" style="1" customWidth="1"/>
    <col min="5384" max="5384" width="13.6640625" style="1" bestFit="1" customWidth="1"/>
    <col min="5385" max="5634" width="9.109375" style="1"/>
    <col min="5635" max="5635" width="16" style="1" customWidth="1"/>
    <col min="5636" max="5636" width="11.44140625" style="1" customWidth="1"/>
    <col min="5637" max="5639" width="9.88671875" style="1" customWidth="1"/>
    <col min="5640" max="5640" width="13.6640625" style="1" bestFit="1" customWidth="1"/>
    <col min="5641" max="5890" width="9.109375" style="1"/>
    <col min="5891" max="5891" width="16" style="1" customWidth="1"/>
    <col min="5892" max="5892" width="11.44140625" style="1" customWidth="1"/>
    <col min="5893" max="5895" width="9.88671875" style="1" customWidth="1"/>
    <col min="5896" max="5896" width="13.6640625" style="1" bestFit="1" customWidth="1"/>
    <col min="5897" max="6146" width="9.109375" style="1"/>
    <col min="6147" max="6147" width="16" style="1" customWidth="1"/>
    <col min="6148" max="6148" width="11.44140625" style="1" customWidth="1"/>
    <col min="6149" max="6151" width="9.88671875" style="1" customWidth="1"/>
    <col min="6152" max="6152" width="13.6640625" style="1" bestFit="1" customWidth="1"/>
    <col min="6153" max="6402" width="9.109375" style="1"/>
    <col min="6403" max="6403" width="16" style="1" customWidth="1"/>
    <col min="6404" max="6404" width="11.44140625" style="1" customWidth="1"/>
    <col min="6405" max="6407" width="9.88671875" style="1" customWidth="1"/>
    <col min="6408" max="6408" width="13.6640625" style="1" bestFit="1" customWidth="1"/>
    <col min="6409" max="6658" width="9.109375" style="1"/>
    <col min="6659" max="6659" width="16" style="1" customWidth="1"/>
    <col min="6660" max="6660" width="11.44140625" style="1" customWidth="1"/>
    <col min="6661" max="6663" width="9.88671875" style="1" customWidth="1"/>
    <col min="6664" max="6664" width="13.6640625" style="1" bestFit="1" customWidth="1"/>
    <col min="6665" max="6914" width="9.109375" style="1"/>
    <col min="6915" max="6915" width="16" style="1" customWidth="1"/>
    <col min="6916" max="6916" width="11.44140625" style="1" customWidth="1"/>
    <col min="6917" max="6919" width="9.88671875" style="1" customWidth="1"/>
    <col min="6920" max="6920" width="13.6640625" style="1" bestFit="1" customWidth="1"/>
    <col min="6921" max="7170" width="9.109375" style="1"/>
    <col min="7171" max="7171" width="16" style="1" customWidth="1"/>
    <col min="7172" max="7172" width="11.44140625" style="1" customWidth="1"/>
    <col min="7173" max="7175" width="9.88671875" style="1" customWidth="1"/>
    <col min="7176" max="7176" width="13.6640625" style="1" bestFit="1" customWidth="1"/>
    <col min="7177" max="7426" width="9.109375" style="1"/>
    <col min="7427" max="7427" width="16" style="1" customWidth="1"/>
    <col min="7428" max="7428" width="11.44140625" style="1" customWidth="1"/>
    <col min="7429" max="7431" width="9.88671875" style="1" customWidth="1"/>
    <col min="7432" max="7432" width="13.6640625" style="1" bestFit="1" customWidth="1"/>
    <col min="7433" max="7682" width="9.109375" style="1"/>
    <col min="7683" max="7683" width="16" style="1" customWidth="1"/>
    <col min="7684" max="7684" width="11.44140625" style="1" customWidth="1"/>
    <col min="7685" max="7687" width="9.88671875" style="1" customWidth="1"/>
    <col min="7688" max="7688" width="13.6640625" style="1" bestFit="1" customWidth="1"/>
    <col min="7689" max="7938" width="9.109375" style="1"/>
    <col min="7939" max="7939" width="16" style="1" customWidth="1"/>
    <col min="7940" max="7940" width="11.44140625" style="1" customWidth="1"/>
    <col min="7941" max="7943" width="9.88671875" style="1" customWidth="1"/>
    <col min="7944" max="7944" width="13.6640625" style="1" bestFit="1" customWidth="1"/>
    <col min="7945" max="8194" width="9.109375" style="1"/>
    <col min="8195" max="8195" width="16" style="1" customWidth="1"/>
    <col min="8196" max="8196" width="11.44140625" style="1" customWidth="1"/>
    <col min="8197" max="8199" width="9.88671875" style="1" customWidth="1"/>
    <col min="8200" max="8200" width="13.6640625" style="1" bestFit="1" customWidth="1"/>
    <col min="8201" max="8450" width="9.109375" style="1"/>
    <col min="8451" max="8451" width="16" style="1" customWidth="1"/>
    <col min="8452" max="8452" width="11.44140625" style="1" customWidth="1"/>
    <col min="8453" max="8455" width="9.88671875" style="1" customWidth="1"/>
    <col min="8456" max="8456" width="13.6640625" style="1" bestFit="1" customWidth="1"/>
    <col min="8457" max="8706" width="9.109375" style="1"/>
    <col min="8707" max="8707" width="16" style="1" customWidth="1"/>
    <col min="8708" max="8708" width="11.44140625" style="1" customWidth="1"/>
    <col min="8709" max="8711" width="9.88671875" style="1" customWidth="1"/>
    <col min="8712" max="8712" width="13.6640625" style="1" bestFit="1" customWidth="1"/>
    <col min="8713" max="8962" width="9.109375" style="1"/>
    <col min="8963" max="8963" width="16" style="1" customWidth="1"/>
    <col min="8964" max="8964" width="11.44140625" style="1" customWidth="1"/>
    <col min="8965" max="8967" width="9.88671875" style="1" customWidth="1"/>
    <col min="8968" max="8968" width="13.6640625" style="1" bestFit="1" customWidth="1"/>
    <col min="8969" max="9218" width="9.109375" style="1"/>
    <col min="9219" max="9219" width="16" style="1" customWidth="1"/>
    <col min="9220" max="9220" width="11.44140625" style="1" customWidth="1"/>
    <col min="9221" max="9223" width="9.88671875" style="1" customWidth="1"/>
    <col min="9224" max="9224" width="13.6640625" style="1" bestFit="1" customWidth="1"/>
    <col min="9225" max="9474" width="9.109375" style="1"/>
    <col min="9475" max="9475" width="16" style="1" customWidth="1"/>
    <col min="9476" max="9476" width="11.44140625" style="1" customWidth="1"/>
    <col min="9477" max="9479" width="9.88671875" style="1" customWidth="1"/>
    <col min="9480" max="9480" width="13.6640625" style="1" bestFit="1" customWidth="1"/>
    <col min="9481" max="9730" width="9.109375" style="1"/>
    <col min="9731" max="9731" width="16" style="1" customWidth="1"/>
    <col min="9732" max="9732" width="11.44140625" style="1" customWidth="1"/>
    <col min="9733" max="9735" width="9.88671875" style="1" customWidth="1"/>
    <col min="9736" max="9736" width="13.6640625" style="1" bestFit="1" customWidth="1"/>
    <col min="9737" max="9986" width="9.109375" style="1"/>
    <col min="9987" max="9987" width="16" style="1" customWidth="1"/>
    <col min="9988" max="9988" width="11.44140625" style="1" customWidth="1"/>
    <col min="9989" max="9991" width="9.88671875" style="1" customWidth="1"/>
    <col min="9992" max="9992" width="13.6640625" style="1" bestFit="1" customWidth="1"/>
    <col min="9993" max="10242" width="9.109375" style="1"/>
    <col min="10243" max="10243" width="16" style="1" customWidth="1"/>
    <col min="10244" max="10244" width="11.44140625" style="1" customWidth="1"/>
    <col min="10245" max="10247" width="9.88671875" style="1" customWidth="1"/>
    <col min="10248" max="10248" width="13.6640625" style="1" bestFit="1" customWidth="1"/>
    <col min="10249" max="10498" width="9.109375" style="1"/>
    <col min="10499" max="10499" width="16" style="1" customWidth="1"/>
    <col min="10500" max="10500" width="11.44140625" style="1" customWidth="1"/>
    <col min="10501" max="10503" width="9.88671875" style="1" customWidth="1"/>
    <col min="10504" max="10504" width="13.6640625" style="1" bestFit="1" customWidth="1"/>
    <col min="10505" max="10754" width="9.109375" style="1"/>
    <col min="10755" max="10755" width="16" style="1" customWidth="1"/>
    <col min="10756" max="10756" width="11.44140625" style="1" customWidth="1"/>
    <col min="10757" max="10759" width="9.88671875" style="1" customWidth="1"/>
    <col min="10760" max="10760" width="13.6640625" style="1" bestFit="1" customWidth="1"/>
    <col min="10761" max="11010" width="9.109375" style="1"/>
    <col min="11011" max="11011" width="16" style="1" customWidth="1"/>
    <col min="11012" max="11012" width="11.44140625" style="1" customWidth="1"/>
    <col min="11013" max="11015" width="9.88671875" style="1" customWidth="1"/>
    <col min="11016" max="11016" width="13.6640625" style="1" bestFit="1" customWidth="1"/>
    <col min="11017" max="11266" width="9.109375" style="1"/>
    <col min="11267" max="11267" width="16" style="1" customWidth="1"/>
    <col min="11268" max="11268" width="11.44140625" style="1" customWidth="1"/>
    <col min="11269" max="11271" width="9.88671875" style="1" customWidth="1"/>
    <col min="11272" max="11272" width="13.6640625" style="1" bestFit="1" customWidth="1"/>
    <col min="11273" max="11522" width="9.109375" style="1"/>
    <col min="11523" max="11523" width="16" style="1" customWidth="1"/>
    <col min="11524" max="11524" width="11.44140625" style="1" customWidth="1"/>
    <col min="11525" max="11527" width="9.88671875" style="1" customWidth="1"/>
    <col min="11528" max="11528" width="13.6640625" style="1" bestFit="1" customWidth="1"/>
    <col min="11529" max="11778" width="9.109375" style="1"/>
    <col min="11779" max="11779" width="16" style="1" customWidth="1"/>
    <col min="11780" max="11780" width="11.44140625" style="1" customWidth="1"/>
    <col min="11781" max="11783" width="9.88671875" style="1" customWidth="1"/>
    <col min="11784" max="11784" width="13.6640625" style="1" bestFit="1" customWidth="1"/>
    <col min="11785" max="12034" width="9.109375" style="1"/>
    <col min="12035" max="12035" width="16" style="1" customWidth="1"/>
    <col min="12036" max="12036" width="11.44140625" style="1" customWidth="1"/>
    <col min="12037" max="12039" width="9.88671875" style="1" customWidth="1"/>
    <col min="12040" max="12040" width="13.6640625" style="1" bestFit="1" customWidth="1"/>
    <col min="12041" max="12290" width="9.109375" style="1"/>
    <col min="12291" max="12291" width="16" style="1" customWidth="1"/>
    <col min="12292" max="12292" width="11.44140625" style="1" customWidth="1"/>
    <col min="12293" max="12295" width="9.88671875" style="1" customWidth="1"/>
    <col min="12296" max="12296" width="13.6640625" style="1" bestFit="1" customWidth="1"/>
    <col min="12297" max="12546" width="9.109375" style="1"/>
    <col min="12547" max="12547" width="16" style="1" customWidth="1"/>
    <col min="12548" max="12548" width="11.44140625" style="1" customWidth="1"/>
    <col min="12549" max="12551" width="9.88671875" style="1" customWidth="1"/>
    <col min="12552" max="12552" width="13.6640625" style="1" bestFit="1" customWidth="1"/>
    <col min="12553" max="12802" width="9.109375" style="1"/>
    <col min="12803" max="12803" width="16" style="1" customWidth="1"/>
    <col min="12804" max="12804" width="11.44140625" style="1" customWidth="1"/>
    <col min="12805" max="12807" width="9.88671875" style="1" customWidth="1"/>
    <col min="12808" max="12808" width="13.6640625" style="1" bestFit="1" customWidth="1"/>
    <col min="12809" max="13058" width="9.109375" style="1"/>
    <col min="13059" max="13059" width="16" style="1" customWidth="1"/>
    <col min="13060" max="13060" width="11.44140625" style="1" customWidth="1"/>
    <col min="13061" max="13063" width="9.88671875" style="1" customWidth="1"/>
    <col min="13064" max="13064" width="13.6640625" style="1" bestFit="1" customWidth="1"/>
    <col min="13065" max="13314" width="9.109375" style="1"/>
    <col min="13315" max="13315" width="16" style="1" customWidth="1"/>
    <col min="13316" max="13316" width="11.44140625" style="1" customWidth="1"/>
    <col min="13317" max="13319" width="9.88671875" style="1" customWidth="1"/>
    <col min="13320" max="13320" width="13.6640625" style="1" bestFit="1" customWidth="1"/>
    <col min="13321" max="13570" width="9.109375" style="1"/>
    <col min="13571" max="13571" width="16" style="1" customWidth="1"/>
    <col min="13572" max="13572" width="11.44140625" style="1" customWidth="1"/>
    <col min="13573" max="13575" width="9.88671875" style="1" customWidth="1"/>
    <col min="13576" max="13576" width="13.6640625" style="1" bestFit="1" customWidth="1"/>
    <col min="13577" max="13826" width="9.109375" style="1"/>
    <col min="13827" max="13827" width="16" style="1" customWidth="1"/>
    <col min="13828" max="13828" width="11.44140625" style="1" customWidth="1"/>
    <col min="13829" max="13831" width="9.88671875" style="1" customWidth="1"/>
    <col min="13832" max="13832" width="13.6640625" style="1" bestFit="1" customWidth="1"/>
    <col min="13833" max="14082" width="9.109375" style="1"/>
    <col min="14083" max="14083" width="16" style="1" customWidth="1"/>
    <col min="14084" max="14084" width="11.44140625" style="1" customWidth="1"/>
    <col min="14085" max="14087" width="9.88671875" style="1" customWidth="1"/>
    <col min="14088" max="14088" width="13.6640625" style="1" bestFit="1" customWidth="1"/>
    <col min="14089" max="14338" width="9.109375" style="1"/>
    <col min="14339" max="14339" width="16" style="1" customWidth="1"/>
    <col min="14340" max="14340" width="11.44140625" style="1" customWidth="1"/>
    <col min="14341" max="14343" width="9.88671875" style="1" customWidth="1"/>
    <col min="14344" max="14344" width="13.6640625" style="1" bestFit="1" customWidth="1"/>
    <col min="14345" max="14594" width="9.109375" style="1"/>
    <col min="14595" max="14595" width="16" style="1" customWidth="1"/>
    <col min="14596" max="14596" width="11.44140625" style="1" customWidth="1"/>
    <col min="14597" max="14599" width="9.88671875" style="1" customWidth="1"/>
    <col min="14600" max="14600" width="13.6640625" style="1" bestFit="1" customWidth="1"/>
    <col min="14601" max="14850" width="9.109375" style="1"/>
    <col min="14851" max="14851" width="16" style="1" customWidth="1"/>
    <col min="14852" max="14852" width="11.44140625" style="1" customWidth="1"/>
    <col min="14853" max="14855" width="9.88671875" style="1" customWidth="1"/>
    <col min="14856" max="14856" width="13.6640625" style="1" bestFit="1" customWidth="1"/>
    <col min="14857" max="15106" width="9.109375" style="1"/>
    <col min="15107" max="15107" width="16" style="1" customWidth="1"/>
    <col min="15108" max="15108" width="11.44140625" style="1" customWidth="1"/>
    <col min="15109" max="15111" width="9.88671875" style="1" customWidth="1"/>
    <col min="15112" max="15112" width="13.6640625" style="1" bestFit="1" customWidth="1"/>
    <col min="15113" max="15362" width="9.109375" style="1"/>
    <col min="15363" max="15363" width="16" style="1" customWidth="1"/>
    <col min="15364" max="15364" width="11.44140625" style="1" customWidth="1"/>
    <col min="15365" max="15367" width="9.88671875" style="1" customWidth="1"/>
    <col min="15368" max="15368" width="13.6640625" style="1" bestFit="1" customWidth="1"/>
    <col min="15369" max="15618" width="9.109375" style="1"/>
    <col min="15619" max="15619" width="16" style="1" customWidth="1"/>
    <col min="15620" max="15620" width="11.44140625" style="1" customWidth="1"/>
    <col min="15621" max="15623" width="9.88671875" style="1" customWidth="1"/>
    <col min="15624" max="15624" width="13.6640625" style="1" bestFit="1" customWidth="1"/>
    <col min="15625" max="15874" width="9.109375" style="1"/>
    <col min="15875" max="15875" width="16" style="1" customWidth="1"/>
    <col min="15876" max="15876" width="11.44140625" style="1" customWidth="1"/>
    <col min="15877" max="15879" width="9.88671875" style="1" customWidth="1"/>
    <col min="15880" max="15880" width="13.6640625" style="1" bestFit="1" customWidth="1"/>
    <col min="15881" max="16130" width="9.109375" style="1"/>
    <col min="16131" max="16131" width="16" style="1" customWidth="1"/>
    <col min="16132" max="16132" width="11.44140625" style="1" customWidth="1"/>
    <col min="16133" max="16135" width="9.88671875" style="1" customWidth="1"/>
    <col min="16136" max="16136" width="13.6640625" style="1" bestFit="1" customWidth="1"/>
    <col min="16137" max="16384" width="9.109375" style="1"/>
  </cols>
  <sheetData>
    <row r="1" spans="1:11" s="15" customFormat="1" x14ac:dyDescent="0.25">
      <c r="A1" s="12" t="s">
        <v>70</v>
      </c>
      <c r="H1" s="15" t="s">
        <v>114</v>
      </c>
    </row>
    <row r="2" spans="1:11" s="15" customFormat="1" x14ac:dyDescent="0.25">
      <c r="A2" s="12" t="s">
        <v>69</v>
      </c>
    </row>
    <row r="3" spans="1:11" s="15" customFormat="1" x14ac:dyDescent="0.25"/>
    <row r="4" spans="1:11" x14ac:dyDescent="0.25">
      <c r="A4" s="12" t="s">
        <v>62</v>
      </c>
      <c r="B4" s="12" t="s">
        <v>63</v>
      </c>
      <c r="J4" s="2"/>
      <c r="K4" s="2"/>
    </row>
    <row r="5" spans="1:11" x14ac:dyDescent="0.25">
      <c r="A5" s="1" t="s">
        <v>64</v>
      </c>
      <c r="B5" s="1" t="s">
        <v>103</v>
      </c>
      <c r="C5" s="4"/>
      <c r="D5" s="4"/>
      <c r="E5" s="4"/>
      <c r="F5" s="4"/>
      <c r="G5" s="4"/>
      <c r="H5" s="4"/>
      <c r="I5" s="4"/>
      <c r="J5" s="2"/>
      <c r="K5" s="2"/>
    </row>
    <row r="6" spans="1:11" x14ac:dyDescent="0.25">
      <c r="A6" s="15" t="s">
        <v>64</v>
      </c>
      <c r="B6" s="15" t="s">
        <v>103</v>
      </c>
      <c r="C6" s="4"/>
      <c r="D6" s="4"/>
      <c r="E6" s="4"/>
      <c r="F6" s="4"/>
      <c r="G6" s="4"/>
      <c r="H6" s="4"/>
      <c r="I6" s="4"/>
      <c r="J6" s="2"/>
      <c r="K6" s="2"/>
    </row>
    <row r="7" spans="1:11" x14ac:dyDescent="0.25">
      <c r="A7" s="15" t="s">
        <v>64</v>
      </c>
      <c r="B7" s="15" t="s">
        <v>103</v>
      </c>
      <c r="C7" s="6"/>
      <c r="D7" s="6"/>
      <c r="E7" s="6"/>
      <c r="F7" s="6"/>
      <c r="G7" s="6"/>
      <c r="H7" s="6"/>
      <c r="I7" s="4"/>
      <c r="J7" s="2"/>
      <c r="K7" s="2"/>
    </row>
    <row r="8" spans="1:11" x14ac:dyDescent="0.25">
      <c r="A8" s="15" t="s">
        <v>64</v>
      </c>
      <c r="B8" s="15" t="s">
        <v>103</v>
      </c>
      <c r="C8" s="6"/>
      <c r="D8" s="6"/>
      <c r="E8" s="6"/>
      <c r="F8" s="6"/>
      <c r="G8" s="6"/>
      <c r="H8" s="6"/>
      <c r="I8" s="4"/>
      <c r="J8" s="2"/>
      <c r="K8" s="2"/>
    </row>
    <row r="9" spans="1:11" x14ac:dyDescent="0.25">
      <c r="A9" s="15" t="s">
        <v>64</v>
      </c>
      <c r="B9" s="15" t="s">
        <v>103</v>
      </c>
      <c r="C9" s="6"/>
      <c r="D9" s="7"/>
      <c r="E9" s="7"/>
      <c r="F9" s="7"/>
      <c r="G9" s="7"/>
      <c r="H9" s="7"/>
      <c r="I9" s="4"/>
      <c r="J9" s="3"/>
      <c r="K9" s="3"/>
    </row>
    <row r="10" spans="1:11" x14ac:dyDescent="0.25">
      <c r="A10" s="15" t="s">
        <v>64</v>
      </c>
      <c r="B10" s="15" t="s">
        <v>103</v>
      </c>
      <c r="C10" s="6"/>
      <c r="D10" s="7"/>
      <c r="E10" s="7"/>
      <c r="F10" s="7"/>
      <c r="G10" s="7"/>
      <c r="H10" s="7"/>
      <c r="I10" s="4"/>
      <c r="J10" s="3"/>
      <c r="K10" s="3"/>
    </row>
    <row r="11" spans="1:11" x14ac:dyDescent="0.25">
      <c r="A11" s="15" t="s">
        <v>64</v>
      </c>
      <c r="B11" s="15" t="s">
        <v>103</v>
      </c>
      <c r="C11" s="6"/>
      <c r="D11" s="7"/>
      <c r="E11" s="7"/>
      <c r="F11" s="7"/>
      <c r="G11" s="7"/>
      <c r="H11" s="7"/>
      <c r="I11" s="4"/>
      <c r="J11" s="3"/>
      <c r="K11" s="3"/>
    </row>
    <row r="12" spans="1:11" x14ac:dyDescent="0.25">
      <c r="A12" s="15" t="s">
        <v>64</v>
      </c>
      <c r="B12" s="1" t="s">
        <v>66</v>
      </c>
      <c r="C12" s="4"/>
      <c r="D12" s="4"/>
      <c r="E12" s="4"/>
      <c r="F12" s="4"/>
      <c r="G12" s="4"/>
      <c r="H12" s="4"/>
      <c r="I12" s="4"/>
      <c r="J12" s="5"/>
    </row>
    <row r="13" spans="1:11" x14ac:dyDescent="0.25">
      <c r="A13" s="15" t="s">
        <v>64</v>
      </c>
      <c r="B13" s="15" t="s">
        <v>66</v>
      </c>
      <c r="C13" s="4"/>
      <c r="D13" s="4"/>
      <c r="E13" s="4"/>
      <c r="F13" s="4"/>
      <c r="G13" s="4"/>
      <c r="H13" s="4"/>
      <c r="I13" s="4"/>
    </row>
    <row r="14" spans="1:11" x14ac:dyDescent="0.25">
      <c r="A14" s="15" t="s">
        <v>64</v>
      </c>
      <c r="B14" s="15" t="s">
        <v>66</v>
      </c>
      <c r="C14" s="4"/>
      <c r="D14" s="4"/>
      <c r="E14" s="4"/>
      <c r="F14" s="4"/>
      <c r="G14" s="4"/>
      <c r="H14" s="4"/>
      <c r="I14" s="4"/>
    </row>
    <row r="15" spans="1:11" x14ac:dyDescent="0.25">
      <c r="A15" s="15" t="s">
        <v>64</v>
      </c>
      <c r="B15" s="15" t="s">
        <v>66</v>
      </c>
      <c r="C15" s="4"/>
      <c r="D15" s="4"/>
      <c r="E15" s="4"/>
      <c r="F15" s="4"/>
      <c r="G15" s="4"/>
      <c r="H15" s="4"/>
      <c r="I15" s="4"/>
    </row>
    <row r="16" spans="1:11" x14ac:dyDescent="0.25">
      <c r="A16" s="15" t="s">
        <v>64</v>
      </c>
      <c r="B16" s="1" t="s">
        <v>67</v>
      </c>
      <c r="C16" s="4"/>
      <c r="D16" s="4"/>
      <c r="E16" s="4"/>
      <c r="F16" s="4"/>
      <c r="G16" s="4"/>
      <c r="H16" s="4"/>
      <c r="I16" s="4"/>
    </row>
    <row r="17" spans="1:9" x14ac:dyDescent="0.25">
      <c r="A17" s="15" t="s">
        <v>64</v>
      </c>
      <c r="B17" s="15" t="s">
        <v>67</v>
      </c>
      <c r="C17" s="4"/>
      <c r="D17" s="4"/>
      <c r="E17" s="4"/>
      <c r="F17" s="4"/>
      <c r="G17" s="4"/>
      <c r="H17" s="4"/>
      <c r="I17" s="4"/>
    </row>
    <row r="18" spans="1:9" x14ac:dyDescent="0.25">
      <c r="A18" s="15" t="s">
        <v>64</v>
      </c>
      <c r="B18" s="15" t="s">
        <v>67</v>
      </c>
      <c r="C18" s="4"/>
      <c r="D18" s="4"/>
      <c r="E18" s="4"/>
      <c r="F18" s="4"/>
      <c r="G18" s="4"/>
      <c r="H18" s="4"/>
      <c r="I18" s="4"/>
    </row>
    <row r="19" spans="1:9" x14ac:dyDescent="0.25">
      <c r="A19" s="15" t="s">
        <v>64</v>
      </c>
      <c r="B19" s="15" t="s">
        <v>67</v>
      </c>
      <c r="C19" s="4"/>
      <c r="D19" s="4"/>
      <c r="E19" s="4"/>
      <c r="F19" s="4"/>
      <c r="G19" s="4"/>
      <c r="H19" s="4"/>
      <c r="I19" s="4"/>
    </row>
    <row r="20" spans="1:9" x14ac:dyDescent="0.25">
      <c r="A20" s="15" t="s">
        <v>64</v>
      </c>
      <c r="B20" s="15" t="s">
        <v>67</v>
      </c>
      <c r="C20" s="4"/>
      <c r="D20" s="4"/>
      <c r="E20" s="4"/>
      <c r="F20" s="4"/>
      <c r="G20" s="4"/>
      <c r="H20" s="4"/>
      <c r="I20" s="4"/>
    </row>
    <row r="21" spans="1:9" x14ac:dyDescent="0.25">
      <c r="A21" s="15" t="s">
        <v>64</v>
      </c>
      <c r="B21" s="15" t="s">
        <v>67</v>
      </c>
      <c r="C21" s="4"/>
      <c r="D21" s="4"/>
      <c r="E21" s="4"/>
      <c r="F21" s="4"/>
      <c r="G21" s="4"/>
      <c r="H21" s="4"/>
      <c r="I21" s="4"/>
    </row>
    <row r="22" spans="1:9" x14ac:dyDescent="0.25">
      <c r="A22" s="15" t="s">
        <v>64</v>
      </c>
      <c r="B22" s="15" t="s">
        <v>67</v>
      </c>
      <c r="C22" s="4"/>
      <c r="D22" s="4"/>
      <c r="E22" s="4"/>
      <c r="F22" s="4"/>
      <c r="G22" s="4"/>
      <c r="H22" s="4"/>
      <c r="I22" s="4"/>
    </row>
    <row r="23" spans="1:9" x14ac:dyDescent="0.25">
      <c r="A23" s="15" t="s">
        <v>64</v>
      </c>
      <c r="B23" s="15" t="s">
        <v>67</v>
      </c>
      <c r="C23" s="4"/>
      <c r="D23" s="4"/>
      <c r="E23" s="4"/>
      <c r="F23" s="4"/>
      <c r="G23" s="4"/>
      <c r="H23" s="4"/>
      <c r="I23" s="4"/>
    </row>
    <row r="24" spans="1:9" x14ac:dyDescent="0.25">
      <c r="A24" s="15" t="s">
        <v>64</v>
      </c>
      <c r="B24" s="15" t="s">
        <v>67</v>
      </c>
      <c r="C24" s="4"/>
      <c r="D24" s="4"/>
      <c r="E24" s="4"/>
      <c r="F24" s="4"/>
      <c r="G24" s="4"/>
      <c r="H24" s="4"/>
      <c r="I24" s="4"/>
    </row>
    <row r="25" spans="1:9" x14ac:dyDescent="0.25">
      <c r="A25" s="15" t="s">
        <v>64</v>
      </c>
      <c r="B25" s="15" t="s">
        <v>67</v>
      </c>
      <c r="C25" s="4"/>
      <c r="D25" s="4"/>
      <c r="E25" s="4"/>
      <c r="F25" s="4"/>
      <c r="G25" s="4"/>
      <c r="H25" s="4"/>
      <c r="I25" s="4"/>
    </row>
    <row r="26" spans="1:9" x14ac:dyDescent="0.25">
      <c r="A26" s="15" t="s">
        <v>64</v>
      </c>
      <c r="B26" s="15" t="s">
        <v>67</v>
      </c>
      <c r="C26" s="4"/>
      <c r="D26" s="4"/>
      <c r="E26" s="4"/>
      <c r="F26" s="4"/>
      <c r="G26" s="4"/>
      <c r="H26" s="4"/>
      <c r="I26" s="4"/>
    </row>
    <row r="27" spans="1:9" x14ac:dyDescent="0.25">
      <c r="A27" s="15" t="s">
        <v>64</v>
      </c>
      <c r="B27" s="1" t="s">
        <v>68</v>
      </c>
      <c r="C27" s="4"/>
      <c r="D27" s="4"/>
      <c r="E27" s="4"/>
      <c r="F27" s="4"/>
      <c r="G27" s="4"/>
      <c r="H27" s="4"/>
      <c r="I27" s="4"/>
    </row>
    <row r="28" spans="1:9" x14ac:dyDescent="0.25">
      <c r="A28" s="15" t="s">
        <v>64</v>
      </c>
      <c r="B28" s="15" t="s">
        <v>68</v>
      </c>
      <c r="C28" s="4"/>
      <c r="D28" s="4"/>
      <c r="E28" s="4"/>
      <c r="F28" s="4"/>
      <c r="G28" s="4"/>
      <c r="H28" s="4"/>
      <c r="I28" s="4"/>
    </row>
    <row r="29" spans="1:9" x14ac:dyDescent="0.25">
      <c r="A29" s="15" t="s">
        <v>64</v>
      </c>
      <c r="B29" s="15" t="s">
        <v>68</v>
      </c>
      <c r="C29" s="4"/>
      <c r="D29" s="4"/>
      <c r="E29" s="4"/>
      <c r="F29" s="4"/>
      <c r="G29" s="4"/>
      <c r="H29" s="4"/>
      <c r="I29" s="4"/>
    </row>
    <row r="30" spans="1:9" x14ac:dyDescent="0.25">
      <c r="A30" s="15" t="s">
        <v>64</v>
      </c>
      <c r="B30" s="15" t="s">
        <v>68</v>
      </c>
      <c r="C30" s="4"/>
      <c r="D30" s="4"/>
      <c r="E30" s="4"/>
      <c r="F30" s="4"/>
      <c r="G30" s="4"/>
      <c r="H30" s="4"/>
      <c r="I30" s="4"/>
    </row>
    <row r="31" spans="1:9" x14ac:dyDescent="0.25">
      <c r="A31" s="15" t="s">
        <v>64</v>
      </c>
      <c r="B31" s="15" t="s">
        <v>68</v>
      </c>
    </row>
    <row r="32" spans="1:9" x14ac:dyDescent="0.25">
      <c r="A32" s="15" t="s">
        <v>64</v>
      </c>
      <c r="B32" s="15" t="s">
        <v>68</v>
      </c>
    </row>
    <row r="33" spans="1:2" x14ac:dyDescent="0.25">
      <c r="A33" s="15" t="s">
        <v>64</v>
      </c>
      <c r="B33" s="15" t="s">
        <v>68</v>
      </c>
    </row>
    <row r="34" spans="1:2" x14ac:dyDescent="0.25">
      <c r="A34" s="15" t="s">
        <v>64</v>
      </c>
      <c r="B34" s="15" t="s">
        <v>68</v>
      </c>
    </row>
    <row r="35" spans="1:2" x14ac:dyDescent="0.25">
      <c r="A35" s="1" t="s">
        <v>65</v>
      </c>
      <c r="B35" s="1" t="s">
        <v>103</v>
      </c>
    </row>
    <row r="36" spans="1:2" x14ac:dyDescent="0.25">
      <c r="A36" s="15" t="s">
        <v>65</v>
      </c>
      <c r="B36" s="15" t="s">
        <v>103</v>
      </c>
    </row>
    <row r="37" spans="1:2" x14ac:dyDescent="0.25">
      <c r="A37" s="15" t="s">
        <v>65</v>
      </c>
      <c r="B37" s="15" t="s">
        <v>103</v>
      </c>
    </row>
    <row r="38" spans="1:2" x14ac:dyDescent="0.25">
      <c r="A38" s="15" t="s">
        <v>65</v>
      </c>
      <c r="B38" s="15" t="s">
        <v>103</v>
      </c>
    </row>
    <row r="39" spans="1:2" x14ac:dyDescent="0.25">
      <c r="A39" s="15" t="s">
        <v>65</v>
      </c>
      <c r="B39" s="15" t="s">
        <v>103</v>
      </c>
    </row>
    <row r="40" spans="1:2" x14ac:dyDescent="0.25">
      <c r="A40" s="15" t="s">
        <v>65</v>
      </c>
      <c r="B40" s="15" t="s">
        <v>103</v>
      </c>
    </row>
    <row r="41" spans="1:2" x14ac:dyDescent="0.25">
      <c r="A41" s="15" t="s">
        <v>65</v>
      </c>
      <c r="B41" s="15" t="s">
        <v>103</v>
      </c>
    </row>
    <row r="42" spans="1:2" x14ac:dyDescent="0.25">
      <c r="A42" s="15" t="s">
        <v>65</v>
      </c>
      <c r="B42" s="15" t="s">
        <v>103</v>
      </c>
    </row>
    <row r="43" spans="1:2" x14ac:dyDescent="0.25">
      <c r="A43" s="15" t="s">
        <v>65</v>
      </c>
      <c r="B43" s="15" t="s">
        <v>103</v>
      </c>
    </row>
    <row r="44" spans="1:2" x14ac:dyDescent="0.25">
      <c r="A44" s="15" t="s">
        <v>65</v>
      </c>
      <c r="B44" s="1" t="s">
        <v>66</v>
      </c>
    </row>
    <row r="45" spans="1:2" x14ac:dyDescent="0.25">
      <c r="A45" s="15" t="s">
        <v>65</v>
      </c>
      <c r="B45" s="15" t="s">
        <v>66</v>
      </c>
    </row>
    <row r="46" spans="1:2" x14ac:dyDescent="0.25">
      <c r="A46" s="15" t="s">
        <v>65</v>
      </c>
      <c r="B46" s="15" t="s">
        <v>66</v>
      </c>
    </row>
    <row r="47" spans="1:2" x14ac:dyDescent="0.25">
      <c r="A47" s="15" t="s">
        <v>65</v>
      </c>
      <c r="B47" s="15" t="s">
        <v>66</v>
      </c>
    </row>
    <row r="48" spans="1:2" x14ac:dyDescent="0.25">
      <c r="A48" s="15" t="s">
        <v>65</v>
      </c>
      <c r="B48" s="15" t="s">
        <v>66</v>
      </c>
    </row>
    <row r="49" spans="1:2" x14ac:dyDescent="0.25">
      <c r="A49" s="15" t="s">
        <v>65</v>
      </c>
      <c r="B49" s="15" t="s">
        <v>66</v>
      </c>
    </row>
    <row r="50" spans="1:2" x14ac:dyDescent="0.25">
      <c r="A50" s="15" t="s">
        <v>65</v>
      </c>
      <c r="B50" s="15" t="s">
        <v>66</v>
      </c>
    </row>
    <row r="51" spans="1:2" x14ac:dyDescent="0.25">
      <c r="A51" s="15" t="s">
        <v>65</v>
      </c>
      <c r="B51" s="15" t="s">
        <v>66</v>
      </c>
    </row>
    <row r="52" spans="1:2" x14ac:dyDescent="0.25">
      <c r="A52" s="15" t="s">
        <v>65</v>
      </c>
      <c r="B52" s="15" t="s">
        <v>66</v>
      </c>
    </row>
    <row r="53" spans="1:2" x14ac:dyDescent="0.25">
      <c r="A53" s="15" t="s">
        <v>65</v>
      </c>
      <c r="B53" s="15" t="s">
        <v>66</v>
      </c>
    </row>
    <row r="54" spans="1:2" x14ac:dyDescent="0.25">
      <c r="A54" s="15" t="s">
        <v>65</v>
      </c>
      <c r="B54" s="15" t="s">
        <v>66</v>
      </c>
    </row>
    <row r="55" spans="1:2" x14ac:dyDescent="0.25">
      <c r="A55" s="15" t="s">
        <v>65</v>
      </c>
      <c r="B55" s="15" t="s">
        <v>66</v>
      </c>
    </row>
    <row r="56" spans="1:2" x14ac:dyDescent="0.25">
      <c r="A56" s="15" t="s">
        <v>65</v>
      </c>
      <c r="B56" s="15" t="s">
        <v>66</v>
      </c>
    </row>
    <row r="57" spans="1:2" x14ac:dyDescent="0.25">
      <c r="A57" s="15" t="s">
        <v>65</v>
      </c>
      <c r="B57" s="15" t="s">
        <v>66</v>
      </c>
    </row>
    <row r="58" spans="1:2" x14ac:dyDescent="0.25">
      <c r="A58" s="15" t="s">
        <v>65</v>
      </c>
      <c r="B58" s="15" t="s">
        <v>66</v>
      </c>
    </row>
    <row r="59" spans="1:2" x14ac:dyDescent="0.25">
      <c r="A59" s="15" t="s">
        <v>65</v>
      </c>
      <c r="B59" s="15" t="s">
        <v>66</v>
      </c>
    </row>
    <row r="60" spans="1:2" x14ac:dyDescent="0.25">
      <c r="A60" s="15" t="s">
        <v>65</v>
      </c>
      <c r="B60" s="1" t="s">
        <v>67</v>
      </c>
    </row>
    <row r="61" spans="1:2" x14ac:dyDescent="0.25">
      <c r="A61" s="15" t="s">
        <v>65</v>
      </c>
      <c r="B61" s="15" t="s">
        <v>67</v>
      </c>
    </row>
    <row r="62" spans="1:2" x14ac:dyDescent="0.25">
      <c r="A62" s="15" t="s">
        <v>65</v>
      </c>
      <c r="B62" s="15" t="s">
        <v>67</v>
      </c>
    </row>
    <row r="63" spans="1:2" x14ac:dyDescent="0.25">
      <c r="A63" s="15" t="s">
        <v>65</v>
      </c>
      <c r="B63" s="15" t="s">
        <v>67</v>
      </c>
    </row>
    <row r="64" spans="1:2" x14ac:dyDescent="0.25">
      <c r="A64" s="15" t="s">
        <v>65</v>
      </c>
      <c r="B64" s="15" t="s">
        <v>67</v>
      </c>
    </row>
    <row r="65" spans="1:2" x14ac:dyDescent="0.25">
      <c r="A65" s="15" t="s">
        <v>65</v>
      </c>
      <c r="B65" s="15" t="s">
        <v>67</v>
      </c>
    </row>
    <row r="66" spans="1:2" x14ac:dyDescent="0.25">
      <c r="A66" s="15" t="s">
        <v>65</v>
      </c>
      <c r="B66" s="15" t="s">
        <v>67</v>
      </c>
    </row>
    <row r="67" spans="1:2" x14ac:dyDescent="0.25">
      <c r="A67" s="15" t="s">
        <v>65</v>
      </c>
      <c r="B67" s="15" t="s">
        <v>67</v>
      </c>
    </row>
    <row r="68" spans="1:2" x14ac:dyDescent="0.25">
      <c r="A68" s="15" t="s">
        <v>65</v>
      </c>
      <c r="B68" s="15" t="s">
        <v>67</v>
      </c>
    </row>
    <row r="69" spans="1:2" x14ac:dyDescent="0.25">
      <c r="A69" s="15" t="s">
        <v>65</v>
      </c>
      <c r="B69" s="1" t="s">
        <v>68</v>
      </c>
    </row>
    <row r="70" spans="1:2" x14ac:dyDescent="0.25">
      <c r="A70" s="15" t="s">
        <v>65</v>
      </c>
      <c r="B70" s="15" t="s">
        <v>68</v>
      </c>
    </row>
    <row r="71" spans="1:2" x14ac:dyDescent="0.25">
      <c r="A71" s="15" t="s">
        <v>65</v>
      </c>
      <c r="B71" s="15" t="s">
        <v>68</v>
      </c>
    </row>
    <row r="72" spans="1:2" x14ac:dyDescent="0.25">
      <c r="A72" s="15" t="s">
        <v>65</v>
      </c>
      <c r="B72" s="15" t="s">
        <v>68</v>
      </c>
    </row>
    <row r="73" spans="1:2" x14ac:dyDescent="0.25">
      <c r="A73" s="15" t="s">
        <v>65</v>
      </c>
      <c r="B73" s="15" t="s">
        <v>68</v>
      </c>
    </row>
    <row r="74" spans="1:2" x14ac:dyDescent="0.25">
      <c r="A74" s="15" t="s">
        <v>65</v>
      </c>
      <c r="B74" s="15" t="s">
        <v>68</v>
      </c>
    </row>
    <row r="75" spans="1:2" x14ac:dyDescent="0.25">
      <c r="A75" s="15" t="s">
        <v>65</v>
      </c>
      <c r="B75" s="15" t="s">
        <v>68</v>
      </c>
    </row>
    <row r="76" spans="1:2" x14ac:dyDescent="0.25">
      <c r="A76" s="15" t="s">
        <v>65</v>
      </c>
      <c r="B76" s="15" t="s">
        <v>68</v>
      </c>
    </row>
    <row r="77" spans="1:2" x14ac:dyDescent="0.25">
      <c r="A77" s="15" t="s">
        <v>65</v>
      </c>
      <c r="B77" s="15" t="s">
        <v>68</v>
      </c>
    </row>
    <row r="78" spans="1:2" x14ac:dyDescent="0.25">
      <c r="A78" s="15" t="s">
        <v>65</v>
      </c>
      <c r="B78" s="15" t="s">
        <v>68</v>
      </c>
    </row>
    <row r="79" spans="1:2" x14ac:dyDescent="0.25">
      <c r="A79" s="15" t="s">
        <v>65</v>
      </c>
      <c r="B79" s="15" t="s">
        <v>68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6"/>
  <sheetViews>
    <sheetView workbookViewId="0">
      <selection activeCell="J21" sqref="J21"/>
    </sheetView>
  </sheetViews>
  <sheetFormatPr defaultRowHeight="14.4" x14ac:dyDescent="0.3"/>
  <cols>
    <col min="1" max="1" width="11.6640625" customWidth="1"/>
    <col min="2" max="2" width="11.109375" customWidth="1"/>
    <col min="4" max="5" width="12.88671875" customWidth="1"/>
  </cols>
  <sheetData>
    <row r="1" spans="1:18" ht="15" thickBot="1" x14ac:dyDescent="0.35">
      <c r="A1" s="17" t="s">
        <v>60</v>
      </c>
      <c r="B1" s="18" t="s">
        <v>52</v>
      </c>
      <c r="C1" s="22" t="s">
        <v>53</v>
      </c>
      <c r="D1" s="16" t="s">
        <v>54</v>
      </c>
      <c r="E1" s="16"/>
      <c r="F1" s="21" t="s">
        <v>55</v>
      </c>
      <c r="H1" t="s">
        <v>87</v>
      </c>
      <c r="I1" t="s">
        <v>71</v>
      </c>
    </row>
    <row r="2" spans="1:18" x14ac:dyDescent="0.3">
      <c r="A2" s="19" t="s">
        <v>2</v>
      </c>
      <c r="B2" s="24">
        <v>911</v>
      </c>
      <c r="C2" s="23">
        <v>326000</v>
      </c>
      <c r="D2" s="20">
        <v>22000</v>
      </c>
      <c r="E2" s="20"/>
      <c r="F2" s="15" t="s">
        <v>56</v>
      </c>
      <c r="I2" t="s">
        <v>72</v>
      </c>
    </row>
    <row r="3" spans="1:18" x14ac:dyDescent="0.3">
      <c r="A3" s="15" t="s">
        <v>2</v>
      </c>
      <c r="B3" s="25">
        <v>911</v>
      </c>
      <c r="C3" s="23">
        <v>326000</v>
      </c>
      <c r="D3" s="20">
        <v>22000</v>
      </c>
      <c r="E3" s="20"/>
      <c r="F3" s="15" t="s">
        <v>57</v>
      </c>
      <c r="I3" t="s">
        <v>104</v>
      </c>
      <c r="J3">
        <v>56000</v>
      </c>
      <c r="K3">
        <v>90000</v>
      </c>
      <c r="L3">
        <v>120000</v>
      </c>
      <c r="M3">
        <v>147000</v>
      </c>
      <c r="N3">
        <v>180000</v>
      </c>
      <c r="O3">
        <v>210000</v>
      </c>
      <c r="P3">
        <v>232000</v>
      </c>
      <c r="Q3">
        <v>269000</v>
      </c>
      <c r="R3">
        <v>300000</v>
      </c>
    </row>
    <row r="4" spans="1:18" x14ac:dyDescent="0.3">
      <c r="A4" s="19" t="s">
        <v>3</v>
      </c>
      <c r="B4" s="24" t="s">
        <v>4</v>
      </c>
      <c r="C4" s="23">
        <v>318500</v>
      </c>
      <c r="D4" s="20">
        <v>27000</v>
      </c>
      <c r="E4" s="20"/>
      <c r="F4" s="15" t="s">
        <v>57</v>
      </c>
    </row>
    <row r="5" spans="1:18" x14ac:dyDescent="0.3">
      <c r="A5" s="15" t="s">
        <v>3</v>
      </c>
      <c r="B5" s="25" t="s">
        <v>4</v>
      </c>
      <c r="C5" s="23">
        <v>318500</v>
      </c>
      <c r="D5" s="20">
        <v>27000</v>
      </c>
      <c r="E5" s="20"/>
      <c r="F5" s="15" t="s">
        <v>58</v>
      </c>
    </row>
    <row r="6" spans="1:18" x14ac:dyDescent="0.3">
      <c r="A6" s="19" t="s">
        <v>0</v>
      </c>
      <c r="B6" s="24" t="s">
        <v>1</v>
      </c>
      <c r="C6" s="23">
        <v>200000</v>
      </c>
      <c r="D6" s="20">
        <v>30000</v>
      </c>
      <c r="E6" s="20"/>
      <c r="F6" s="15" t="s">
        <v>58</v>
      </c>
    </row>
    <row r="7" spans="1:18" x14ac:dyDescent="0.3">
      <c r="A7" s="19" t="s">
        <v>3</v>
      </c>
      <c r="B7" s="24" t="s">
        <v>5</v>
      </c>
      <c r="C7" s="23">
        <v>308500</v>
      </c>
      <c r="D7" s="20">
        <v>34000</v>
      </c>
      <c r="E7" s="20"/>
      <c r="F7" s="15" t="s">
        <v>57</v>
      </c>
    </row>
    <row r="8" spans="1:18" x14ac:dyDescent="0.3">
      <c r="A8" s="15" t="s">
        <v>3</v>
      </c>
      <c r="B8" s="25" t="s">
        <v>5</v>
      </c>
      <c r="C8" s="23">
        <v>308500</v>
      </c>
      <c r="D8" s="20">
        <v>34000</v>
      </c>
      <c r="E8" s="20"/>
      <c r="F8" s="15" t="s">
        <v>56</v>
      </c>
    </row>
    <row r="9" spans="1:18" x14ac:dyDescent="0.3">
      <c r="A9" s="19" t="s">
        <v>6</v>
      </c>
      <c r="B9" s="24" t="s">
        <v>7</v>
      </c>
      <c r="C9" s="23">
        <v>302000</v>
      </c>
      <c r="D9" s="20">
        <v>39000</v>
      </c>
      <c r="E9" s="20"/>
      <c r="F9" s="15" t="s">
        <v>59</v>
      </c>
    </row>
    <row r="10" spans="1:18" x14ac:dyDescent="0.3">
      <c r="A10" s="15" t="s">
        <v>6</v>
      </c>
      <c r="B10" s="25" t="s">
        <v>7</v>
      </c>
      <c r="C10" s="23">
        <v>302000</v>
      </c>
      <c r="D10" s="20">
        <v>39000</v>
      </c>
      <c r="E10" s="20"/>
      <c r="F10" s="15" t="s">
        <v>57</v>
      </c>
      <c r="H10" s="26"/>
    </row>
    <row r="11" spans="1:18" x14ac:dyDescent="0.3">
      <c r="A11" s="15" t="s">
        <v>0</v>
      </c>
      <c r="B11" s="25" t="s">
        <v>1</v>
      </c>
      <c r="C11" s="23">
        <v>200000</v>
      </c>
      <c r="D11" s="20">
        <v>40000</v>
      </c>
      <c r="E11" s="20"/>
      <c r="F11" s="15" t="s">
        <v>59</v>
      </c>
    </row>
    <row r="12" spans="1:18" x14ac:dyDescent="0.3">
      <c r="A12" s="19" t="s">
        <v>8</v>
      </c>
      <c r="B12" s="24" t="s">
        <v>9</v>
      </c>
      <c r="C12" s="23">
        <v>294500</v>
      </c>
      <c r="D12" s="20">
        <v>44000</v>
      </c>
      <c r="E12" s="20"/>
      <c r="F12" s="15" t="s">
        <v>57</v>
      </c>
    </row>
    <row r="13" spans="1:18" x14ac:dyDescent="0.3">
      <c r="A13" s="15" t="s">
        <v>8</v>
      </c>
      <c r="B13" s="25" t="s">
        <v>9</v>
      </c>
      <c r="C13" s="23">
        <v>294500</v>
      </c>
      <c r="D13" s="20">
        <v>44000</v>
      </c>
      <c r="E13" s="20"/>
      <c r="F13" s="15" t="s">
        <v>57</v>
      </c>
    </row>
    <row r="14" spans="1:18" x14ac:dyDescent="0.3">
      <c r="A14" s="19" t="s">
        <v>8</v>
      </c>
      <c r="B14" s="24" t="s">
        <v>10</v>
      </c>
      <c r="C14" s="23">
        <v>284500</v>
      </c>
      <c r="D14" s="20">
        <v>51000</v>
      </c>
      <c r="E14" s="20"/>
      <c r="F14" s="15" t="s">
        <v>57</v>
      </c>
    </row>
    <row r="15" spans="1:18" x14ac:dyDescent="0.3">
      <c r="A15" s="15" t="s">
        <v>8</v>
      </c>
      <c r="B15" s="25" t="s">
        <v>10</v>
      </c>
      <c r="C15" s="23">
        <v>284500</v>
      </c>
      <c r="D15" s="20">
        <v>51000</v>
      </c>
      <c r="E15" s="20"/>
      <c r="F15" s="15" t="s">
        <v>59</v>
      </c>
    </row>
    <row r="16" spans="1:18" x14ac:dyDescent="0.3">
      <c r="A16" s="19" t="s">
        <v>0</v>
      </c>
      <c r="B16" s="24" t="s">
        <v>11</v>
      </c>
      <c r="C16" s="23">
        <v>278000</v>
      </c>
      <c r="D16" s="20">
        <v>56000</v>
      </c>
      <c r="E16" s="20"/>
      <c r="F16" s="15" t="s">
        <v>57</v>
      </c>
      <c r="H16" t="s">
        <v>88</v>
      </c>
      <c r="I16" t="s">
        <v>73</v>
      </c>
    </row>
    <row r="17" spans="1:18" x14ac:dyDescent="0.3">
      <c r="A17" s="15" t="s">
        <v>0</v>
      </c>
      <c r="B17" s="25" t="s">
        <v>11</v>
      </c>
      <c r="C17" s="23">
        <v>278000</v>
      </c>
      <c r="D17" s="20">
        <v>56000</v>
      </c>
      <c r="E17" s="20"/>
      <c r="F17" s="15" t="s">
        <v>57</v>
      </c>
      <c r="I17" t="s">
        <v>72</v>
      </c>
    </row>
    <row r="18" spans="1:18" x14ac:dyDescent="0.3">
      <c r="A18" s="19" t="s">
        <v>0</v>
      </c>
      <c r="B18" s="24" t="s">
        <v>12</v>
      </c>
      <c r="C18" s="23">
        <v>270500</v>
      </c>
      <c r="D18" s="20">
        <v>61000</v>
      </c>
      <c r="E18" s="20"/>
      <c r="F18" s="15" t="s">
        <v>59</v>
      </c>
      <c r="I18" t="s">
        <v>104</v>
      </c>
      <c r="J18">
        <v>56000</v>
      </c>
      <c r="K18">
        <v>90000</v>
      </c>
      <c r="L18">
        <v>120000</v>
      </c>
      <c r="M18">
        <v>147000</v>
      </c>
      <c r="N18">
        <v>180000</v>
      </c>
      <c r="O18">
        <v>210000</v>
      </c>
      <c r="P18">
        <v>232000</v>
      </c>
      <c r="Q18">
        <v>269000</v>
      </c>
      <c r="R18">
        <v>300000</v>
      </c>
    </row>
    <row r="19" spans="1:18" x14ac:dyDescent="0.3">
      <c r="A19" s="15" t="s">
        <v>0</v>
      </c>
      <c r="B19" s="25" t="s">
        <v>12</v>
      </c>
      <c r="C19" s="23">
        <v>270500</v>
      </c>
      <c r="D19" s="20">
        <v>61000</v>
      </c>
      <c r="E19" s="20"/>
      <c r="F19" s="15" t="s">
        <v>57</v>
      </c>
    </row>
    <row r="20" spans="1:18" x14ac:dyDescent="0.3">
      <c r="A20" s="19" t="s">
        <v>0</v>
      </c>
      <c r="B20" s="24" t="s">
        <v>12</v>
      </c>
      <c r="C20" s="23">
        <v>260500</v>
      </c>
      <c r="D20" s="20">
        <v>68000</v>
      </c>
      <c r="E20" s="20"/>
      <c r="F20" s="15" t="s">
        <v>57</v>
      </c>
    </row>
    <row r="21" spans="1:18" x14ac:dyDescent="0.3">
      <c r="A21" s="15" t="s">
        <v>0</v>
      </c>
      <c r="B21" s="25" t="s">
        <v>12</v>
      </c>
      <c r="C21" s="23">
        <v>260500</v>
      </c>
      <c r="D21" s="20">
        <v>68000</v>
      </c>
      <c r="E21" s="20"/>
      <c r="F21" s="15" t="s">
        <v>59</v>
      </c>
    </row>
    <row r="22" spans="1:18" x14ac:dyDescent="0.3">
      <c r="A22" s="19" t="s">
        <v>3</v>
      </c>
      <c r="B22" s="24" t="s">
        <v>5</v>
      </c>
      <c r="C22" s="23">
        <v>254000</v>
      </c>
      <c r="D22" s="20">
        <v>73000</v>
      </c>
      <c r="E22" s="20"/>
      <c r="F22" s="15" t="s">
        <v>58</v>
      </c>
    </row>
    <row r="23" spans="1:18" x14ac:dyDescent="0.3">
      <c r="A23" s="15" t="s">
        <v>3</v>
      </c>
      <c r="B23" s="25" t="s">
        <v>5</v>
      </c>
      <c r="C23" s="23">
        <v>254000</v>
      </c>
      <c r="D23" s="20">
        <v>73000</v>
      </c>
      <c r="E23" s="20"/>
      <c r="F23" s="15" t="s">
        <v>57</v>
      </c>
    </row>
    <row r="24" spans="1:18" x14ac:dyDescent="0.3">
      <c r="A24" s="19" t="s">
        <v>13</v>
      </c>
      <c r="B24" s="24" t="s">
        <v>14</v>
      </c>
      <c r="C24" s="23">
        <v>242500</v>
      </c>
      <c r="D24" s="20">
        <v>80000</v>
      </c>
      <c r="E24" s="20"/>
      <c r="F24" s="15" t="s">
        <v>57</v>
      </c>
    </row>
    <row r="25" spans="1:18" x14ac:dyDescent="0.3">
      <c r="A25" s="15" t="s">
        <v>13</v>
      </c>
      <c r="B25" s="25" t="s">
        <v>14</v>
      </c>
      <c r="C25" s="23">
        <v>242500</v>
      </c>
      <c r="D25" s="20">
        <v>80000</v>
      </c>
      <c r="E25" s="20"/>
      <c r="F25" s="15" t="s">
        <v>57</v>
      </c>
    </row>
    <row r="26" spans="1:18" x14ac:dyDescent="0.3">
      <c r="A26" s="19" t="s">
        <v>0</v>
      </c>
      <c r="B26" s="24" t="s">
        <v>12</v>
      </c>
      <c r="C26" s="23">
        <v>56500</v>
      </c>
      <c r="D26" s="20">
        <v>87000</v>
      </c>
      <c r="E26" s="20"/>
      <c r="F26" s="15" t="s">
        <v>57</v>
      </c>
    </row>
    <row r="27" spans="1:18" x14ac:dyDescent="0.3">
      <c r="A27" s="19" t="s">
        <v>8</v>
      </c>
      <c r="B27" s="24" t="s">
        <v>10</v>
      </c>
      <c r="C27" s="23">
        <v>100500</v>
      </c>
      <c r="D27" s="20">
        <v>87000</v>
      </c>
      <c r="E27" s="20"/>
      <c r="F27" s="15" t="s">
        <v>57</v>
      </c>
    </row>
    <row r="28" spans="1:18" x14ac:dyDescent="0.3">
      <c r="A28" s="19" t="s">
        <v>8</v>
      </c>
      <c r="B28" s="24" t="s">
        <v>9</v>
      </c>
      <c r="C28" s="23">
        <v>230000</v>
      </c>
      <c r="D28" s="20">
        <v>89000</v>
      </c>
      <c r="E28" s="20"/>
      <c r="F28" s="15" t="s">
        <v>57</v>
      </c>
    </row>
    <row r="29" spans="1:18" x14ac:dyDescent="0.3">
      <c r="A29" s="15" t="s">
        <v>8</v>
      </c>
      <c r="B29" s="25" t="s">
        <v>9</v>
      </c>
      <c r="C29" s="23">
        <v>230000</v>
      </c>
      <c r="D29" s="20">
        <v>89000</v>
      </c>
      <c r="E29" s="20"/>
      <c r="F29" s="15" t="s">
        <v>59</v>
      </c>
    </row>
    <row r="30" spans="1:18" x14ac:dyDescent="0.3">
      <c r="A30" s="19" t="s">
        <v>13</v>
      </c>
      <c r="B30" s="24">
        <v>146</v>
      </c>
      <c r="C30" s="23">
        <v>242500</v>
      </c>
      <c r="D30" s="20">
        <v>90000</v>
      </c>
      <c r="E30" s="20"/>
      <c r="F30" s="15" t="s">
        <v>56</v>
      </c>
    </row>
    <row r="31" spans="1:18" x14ac:dyDescent="0.3">
      <c r="A31" s="15" t="s">
        <v>13</v>
      </c>
      <c r="B31" s="25">
        <v>146</v>
      </c>
      <c r="C31" s="23">
        <v>242500</v>
      </c>
      <c r="D31" s="20">
        <v>90000</v>
      </c>
      <c r="E31" s="20"/>
      <c r="F31" s="15" t="s">
        <v>57</v>
      </c>
    </row>
    <row r="32" spans="1:18" x14ac:dyDescent="0.3">
      <c r="A32" s="19" t="s">
        <v>0</v>
      </c>
      <c r="B32" s="24" t="s">
        <v>11</v>
      </c>
      <c r="C32" s="23">
        <v>62500</v>
      </c>
      <c r="D32" s="20">
        <v>98000</v>
      </c>
      <c r="E32" s="20"/>
      <c r="F32" s="15" t="s">
        <v>56</v>
      </c>
    </row>
    <row r="33" spans="1:6" x14ac:dyDescent="0.3">
      <c r="A33" s="19" t="s">
        <v>18</v>
      </c>
      <c r="B33" s="24" t="s">
        <v>19</v>
      </c>
      <c r="C33" s="23">
        <v>84000</v>
      </c>
      <c r="D33" s="20">
        <v>98000</v>
      </c>
      <c r="E33" s="20"/>
      <c r="F33" s="15" t="s">
        <v>56</v>
      </c>
    </row>
    <row r="34" spans="1:6" x14ac:dyDescent="0.3">
      <c r="A34" s="19" t="s">
        <v>0</v>
      </c>
      <c r="B34" s="24" t="s">
        <v>12</v>
      </c>
      <c r="C34" s="23">
        <v>206000</v>
      </c>
      <c r="D34" s="20">
        <v>106000</v>
      </c>
      <c r="E34" s="20"/>
      <c r="F34" s="15" t="s">
        <v>59</v>
      </c>
    </row>
    <row r="35" spans="1:6" x14ac:dyDescent="0.3">
      <c r="A35" s="15" t="s">
        <v>0</v>
      </c>
      <c r="B35" s="25" t="s">
        <v>12</v>
      </c>
      <c r="C35" s="23">
        <v>206000</v>
      </c>
      <c r="D35" s="20">
        <v>106000</v>
      </c>
      <c r="E35" s="20"/>
      <c r="F35" s="15" t="s">
        <v>57</v>
      </c>
    </row>
    <row r="36" spans="1:6" x14ac:dyDescent="0.3">
      <c r="A36" s="19" t="s">
        <v>27</v>
      </c>
      <c r="B36" s="24" t="s">
        <v>28</v>
      </c>
      <c r="C36" s="23">
        <v>55000</v>
      </c>
      <c r="D36" s="20">
        <v>109000</v>
      </c>
      <c r="E36" s="20"/>
      <c r="F36" s="15" t="s">
        <v>57</v>
      </c>
    </row>
    <row r="37" spans="1:6" x14ac:dyDescent="0.3">
      <c r="A37" s="19" t="s">
        <v>13</v>
      </c>
      <c r="B37" s="24" t="s">
        <v>14</v>
      </c>
      <c r="C37" s="23">
        <v>90500</v>
      </c>
      <c r="D37" s="20">
        <v>109000</v>
      </c>
      <c r="E37" s="20"/>
      <c r="F37" s="15" t="s">
        <v>57</v>
      </c>
    </row>
    <row r="38" spans="1:6" x14ac:dyDescent="0.3">
      <c r="A38" s="19" t="s">
        <v>15</v>
      </c>
      <c r="B38" s="24" t="s">
        <v>16</v>
      </c>
      <c r="C38" s="23">
        <v>189500</v>
      </c>
      <c r="D38" s="20">
        <v>118000</v>
      </c>
      <c r="E38" s="20"/>
      <c r="F38" s="15" t="s">
        <v>57</v>
      </c>
    </row>
    <row r="39" spans="1:6" x14ac:dyDescent="0.3">
      <c r="A39" s="15" t="s">
        <v>15</v>
      </c>
      <c r="B39" s="25" t="s">
        <v>16</v>
      </c>
      <c r="C39" s="23">
        <v>189500</v>
      </c>
      <c r="D39" s="20">
        <v>118000</v>
      </c>
      <c r="E39" s="20"/>
      <c r="F39" s="15" t="s">
        <v>58</v>
      </c>
    </row>
    <row r="40" spans="1:6" x14ac:dyDescent="0.3">
      <c r="A40" s="19" t="s">
        <v>17</v>
      </c>
      <c r="B40" s="24">
        <v>307</v>
      </c>
      <c r="C40" s="23">
        <v>186500</v>
      </c>
      <c r="D40" s="20">
        <v>120000</v>
      </c>
      <c r="E40" s="20"/>
      <c r="F40" s="15" t="s">
        <v>57</v>
      </c>
    </row>
    <row r="41" spans="1:6" x14ac:dyDescent="0.3">
      <c r="A41" s="19" t="s">
        <v>17</v>
      </c>
      <c r="B41" s="24">
        <v>307</v>
      </c>
      <c r="C41" s="23">
        <v>186500</v>
      </c>
      <c r="D41" s="20">
        <v>120000</v>
      </c>
      <c r="E41" s="20"/>
      <c r="F41" s="15" t="s">
        <v>57</v>
      </c>
    </row>
    <row r="42" spans="1:6" x14ac:dyDescent="0.3">
      <c r="A42" s="19" t="s">
        <v>27</v>
      </c>
      <c r="B42" s="24" t="s">
        <v>28</v>
      </c>
      <c r="C42" s="23">
        <v>42500</v>
      </c>
      <c r="D42" s="20">
        <v>120000</v>
      </c>
      <c r="E42" s="20"/>
      <c r="F42" s="15" t="s">
        <v>57</v>
      </c>
    </row>
    <row r="43" spans="1:6" x14ac:dyDescent="0.3">
      <c r="A43" s="19" t="s">
        <v>3</v>
      </c>
      <c r="B43" s="24" t="s">
        <v>5</v>
      </c>
      <c r="C43" s="23">
        <v>80000</v>
      </c>
      <c r="D43" s="20">
        <v>120000</v>
      </c>
      <c r="E43" s="20"/>
      <c r="F43" s="15" t="s">
        <v>57</v>
      </c>
    </row>
    <row r="44" spans="1:6" x14ac:dyDescent="0.3">
      <c r="A44" s="15" t="s">
        <v>17</v>
      </c>
      <c r="B44" s="25">
        <v>307</v>
      </c>
      <c r="C44" s="23">
        <v>186500</v>
      </c>
      <c r="D44" s="20">
        <v>120000</v>
      </c>
      <c r="E44" s="20"/>
      <c r="F44" s="15" t="s">
        <v>56</v>
      </c>
    </row>
    <row r="45" spans="1:6" x14ac:dyDescent="0.3">
      <c r="A45" s="15" t="s">
        <v>17</v>
      </c>
      <c r="B45" s="25">
        <v>307</v>
      </c>
      <c r="C45" s="23">
        <v>186500</v>
      </c>
      <c r="D45" s="20">
        <v>120000</v>
      </c>
      <c r="E45" s="20"/>
      <c r="F45" s="15" t="s">
        <v>57</v>
      </c>
    </row>
    <row r="46" spans="1:6" x14ac:dyDescent="0.3">
      <c r="A46" s="15" t="s">
        <v>27</v>
      </c>
      <c r="B46" s="25" t="s">
        <v>28</v>
      </c>
      <c r="C46" s="23">
        <v>42500</v>
      </c>
      <c r="D46" s="20">
        <v>120000</v>
      </c>
      <c r="E46" s="20"/>
      <c r="F46" s="15" t="s">
        <v>59</v>
      </c>
    </row>
    <row r="47" spans="1:6" x14ac:dyDescent="0.3">
      <c r="A47" s="19" t="s">
        <v>30</v>
      </c>
      <c r="B47" s="24" t="s">
        <v>31</v>
      </c>
      <c r="C47" s="23">
        <v>77000</v>
      </c>
      <c r="D47" s="20">
        <v>123000</v>
      </c>
      <c r="E47" s="20"/>
      <c r="F47" s="15" t="s">
        <v>57</v>
      </c>
    </row>
    <row r="48" spans="1:6" x14ac:dyDescent="0.3">
      <c r="A48" s="19" t="s">
        <v>3</v>
      </c>
      <c r="B48" s="24" t="s">
        <v>5</v>
      </c>
      <c r="C48" s="23">
        <v>175000</v>
      </c>
      <c r="D48" s="20">
        <v>128000</v>
      </c>
      <c r="E48" s="20"/>
      <c r="F48" s="15" t="s">
        <v>59</v>
      </c>
    </row>
    <row r="49" spans="1:6" x14ac:dyDescent="0.3">
      <c r="A49" s="15" t="s">
        <v>3</v>
      </c>
      <c r="B49" s="25" t="s">
        <v>5</v>
      </c>
      <c r="C49" s="23">
        <v>175000</v>
      </c>
      <c r="D49" s="20">
        <v>128000</v>
      </c>
      <c r="E49" s="20"/>
      <c r="F49" s="15" t="s">
        <v>57</v>
      </c>
    </row>
    <row r="50" spans="1:6" x14ac:dyDescent="0.3">
      <c r="A50" s="19" t="s">
        <v>18</v>
      </c>
      <c r="B50" s="24" t="s">
        <v>19</v>
      </c>
      <c r="C50" s="23">
        <v>165500</v>
      </c>
      <c r="D50" s="20">
        <v>135000</v>
      </c>
      <c r="E50" s="20"/>
      <c r="F50" s="15" t="s">
        <v>58</v>
      </c>
    </row>
    <row r="51" spans="1:6" x14ac:dyDescent="0.3">
      <c r="A51" s="15" t="s">
        <v>18</v>
      </c>
      <c r="B51" s="25" t="s">
        <v>19</v>
      </c>
      <c r="C51" s="23">
        <v>165500</v>
      </c>
      <c r="D51" s="20">
        <v>135000</v>
      </c>
      <c r="E51" s="20"/>
      <c r="F51" s="15" t="s">
        <v>59</v>
      </c>
    </row>
    <row r="52" spans="1:6" x14ac:dyDescent="0.3">
      <c r="A52" s="19" t="s">
        <v>18</v>
      </c>
      <c r="B52" s="24" t="s">
        <v>19</v>
      </c>
      <c r="C52" s="23">
        <v>162500</v>
      </c>
      <c r="D52" s="20">
        <v>137000</v>
      </c>
      <c r="E52" s="20"/>
      <c r="F52" s="15" t="s">
        <v>56</v>
      </c>
    </row>
    <row r="53" spans="1:6" x14ac:dyDescent="0.3">
      <c r="A53" s="19" t="s">
        <v>18</v>
      </c>
      <c r="B53" s="24" t="s">
        <v>19</v>
      </c>
      <c r="C53" s="23">
        <v>162500</v>
      </c>
      <c r="D53" s="20">
        <v>137000</v>
      </c>
      <c r="E53" s="20"/>
      <c r="F53" s="15" t="s">
        <v>57</v>
      </c>
    </row>
    <row r="54" spans="1:6" x14ac:dyDescent="0.3">
      <c r="A54" s="15" t="s">
        <v>18</v>
      </c>
      <c r="B54" s="25" t="s">
        <v>19</v>
      </c>
      <c r="C54" s="23">
        <v>162500</v>
      </c>
      <c r="D54" s="20">
        <v>137000</v>
      </c>
      <c r="E54" s="20"/>
      <c r="F54" s="15" t="s">
        <v>57</v>
      </c>
    </row>
    <row r="55" spans="1:6" x14ac:dyDescent="0.3">
      <c r="A55" s="15" t="s">
        <v>18</v>
      </c>
      <c r="B55" s="25" t="s">
        <v>19</v>
      </c>
      <c r="C55" s="23">
        <v>162500</v>
      </c>
      <c r="D55" s="20">
        <v>137000</v>
      </c>
      <c r="E55" s="20"/>
      <c r="F55" s="15" t="s">
        <v>57</v>
      </c>
    </row>
    <row r="56" spans="1:6" x14ac:dyDescent="0.3">
      <c r="A56" s="19" t="s">
        <v>2</v>
      </c>
      <c r="B56" s="24">
        <v>911</v>
      </c>
      <c r="C56" s="23">
        <v>159000</v>
      </c>
      <c r="D56" s="20">
        <v>139000</v>
      </c>
      <c r="E56" s="20"/>
      <c r="F56" s="15" t="s">
        <v>57</v>
      </c>
    </row>
    <row r="57" spans="1:6" x14ac:dyDescent="0.3">
      <c r="A57" s="15" t="s">
        <v>2</v>
      </c>
      <c r="B57" s="25">
        <v>911</v>
      </c>
      <c r="C57" s="23">
        <v>159000</v>
      </c>
      <c r="D57" s="20">
        <v>139000</v>
      </c>
      <c r="E57" s="20"/>
      <c r="F57" s="15" t="s">
        <v>57</v>
      </c>
    </row>
    <row r="58" spans="1:6" x14ac:dyDescent="0.3">
      <c r="A58" s="19" t="s">
        <v>8</v>
      </c>
      <c r="B58" s="24" t="s">
        <v>10</v>
      </c>
      <c r="C58" s="23">
        <v>151000</v>
      </c>
      <c r="D58" s="20">
        <v>145000</v>
      </c>
      <c r="E58" s="20"/>
      <c r="F58" s="15" t="s">
        <v>59</v>
      </c>
    </row>
    <row r="59" spans="1:6" x14ac:dyDescent="0.3">
      <c r="A59" s="15" t="s">
        <v>8</v>
      </c>
      <c r="B59" s="25" t="s">
        <v>10</v>
      </c>
      <c r="C59" s="23">
        <v>151000</v>
      </c>
      <c r="D59" s="20">
        <v>145000</v>
      </c>
      <c r="E59" s="20"/>
      <c r="F59" s="15" t="s">
        <v>59</v>
      </c>
    </row>
    <row r="60" spans="1:6" x14ac:dyDescent="0.3">
      <c r="A60" s="19" t="s">
        <v>17</v>
      </c>
      <c r="B60" s="24">
        <v>307</v>
      </c>
      <c r="C60" s="23">
        <v>150000</v>
      </c>
      <c r="D60" s="20">
        <v>146000</v>
      </c>
      <c r="E60" s="20"/>
      <c r="F60" s="15" t="s">
        <v>57</v>
      </c>
    </row>
    <row r="61" spans="1:6" x14ac:dyDescent="0.3">
      <c r="A61" s="15" t="s">
        <v>17</v>
      </c>
      <c r="B61" s="25">
        <v>307</v>
      </c>
      <c r="C61" s="23">
        <v>150000</v>
      </c>
      <c r="D61" s="20">
        <v>146000</v>
      </c>
      <c r="E61" s="20"/>
      <c r="F61" s="15" t="s">
        <v>59</v>
      </c>
    </row>
    <row r="62" spans="1:6" x14ac:dyDescent="0.3">
      <c r="A62" s="19" t="s">
        <v>18</v>
      </c>
      <c r="B62" s="24" t="s">
        <v>19</v>
      </c>
      <c r="C62" s="23">
        <v>86000</v>
      </c>
      <c r="D62" s="20">
        <v>147000</v>
      </c>
      <c r="E62" s="20"/>
      <c r="F62" s="15" t="s">
        <v>57</v>
      </c>
    </row>
    <row r="63" spans="1:6" x14ac:dyDescent="0.3">
      <c r="A63" s="19" t="s">
        <v>17</v>
      </c>
      <c r="B63" s="24">
        <v>307</v>
      </c>
      <c r="C63" s="23">
        <v>142000</v>
      </c>
      <c r="D63" s="20">
        <v>151000</v>
      </c>
      <c r="E63" s="20"/>
      <c r="F63" s="15" t="s">
        <v>57</v>
      </c>
    </row>
    <row r="64" spans="1:6" x14ac:dyDescent="0.3">
      <c r="A64" s="19" t="s">
        <v>0</v>
      </c>
      <c r="B64" s="24" t="s">
        <v>11</v>
      </c>
      <c r="C64" s="23">
        <v>80000</v>
      </c>
      <c r="D64" s="20">
        <v>151000</v>
      </c>
      <c r="E64" s="20"/>
      <c r="F64" s="15" t="s">
        <v>58</v>
      </c>
    </row>
    <row r="65" spans="1:6" x14ac:dyDescent="0.3">
      <c r="A65" s="15" t="s">
        <v>17</v>
      </c>
      <c r="B65" s="25">
        <v>307</v>
      </c>
      <c r="C65" s="23">
        <v>142000</v>
      </c>
      <c r="D65" s="20">
        <v>151000</v>
      </c>
      <c r="E65" s="20"/>
      <c r="F65" s="15" t="s">
        <v>57</v>
      </c>
    </row>
    <row r="66" spans="1:6" x14ac:dyDescent="0.3">
      <c r="A66" s="19" t="s">
        <v>3</v>
      </c>
      <c r="B66" s="24" t="s">
        <v>5</v>
      </c>
      <c r="C66" s="23">
        <v>76500</v>
      </c>
      <c r="D66" s="20">
        <v>155000</v>
      </c>
      <c r="E66" s="20"/>
      <c r="F66" s="15" t="s">
        <v>56</v>
      </c>
    </row>
    <row r="67" spans="1:6" x14ac:dyDescent="0.3">
      <c r="A67" s="19" t="s">
        <v>6</v>
      </c>
      <c r="B67" s="24" t="s">
        <v>20</v>
      </c>
      <c r="C67" s="23">
        <v>135000</v>
      </c>
      <c r="D67" s="20">
        <v>156000</v>
      </c>
      <c r="E67" s="20"/>
      <c r="F67" s="15" t="s">
        <v>57</v>
      </c>
    </row>
    <row r="68" spans="1:6" x14ac:dyDescent="0.3">
      <c r="A68" s="15" t="s">
        <v>6</v>
      </c>
      <c r="B68" s="25" t="s">
        <v>20</v>
      </c>
      <c r="C68" s="23">
        <v>135000</v>
      </c>
      <c r="D68" s="20">
        <v>156000</v>
      </c>
      <c r="E68" s="20"/>
      <c r="F68" s="15" t="s">
        <v>57</v>
      </c>
    </row>
    <row r="69" spans="1:6" x14ac:dyDescent="0.3">
      <c r="A69" s="19" t="s">
        <v>3</v>
      </c>
      <c r="B69" s="24" t="s">
        <v>23</v>
      </c>
      <c r="C69" s="23">
        <v>76500</v>
      </c>
      <c r="D69" s="20">
        <v>157000</v>
      </c>
      <c r="E69" s="20"/>
      <c r="F69" s="15" t="s">
        <v>57</v>
      </c>
    </row>
    <row r="70" spans="1:6" x14ac:dyDescent="0.3">
      <c r="A70" s="19" t="s">
        <v>15</v>
      </c>
      <c r="B70" s="24" t="s">
        <v>24</v>
      </c>
      <c r="C70" s="23">
        <v>76500</v>
      </c>
      <c r="D70" s="20">
        <v>157000</v>
      </c>
      <c r="E70" s="20"/>
      <c r="F70" s="15" t="s">
        <v>58</v>
      </c>
    </row>
    <row r="71" spans="1:6" x14ac:dyDescent="0.3">
      <c r="A71" s="19" t="s">
        <v>0</v>
      </c>
      <c r="B71" s="24" t="s">
        <v>12</v>
      </c>
      <c r="C71" s="23">
        <v>68500</v>
      </c>
      <c r="D71" s="20">
        <v>157000</v>
      </c>
      <c r="E71" s="20"/>
      <c r="F71" s="15" t="s">
        <v>56</v>
      </c>
    </row>
    <row r="72" spans="1:6" x14ac:dyDescent="0.3">
      <c r="A72" s="19" t="s">
        <v>0</v>
      </c>
      <c r="B72" s="24" t="s">
        <v>21</v>
      </c>
      <c r="C72" s="23">
        <v>71500</v>
      </c>
      <c r="D72" s="20">
        <v>158000</v>
      </c>
      <c r="E72" s="20"/>
      <c r="F72" s="15" t="s">
        <v>59</v>
      </c>
    </row>
    <row r="73" spans="1:6" x14ac:dyDescent="0.3">
      <c r="A73" s="19" t="s">
        <v>15</v>
      </c>
      <c r="B73" s="24" t="s">
        <v>16</v>
      </c>
      <c r="C73" s="23">
        <v>45500</v>
      </c>
      <c r="D73" s="20">
        <v>158000</v>
      </c>
      <c r="E73" s="20"/>
      <c r="F73" s="15" t="s">
        <v>58</v>
      </c>
    </row>
    <row r="74" spans="1:6" x14ac:dyDescent="0.3">
      <c r="A74" s="19" t="s">
        <v>0</v>
      </c>
      <c r="B74" s="24" t="s">
        <v>21</v>
      </c>
      <c r="C74" s="23">
        <v>127000</v>
      </c>
      <c r="D74" s="20">
        <v>162000</v>
      </c>
      <c r="E74" s="20"/>
      <c r="F74" s="15" t="s">
        <v>59</v>
      </c>
    </row>
    <row r="75" spans="1:6" x14ac:dyDescent="0.3">
      <c r="A75" s="19" t="s">
        <v>18</v>
      </c>
      <c r="B75" s="24" t="s">
        <v>22</v>
      </c>
      <c r="C75" s="23">
        <v>126000</v>
      </c>
      <c r="D75" s="20">
        <v>162000</v>
      </c>
      <c r="E75" s="20"/>
      <c r="F75" s="15" t="s">
        <v>57</v>
      </c>
    </row>
    <row r="76" spans="1:6" x14ac:dyDescent="0.3">
      <c r="A76" s="19" t="s">
        <v>18</v>
      </c>
      <c r="B76" s="24" t="s">
        <v>22</v>
      </c>
      <c r="C76" s="23">
        <v>71500</v>
      </c>
      <c r="D76" s="20">
        <v>162000</v>
      </c>
      <c r="E76" s="20"/>
      <c r="F76" s="15" t="s">
        <v>57</v>
      </c>
    </row>
    <row r="77" spans="1:6" x14ac:dyDescent="0.3">
      <c r="A77" s="19" t="s">
        <v>17</v>
      </c>
      <c r="B77" s="24">
        <v>307</v>
      </c>
      <c r="C77" s="23">
        <v>41000</v>
      </c>
      <c r="D77" s="20">
        <v>162000</v>
      </c>
      <c r="E77" s="20"/>
      <c r="F77" s="15" t="s">
        <v>56</v>
      </c>
    </row>
    <row r="78" spans="1:6" x14ac:dyDescent="0.3">
      <c r="A78" s="15" t="s">
        <v>0</v>
      </c>
      <c r="B78" s="25" t="s">
        <v>21</v>
      </c>
      <c r="C78" s="23">
        <v>127000</v>
      </c>
      <c r="D78" s="20">
        <v>162000</v>
      </c>
      <c r="E78" s="20"/>
      <c r="F78" s="15" t="s">
        <v>59</v>
      </c>
    </row>
    <row r="79" spans="1:6" x14ac:dyDescent="0.3">
      <c r="A79" s="15" t="s">
        <v>18</v>
      </c>
      <c r="B79" s="25" t="s">
        <v>22</v>
      </c>
      <c r="C79" s="23">
        <v>126000</v>
      </c>
      <c r="D79" s="20">
        <v>162000</v>
      </c>
      <c r="E79" s="20"/>
      <c r="F79" s="15" t="s">
        <v>57</v>
      </c>
    </row>
    <row r="80" spans="1:6" x14ac:dyDescent="0.3">
      <c r="A80" s="19" t="s">
        <v>0</v>
      </c>
      <c r="B80" s="24" t="s">
        <v>12</v>
      </c>
      <c r="C80" s="23">
        <v>48500</v>
      </c>
      <c r="D80" s="20">
        <v>163000</v>
      </c>
      <c r="E80" s="20"/>
      <c r="F80" s="15" t="s">
        <v>57</v>
      </c>
    </row>
    <row r="81" spans="1:6" x14ac:dyDescent="0.3">
      <c r="A81" s="19" t="s">
        <v>0</v>
      </c>
      <c r="B81" s="24" t="s">
        <v>11</v>
      </c>
      <c r="C81" s="23">
        <v>67500</v>
      </c>
      <c r="D81" s="20">
        <v>163000</v>
      </c>
      <c r="E81" s="20"/>
      <c r="F81" s="15" t="s">
        <v>57</v>
      </c>
    </row>
    <row r="82" spans="1:6" x14ac:dyDescent="0.3">
      <c r="A82" s="19" t="s">
        <v>27</v>
      </c>
      <c r="B82" s="24" t="s">
        <v>28</v>
      </c>
      <c r="C82" s="23">
        <v>67500</v>
      </c>
      <c r="D82" s="20">
        <v>164000</v>
      </c>
      <c r="E82" s="20"/>
      <c r="F82" s="15" t="s">
        <v>57</v>
      </c>
    </row>
    <row r="83" spans="1:6" x14ac:dyDescent="0.3">
      <c r="A83" s="19" t="s">
        <v>0</v>
      </c>
      <c r="B83" s="24" t="s">
        <v>11</v>
      </c>
      <c r="C83" s="23">
        <v>65000</v>
      </c>
      <c r="D83" s="20">
        <v>164000</v>
      </c>
      <c r="E83" s="20"/>
      <c r="F83" s="15" t="s">
        <v>59</v>
      </c>
    </row>
    <row r="84" spans="1:6" x14ac:dyDescent="0.3">
      <c r="A84" s="19" t="s">
        <v>6</v>
      </c>
      <c r="B84" s="24" t="s">
        <v>29</v>
      </c>
      <c r="C84" s="23">
        <v>76500</v>
      </c>
      <c r="D84" s="20">
        <v>165000</v>
      </c>
      <c r="E84" s="20"/>
      <c r="F84" s="15" t="s">
        <v>57</v>
      </c>
    </row>
    <row r="85" spans="1:6" x14ac:dyDescent="0.3">
      <c r="A85" s="19" t="s">
        <v>0</v>
      </c>
      <c r="B85" s="24" t="s">
        <v>11</v>
      </c>
      <c r="C85" s="23">
        <v>66000</v>
      </c>
      <c r="D85" s="20">
        <v>166000</v>
      </c>
      <c r="E85" s="20"/>
      <c r="F85" s="15" t="s">
        <v>57</v>
      </c>
    </row>
    <row r="86" spans="1:6" x14ac:dyDescent="0.3">
      <c r="A86" s="19" t="s">
        <v>17</v>
      </c>
      <c r="B86" s="24">
        <v>307</v>
      </c>
      <c r="C86" s="23">
        <v>36000</v>
      </c>
      <c r="D86" s="20">
        <v>166000</v>
      </c>
      <c r="E86" s="20"/>
      <c r="F86" s="15" t="s">
        <v>57</v>
      </c>
    </row>
    <row r="87" spans="1:6" x14ac:dyDescent="0.3">
      <c r="A87" s="19" t="s">
        <v>15</v>
      </c>
      <c r="B87" s="24" t="s">
        <v>16</v>
      </c>
      <c r="C87" s="23">
        <v>56500</v>
      </c>
      <c r="D87" s="20">
        <v>167000</v>
      </c>
      <c r="E87" s="20"/>
      <c r="F87" s="15" t="s">
        <v>59</v>
      </c>
    </row>
    <row r="88" spans="1:6" x14ac:dyDescent="0.3">
      <c r="A88" s="19" t="s">
        <v>17</v>
      </c>
      <c r="B88" s="24">
        <v>307</v>
      </c>
      <c r="C88" s="23">
        <v>100500</v>
      </c>
      <c r="D88" s="20">
        <v>167000</v>
      </c>
      <c r="E88" s="20"/>
      <c r="F88" s="15" t="s">
        <v>59</v>
      </c>
    </row>
    <row r="89" spans="1:6" x14ac:dyDescent="0.3">
      <c r="A89" s="19" t="s">
        <v>13</v>
      </c>
      <c r="B89" s="24">
        <v>156</v>
      </c>
      <c r="C89" s="23">
        <v>76500</v>
      </c>
      <c r="D89" s="20">
        <v>167000</v>
      </c>
      <c r="E89" s="20"/>
      <c r="F89" s="15" t="s">
        <v>57</v>
      </c>
    </row>
    <row r="90" spans="1:6" x14ac:dyDescent="0.3">
      <c r="A90" s="19" t="s">
        <v>18</v>
      </c>
      <c r="B90" s="24" t="s">
        <v>19</v>
      </c>
      <c r="C90" s="23">
        <v>118000</v>
      </c>
      <c r="D90" s="20">
        <v>168000</v>
      </c>
      <c r="E90" s="20"/>
      <c r="F90" s="15" t="s">
        <v>58</v>
      </c>
    </row>
    <row r="91" spans="1:6" x14ac:dyDescent="0.3">
      <c r="A91" s="19" t="s">
        <v>8</v>
      </c>
      <c r="B91" s="24" t="s">
        <v>9</v>
      </c>
      <c r="C91" s="23">
        <v>60000</v>
      </c>
      <c r="D91" s="20">
        <v>168000</v>
      </c>
      <c r="E91" s="20"/>
      <c r="F91" s="15" t="s">
        <v>57</v>
      </c>
    </row>
    <row r="92" spans="1:6" x14ac:dyDescent="0.3">
      <c r="A92" s="19" t="s">
        <v>8</v>
      </c>
      <c r="B92" s="24" t="s">
        <v>10</v>
      </c>
      <c r="C92" s="23">
        <v>56500</v>
      </c>
      <c r="D92" s="20">
        <v>168000</v>
      </c>
      <c r="E92" s="20"/>
      <c r="F92" s="15" t="s">
        <v>59</v>
      </c>
    </row>
    <row r="93" spans="1:6" x14ac:dyDescent="0.3">
      <c r="A93" s="19" t="s">
        <v>0</v>
      </c>
      <c r="B93" s="24" t="s">
        <v>11</v>
      </c>
      <c r="C93" s="23">
        <v>56500</v>
      </c>
      <c r="D93" s="20">
        <v>168000</v>
      </c>
      <c r="E93" s="20"/>
      <c r="F93" s="15" t="s">
        <v>57</v>
      </c>
    </row>
    <row r="94" spans="1:6" x14ac:dyDescent="0.3">
      <c r="A94" s="19" t="s">
        <v>3</v>
      </c>
      <c r="B94" s="24" t="s">
        <v>5</v>
      </c>
      <c r="C94" s="23">
        <v>28500</v>
      </c>
      <c r="D94" s="20">
        <v>168000</v>
      </c>
      <c r="E94" s="20"/>
      <c r="F94" s="15" t="s">
        <v>57</v>
      </c>
    </row>
    <row r="95" spans="1:6" x14ac:dyDescent="0.3">
      <c r="A95" s="19" t="s">
        <v>18</v>
      </c>
      <c r="B95" s="24" t="s">
        <v>19</v>
      </c>
      <c r="C95" s="23">
        <v>17000</v>
      </c>
      <c r="D95" s="20">
        <v>168000</v>
      </c>
      <c r="E95" s="20"/>
      <c r="F95" s="15" t="s">
        <v>59</v>
      </c>
    </row>
    <row r="96" spans="1:6" x14ac:dyDescent="0.3">
      <c r="A96" s="19" t="s">
        <v>18</v>
      </c>
      <c r="B96" s="24" t="s">
        <v>19</v>
      </c>
      <c r="C96" s="23">
        <v>132000</v>
      </c>
      <c r="D96" s="20">
        <v>168000</v>
      </c>
      <c r="E96" s="20"/>
      <c r="F96" s="15" t="s">
        <v>57</v>
      </c>
    </row>
    <row r="97" spans="1:6" x14ac:dyDescent="0.3">
      <c r="A97" s="15" t="s">
        <v>18</v>
      </c>
      <c r="B97" s="25" t="s">
        <v>19</v>
      </c>
      <c r="C97" s="23">
        <v>118000</v>
      </c>
      <c r="D97" s="20">
        <v>168000</v>
      </c>
      <c r="E97" s="20"/>
      <c r="F97" s="15" t="s">
        <v>57</v>
      </c>
    </row>
    <row r="98" spans="1:6" x14ac:dyDescent="0.3">
      <c r="A98" s="19" t="s">
        <v>3</v>
      </c>
      <c r="B98" s="24" t="s">
        <v>5</v>
      </c>
      <c r="C98" s="23">
        <v>79000</v>
      </c>
      <c r="D98" s="20">
        <v>169000</v>
      </c>
      <c r="E98" s="20"/>
      <c r="F98" s="15" t="s">
        <v>57</v>
      </c>
    </row>
    <row r="99" spans="1:6" x14ac:dyDescent="0.3">
      <c r="A99" s="19" t="s">
        <v>15</v>
      </c>
      <c r="B99" s="24" t="s">
        <v>16</v>
      </c>
      <c r="C99" s="23">
        <v>138000</v>
      </c>
      <c r="D99" s="20">
        <v>169000</v>
      </c>
      <c r="E99" s="20"/>
      <c r="F99" s="15" t="s">
        <v>59</v>
      </c>
    </row>
    <row r="100" spans="1:6" x14ac:dyDescent="0.3">
      <c r="A100" s="19" t="s">
        <v>0</v>
      </c>
      <c r="B100" s="24" t="s">
        <v>11</v>
      </c>
      <c r="C100" s="23">
        <v>111000</v>
      </c>
      <c r="D100" s="20">
        <v>173000</v>
      </c>
      <c r="E100" s="20"/>
      <c r="F100" s="15" t="s">
        <v>56</v>
      </c>
    </row>
    <row r="101" spans="1:6" x14ac:dyDescent="0.3">
      <c r="A101" s="19" t="s">
        <v>18</v>
      </c>
      <c r="B101" s="24" t="s">
        <v>19</v>
      </c>
      <c r="C101" s="23">
        <v>90500</v>
      </c>
      <c r="D101" s="20">
        <v>173000</v>
      </c>
      <c r="E101" s="20"/>
      <c r="F101" s="15" t="s">
        <v>57</v>
      </c>
    </row>
    <row r="102" spans="1:6" x14ac:dyDescent="0.3">
      <c r="A102" s="19" t="s">
        <v>3</v>
      </c>
      <c r="B102" s="24" t="s">
        <v>5</v>
      </c>
      <c r="C102" s="23">
        <v>134500</v>
      </c>
      <c r="D102" s="20">
        <v>173000</v>
      </c>
      <c r="E102" s="20"/>
      <c r="F102" s="15" t="s">
        <v>58</v>
      </c>
    </row>
    <row r="103" spans="1:6" x14ac:dyDescent="0.3">
      <c r="A103" s="15" t="s">
        <v>0</v>
      </c>
      <c r="B103" s="25" t="s">
        <v>11</v>
      </c>
      <c r="C103" s="23">
        <v>111000</v>
      </c>
      <c r="D103" s="20">
        <v>173000</v>
      </c>
      <c r="E103" s="20"/>
      <c r="F103" s="15" t="s">
        <v>57</v>
      </c>
    </row>
    <row r="104" spans="1:6" x14ac:dyDescent="0.3">
      <c r="A104" s="19" t="s">
        <v>3</v>
      </c>
      <c r="B104" s="24" t="s">
        <v>5</v>
      </c>
      <c r="C104" s="23">
        <v>110000</v>
      </c>
      <c r="D104" s="20">
        <v>174000</v>
      </c>
      <c r="E104" s="20"/>
      <c r="F104" s="15" t="s">
        <v>57</v>
      </c>
    </row>
    <row r="105" spans="1:6" x14ac:dyDescent="0.3">
      <c r="A105" s="19" t="s">
        <v>0</v>
      </c>
      <c r="B105" s="24" t="s">
        <v>12</v>
      </c>
      <c r="C105" s="23">
        <v>144000</v>
      </c>
      <c r="D105" s="20">
        <v>174000</v>
      </c>
      <c r="E105" s="20"/>
      <c r="F105" s="15" t="s">
        <v>57</v>
      </c>
    </row>
    <row r="106" spans="1:6" x14ac:dyDescent="0.3">
      <c r="A106" s="19" t="s">
        <v>0</v>
      </c>
      <c r="B106" s="24" t="s">
        <v>12</v>
      </c>
      <c r="C106" s="23">
        <v>56500</v>
      </c>
      <c r="D106" s="20">
        <v>174000</v>
      </c>
      <c r="E106" s="20"/>
      <c r="F106" s="15" t="s">
        <v>58</v>
      </c>
    </row>
    <row r="107" spans="1:6" x14ac:dyDescent="0.3">
      <c r="A107" s="19" t="s">
        <v>18</v>
      </c>
      <c r="B107" s="24" t="s">
        <v>19</v>
      </c>
      <c r="C107" s="23">
        <v>124000</v>
      </c>
      <c r="D107" s="20">
        <v>174000</v>
      </c>
      <c r="E107" s="20"/>
      <c r="F107" s="15" t="s">
        <v>57</v>
      </c>
    </row>
    <row r="108" spans="1:6" x14ac:dyDescent="0.3">
      <c r="A108" s="15" t="s">
        <v>3</v>
      </c>
      <c r="B108" s="25" t="s">
        <v>5</v>
      </c>
      <c r="C108" s="23">
        <v>110000</v>
      </c>
      <c r="D108" s="20">
        <v>174000</v>
      </c>
      <c r="E108" s="20"/>
      <c r="F108" s="15" t="s">
        <v>59</v>
      </c>
    </row>
    <row r="109" spans="1:6" x14ac:dyDescent="0.3">
      <c r="A109" s="19" t="s">
        <v>0</v>
      </c>
      <c r="B109" s="24" t="s">
        <v>12</v>
      </c>
      <c r="C109" s="23">
        <v>48500</v>
      </c>
      <c r="D109" s="20">
        <v>175000</v>
      </c>
      <c r="E109" s="20"/>
      <c r="F109" s="15" t="s">
        <v>56</v>
      </c>
    </row>
    <row r="110" spans="1:6" x14ac:dyDescent="0.3">
      <c r="A110" s="19" t="s">
        <v>3</v>
      </c>
      <c r="B110" s="24" t="s">
        <v>5</v>
      </c>
      <c r="C110" s="23">
        <v>47500</v>
      </c>
      <c r="D110" s="20">
        <v>175000</v>
      </c>
      <c r="E110" s="20"/>
      <c r="F110" s="15" t="s">
        <v>57</v>
      </c>
    </row>
    <row r="111" spans="1:6" x14ac:dyDescent="0.3">
      <c r="A111" s="19" t="s">
        <v>2</v>
      </c>
      <c r="B111" s="24">
        <v>911</v>
      </c>
      <c r="C111" s="23">
        <v>117000</v>
      </c>
      <c r="D111" s="20">
        <v>175000</v>
      </c>
      <c r="E111" s="20"/>
      <c r="F111" s="15" t="s">
        <v>57</v>
      </c>
    </row>
    <row r="112" spans="1:6" x14ac:dyDescent="0.3">
      <c r="A112" s="19" t="s">
        <v>8</v>
      </c>
      <c r="B112" s="24" t="s">
        <v>10</v>
      </c>
      <c r="C112" s="23">
        <v>116000</v>
      </c>
      <c r="D112" s="20">
        <v>175000</v>
      </c>
      <c r="E112" s="20"/>
      <c r="F112" s="15" t="s">
        <v>59</v>
      </c>
    </row>
    <row r="113" spans="1:6" x14ac:dyDescent="0.3">
      <c r="A113" s="19" t="s">
        <v>13</v>
      </c>
      <c r="B113" s="24">
        <v>146</v>
      </c>
      <c r="C113" s="23">
        <v>47500</v>
      </c>
      <c r="D113" s="20">
        <v>176000</v>
      </c>
      <c r="E113" s="20"/>
      <c r="F113" s="15" t="s">
        <v>57</v>
      </c>
    </row>
    <row r="114" spans="1:6" x14ac:dyDescent="0.3">
      <c r="A114" s="19" t="s">
        <v>18</v>
      </c>
      <c r="B114" s="24" t="s">
        <v>19</v>
      </c>
      <c r="C114" s="23">
        <v>110000</v>
      </c>
      <c r="D114" s="20">
        <v>176000</v>
      </c>
      <c r="E114" s="20"/>
      <c r="F114" s="15" t="s">
        <v>58</v>
      </c>
    </row>
    <row r="115" spans="1:6" x14ac:dyDescent="0.3">
      <c r="A115" s="19" t="s">
        <v>18</v>
      </c>
      <c r="B115" s="24" t="s">
        <v>19</v>
      </c>
      <c r="C115" s="23">
        <v>90500</v>
      </c>
      <c r="D115" s="20">
        <v>177000</v>
      </c>
      <c r="E115" s="20"/>
      <c r="F115" s="15" t="s">
        <v>59</v>
      </c>
    </row>
    <row r="116" spans="1:6" x14ac:dyDescent="0.3">
      <c r="A116" s="19" t="s">
        <v>13</v>
      </c>
      <c r="B116" s="24">
        <v>146</v>
      </c>
      <c r="C116" s="23">
        <v>134500</v>
      </c>
      <c r="D116" s="20">
        <v>177000</v>
      </c>
      <c r="E116" s="20"/>
      <c r="F116" s="15" t="s">
        <v>56</v>
      </c>
    </row>
    <row r="117" spans="1:6" x14ac:dyDescent="0.3">
      <c r="A117" s="19" t="s">
        <v>3</v>
      </c>
      <c r="B117" s="24" t="s">
        <v>23</v>
      </c>
      <c r="C117" s="23">
        <v>104000</v>
      </c>
      <c r="D117" s="20">
        <v>178000</v>
      </c>
      <c r="E117" s="20"/>
      <c r="F117" s="15" t="s">
        <v>57</v>
      </c>
    </row>
    <row r="118" spans="1:6" x14ac:dyDescent="0.3">
      <c r="A118" s="19" t="s">
        <v>3</v>
      </c>
      <c r="B118" s="24" t="s">
        <v>5</v>
      </c>
      <c r="C118" s="23">
        <v>51000</v>
      </c>
      <c r="D118" s="20">
        <v>178000</v>
      </c>
      <c r="E118" s="20"/>
      <c r="F118" s="15" t="s">
        <v>57</v>
      </c>
    </row>
    <row r="119" spans="1:6" x14ac:dyDescent="0.3">
      <c r="A119" s="19" t="s">
        <v>2</v>
      </c>
      <c r="B119" s="24">
        <v>911</v>
      </c>
      <c r="C119" s="23">
        <v>80500</v>
      </c>
      <c r="D119" s="20">
        <v>178000</v>
      </c>
      <c r="E119" s="20"/>
      <c r="F119" s="15" t="s">
        <v>57</v>
      </c>
    </row>
    <row r="120" spans="1:6" x14ac:dyDescent="0.3">
      <c r="A120" s="19" t="s">
        <v>13</v>
      </c>
      <c r="B120" s="24" t="s">
        <v>14</v>
      </c>
      <c r="C120" s="23">
        <v>45000</v>
      </c>
      <c r="D120" s="20">
        <v>178000</v>
      </c>
      <c r="E120" s="20"/>
      <c r="F120" s="15" t="s">
        <v>59</v>
      </c>
    </row>
    <row r="121" spans="1:6" x14ac:dyDescent="0.3">
      <c r="A121" s="19" t="s">
        <v>18</v>
      </c>
      <c r="B121" s="24" t="s">
        <v>19</v>
      </c>
      <c r="C121" s="23">
        <v>104000</v>
      </c>
      <c r="D121" s="20">
        <v>178000</v>
      </c>
      <c r="E121" s="20"/>
      <c r="F121" s="15" t="s">
        <v>56</v>
      </c>
    </row>
    <row r="122" spans="1:6" x14ac:dyDescent="0.3">
      <c r="A122" s="15" t="s">
        <v>3</v>
      </c>
      <c r="B122" s="25" t="s">
        <v>23</v>
      </c>
      <c r="C122" s="23">
        <v>104000</v>
      </c>
      <c r="D122" s="20">
        <v>178000</v>
      </c>
      <c r="E122" s="20"/>
      <c r="F122" s="15" t="s">
        <v>57</v>
      </c>
    </row>
    <row r="123" spans="1:6" x14ac:dyDescent="0.3">
      <c r="A123" s="19" t="s">
        <v>18</v>
      </c>
      <c r="B123" s="24" t="s">
        <v>19</v>
      </c>
      <c r="C123" s="23">
        <v>90500</v>
      </c>
      <c r="D123" s="20">
        <v>179000</v>
      </c>
      <c r="E123" s="20"/>
      <c r="F123" s="15" t="s">
        <v>58</v>
      </c>
    </row>
    <row r="124" spans="1:6" x14ac:dyDescent="0.3">
      <c r="A124" s="19" t="s">
        <v>2</v>
      </c>
      <c r="B124" s="24">
        <v>911</v>
      </c>
      <c r="C124" s="23">
        <v>82500</v>
      </c>
      <c r="D124" s="20">
        <v>179000</v>
      </c>
      <c r="E124" s="20"/>
      <c r="F124" s="15" t="s">
        <v>57</v>
      </c>
    </row>
    <row r="125" spans="1:6" x14ac:dyDescent="0.3">
      <c r="A125" s="19" t="s">
        <v>8</v>
      </c>
      <c r="B125" s="24" t="s">
        <v>10</v>
      </c>
      <c r="C125" s="23">
        <v>81500</v>
      </c>
      <c r="D125" s="20">
        <v>179000</v>
      </c>
      <c r="E125" s="20"/>
      <c r="F125" s="15" t="s">
        <v>59</v>
      </c>
    </row>
    <row r="126" spans="1:6" x14ac:dyDescent="0.3">
      <c r="A126" s="19" t="s">
        <v>13</v>
      </c>
      <c r="B126" s="24" t="s">
        <v>14</v>
      </c>
      <c r="C126" s="23">
        <v>134500</v>
      </c>
      <c r="D126" s="20">
        <v>179000</v>
      </c>
      <c r="E126" s="20"/>
      <c r="F126" s="15" t="s">
        <v>57</v>
      </c>
    </row>
    <row r="127" spans="1:6" x14ac:dyDescent="0.3">
      <c r="A127" s="19" t="s">
        <v>8</v>
      </c>
      <c r="B127" s="24" t="s">
        <v>9</v>
      </c>
      <c r="C127" s="23">
        <v>126500</v>
      </c>
      <c r="D127" s="20">
        <v>179000</v>
      </c>
      <c r="E127" s="20"/>
      <c r="F127" s="15" t="s">
        <v>57</v>
      </c>
    </row>
    <row r="128" spans="1:6" x14ac:dyDescent="0.3">
      <c r="A128" s="19" t="s">
        <v>0</v>
      </c>
      <c r="B128" s="24" t="s">
        <v>12</v>
      </c>
      <c r="C128" s="23">
        <v>126000</v>
      </c>
      <c r="D128" s="20">
        <v>179000</v>
      </c>
      <c r="E128" s="20"/>
      <c r="F128" s="15" t="s">
        <v>59</v>
      </c>
    </row>
    <row r="129" spans="1:6" x14ac:dyDescent="0.3">
      <c r="A129" s="19" t="s">
        <v>17</v>
      </c>
      <c r="B129" s="24">
        <v>307</v>
      </c>
      <c r="C129" s="23">
        <v>61500</v>
      </c>
      <c r="D129" s="20">
        <v>180000</v>
      </c>
      <c r="E129" s="20"/>
      <c r="F129" s="15" t="s">
        <v>59</v>
      </c>
    </row>
    <row r="130" spans="1:6" x14ac:dyDescent="0.3">
      <c r="A130" s="19" t="s">
        <v>8</v>
      </c>
      <c r="B130" s="24" t="s">
        <v>10</v>
      </c>
      <c r="C130" s="23">
        <v>130000</v>
      </c>
      <c r="D130" s="20">
        <v>180000</v>
      </c>
      <c r="E130" s="20"/>
      <c r="F130" s="15" t="s">
        <v>59</v>
      </c>
    </row>
    <row r="131" spans="1:6" x14ac:dyDescent="0.3">
      <c r="A131" s="19" t="s">
        <v>15</v>
      </c>
      <c r="B131" s="24" t="s">
        <v>24</v>
      </c>
      <c r="C131" s="23">
        <v>98000</v>
      </c>
      <c r="D131" s="20">
        <v>182000</v>
      </c>
      <c r="E131" s="20"/>
      <c r="F131" s="15" t="s">
        <v>57</v>
      </c>
    </row>
    <row r="132" spans="1:6" x14ac:dyDescent="0.3">
      <c r="A132" s="15" t="s">
        <v>15</v>
      </c>
      <c r="B132" s="25" t="s">
        <v>24</v>
      </c>
      <c r="C132" s="23">
        <v>98000</v>
      </c>
      <c r="D132" s="20">
        <v>182000</v>
      </c>
      <c r="E132" s="20"/>
      <c r="F132" s="15" t="s">
        <v>58</v>
      </c>
    </row>
    <row r="133" spans="1:6" x14ac:dyDescent="0.3">
      <c r="A133" s="19" t="s">
        <v>8</v>
      </c>
      <c r="B133" s="24" t="s">
        <v>9</v>
      </c>
      <c r="C133" s="23">
        <v>56500</v>
      </c>
      <c r="D133" s="20">
        <v>183000</v>
      </c>
      <c r="E133" s="20"/>
      <c r="F133" s="15" t="s">
        <v>57</v>
      </c>
    </row>
    <row r="134" spans="1:6" x14ac:dyDescent="0.3">
      <c r="A134" s="19" t="s">
        <v>2</v>
      </c>
      <c r="B134" s="24">
        <v>911</v>
      </c>
      <c r="C134" s="23">
        <v>100500</v>
      </c>
      <c r="D134" s="20">
        <v>183000</v>
      </c>
      <c r="E134" s="20"/>
      <c r="F134" s="15" t="s">
        <v>57</v>
      </c>
    </row>
    <row r="135" spans="1:6" x14ac:dyDescent="0.3">
      <c r="A135" s="19" t="s">
        <v>17</v>
      </c>
      <c r="B135" s="24">
        <v>206</v>
      </c>
      <c r="C135" s="23">
        <v>94500</v>
      </c>
      <c r="D135" s="20">
        <v>184000</v>
      </c>
      <c r="E135" s="20"/>
      <c r="F135" s="15" t="s">
        <v>59</v>
      </c>
    </row>
    <row r="136" spans="1:6" x14ac:dyDescent="0.3">
      <c r="A136" s="19" t="s">
        <v>17</v>
      </c>
      <c r="B136" s="24">
        <v>206</v>
      </c>
      <c r="C136" s="23">
        <v>94500</v>
      </c>
      <c r="D136" s="20">
        <v>184000</v>
      </c>
      <c r="E136" s="20"/>
      <c r="F136" s="15" t="s">
        <v>58</v>
      </c>
    </row>
    <row r="137" spans="1:6" x14ac:dyDescent="0.3">
      <c r="A137" s="19" t="s">
        <v>17</v>
      </c>
      <c r="B137" s="24">
        <v>307</v>
      </c>
      <c r="C137" s="23">
        <v>94500</v>
      </c>
      <c r="D137" s="20">
        <v>184000</v>
      </c>
      <c r="E137" s="20"/>
      <c r="F137" s="15" t="s">
        <v>56</v>
      </c>
    </row>
    <row r="138" spans="1:6" x14ac:dyDescent="0.3">
      <c r="A138" s="19" t="s">
        <v>17</v>
      </c>
      <c r="B138" s="24">
        <v>307</v>
      </c>
      <c r="C138" s="23">
        <v>61500</v>
      </c>
      <c r="D138" s="20">
        <v>184000</v>
      </c>
      <c r="E138" s="20"/>
      <c r="F138" s="15" t="s">
        <v>57</v>
      </c>
    </row>
    <row r="139" spans="1:6" x14ac:dyDescent="0.3">
      <c r="A139" s="19" t="s">
        <v>0</v>
      </c>
      <c r="B139" s="24" t="s">
        <v>11</v>
      </c>
      <c r="C139" s="23">
        <v>124000</v>
      </c>
      <c r="D139" s="20">
        <v>184000</v>
      </c>
      <c r="E139" s="20"/>
      <c r="F139" s="15" t="s">
        <v>57</v>
      </c>
    </row>
    <row r="140" spans="1:6" x14ac:dyDescent="0.3">
      <c r="A140" s="15" t="s">
        <v>17</v>
      </c>
      <c r="B140" s="25">
        <v>206</v>
      </c>
      <c r="C140" s="23">
        <v>94500</v>
      </c>
      <c r="D140" s="20">
        <v>184000</v>
      </c>
      <c r="E140" s="20"/>
      <c r="F140" s="15" t="s">
        <v>56</v>
      </c>
    </row>
    <row r="141" spans="1:6" x14ac:dyDescent="0.3">
      <c r="A141" s="15" t="s">
        <v>17</v>
      </c>
      <c r="B141" s="25">
        <v>206</v>
      </c>
      <c r="C141" s="23">
        <v>94500</v>
      </c>
      <c r="D141" s="20">
        <v>184000</v>
      </c>
      <c r="E141" s="20"/>
      <c r="F141" s="15" t="s">
        <v>57</v>
      </c>
    </row>
    <row r="142" spans="1:6" x14ac:dyDescent="0.3">
      <c r="A142" s="15" t="s">
        <v>17</v>
      </c>
      <c r="B142" s="25">
        <v>307</v>
      </c>
      <c r="C142" s="23">
        <v>94500</v>
      </c>
      <c r="D142" s="20">
        <v>184000</v>
      </c>
      <c r="E142" s="20"/>
      <c r="F142" s="15" t="s">
        <v>56</v>
      </c>
    </row>
    <row r="143" spans="1:6" x14ac:dyDescent="0.3">
      <c r="A143" s="19" t="s">
        <v>8</v>
      </c>
      <c r="B143" s="24" t="s">
        <v>9</v>
      </c>
      <c r="C143" s="23">
        <v>131000</v>
      </c>
      <c r="D143" s="20">
        <v>185000</v>
      </c>
      <c r="E143" s="20"/>
      <c r="F143" s="15" t="s">
        <v>57</v>
      </c>
    </row>
    <row r="144" spans="1:6" x14ac:dyDescent="0.3">
      <c r="A144" s="19" t="s">
        <v>17</v>
      </c>
      <c r="B144" s="24">
        <v>307</v>
      </c>
      <c r="C144" s="23">
        <v>124000</v>
      </c>
      <c r="D144" s="20">
        <v>185000</v>
      </c>
      <c r="E144" s="20"/>
      <c r="F144" s="15" t="s">
        <v>57</v>
      </c>
    </row>
    <row r="145" spans="1:6" x14ac:dyDescent="0.3">
      <c r="A145" s="19" t="s">
        <v>15</v>
      </c>
      <c r="B145" s="24" t="s">
        <v>16</v>
      </c>
      <c r="C145" s="23">
        <v>125500</v>
      </c>
      <c r="D145" s="20">
        <v>185000</v>
      </c>
      <c r="E145" s="20"/>
      <c r="F145" s="15" t="s">
        <v>57</v>
      </c>
    </row>
    <row r="146" spans="1:6" x14ac:dyDescent="0.3">
      <c r="A146" s="19" t="s">
        <v>17</v>
      </c>
      <c r="B146" s="24">
        <v>307</v>
      </c>
      <c r="C146" s="23">
        <v>90000</v>
      </c>
      <c r="D146" s="20">
        <v>186000</v>
      </c>
      <c r="E146" s="20"/>
      <c r="F146" s="15" t="s">
        <v>57</v>
      </c>
    </row>
    <row r="147" spans="1:6" x14ac:dyDescent="0.3">
      <c r="A147" s="19" t="s">
        <v>6</v>
      </c>
      <c r="B147" s="24" t="s">
        <v>20</v>
      </c>
      <c r="C147" s="23">
        <v>82500</v>
      </c>
      <c r="D147" s="20">
        <v>186000</v>
      </c>
      <c r="E147" s="20"/>
      <c r="F147" s="15" t="s">
        <v>57</v>
      </c>
    </row>
    <row r="148" spans="1:6" x14ac:dyDescent="0.3">
      <c r="A148" s="19" t="s">
        <v>17</v>
      </c>
      <c r="B148" s="24">
        <v>307</v>
      </c>
      <c r="C148" s="23">
        <v>125500</v>
      </c>
      <c r="D148" s="20">
        <v>186000</v>
      </c>
      <c r="E148" s="20"/>
      <c r="F148" s="15" t="s">
        <v>57</v>
      </c>
    </row>
    <row r="149" spans="1:6" x14ac:dyDescent="0.3">
      <c r="A149" s="19" t="s">
        <v>17</v>
      </c>
      <c r="B149" s="24">
        <v>307</v>
      </c>
      <c r="C149" s="23">
        <v>120000</v>
      </c>
      <c r="D149" s="20">
        <v>186000</v>
      </c>
      <c r="E149" s="20"/>
      <c r="F149" s="15" t="s">
        <v>57</v>
      </c>
    </row>
    <row r="150" spans="1:6" x14ac:dyDescent="0.3">
      <c r="A150" s="19" t="s">
        <v>0</v>
      </c>
      <c r="B150" s="24" t="s">
        <v>21</v>
      </c>
      <c r="C150" s="23">
        <v>79500</v>
      </c>
      <c r="D150" s="20">
        <v>187000</v>
      </c>
      <c r="E150" s="20"/>
      <c r="F150" s="15" t="s">
        <v>59</v>
      </c>
    </row>
    <row r="151" spans="1:6" x14ac:dyDescent="0.3">
      <c r="A151" s="19" t="s">
        <v>3</v>
      </c>
      <c r="B151" s="24" t="s">
        <v>5</v>
      </c>
      <c r="C151" s="23">
        <v>97000</v>
      </c>
      <c r="D151" s="20">
        <v>187000</v>
      </c>
      <c r="E151" s="20"/>
      <c r="F151" s="15" t="s">
        <v>59</v>
      </c>
    </row>
    <row r="152" spans="1:6" x14ac:dyDescent="0.3">
      <c r="A152" s="19" t="s">
        <v>6</v>
      </c>
      <c r="B152" s="24" t="s">
        <v>20</v>
      </c>
      <c r="C152" s="23">
        <v>59000</v>
      </c>
      <c r="D152" s="20">
        <v>188000</v>
      </c>
      <c r="E152" s="20"/>
      <c r="F152" s="15" t="s">
        <v>58</v>
      </c>
    </row>
    <row r="153" spans="1:6" x14ac:dyDescent="0.3">
      <c r="A153" s="19" t="s">
        <v>0</v>
      </c>
      <c r="B153" s="24" t="s">
        <v>12</v>
      </c>
      <c r="C153" s="23">
        <v>118000</v>
      </c>
      <c r="D153" s="20">
        <v>188000</v>
      </c>
      <c r="E153" s="20"/>
      <c r="F153" s="15" t="s">
        <v>57</v>
      </c>
    </row>
    <row r="154" spans="1:6" x14ac:dyDescent="0.3">
      <c r="A154" s="19" t="s">
        <v>0</v>
      </c>
      <c r="B154" s="24" t="s">
        <v>11</v>
      </c>
      <c r="C154" s="23">
        <v>50000</v>
      </c>
      <c r="D154" s="20">
        <v>189000</v>
      </c>
      <c r="E154" s="20"/>
      <c r="F154" s="15" t="s">
        <v>59</v>
      </c>
    </row>
    <row r="155" spans="1:6" x14ac:dyDescent="0.3">
      <c r="A155" s="19" t="s">
        <v>8</v>
      </c>
      <c r="B155" s="24" t="s">
        <v>9</v>
      </c>
      <c r="C155" s="23">
        <v>90500</v>
      </c>
      <c r="D155" s="20">
        <v>189000</v>
      </c>
      <c r="E155" s="20"/>
      <c r="F155" s="15" t="s">
        <v>59</v>
      </c>
    </row>
    <row r="156" spans="1:6" x14ac:dyDescent="0.3">
      <c r="A156" s="19" t="s">
        <v>18</v>
      </c>
      <c r="B156" s="24" t="s">
        <v>22</v>
      </c>
      <c r="C156" s="23">
        <v>75000</v>
      </c>
      <c r="D156" s="20">
        <v>189000</v>
      </c>
      <c r="E156" s="20"/>
      <c r="F156" s="15" t="s">
        <v>57</v>
      </c>
    </row>
    <row r="157" spans="1:6" x14ac:dyDescent="0.3">
      <c r="A157" s="19" t="s">
        <v>18</v>
      </c>
      <c r="B157" s="24" t="s">
        <v>19</v>
      </c>
      <c r="C157" s="23">
        <v>96000</v>
      </c>
      <c r="D157" s="20">
        <v>189000</v>
      </c>
      <c r="E157" s="20"/>
      <c r="F157" s="15" t="s">
        <v>57</v>
      </c>
    </row>
    <row r="158" spans="1:6" x14ac:dyDescent="0.3">
      <c r="A158" s="19" t="s">
        <v>15</v>
      </c>
      <c r="B158" s="24" t="s">
        <v>16</v>
      </c>
      <c r="C158" s="23">
        <v>86500</v>
      </c>
      <c r="D158" s="20">
        <v>190000</v>
      </c>
      <c r="E158" s="20"/>
      <c r="F158" s="15" t="s">
        <v>57</v>
      </c>
    </row>
    <row r="159" spans="1:6" x14ac:dyDescent="0.3">
      <c r="A159" s="19" t="s">
        <v>8</v>
      </c>
      <c r="B159" s="24" t="s">
        <v>10</v>
      </c>
      <c r="C159" s="23">
        <v>86000</v>
      </c>
      <c r="D159" s="20">
        <v>190000</v>
      </c>
      <c r="E159" s="20"/>
      <c r="F159" s="15" t="s">
        <v>57</v>
      </c>
    </row>
    <row r="160" spans="1:6" x14ac:dyDescent="0.3">
      <c r="A160" s="19" t="s">
        <v>0</v>
      </c>
      <c r="B160" s="24" t="s">
        <v>21</v>
      </c>
      <c r="C160" s="23">
        <v>70500</v>
      </c>
      <c r="D160" s="20">
        <v>190000</v>
      </c>
      <c r="E160" s="20"/>
      <c r="F160" s="15" t="s">
        <v>56</v>
      </c>
    </row>
    <row r="161" spans="1:6" x14ac:dyDescent="0.3">
      <c r="A161" s="19" t="s">
        <v>18</v>
      </c>
      <c r="B161" s="24" t="s">
        <v>22</v>
      </c>
      <c r="C161" s="23">
        <v>70500</v>
      </c>
      <c r="D161" s="20">
        <v>190000</v>
      </c>
      <c r="E161" s="20"/>
      <c r="F161" s="15" t="s">
        <v>57</v>
      </c>
    </row>
    <row r="162" spans="1:6" x14ac:dyDescent="0.3">
      <c r="A162" s="19" t="s">
        <v>18</v>
      </c>
      <c r="B162" s="24" t="s">
        <v>19</v>
      </c>
      <c r="C162" s="23">
        <v>70500</v>
      </c>
      <c r="D162" s="20">
        <v>190000</v>
      </c>
      <c r="E162" s="20"/>
      <c r="F162" s="15" t="s">
        <v>58</v>
      </c>
    </row>
    <row r="163" spans="1:6" x14ac:dyDescent="0.3">
      <c r="A163" s="19" t="s">
        <v>0</v>
      </c>
      <c r="B163" s="24" t="s">
        <v>12</v>
      </c>
      <c r="C163" s="23">
        <v>114500</v>
      </c>
      <c r="D163" s="20">
        <v>190000</v>
      </c>
      <c r="E163" s="20"/>
      <c r="F163" s="15" t="s">
        <v>57</v>
      </c>
    </row>
    <row r="164" spans="1:6" x14ac:dyDescent="0.3">
      <c r="A164" s="19" t="s">
        <v>3</v>
      </c>
      <c r="B164" s="24" t="s">
        <v>5</v>
      </c>
      <c r="C164" s="23">
        <v>114500</v>
      </c>
      <c r="D164" s="20">
        <v>190000</v>
      </c>
      <c r="E164" s="20"/>
      <c r="F164" s="15" t="s">
        <v>59</v>
      </c>
    </row>
    <row r="165" spans="1:6" x14ac:dyDescent="0.3">
      <c r="A165" s="19" t="s">
        <v>13</v>
      </c>
      <c r="B165" s="24">
        <v>146</v>
      </c>
      <c r="C165" s="23">
        <v>114500</v>
      </c>
      <c r="D165" s="20">
        <v>190000</v>
      </c>
      <c r="E165" s="20"/>
      <c r="F165" s="15" t="s">
        <v>58</v>
      </c>
    </row>
    <row r="166" spans="1:6" x14ac:dyDescent="0.3">
      <c r="A166" s="15" t="s">
        <v>15</v>
      </c>
      <c r="B166" s="25" t="s">
        <v>16</v>
      </c>
      <c r="C166" s="23">
        <v>86500</v>
      </c>
      <c r="D166" s="20">
        <v>190000</v>
      </c>
      <c r="E166" s="20"/>
      <c r="F166" s="15" t="s">
        <v>57</v>
      </c>
    </row>
    <row r="167" spans="1:6" x14ac:dyDescent="0.3">
      <c r="A167" s="15" t="s">
        <v>8</v>
      </c>
      <c r="B167" s="25" t="s">
        <v>10</v>
      </c>
      <c r="C167" s="23">
        <v>86000</v>
      </c>
      <c r="D167" s="20">
        <v>190000</v>
      </c>
      <c r="E167" s="20"/>
      <c r="F167" s="15" t="s">
        <v>58</v>
      </c>
    </row>
    <row r="168" spans="1:6" x14ac:dyDescent="0.3">
      <c r="A168" s="19" t="s">
        <v>8</v>
      </c>
      <c r="B168" s="24" t="s">
        <v>9</v>
      </c>
      <c r="C168" s="23">
        <v>85500</v>
      </c>
      <c r="D168" s="20">
        <v>191000</v>
      </c>
      <c r="E168" s="20"/>
      <c r="F168" s="15" t="s">
        <v>59</v>
      </c>
    </row>
    <row r="169" spans="1:6" x14ac:dyDescent="0.3">
      <c r="A169" s="19" t="s">
        <v>15</v>
      </c>
      <c r="B169" s="24" t="s">
        <v>24</v>
      </c>
      <c r="C169" s="23">
        <v>85500</v>
      </c>
      <c r="D169" s="20">
        <v>191000</v>
      </c>
      <c r="E169" s="20"/>
      <c r="F169" s="15" t="s">
        <v>57</v>
      </c>
    </row>
    <row r="170" spans="1:6" x14ac:dyDescent="0.3">
      <c r="A170" s="19" t="s">
        <v>8</v>
      </c>
      <c r="B170" s="24" t="s">
        <v>10</v>
      </c>
      <c r="C170" s="23">
        <v>118000</v>
      </c>
      <c r="D170" s="20">
        <v>191000</v>
      </c>
      <c r="E170" s="20"/>
      <c r="F170" s="15" t="s">
        <v>57</v>
      </c>
    </row>
    <row r="171" spans="1:6" x14ac:dyDescent="0.3">
      <c r="A171" s="15" t="s">
        <v>8</v>
      </c>
      <c r="B171" s="25" t="s">
        <v>9</v>
      </c>
      <c r="C171" s="23">
        <v>85500</v>
      </c>
      <c r="D171" s="20">
        <v>191000</v>
      </c>
      <c r="E171" s="20"/>
      <c r="F171" s="15" t="s">
        <v>56</v>
      </c>
    </row>
    <row r="172" spans="1:6" x14ac:dyDescent="0.3">
      <c r="A172" s="15" t="s">
        <v>15</v>
      </c>
      <c r="B172" s="25" t="s">
        <v>24</v>
      </c>
      <c r="C172" s="23">
        <v>85500</v>
      </c>
      <c r="D172" s="20">
        <v>191000</v>
      </c>
      <c r="E172" s="20"/>
      <c r="F172" s="15" t="s">
        <v>57</v>
      </c>
    </row>
    <row r="173" spans="1:6" x14ac:dyDescent="0.3">
      <c r="A173" s="19" t="s">
        <v>3</v>
      </c>
      <c r="B173" s="24" t="s">
        <v>5</v>
      </c>
      <c r="C173" s="23">
        <v>48500</v>
      </c>
      <c r="D173" s="20">
        <v>193000</v>
      </c>
      <c r="E173" s="20"/>
      <c r="F173" s="15" t="s">
        <v>57</v>
      </c>
    </row>
    <row r="174" spans="1:6" x14ac:dyDescent="0.3">
      <c r="A174" s="19" t="s">
        <v>17</v>
      </c>
      <c r="B174" s="24">
        <v>307</v>
      </c>
      <c r="C174" s="23">
        <v>92500</v>
      </c>
      <c r="D174" s="20">
        <v>193000</v>
      </c>
      <c r="E174" s="20"/>
      <c r="F174" s="15" t="s">
        <v>57</v>
      </c>
    </row>
    <row r="175" spans="1:6" x14ac:dyDescent="0.3">
      <c r="A175" s="19" t="s">
        <v>18</v>
      </c>
      <c r="B175" s="24" t="s">
        <v>19</v>
      </c>
      <c r="C175" s="23">
        <v>70000</v>
      </c>
      <c r="D175" s="20">
        <v>194000</v>
      </c>
      <c r="E175" s="20"/>
      <c r="F175" s="15" t="s">
        <v>58</v>
      </c>
    </row>
    <row r="176" spans="1:6" x14ac:dyDescent="0.3">
      <c r="A176" s="19" t="s">
        <v>18</v>
      </c>
      <c r="B176" s="24" t="s">
        <v>19</v>
      </c>
      <c r="C176" s="23">
        <v>90000</v>
      </c>
      <c r="D176" s="20">
        <v>194000</v>
      </c>
      <c r="E176" s="20"/>
      <c r="F176" s="15" t="s">
        <v>58</v>
      </c>
    </row>
    <row r="177" spans="1:6" x14ac:dyDescent="0.3">
      <c r="A177" s="19" t="s">
        <v>8</v>
      </c>
      <c r="B177" s="24" t="s">
        <v>9</v>
      </c>
      <c r="C177" s="23">
        <v>80000</v>
      </c>
      <c r="D177" s="20">
        <v>195000</v>
      </c>
      <c r="E177" s="20"/>
      <c r="F177" s="15" t="s">
        <v>57</v>
      </c>
    </row>
    <row r="178" spans="1:6" x14ac:dyDescent="0.3">
      <c r="A178" s="19" t="s">
        <v>0</v>
      </c>
      <c r="B178" s="24" t="s">
        <v>11</v>
      </c>
      <c r="C178" s="23">
        <v>111000</v>
      </c>
      <c r="D178" s="20">
        <v>195000</v>
      </c>
      <c r="E178" s="20"/>
      <c r="F178" s="15" t="s">
        <v>58</v>
      </c>
    </row>
    <row r="179" spans="1:6" x14ac:dyDescent="0.3">
      <c r="A179" s="15" t="s">
        <v>8</v>
      </c>
      <c r="B179" s="25" t="s">
        <v>9</v>
      </c>
      <c r="C179" s="23">
        <v>80000</v>
      </c>
      <c r="D179" s="20">
        <v>195000</v>
      </c>
      <c r="E179" s="20"/>
      <c r="F179" s="15" t="s">
        <v>57</v>
      </c>
    </row>
    <row r="180" spans="1:6" x14ac:dyDescent="0.3">
      <c r="A180" s="19" t="s">
        <v>8</v>
      </c>
      <c r="B180" s="24" t="s">
        <v>9</v>
      </c>
      <c r="C180" s="23">
        <v>126000</v>
      </c>
      <c r="D180" s="20">
        <v>196000</v>
      </c>
      <c r="E180" s="20"/>
      <c r="F180" s="15" t="s">
        <v>59</v>
      </c>
    </row>
    <row r="181" spans="1:6" x14ac:dyDescent="0.3">
      <c r="A181" s="19" t="s">
        <v>0</v>
      </c>
      <c r="B181" s="24" t="s">
        <v>11</v>
      </c>
      <c r="C181" s="23">
        <v>62500</v>
      </c>
      <c r="D181" s="20">
        <v>196000</v>
      </c>
      <c r="E181" s="20"/>
      <c r="F181" s="15" t="s">
        <v>56</v>
      </c>
    </row>
    <row r="182" spans="1:6" x14ac:dyDescent="0.3">
      <c r="A182" s="19" t="s">
        <v>13</v>
      </c>
      <c r="B182" s="24" t="s">
        <v>14</v>
      </c>
      <c r="C182" s="23">
        <v>106500</v>
      </c>
      <c r="D182" s="20">
        <v>196000</v>
      </c>
      <c r="E182" s="20"/>
      <c r="F182" s="15" t="s">
        <v>56</v>
      </c>
    </row>
    <row r="183" spans="1:6" x14ac:dyDescent="0.3">
      <c r="A183" s="19" t="s">
        <v>3</v>
      </c>
      <c r="B183" s="24" t="s">
        <v>5</v>
      </c>
      <c r="C183" s="23">
        <v>61500</v>
      </c>
      <c r="D183" s="20">
        <v>197000</v>
      </c>
      <c r="E183" s="20"/>
      <c r="F183" s="15" t="s">
        <v>57</v>
      </c>
    </row>
    <row r="184" spans="1:6" x14ac:dyDescent="0.3">
      <c r="A184" s="19" t="s">
        <v>3</v>
      </c>
      <c r="B184" s="24" t="s">
        <v>23</v>
      </c>
      <c r="C184" s="23">
        <v>104000</v>
      </c>
      <c r="D184" s="20">
        <v>197000</v>
      </c>
      <c r="E184" s="20"/>
      <c r="F184" s="15" t="s">
        <v>57</v>
      </c>
    </row>
    <row r="185" spans="1:6" x14ac:dyDescent="0.3">
      <c r="A185" s="19" t="s">
        <v>8</v>
      </c>
      <c r="B185" s="24" t="s">
        <v>9</v>
      </c>
      <c r="C185" s="23">
        <v>106000</v>
      </c>
      <c r="D185" s="20">
        <v>197000</v>
      </c>
      <c r="E185" s="20"/>
      <c r="F185" s="15" t="s">
        <v>57</v>
      </c>
    </row>
    <row r="186" spans="1:6" x14ac:dyDescent="0.3">
      <c r="A186" s="19" t="s">
        <v>0</v>
      </c>
      <c r="B186" s="24" t="s">
        <v>12</v>
      </c>
      <c r="C186" s="23">
        <v>105500</v>
      </c>
      <c r="D186" s="20">
        <v>197000</v>
      </c>
      <c r="E186" s="20"/>
      <c r="F186" s="15" t="s">
        <v>57</v>
      </c>
    </row>
    <row r="187" spans="1:6" x14ac:dyDescent="0.3">
      <c r="A187" s="19" t="s">
        <v>15</v>
      </c>
      <c r="B187" s="24" t="s">
        <v>24</v>
      </c>
      <c r="C187" s="23">
        <v>70000</v>
      </c>
      <c r="D187" s="20">
        <v>198000</v>
      </c>
      <c r="E187" s="20"/>
      <c r="F187" s="15" t="s">
        <v>59</v>
      </c>
    </row>
    <row r="188" spans="1:6" x14ac:dyDescent="0.3">
      <c r="A188" s="19" t="s">
        <v>15</v>
      </c>
      <c r="B188" s="24" t="s">
        <v>16</v>
      </c>
      <c r="C188" s="23">
        <v>105500</v>
      </c>
      <c r="D188" s="20">
        <v>198000</v>
      </c>
      <c r="E188" s="20"/>
      <c r="F188" s="15" t="s">
        <v>59</v>
      </c>
    </row>
    <row r="189" spans="1:6" x14ac:dyDescent="0.3">
      <c r="A189" s="19" t="s">
        <v>6</v>
      </c>
      <c r="B189" s="24" t="s">
        <v>25</v>
      </c>
      <c r="C189" s="23">
        <v>74000</v>
      </c>
      <c r="D189" s="20">
        <v>199000</v>
      </c>
      <c r="E189" s="20"/>
      <c r="F189" s="15" t="s">
        <v>57</v>
      </c>
    </row>
    <row r="190" spans="1:6" x14ac:dyDescent="0.3">
      <c r="A190" s="19" t="s">
        <v>0</v>
      </c>
      <c r="B190" s="24" t="s">
        <v>12</v>
      </c>
      <c r="C190" s="23">
        <v>110000</v>
      </c>
      <c r="D190" s="20">
        <v>199000</v>
      </c>
      <c r="E190" s="20"/>
      <c r="F190" s="15" t="s">
        <v>56</v>
      </c>
    </row>
    <row r="191" spans="1:6" x14ac:dyDescent="0.3">
      <c r="A191" s="15" t="s">
        <v>6</v>
      </c>
      <c r="B191" s="25" t="s">
        <v>25</v>
      </c>
      <c r="C191" s="23">
        <v>74000</v>
      </c>
      <c r="D191" s="20">
        <v>199000</v>
      </c>
      <c r="E191" s="20"/>
      <c r="F191" s="15" t="s">
        <v>59</v>
      </c>
    </row>
    <row r="192" spans="1:6" x14ac:dyDescent="0.3">
      <c r="A192" s="19" t="s">
        <v>0</v>
      </c>
      <c r="B192" s="24" t="s">
        <v>11</v>
      </c>
      <c r="C192" s="23">
        <v>39500</v>
      </c>
      <c r="D192" s="20">
        <v>200000</v>
      </c>
      <c r="E192" s="20"/>
      <c r="F192" s="15" t="s">
        <v>57</v>
      </c>
    </row>
    <row r="193" spans="1:6" x14ac:dyDescent="0.3">
      <c r="A193" s="19" t="s">
        <v>18</v>
      </c>
      <c r="B193" s="24" t="s">
        <v>19</v>
      </c>
      <c r="C193" s="23">
        <v>74000</v>
      </c>
      <c r="D193" s="20">
        <v>200000</v>
      </c>
      <c r="E193" s="20"/>
      <c r="F193" s="15" t="s">
        <v>57</v>
      </c>
    </row>
    <row r="194" spans="1:6" x14ac:dyDescent="0.3">
      <c r="A194" s="19" t="s">
        <v>0</v>
      </c>
      <c r="B194" s="24" t="s">
        <v>12</v>
      </c>
      <c r="C194" s="23">
        <v>62500</v>
      </c>
      <c r="D194" s="20">
        <v>200000</v>
      </c>
      <c r="E194" s="20"/>
      <c r="F194" s="15" t="s">
        <v>57</v>
      </c>
    </row>
    <row r="195" spans="1:6" x14ac:dyDescent="0.3">
      <c r="A195" s="19" t="s">
        <v>3</v>
      </c>
      <c r="B195" s="24" t="s">
        <v>5</v>
      </c>
      <c r="C195" s="23">
        <v>100000</v>
      </c>
      <c r="D195" s="20">
        <v>200000</v>
      </c>
      <c r="E195" s="20"/>
      <c r="F195" s="15" t="s">
        <v>57</v>
      </c>
    </row>
    <row r="196" spans="1:6" x14ac:dyDescent="0.3">
      <c r="A196" s="15" t="s">
        <v>0</v>
      </c>
      <c r="B196" s="25" t="s">
        <v>11</v>
      </c>
      <c r="C196" s="23">
        <v>39500</v>
      </c>
      <c r="D196" s="20">
        <v>200000</v>
      </c>
      <c r="E196" s="20"/>
      <c r="F196" s="15" t="s">
        <v>57</v>
      </c>
    </row>
    <row r="197" spans="1:6" x14ac:dyDescent="0.3">
      <c r="A197" s="19" t="s">
        <v>18</v>
      </c>
      <c r="B197" s="24" t="s">
        <v>22</v>
      </c>
      <c r="C197" s="23">
        <v>70500</v>
      </c>
      <c r="D197" s="20">
        <v>201000</v>
      </c>
      <c r="E197" s="20"/>
      <c r="F197" s="15" t="s">
        <v>59</v>
      </c>
    </row>
    <row r="198" spans="1:6" x14ac:dyDescent="0.3">
      <c r="A198" s="19" t="s">
        <v>18</v>
      </c>
      <c r="B198" s="24" t="s">
        <v>22</v>
      </c>
      <c r="C198" s="23">
        <v>70500</v>
      </c>
      <c r="D198" s="20">
        <v>201000</v>
      </c>
      <c r="E198" s="20"/>
      <c r="F198" s="15" t="s">
        <v>57</v>
      </c>
    </row>
    <row r="199" spans="1:6" x14ac:dyDescent="0.3">
      <c r="A199" s="19" t="s">
        <v>18</v>
      </c>
      <c r="B199" s="24" t="s">
        <v>22</v>
      </c>
      <c r="C199" s="23">
        <v>70500</v>
      </c>
      <c r="D199" s="20">
        <v>201000</v>
      </c>
      <c r="E199" s="20"/>
      <c r="F199" s="15" t="s">
        <v>58</v>
      </c>
    </row>
    <row r="200" spans="1:6" x14ac:dyDescent="0.3">
      <c r="A200" s="19" t="s">
        <v>0</v>
      </c>
      <c r="B200" s="24" t="s">
        <v>12</v>
      </c>
      <c r="C200" s="23">
        <v>104000</v>
      </c>
      <c r="D200" s="20">
        <v>201000</v>
      </c>
      <c r="E200" s="20"/>
      <c r="F200" s="15" t="s">
        <v>57</v>
      </c>
    </row>
    <row r="201" spans="1:6" x14ac:dyDescent="0.3">
      <c r="A201" s="19" t="s">
        <v>3</v>
      </c>
      <c r="B201" s="24" t="s">
        <v>5</v>
      </c>
      <c r="C201" s="23">
        <v>98000</v>
      </c>
      <c r="D201" s="20">
        <v>201000</v>
      </c>
      <c r="E201" s="20"/>
      <c r="F201" s="15" t="s">
        <v>57</v>
      </c>
    </row>
    <row r="202" spans="1:6" x14ac:dyDescent="0.3">
      <c r="A202" s="19" t="s">
        <v>13</v>
      </c>
      <c r="B202" s="24">
        <v>146</v>
      </c>
      <c r="C202" s="23">
        <v>94500</v>
      </c>
      <c r="D202" s="20">
        <v>201000</v>
      </c>
      <c r="E202" s="20"/>
      <c r="F202" s="15" t="s">
        <v>59</v>
      </c>
    </row>
    <row r="203" spans="1:6" x14ac:dyDescent="0.3">
      <c r="A203" s="15" t="s">
        <v>18</v>
      </c>
      <c r="B203" s="25" t="s">
        <v>22</v>
      </c>
      <c r="C203" s="23">
        <v>70500</v>
      </c>
      <c r="D203" s="20">
        <v>201000</v>
      </c>
      <c r="E203" s="20"/>
      <c r="F203" s="15" t="s">
        <v>57</v>
      </c>
    </row>
    <row r="204" spans="1:6" x14ac:dyDescent="0.3">
      <c r="A204" s="15" t="s">
        <v>18</v>
      </c>
      <c r="B204" s="25" t="s">
        <v>22</v>
      </c>
      <c r="C204" s="23">
        <v>70500</v>
      </c>
      <c r="D204" s="20">
        <v>201000</v>
      </c>
      <c r="E204" s="20"/>
      <c r="F204" s="15" t="s">
        <v>57</v>
      </c>
    </row>
    <row r="205" spans="1:6" x14ac:dyDescent="0.3">
      <c r="A205" s="15" t="s">
        <v>18</v>
      </c>
      <c r="B205" s="25" t="s">
        <v>22</v>
      </c>
      <c r="C205" s="23">
        <v>70500</v>
      </c>
      <c r="D205" s="20">
        <v>201000</v>
      </c>
      <c r="E205" s="20"/>
      <c r="F205" s="15" t="s">
        <v>57</v>
      </c>
    </row>
    <row r="206" spans="1:6" x14ac:dyDescent="0.3">
      <c r="A206" s="19" t="s">
        <v>3</v>
      </c>
      <c r="B206" s="24" t="s">
        <v>23</v>
      </c>
      <c r="C206" s="23">
        <v>166000</v>
      </c>
      <c r="D206" s="20">
        <v>204000</v>
      </c>
      <c r="E206" s="20"/>
      <c r="F206" s="15" t="s">
        <v>57</v>
      </c>
    </row>
    <row r="207" spans="1:6" x14ac:dyDescent="0.3">
      <c r="A207" s="19" t="s">
        <v>8</v>
      </c>
      <c r="B207" s="24" t="s">
        <v>10</v>
      </c>
      <c r="C207" s="23">
        <v>80500</v>
      </c>
      <c r="D207" s="20">
        <v>204000</v>
      </c>
      <c r="E207" s="20"/>
      <c r="F207" s="15" t="s">
        <v>58</v>
      </c>
    </row>
    <row r="208" spans="1:6" x14ac:dyDescent="0.3">
      <c r="A208" s="19" t="s">
        <v>0</v>
      </c>
      <c r="B208" s="24" t="s">
        <v>11</v>
      </c>
      <c r="C208" s="23">
        <v>59500</v>
      </c>
      <c r="D208" s="20">
        <v>205000</v>
      </c>
      <c r="E208" s="20"/>
      <c r="F208" s="15" t="s">
        <v>57</v>
      </c>
    </row>
    <row r="209" spans="1:6" x14ac:dyDescent="0.3">
      <c r="A209" s="19" t="s">
        <v>13</v>
      </c>
      <c r="B209" s="24">
        <v>146</v>
      </c>
      <c r="C209" s="23">
        <v>94000</v>
      </c>
      <c r="D209" s="20">
        <v>205000</v>
      </c>
      <c r="E209" s="20"/>
      <c r="F209" s="15" t="s">
        <v>57</v>
      </c>
    </row>
    <row r="210" spans="1:6" x14ac:dyDescent="0.3">
      <c r="A210" s="19" t="s">
        <v>6</v>
      </c>
      <c r="B210" s="24" t="s">
        <v>26</v>
      </c>
      <c r="C210" s="23">
        <v>62500</v>
      </c>
      <c r="D210" s="20">
        <v>207000</v>
      </c>
      <c r="E210" s="20"/>
      <c r="F210" s="15" t="s">
        <v>56</v>
      </c>
    </row>
    <row r="211" spans="1:6" x14ac:dyDescent="0.3">
      <c r="A211" s="19" t="s">
        <v>13</v>
      </c>
      <c r="B211" s="24" t="s">
        <v>14</v>
      </c>
      <c r="C211" s="23">
        <v>94500</v>
      </c>
      <c r="D211" s="20">
        <v>207000</v>
      </c>
      <c r="E211" s="20"/>
      <c r="F211" s="15" t="s">
        <v>57</v>
      </c>
    </row>
    <row r="212" spans="1:6" x14ac:dyDescent="0.3">
      <c r="A212" s="15" t="s">
        <v>6</v>
      </c>
      <c r="B212" s="25" t="s">
        <v>26</v>
      </c>
      <c r="C212" s="23">
        <v>62500</v>
      </c>
      <c r="D212" s="20">
        <v>207000</v>
      </c>
      <c r="E212" s="20"/>
      <c r="F212" s="15" t="s">
        <v>59</v>
      </c>
    </row>
    <row r="213" spans="1:6" x14ac:dyDescent="0.3">
      <c r="A213" s="19" t="s">
        <v>18</v>
      </c>
      <c r="B213" s="24" t="s">
        <v>22</v>
      </c>
      <c r="C213" s="23">
        <v>61500</v>
      </c>
      <c r="D213" s="20">
        <v>208000</v>
      </c>
      <c r="E213" s="20"/>
      <c r="F213" s="15" t="s">
        <v>57</v>
      </c>
    </row>
    <row r="214" spans="1:6" x14ac:dyDescent="0.3">
      <c r="A214" s="19" t="s">
        <v>6</v>
      </c>
      <c r="B214" s="24" t="s">
        <v>26</v>
      </c>
      <c r="C214" s="23">
        <v>61500</v>
      </c>
      <c r="D214" s="20">
        <v>208000</v>
      </c>
      <c r="E214" s="20"/>
      <c r="F214" s="15" t="s">
        <v>57</v>
      </c>
    </row>
    <row r="215" spans="1:6" x14ac:dyDescent="0.3">
      <c r="A215" s="19" t="s">
        <v>8</v>
      </c>
      <c r="B215" s="24" t="s">
        <v>9</v>
      </c>
      <c r="C215" s="23">
        <v>94500</v>
      </c>
      <c r="D215" s="20">
        <v>208000</v>
      </c>
      <c r="E215" s="20"/>
      <c r="F215" s="15" t="s">
        <v>57</v>
      </c>
    </row>
    <row r="216" spans="1:6" x14ac:dyDescent="0.3">
      <c r="A216" s="19" t="s">
        <v>0</v>
      </c>
      <c r="B216" s="24" t="s">
        <v>12</v>
      </c>
      <c r="C216" s="23">
        <v>86500</v>
      </c>
      <c r="D216" s="20">
        <v>208000</v>
      </c>
      <c r="E216" s="20"/>
      <c r="F216" s="15" t="s">
        <v>57</v>
      </c>
    </row>
    <row r="217" spans="1:6" x14ac:dyDescent="0.3">
      <c r="A217" s="15" t="s">
        <v>18</v>
      </c>
      <c r="B217" s="25" t="s">
        <v>22</v>
      </c>
      <c r="C217" s="23">
        <v>61500</v>
      </c>
      <c r="D217" s="20">
        <v>208000</v>
      </c>
      <c r="E217" s="20"/>
      <c r="F217" s="15" t="s">
        <v>57</v>
      </c>
    </row>
    <row r="218" spans="1:6" x14ac:dyDescent="0.3">
      <c r="A218" s="15" t="s">
        <v>6</v>
      </c>
      <c r="B218" s="25" t="s">
        <v>26</v>
      </c>
      <c r="C218" s="23">
        <v>61500</v>
      </c>
      <c r="D218" s="20">
        <v>208000</v>
      </c>
      <c r="E218" s="20"/>
      <c r="F218" s="15" t="s">
        <v>58</v>
      </c>
    </row>
    <row r="219" spans="1:6" x14ac:dyDescent="0.3">
      <c r="A219" s="19" t="s">
        <v>15</v>
      </c>
      <c r="B219" s="24" t="s">
        <v>24</v>
      </c>
      <c r="C219" s="23">
        <v>59000</v>
      </c>
      <c r="D219" s="20">
        <v>209000</v>
      </c>
      <c r="E219" s="20"/>
      <c r="F219" s="15" t="s">
        <v>59</v>
      </c>
    </row>
    <row r="220" spans="1:6" x14ac:dyDescent="0.3">
      <c r="A220" s="19" t="s">
        <v>15</v>
      </c>
      <c r="B220" s="24" t="s">
        <v>16</v>
      </c>
      <c r="C220" s="23">
        <v>86000</v>
      </c>
      <c r="D220" s="20">
        <v>209000</v>
      </c>
      <c r="E220" s="20"/>
      <c r="F220" s="15" t="s">
        <v>59</v>
      </c>
    </row>
    <row r="221" spans="1:6" x14ac:dyDescent="0.3">
      <c r="A221" s="15" t="s">
        <v>15</v>
      </c>
      <c r="B221" s="25" t="s">
        <v>24</v>
      </c>
      <c r="C221" s="23">
        <v>59000</v>
      </c>
      <c r="D221" s="20">
        <v>209000</v>
      </c>
      <c r="E221" s="20"/>
      <c r="F221" s="15" t="s">
        <v>56</v>
      </c>
    </row>
    <row r="222" spans="1:6" x14ac:dyDescent="0.3">
      <c r="A222" s="19" t="s">
        <v>8</v>
      </c>
      <c r="B222" s="24" t="s">
        <v>9</v>
      </c>
      <c r="C222" s="23">
        <v>56000</v>
      </c>
      <c r="D222" s="20">
        <v>210000</v>
      </c>
      <c r="E222" s="20"/>
      <c r="F222" s="15" t="s">
        <v>59</v>
      </c>
    </row>
    <row r="223" spans="1:6" x14ac:dyDescent="0.3">
      <c r="A223" s="19" t="s">
        <v>18</v>
      </c>
      <c r="B223" s="24" t="s">
        <v>22</v>
      </c>
      <c r="C223" s="23">
        <v>91500</v>
      </c>
      <c r="D223" s="20">
        <v>210000</v>
      </c>
      <c r="E223" s="20"/>
      <c r="F223" s="15" t="s">
        <v>59</v>
      </c>
    </row>
    <row r="224" spans="1:6" x14ac:dyDescent="0.3">
      <c r="A224" s="19" t="s">
        <v>0</v>
      </c>
      <c r="B224" s="24" t="s">
        <v>12</v>
      </c>
      <c r="C224" s="23">
        <v>56000</v>
      </c>
      <c r="D224" s="20">
        <v>211000</v>
      </c>
      <c r="E224" s="20"/>
      <c r="F224" s="15" t="s">
        <v>58</v>
      </c>
    </row>
    <row r="225" spans="1:6" x14ac:dyDescent="0.3">
      <c r="A225" s="19" t="s">
        <v>17</v>
      </c>
      <c r="B225" s="24">
        <v>307</v>
      </c>
      <c r="C225" s="23">
        <v>85500</v>
      </c>
      <c r="D225" s="20">
        <v>211000</v>
      </c>
      <c r="E225" s="20"/>
      <c r="F225" s="15" t="s">
        <v>58</v>
      </c>
    </row>
    <row r="226" spans="1:6" x14ac:dyDescent="0.3">
      <c r="A226" s="15" t="s">
        <v>0</v>
      </c>
      <c r="B226" s="25" t="s">
        <v>12</v>
      </c>
      <c r="C226" s="23">
        <v>56000</v>
      </c>
      <c r="D226" s="20">
        <v>211000</v>
      </c>
      <c r="E226" s="20"/>
      <c r="F226" s="15" t="s">
        <v>57</v>
      </c>
    </row>
    <row r="227" spans="1:6" x14ac:dyDescent="0.3">
      <c r="A227" s="19" t="s">
        <v>6</v>
      </c>
      <c r="B227" s="24" t="s">
        <v>25</v>
      </c>
      <c r="C227" s="23">
        <v>42500</v>
      </c>
      <c r="D227" s="20">
        <v>215000</v>
      </c>
      <c r="E227" s="20"/>
      <c r="F227" s="15" t="s">
        <v>57</v>
      </c>
    </row>
    <row r="228" spans="1:6" x14ac:dyDescent="0.3">
      <c r="A228" s="19" t="s">
        <v>0</v>
      </c>
      <c r="B228" s="24" t="s">
        <v>12</v>
      </c>
      <c r="C228" s="23">
        <v>90500</v>
      </c>
      <c r="D228" s="20">
        <v>215000</v>
      </c>
      <c r="E228" s="20"/>
      <c r="F228" s="15" t="s">
        <v>57</v>
      </c>
    </row>
    <row r="229" spans="1:6" x14ac:dyDescent="0.3">
      <c r="A229" s="19" t="s">
        <v>0</v>
      </c>
      <c r="B229" s="24" t="s">
        <v>11</v>
      </c>
      <c r="C229" s="23">
        <v>50000</v>
      </c>
      <c r="D229" s="20">
        <v>216000</v>
      </c>
      <c r="E229" s="20"/>
      <c r="F229" s="15" t="s">
        <v>56</v>
      </c>
    </row>
    <row r="230" spans="1:6" x14ac:dyDescent="0.3">
      <c r="A230" s="19" t="s">
        <v>17</v>
      </c>
      <c r="B230" s="24">
        <v>307</v>
      </c>
      <c r="C230" s="23">
        <v>85500</v>
      </c>
      <c r="D230" s="20">
        <v>216000</v>
      </c>
      <c r="E230" s="20"/>
      <c r="F230" s="15" t="s">
        <v>56</v>
      </c>
    </row>
    <row r="231" spans="1:6" x14ac:dyDescent="0.3">
      <c r="A231" s="15" t="s">
        <v>0</v>
      </c>
      <c r="B231" s="25" t="s">
        <v>11</v>
      </c>
      <c r="C231" s="23">
        <v>50000</v>
      </c>
      <c r="D231" s="20">
        <v>216000</v>
      </c>
      <c r="E231" s="20"/>
      <c r="F231" s="15" t="s">
        <v>57</v>
      </c>
    </row>
    <row r="232" spans="1:6" x14ac:dyDescent="0.3">
      <c r="A232" s="19" t="s">
        <v>8</v>
      </c>
      <c r="B232" s="24" t="s">
        <v>9</v>
      </c>
      <c r="C232" s="23">
        <v>150000</v>
      </c>
      <c r="D232" s="20">
        <v>221000</v>
      </c>
      <c r="E232" s="20"/>
      <c r="F232" s="15" t="s">
        <v>57</v>
      </c>
    </row>
    <row r="233" spans="1:6" x14ac:dyDescent="0.3">
      <c r="A233" s="19" t="s">
        <v>6</v>
      </c>
      <c r="B233" s="24" t="s">
        <v>20</v>
      </c>
      <c r="C233" s="23">
        <v>72000</v>
      </c>
      <c r="D233" s="20">
        <v>221000</v>
      </c>
      <c r="E233" s="20"/>
      <c r="F233" s="15" t="s">
        <v>57</v>
      </c>
    </row>
    <row r="234" spans="1:6" x14ac:dyDescent="0.3">
      <c r="A234" s="19" t="s">
        <v>6</v>
      </c>
      <c r="B234" s="24" t="s">
        <v>25</v>
      </c>
      <c r="C234" s="23">
        <v>35000</v>
      </c>
      <c r="D234" s="20">
        <v>226000</v>
      </c>
      <c r="E234" s="20"/>
      <c r="F234" s="15" t="s">
        <v>59</v>
      </c>
    </row>
    <row r="235" spans="1:6" x14ac:dyDescent="0.3">
      <c r="A235" s="19" t="s">
        <v>18</v>
      </c>
      <c r="B235" s="24" t="s">
        <v>19</v>
      </c>
      <c r="C235" s="23">
        <v>70500</v>
      </c>
      <c r="D235" s="20">
        <v>226000</v>
      </c>
      <c r="E235" s="20"/>
      <c r="F235" s="15" t="s">
        <v>59</v>
      </c>
    </row>
    <row r="236" spans="1:6" x14ac:dyDescent="0.3">
      <c r="A236" s="15" t="s">
        <v>6</v>
      </c>
      <c r="B236" s="25" t="s">
        <v>25</v>
      </c>
      <c r="C236" s="23">
        <v>35000</v>
      </c>
      <c r="D236" s="20">
        <v>226000</v>
      </c>
      <c r="E236" s="20"/>
      <c r="F236" s="15" t="s">
        <v>57</v>
      </c>
    </row>
    <row r="237" spans="1:6" x14ac:dyDescent="0.3">
      <c r="A237" s="19" t="s">
        <v>0</v>
      </c>
      <c r="B237" s="24" t="s">
        <v>11</v>
      </c>
      <c r="C237" s="23">
        <v>138000</v>
      </c>
      <c r="D237" s="20">
        <v>232000</v>
      </c>
      <c r="E237" s="20"/>
      <c r="F237" s="15" t="s">
        <v>57</v>
      </c>
    </row>
    <row r="238" spans="1:6" x14ac:dyDescent="0.3">
      <c r="A238" s="19" t="s">
        <v>17</v>
      </c>
      <c r="B238" s="24">
        <v>307</v>
      </c>
      <c r="C238" s="23">
        <v>81500</v>
      </c>
      <c r="D238" s="20">
        <v>232000</v>
      </c>
      <c r="E238" s="20"/>
      <c r="F238" s="15" t="s">
        <v>57</v>
      </c>
    </row>
    <row r="239" spans="1:6" x14ac:dyDescent="0.3">
      <c r="A239" s="19" t="s">
        <v>0</v>
      </c>
      <c r="B239" s="24" t="s">
        <v>11</v>
      </c>
      <c r="C239" s="23">
        <v>11000</v>
      </c>
      <c r="D239" s="20">
        <v>243000</v>
      </c>
      <c r="E239" s="20"/>
      <c r="F239" s="15" t="s">
        <v>57</v>
      </c>
    </row>
    <row r="240" spans="1:6" x14ac:dyDescent="0.3">
      <c r="A240" s="19" t="s">
        <v>8</v>
      </c>
      <c r="B240" s="24" t="s">
        <v>10</v>
      </c>
      <c r="C240" s="23">
        <v>62500</v>
      </c>
      <c r="D240" s="20">
        <v>243000</v>
      </c>
      <c r="E240" s="20"/>
      <c r="F240" s="15" t="s">
        <v>57</v>
      </c>
    </row>
    <row r="241" spans="1:6" x14ac:dyDescent="0.3">
      <c r="A241" s="15" t="s">
        <v>0</v>
      </c>
      <c r="B241" s="25" t="s">
        <v>11</v>
      </c>
      <c r="C241" s="23">
        <v>11000</v>
      </c>
      <c r="D241" s="20">
        <v>243000</v>
      </c>
      <c r="E241" s="20"/>
      <c r="F241" s="15" t="s">
        <v>57</v>
      </c>
    </row>
    <row r="242" spans="1:6" x14ac:dyDescent="0.3">
      <c r="A242" s="19" t="s">
        <v>13</v>
      </c>
      <c r="B242" s="24" t="s">
        <v>14</v>
      </c>
      <c r="C242" s="23">
        <v>90000</v>
      </c>
      <c r="D242" s="20">
        <v>247000</v>
      </c>
      <c r="E242" s="20"/>
      <c r="F242" s="15" t="s">
        <v>57</v>
      </c>
    </row>
    <row r="243" spans="1:6" x14ac:dyDescent="0.3">
      <c r="A243" s="19" t="s">
        <v>0</v>
      </c>
      <c r="B243" s="24" t="s">
        <v>21</v>
      </c>
      <c r="C243" s="23">
        <v>91500</v>
      </c>
      <c r="D243" s="20">
        <v>247000</v>
      </c>
      <c r="E243" s="20"/>
      <c r="F243" s="15" t="s">
        <v>57</v>
      </c>
    </row>
    <row r="244" spans="1:6" x14ac:dyDescent="0.3">
      <c r="A244" s="19" t="s">
        <v>13</v>
      </c>
      <c r="B244" s="24" t="s">
        <v>14</v>
      </c>
      <c r="C244" s="23">
        <v>151000</v>
      </c>
      <c r="D244" s="20">
        <v>258000</v>
      </c>
      <c r="E244" s="20"/>
      <c r="F244" s="15" t="s">
        <v>57</v>
      </c>
    </row>
    <row r="245" spans="1:6" x14ac:dyDescent="0.3">
      <c r="A245" s="19" t="s">
        <v>17</v>
      </c>
      <c r="B245" s="24">
        <v>307</v>
      </c>
      <c r="C245" s="23">
        <v>72500</v>
      </c>
      <c r="D245" s="20">
        <v>258000</v>
      </c>
      <c r="E245" s="20"/>
      <c r="F245" s="15" t="s">
        <v>57</v>
      </c>
    </row>
    <row r="246" spans="1:6" x14ac:dyDescent="0.3">
      <c r="A246" s="19" t="s">
        <v>13</v>
      </c>
      <c r="B246" s="24">
        <v>146</v>
      </c>
      <c r="C246" s="23">
        <v>47500</v>
      </c>
      <c r="D246" s="20">
        <v>267000</v>
      </c>
      <c r="E246" s="20"/>
      <c r="F246" s="15" t="s">
        <v>57</v>
      </c>
    </row>
    <row r="247" spans="1:6" x14ac:dyDescent="0.3">
      <c r="A247" s="19" t="s">
        <v>6</v>
      </c>
      <c r="B247" s="24" t="s">
        <v>20</v>
      </c>
      <c r="C247" s="23">
        <v>92000</v>
      </c>
      <c r="D247" s="20">
        <v>267000</v>
      </c>
      <c r="E247" s="20"/>
      <c r="F247" s="15" t="s">
        <v>57</v>
      </c>
    </row>
    <row r="248" spans="1:6" x14ac:dyDescent="0.3">
      <c r="A248" s="19" t="s">
        <v>13</v>
      </c>
      <c r="B248" s="24">
        <v>156</v>
      </c>
      <c r="C248" s="23">
        <v>146000</v>
      </c>
      <c r="D248" s="20">
        <v>269000</v>
      </c>
      <c r="E248" s="20"/>
      <c r="F248" s="15" t="s">
        <v>56</v>
      </c>
    </row>
    <row r="249" spans="1:6" x14ac:dyDescent="0.3">
      <c r="A249" s="19" t="s">
        <v>17</v>
      </c>
      <c r="B249" s="24">
        <v>307</v>
      </c>
      <c r="C249" s="23">
        <v>81500</v>
      </c>
      <c r="D249" s="20">
        <v>269000</v>
      </c>
      <c r="E249" s="20"/>
      <c r="F249" s="15" t="s">
        <v>56</v>
      </c>
    </row>
    <row r="250" spans="1:6" x14ac:dyDescent="0.3">
      <c r="A250" s="19" t="s">
        <v>15</v>
      </c>
      <c r="B250" s="24" t="s">
        <v>24</v>
      </c>
      <c r="C250" s="23">
        <v>158000</v>
      </c>
      <c r="D250" s="20">
        <v>278000</v>
      </c>
      <c r="E250" s="20"/>
      <c r="F250" s="15" t="s">
        <v>59</v>
      </c>
    </row>
    <row r="251" spans="1:6" x14ac:dyDescent="0.3">
      <c r="A251" s="19" t="s">
        <v>17</v>
      </c>
      <c r="B251" s="24">
        <v>307</v>
      </c>
      <c r="C251" s="23">
        <v>80500</v>
      </c>
      <c r="D251" s="20">
        <v>278000</v>
      </c>
      <c r="E251" s="20"/>
      <c r="F251" s="15" t="s">
        <v>56</v>
      </c>
    </row>
    <row r="252" spans="1:6" x14ac:dyDescent="0.3">
      <c r="A252" s="19" t="s">
        <v>13</v>
      </c>
      <c r="B252" s="24">
        <v>156</v>
      </c>
      <c r="C252" s="23">
        <v>22500</v>
      </c>
      <c r="D252" s="20">
        <v>280000</v>
      </c>
      <c r="E252" s="20"/>
      <c r="F252" s="15" t="s">
        <v>57</v>
      </c>
    </row>
    <row r="253" spans="1:6" x14ac:dyDescent="0.3">
      <c r="A253" s="19" t="s">
        <v>2</v>
      </c>
      <c r="B253" s="24">
        <v>911</v>
      </c>
      <c r="C253" s="23">
        <v>70500</v>
      </c>
      <c r="D253" s="20">
        <v>280000</v>
      </c>
      <c r="E253" s="20"/>
      <c r="F253" s="15" t="s">
        <v>57</v>
      </c>
    </row>
    <row r="254" spans="1:6" x14ac:dyDescent="0.3">
      <c r="A254" s="15" t="s">
        <v>13</v>
      </c>
      <c r="B254" s="25">
        <v>156</v>
      </c>
      <c r="C254" s="23">
        <v>22500</v>
      </c>
      <c r="D254" s="20">
        <v>280000</v>
      </c>
      <c r="E254" s="20"/>
      <c r="F254" s="15" t="s">
        <v>57</v>
      </c>
    </row>
    <row r="255" spans="1:6" x14ac:dyDescent="0.3">
      <c r="A255" s="19" t="s">
        <v>13</v>
      </c>
      <c r="B255" s="24">
        <v>156</v>
      </c>
      <c r="C255" s="23">
        <v>31000</v>
      </c>
      <c r="D255" s="20">
        <v>289000</v>
      </c>
      <c r="E255" s="20"/>
      <c r="F255" s="15" t="s">
        <v>58</v>
      </c>
    </row>
    <row r="256" spans="1:6" x14ac:dyDescent="0.3">
      <c r="A256" s="19" t="s">
        <v>15</v>
      </c>
      <c r="B256" s="24" t="s">
        <v>16</v>
      </c>
      <c r="C256" s="23">
        <v>82500</v>
      </c>
      <c r="D256" s="20">
        <v>289000</v>
      </c>
      <c r="E256" s="20"/>
      <c r="F256" s="15" t="s">
        <v>58</v>
      </c>
    </row>
    <row r="257" spans="1:6" x14ac:dyDescent="0.3">
      <c r="A257" s="19" t="s">
        <v>13</v>
      </c>
      <c r="B257" s="24">
        <v>156</v>
      </c>
      <c r="C257" s="23">
        <v>30000</v>
      </c>
      <c r="D257" s="20">
        <v>300000</v>
      </c>
      <c r="E257" s="20"/>
      <c r="F257" s="15" t="s">
        <v>57</v>
      </c>
    </row>
    <row r="258" spans="1:6" x14ac:dyDescent="0.3">
      <c r="A258" s="19" t="s">
        <v>18</v>
      </c>
      <c r="B258" s="24" t="s">
        <v>19</v>
      </c>
      <c r="C258" s="23">
        <v>70500</v>
      </c>
      <c r="D258" s="20">
        <v>300000</v>
      </c>
      <c r="E258" s="20"/>
      <c r="F258" s="15" t="s">
        <v>57</v>
      </c>
    </row>
    <row r="259" spans="1:6" x14ac:dyDescent="0.3">
      <c r="A259" s="15" t="s">
        <v>13</v>
      </c>
      <c r="B259" s="25">
        <v>156</v>
      </c>
      <c r="C259" s="23">
        <v>30000</v>
      </c>
      <c r="D259" s="20">
        <v>300000</v>
      </c>
      <c r="E259" s="20"/>
      <c r="F259" s="15" t="s">
        <v>59</v>
      </c>
    </row>
    <row r="260" spans="1:6" x14ac:dyDescent="0.3">
      <c r="A260" s="15"/>
      <c r="B260" s="25"/>
      <c r="C260" s="15"/>
      <c r="D260" s="15"/>
      <c r="E260" s="15"/>
      <c r="F260" s="15"/>
    </row>
    <row r="261" spans="1:6" x14ac:dyDescent="0.3">
      <c r="A261" s="15"/>
      <c r="B261" s="25"/>
      <c r="C261" s="15"/>
      <c r="D261" s="15"/>
      <c r="E261" s="15"/>
      <c r="F261" s="15"/>
    </row>
    <row r="262" spans="1:6" x14ac:dyDescent="0.3">
      <c r="A262" s="15"/>
      <c r="B262" s="25"/>
      <c r="C262" s="15"/>
      <c r="D262" s="15"/>
      <c r="E262" s="15"/>
      <c r="F262" s="15"/>
    </row>
    <row r="263" spans="1:6" x14ac:dyDescent="0.3">
      <c r="A263" s="15"/>
      <c r="B263" s="25"/>
      <c r="C263" s="15"/>
      <c r="D263" s="15"/>
      <c r="E263" s="15"/>
      <c r="F263" s="15"/>
    </row>
    <row r="264" spans="1:6" x14ac:dyDescent="0.3">
      <c r="A264" s="15"/>
      <c r="B264" s="25"/>
      <c r="C264" s="15"/>
      <c r="D264" s="15"/>
      <c r="E264" s="15"/>
      <c r="F264" s="15"/>
    </row>
    <row r="265" spans="1:6" x14ac:dyDescent="0.3">
      <c r="A265" s="15"/>
      <c r="B265" s="25"/>
      <c r="C265" s="15"/>
      <c r="D265" s="15"/>
      <c r="E265" s="15"/>
      <c r="F265" s="15"/>
    </row>
    <row r="266" spans="1:6" x14ac:dyDescent="0.3">
      <c r="A266" s="15"/>
      <c r="B266" s="25"/>
      <c r="C266" s="15"/>
      <c r="D266" s="15"/>
      <c r="E266" s="15"/>
      <c r="F266" s="15"/>
    </row>
    <row r="267" spans="1:6" x14ac:dyDescent="0.3">
      <c r="A267" s="15"/>
      <c r="B267" s="25"/>
      <c r="C267" s="15"/>
      <c r="D267" s="15"/>
      <c r="E267" s="15"/>
      <c r="F267" s="15"/>
    </row>
    <row r="268" spans="1:6" x14ac:dyDescent="0.3">
      <c r="A268" s="15"/>
      <c r="B268" s="25"/>
      <c r="C268" s="15"/>
      <c r="D268" s="15"/>
      <c r="E268" s="15"/>
      <c r="F268" s="15"/>
    </row>
    <row r="269" spans="1:6" x14ac:dyDescent="0.3">
      <c r="A269" s="15"/>
      <c r="B269" s="25"/>
      <c r="C269" s="15"/>
      <c r="D269" s="15"/>
      <c r="E269" s="15"/>
      <c r="F269" s="15"/>
    </row>
    <row r="270" spans="1:6" x14ac:dyDescent="0.3">
      <c r="A270" s="15"/>
      <c r="B270" s="25"/>
      <c r="C270" s="15"/>
      <c r="D270" s="15"/>
      <c r="E270" s="15"/>
      <c r="F270" s="15"/>
    </row>
    <row r="271" spans="1:6" x14ac:dyDescent="0.3">
      <c r="A271" s="15"/>
      <c r="B271" s="25"/>
      <c r="C271" s="15"/>
      <c r="D271" s="15"/>
      <c r="E271" s="15"/>
      <c r="F271" s="15"/>
    </row>
    <row r="272" spans="1:6" x14ac:dyDescent="0.3">
      <c r="A272" s="15"/>
      <c r="B272" s="25"/>
      <c r="C272" s="15"/>
      <c r="D272" s="15"/>
      <c r="E272" s="15"/>
      <c r="F272" s="15"/>
    </row>
    <row r="273" spans="1:2" x14ac:dyDescent="0.3">
      <c r="A273" s="15"/>
      <c r="B273" s="25"/>
    </row>
    <row r="274" spans="1:2" x14ac:dyDescent="0.3">
      <c r="A274" s="15"/>
      <c r="B274" s="25"/>
    </row>
    <row r="275" spans="1:2" x14ac:dyDescent="0.3">
      <c r="A275" s="15"/>
      <c r="B275" s="25"/>
    </row>
    <row r="276" spans="1:2" x14ac:dyDescent="0.3">
      <c r="A276" s="15"/>
      <c r="B276" s="25"/>
    </row>
    <row r="277" spans="1:2" x14ac:dyDescent="0.3">
      <c r="A277" s="15"/>
      <c r="B277" s="25"/>
    </row>
    <row r="278" spans="1:2" x14ac:dyDescent="0.3">
      <c r="A278" s="15"/>
      <c r="B278" s="25"/>
    </row>
    <row r="279" spans="1:2" x14ac:dyDescent="0.3">
      <c r="A279" s="15"/>
      <c r="B279" s="25"/>
    </row>
    <row r="280" spans="1:2" x14ac:dyDescent="0.3">
      <c r="A280" s="15"/>
      <c r="B280" s="25"/>
    </row>
    <row r="281" spans="1:2" x14ac:dyDescent="0.3">
      <c r="A281" s="15"/>
      <c r="B281" s="25"/>
    </row>
    <row r="282" spans="1:2" x14ac:dyDescent="0.3">
      <c r="A282" s="15"/>
      <c r="B282" s="25"/>
    </row>
    <row r="283" spans="1:2" x14ac:dyDescent="0.3">
      <c r="A283" s="15"/>
      <c r="B283" s="25"/>
    </row>
    <row r="284" spans="1:2" x14ac:dyDescent="0.3">
      <c r="A284" s="15"/>
      <c r="B284" s="25"/>
    </row>
    <row r="285" spans="1:2" x14ac:dyDescent="0.3">
      <c r="A285" s="15"/>
      <c r="B285" s="25"/>
    </row>
    <row r="286" spans="1:2" x14ac:dyDescent="0.3">
      <c r="A286" s="15"/>
      <c r="B286" s="25"/>
    </row>
    <row r="287" spans="1:2" x14ac:dyDescent="0.3">
      <c r="A287" s="15"/>
      <c r="B287" s="25"/>
    </row>
    <row r="288" spans="1:2" x14ac:dyDescent="0.3">
      <c r="A288" s="15"/>
      <c r="B288" s="25"/>
    </row>
    <row r="289" spans="1:2" x14ac:dyDescent="0.3">
      <c r="A289" s="15"/>
      <c r="B289" s="25"/>
    </row>
    <row r="290" spans="1:2" x14ac:dyDescent="0.3">
      <c r="A290" s="15"/>
      <c r="B290" s="25"/>
    </row>
    <row r="291" spans="1:2" x14ac:dyDescent="0.3">
      <c r="A291" s="15"/>
      <c r="B291" s="25"/>
    </row>
    <row r="292" spans="1:2" x14ac:dyDescent="0.3">
      <c r="A292" s="15"/>
      <c r="B292" s="25"/>
    </row>
    <row r="293" spans="1:2" x14ac:dyDescent="0.3">
      <c r="A293" s="15"/>
      <c r="B293" s="25"/>
    </row>
    <row r="294" spans="1:2" x14ac:dyDescent="0.3">
      <c r="A294" s="15"/>
      <c r="B294" s="25"/>
    </row>
    <row r="295" spans="1:2" x14ac:dyDescent="0.3">
      <c r="A295" s="15"/>
      <c r="B295" s="25"/>
    </row>
    <row r="296" spans="1:2" x14ac:dyDescent="0.3">
      <c r="A296" s="15"/>
      <c r="B296" s="25"/>
    </row>
    <row r="297" spans="1:2" x14ac:dyDescent="0.3">
      <c r="A297" s="15"/>
      <c r="B297" s="25"/>
    </row>
    <row r="298" spans="1:2" x14ac:dyDescent="0.3">
      <c r="A298" s="15"/>
      <c r="B298" s="25"/>
    </row>
    <row r="299" spans="1:2" x14ac:dyDescent="0.3">
      <c r="A299" s="15"/>
      <c r="B299" s="25"/>
    </row>
    <row r="300" spans="1:2" x14ac:dyDescent="0.3">
      <c r="A300" s="15"/>
      <c r="B300" s="25"/>
    </row>
    <row r="301" spans="1:2" x14ac:dyDescent="0.3">
      <c r="A301" s="15"/>
      <c r="B301" s="25"/>
    </row>
    <row r="302" spans="1:2" x14ac:dyDescent="0.3">
      <c r="A302" s="15"/>
      <c r="B302" s="25"/>
    </row>
    <row r="303" spans="1:2" x14ac:dyDescent="0.3">
      <c r="A303" s="15"/>
      <c r="B303" s="25"/>
    </row>
    <row r="304" spans="1:2" x14ac:dyDescent="0.3">
      <c r="A304" s="15"/>
      <c r="B304" s="25"/>
    </row>
    <row r="305" spans="1:2" x14ac:dyDescent="0.3">
      <c r="A305" s="15"/>
      <c r="B305" s="25"/>
    </row>
    <row r="306" spans="1:2" x14ac:dyDescent="0.3">
      <c r="A306" s="15"/>
      <c r="B306" s="25"/>
    </row>
    <row r="307" spans="1:2" x14ac:dyDescent="0.3">
      <c r="A307" s="15"/>
      <c r="B307" s="25"/>
    </row>
    <row r="308" spans="1:2" x14ac:dyDescent="0.3">
      <c r="A308" s="15"/>
      <c r="B308" s="25"/>
    </row>
    <row r="309" spans="1:2" x14ac:dyDescent="0.3">
      <c r="A309" s="15"/>
      <c r="B309" s="25"/>
    </row>
    <row r="310" spans="1:2" x14ac:dyDescent="0.3">
      <c r="A310" s="15"/>
      <c r="B310" s="25"/>
    </row>
    <row r="311" spans="1:2" x14ac:dyDescent="0.3">
      <c r="A311" s="15"/>
      <c r="B311" s="25"/>
    </row>
    <row r="312" spans="1:2" x14ac:dyDescent="0.3">
      <c r="A312" s="15"/>
      <c r="B312" s="25"/>
    </row>
    <row r="313" spans="1:2" x14ac:dyDescent="0.3">
      <c r="A313" s="15"/>
      <c r="B313" s="25"/>
    </row>
    <row r="314" spans="1:2" x14ac:dyDescent="0.3">
      <c r="A314" s="15"/>
      <c r="B314" s="25"/>
    </row>
    <row r="315" spans="1:2" x14ac:dyDescent="0.3">
      <c r="A315" s="15"/>
      <c r="B315" s="25"/>
    </row>
    <row r="316" spans="1:2" x14ac:dyDescent="0.3">
      <c r="A316" s="15"/>
      <c r="B316" s="25"/>
    </row>
    <row r="317" spans="1:2" x14ac:dyDescent="0.3">
      <c r="A317" s="15"/>
      <c r="B317" s="25"/>
    </row>
    <row r="318" spans="1:2" x14ac:dyDescent="0.3">
      <c r="A318" s="15"/>
      <c r="B318" s="25"/>
    </row>
    <row r="319" spans="1:2" x14ac:dyDescent="0.3">
      <c r="A319" s="15"/>
      <c r="B319" s="25"/>
    </row>
    <row r="320" spans="1:2" x14ac:dyDescent="0.3">
      <c r="A320" s="15"/>
      <c r="B320" s="25"/>
    </row>
    <row r="321" spans="1:2" x14ac:dyDescent="0.3">
      <c r="A321" s="15"/>
      <c r="B321" s="25"/>
    </row>
    <row r="322" spans="1:2" x14ac:dyDescent="0.3">
      <c r="A322" s="15"/>
      <c r="B322" s="25"/>
    </row>
    <row r="323" spans="1:2" x14ac:dyDescent="0.3">
      <c r="A323" s="15"/>
      <c r="B323" s="25"/>
    </row>
    <row r="324" spans="1:2" x14ac:dyDescent="0.3">
      <c r="A324" s="15"/>
      <c r="B324" s="25"/>
    </row>
    <row r="325" spans="1:2" x14ac:dyDescent="0.3">
      <c r="A325" s="15"/>
      <c r="B325" s="25"/>
    </row>
    <row r="326" spans="1:2" x14ac:dyDescent="0.3">
      <c r="A326" s="15"/>
      <c r="B326" s="25"/>
    </row>
    <row r="327" spans="1:2" x14ac:dyDescent="0.3">
      <c r="A327" s="15"/>
      <c r="B327" s="25"/>
    </row>
    <row r="328" spans="1:2" x14ac:dyDescent="0.3">
      <c r="A328" s="15"/>
      <c r="B328" s="25"/>
    </row>
    <row r="329" spans="1:2" x14ac:dyDescent="0.3">
      <c r="A329" s="15"/>
      <c r="B329" s="25"/>
    </row>
    <row r="330" spans="1:2" x14ac:dyDescent="0.3">
      <c r="A330" s="15"/>
      <c r="B330" s="25"/>
    </row>
    <row r="331" spans="1:2" x14ac:dyDescent="0.3">
      <c r="A331" s="15"/>
      <c r="B331" s="25"/>
    </row>
    <row r="332" spans="1:2" x14ac:dyDescent="0.3">
      <c r="A332" s="15"/>
      <c r="B332" s="25"/>
    </row>
    <row r="333" spans="1:2" x14ac:dyDescent="0.3">
      <c r="A333" s="15"/>
      <c r="B333" s="25"/>
    </row>
    <row r="334" spans="1:2" x14ac:dyDescent="0.3">
      <c r="A334" s="15"/>
      <c r="B334" s="25"/>
    </row>
    <row r="335" spans="1:2" x14ac:dyDescent="0.3">
      <c r="A335" s="15"/>
      <c r="B335" s="25"/>
    </row>
    <row r="336" spans="1:2" x14ac:dyDescent="0.3">
      <c r="A336" s="15"/>
      <c r="B336" s="25"/>
    </row>
    <row r="337" spans="1:2" x14ac:dyDescent="0.3">
      <c r="A337" s="15"/>
      <c r="B337" s="25"/>
    </row>
    <row r="338" spans="1:2" x14ac:dyDescent="0.3">
      <c r="A338" s="15"/>
      <c r="B338" s="25"/>
    </row>
    <row r="339" spans="1:2" x14ac:dyDescent="0.3">
      <c r="A339" s="15"/>
      <c r="B339" s="25"/>
    </row>
    <row r="340" spans="1:2" x14ac:dyDescent="0.3">
      <c r="A340" s="15"/>
      <c r="B340" s="25"/>
    </row>
    <row r="341" spans="1:2" x14ac:dyDescent="0.3">
      <c r="A341" s="15"/>
      <c r="B341" s="25"/>
    </row>
    <row r="342" spans="1:2" x14ac:dyDescent="0.3">
      <c r="A342" s="15"/>
      <c r="B342" s="25"/>
    </row>
    <row r="343" spans="1:2" x14ac:dyDescent="0.3">
      <c r="A343" s="15"/>
      <c r="B343" s="25"/>
    </row>
    <row r="344" spans="1:2" x14ac:dyDescent="0.3">
      <c r="A344" s="15"/>
      <c r="B344" s="25"/>
    </row>
    <row r="345" spans="1:2" x14ac:dyDescent="0.3">
      <c r="A345" s="15"/>
      <c r="B345" s="25"/>
    </row>
    <row r="346" spans="1:2" x14ac:dyDescent="0.3">
      <c r="A346" s="15"/>
      <c r="B346" s="25"/>
    </row>
  </sheetData>
  <sortState xmlns:xlrd2="http://schemas.microsoft.com/office/spreadsheetml/2017/richdata2" ref="A2:F346">
    <sortCondition ref="D2:D34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workbookViewId="0">
      <selection activeCell="D31" sqref="D31"/>
    </sheetView>
  </sheetViews>
  <sheetFormatPr defaultRowHeight="13.2" x14ac:dyDescent="0.25"/>
  <cols>
    <col min="1" max="1" width="6.109375" style="1" customWidth="1"/>
    <col min="2" max="2" width="12.88671875" style="1" customWidth="1"/>
    <col min="3" max="256" width="9.109375" style="1"/>
    <col min="257" max="257" width="6.109375" style="1" customWidth="1"/>
    <col min="258" max="258" width="12.88671875" style="1" customWidth="1"/>
    <col min="259" max="512" width="9.109375" style="1"/>
    <col min="513" max="513" width="6.109375" style="1" customWidth="1"/>
    <col min="514" max="514" width="12.88671875" style="1" customWidth="1"/>
    <col min="515" max="768" width="9.109375" style="1"/>
    <col min="769" max="769" width="6.109375" style="1" customWidth="1"/>
    <col min="770" max="770" width="12.88671875" style="1" customWidth="1"/>
    <col min="771" max="1024" width="9.109375" style="1"/>
    <col min="1025" max="1025" width="6.109375" style="1" customWidth="1"/>
    <col min="1026" max="1026" width="12.88671875" style="1" customWidth="1"/>
    <col min="1027" max="1280" width="9.109375" style="1"/>
    <col min="1281" max="1281" width="6.109375" style="1" customWidth="1"/>
    <col min="1282" max="1282" width="12.88671875" style="1" customWidth="1"/>
    <col min="1283" max="1536" width="9.109375" style="1"/>
    <col min="1537" max="1537" width="6.109375" style="1" customWidth="1"/>
    <col min="1538" max="1538" width="12.88671875" style="1" customWidth="1"/>
    <col min="1539" max="1792" width="9.109375" style="1"/>
    <col min="1793" max="1793" width="6.109375" style="1" customWidth="1"/>
    <col min="1794" max="1794" width="12.88671875" style="1" customWidth="1"/>
    <col min="1795" max="2048" width="9.109375" style="1"/>
    <col min="2049" max="2049" width="6.109375" style="1" customWidth="1"/>
    <col min="2050" max="2050" width="12.88671875" style="1" customWidth="1"/>
    <col min="2051" max="2304" width="9.109375" style="1"/>
    <col min="2305" max="2305" width="6.109375" style="1" customWidth="1"/>
    <col min="2306" max="2306" width="12.88671875" style="1" customWidth="1"/>
    <col min="2307" max="2560" width="9.109375" style="1"/>
    <col min="2561" max="2561" width="6.109375" style="1" customWidth="1"/>
    <col min="2562" max="2562" width="12.88671875" style="1" customWidth="1"/>
    <col min="2563" max="2816" width="9.109375" style="1"/>
    <col min="2817" max="2817" width="6.109375" style="1" customWidth="1"/>
    <col min="2818" max="2818" width="12.88671875" style="1" customWidth="1"/>
    <col min="2819" max="3072" width="9.109375" style="1"/>
    <col min="3073" max="3073" width="6.109375" style="1" customWidth="1"/>
    <col min="3074" max="3074" width="12.88671875" style="1" customWidth="1"/>
    <col min="3075" max="3328" width="9.109375" style="1"/>
    <col min="3329" max="3329" width="6.109375" style="1" customWidth="1"/>
    <col min="3330" max="3330" width="12.88671875" style="1" customWidth="1"/>
    <col min="3331" max="3584" width="9.109375" style="1"/>
    <col min="3585" max="3585" width="6.109375" style="1" customWidth="1"/>
    <col min="3586" max="3586" width="12.88671875" style="1" customWidth="1"/>
    <col min="3587" max="3840" width="9.109375" style="1"/>
    <col min="3841" max="3841" width="6.109375" style="1" customWidth="1"/>
    <col min="3842" max="3842" width="12.88671875" style="1" customWidth="1"/>
    <col min="3843" max="4096" width="9.109375" style="1"/>
    <col min="4097" max="4097" width="6.109375" style="1" customWidth="1"/>
    <col min="4098" max="4098" width="12.88671875" style="1" customWidth="1"/>
    <col min="4099" max="4352" width="9.109375" style="1"/>
    <col min="4353" max="4353" width="6.109375" style="1" customWidth="1"/>
    <col min="4354" max="4354" width="12.88671875" style="1" customWidth="1"/>
    <col min="4355" max="4608" width="9.109375" style="1"/>
    <col min="4609" max="4609" width="6.109375" style="1" customWidth="1"/>
    <col min="4610" max="4610" width="12.88671875" style="1" customWidth="1"/>
    <col min="4611" max="4864" width="9.109375" style="1"/>
    <col min="4865" max="4865" width="6.109375" style="1" customWidth="1"/>
    <col min="4866" max="4866" width="12.88671875" style="1" customWidth="1"/>
    <col min="4867" max="5120" width="9.109375" style="1"/>
    <col min="5121" max="5121" width="6.109375" style="1" customWidth="1"/>
    <col min="5122" max="5122" width="12.88671875" style="1" customWidth="1"/>
    <col min="5123" max="5376" width="9.109375" style="1"/>
    <col min="5377" max="5377" width="6.109375" style="1" customWidth="1"/>
    <col min="5378" max="5378" width="12.88671875" style="1" customWidth="1"/>
    <col min="5379" max="5632" width="9.109375" style="1"/>
    <col min="5633" max="5633" width="6.109375" style="1" customWidth="1"/>
    <col min="5634" max="5634" width="12.88671875" style="1" customWidth="1"/>
    <col min="5635" max="5888" width="9.109375" style="1"/>
    <col min="5889" max="5889" width="6.109375" style="1" customWidth="1"/>
    <col min="5890" max="5890" width="12.88671875" style="1" customWidth="1"/>
    <col min="5891" max="6144" width="9.109375" style="1"/>
    <col min="6145" max="6145" width="6.109375" style="1" customWidth="1"/>
    <col min="6146" max="6146" width="12.88671875" style="1" customWidth="1"/>
    <col min="6147" max="6400" width="9.109375" style="1"/>
    <col min="6401" max="6401" width="6.109375" style="1" customWidth="1"/>
    <col min="6402" max="6402" width="12.88671875" style="1" customWidth="1"/>
    <col min="6403" max="6656" width="9.109375" style="1"/>
    <col min="6657" max="6657" width="6.109375" style="1" customWidth="1"/>
    <col min="6658" max="6658" width="12.88671875" style="1" customWidth="1"/>
    <col min="6659" max="6912" width="9.109375" style="1"/>
    <col min="6913" max="6913" width="6.109375" style="1" customWidth="1"/>
    <col min="6914" max="6914" width="12.88671875" style="1" customWidth="1"/>
    <col min="6915" max="7168" width="9.109375" style="1"/>
    <col min="7169" max="7169" width="6.109375" style="1" customWidth="1"/>
    <col min="7170" max="7170" width="12.88671875" style="1" customWidth="1"/>
    <col min="7171" max="7424" width="9.109375" style="1"/>
    <col min="7425" max="7425" width="6.109375" style="1" customWidth="1"/>
    <col min="7426" max="7426" width="12.88671875" style="1" customWidth="1"/>
    <col min="7427" max="7680" width="9.109375" style="1"/>
    <col min="7681" max="7681" width="6.109375" style="1" customWidth="1"/>
    <col min="7682" max="7682" width="12.88671875" style="1" customWidth="1"/>
    <col min="7683" max="7936" width="9.109375" style="1"/>
    <col min="7937" max="7937" width="6.109375" style="1" customWidth="1"/>
    <col min="7938" max="7938" width="12.88671875" style="1" customWidth="1"/>
    <col min="7939" max="8192" width="9.109375" style="1"/>
    <col min="8193" max="8193" width="6.109375" style="1" customWidth="1"/>
    <col min="8194" max="8194" width="12.88671875" style="1" customWidth="1"/>
    <col min="8195" max="8448" width="9.109375" style="1"/>
    <col min="8449" max="8449" width="6.109375" style="1" customWidth="1"/>
    <col min="8450" max="8450" width="12.88671875" style="1" customWidth="1"/>
    <col min="8451" max="8704" width="9.109375" style="1"/>
    <col min="8705" max="8705" width="6.109375" style="1" customWidth="1"/>
    <col min="8706" max="8706" width="12.88671875" style="1" customWidth="1"/>
    <col min="8707" max="8960" width="9.109375" style="1"/>
    <col min="8961" max="8961" width="6.109375" style="1" customWidth="1"/>
    <col min="8962" max="8962" width="12.88671875" style="1" customWidth="1"/>
    <col min="8963" max="9216" width="9.109375" style="1"/>
    <col min="9217" max="9217" width="6.109375" style="1" customWidth="1"/>
    <col min="9218" max="9218" width="12.88671875" style="1" customWidth="1"/>
    <col min="9219" max="9472" width="9.109375" style="1"/>
    <col min="9473" max="9473" width="6.109375" style="1" customWidth="1"/>
    <col min="9474" max="9474" width="12.88671875" style="1" customWidth="1"/>
    <col min="9475" max="9728" width="9.109375" style="1"/>
    <col min="9729" max="9729" width="6.109375" style="1" customWidth="1"/>
    <col min="9730" max="9730" width="12.88671875" style="1" customWidth="1"/>
    <col min="9731" max="9984" width="9.109375" style="1"/>
    <col min="9985" max="9985" width="6.109375" style="1" customWidth="1"/>
    <col min="9986" max="9986" width="12.88671875" style="1" customWidth="1"/>
    <col min="9987" max="10240" width="9.109375" style="1"/>
    <col min="10241" max="10241" width="6.109375" style="1" customWidth="1"/>
    <col min="10242" max="10242" width="12.88671875" style="1" customWidth="1"/>
    <col min="10243" max="10496" width="9.109375" style="1"/>
    <col min="10497" max="10497" width="6.109375" style="1" customWidth="1"/>
    <col min="10498" max="10498" width="12.88671875" style="1" customWidth="1"/>
    <col min="10499" max="10752" width="9.109375" style="1"/>
    <col min="10753" max="10753" width="6.109375" style="1" customWidth="1"/>
    <col min="10754" max="10754" width="12.88671875" style="1" customWidth="1"/>
    <col min="10755" max="11008" width="9.109375" style="1"/>
    <col min="11009" max="11009" width="6.109375" style="1" customWidth="1"/>
    <col min="11010" max="11010" width="12.88671875" style="1" customWidth="1"/>
    <col min="11011" max="11264" width="9.109375" style="1"/>
    <col min="11265" max="11265" width="6.109375" style="1" customWidth="1"/>
    <col min="11266" max="11266" width="12.88671875" style="1" customWidth="1"/>
    <col min="11267" max="11520" width="9.109375" style="1"/>
    <col min="11521" max="11521" width="6.109375" style="1" customWidth="1"/>
    <col min="11522" max="11522" width="12.88671875" style="1" customWidth="1"/>
    <col min="11523" max="11776" width="9.109375" style="1"/>
    <col min="11777" max="11777" width="6.109375" style="1" customWidth="1"/>
    <col min="11778" max="11778" width="12.88671875" style="1" customWidth="1"/>
    <col min="11779" max="12032" width="9.109375" style="1"/>
    <col min="12033" max="12033" width="6.109375" style="1" customWidth="1"/>
    <col min="12034" max="12034" width="12.88671875" style="1" customWidth="1"/>
    <col min="12035" max="12288" width="9.109375" style="1"/>
    <col min="12289" max="12289" width="6.109375" style="1" customWidth="1"/>
    <col min="12290" max="12290" width="12.88671875" style="1" customWidth="1"/>
    <col min="12291" max="12544" width="9.109375" style="1"/>
    <col min="12545" max="12545" width="6.109375" style="1" customWidth="1"/>
    <col min="12546" max="12546" width="12.88671875" style="1" customWidth="1"/>
    <col min="12547" max="12800" width="9.109375" style="1"/>
    <col min="12801" max="12801" width="6.109375" style="1" customWidth="1"/>
    <col min="12802" max="12802" width="12.88671875" style="1" customWidth="1"/>
    <col min="12803" max="13056" width="9.109375" style="1"/>
    <col min="13057" max="13057" width="6.109375" style="1" customWidth="1"/>
    <col min="13058" max="13058" width="12.88671875" style="1" customWidth="1"/>
    <col min="13059" max="13312" width="9.109375" style="1"/>
    <col min="13313" max="13313" width="6.109375" style="1" customWidth="1"/>
    <col min="13314" max="13314" width="12.88671875" style="1" customWidth="1"/>
    <col min="13315" max="13568" width="9.109375" style="1"/>
    <col min="13569" max="13569" width="6.109375" style="1" customWidth="1"/>
    <col min="13570" max="13570" width="12.88671875" style="1" customWidth="1"/>
    <col min="13571" max="13824" width="9.109375" style="1"/>
    <col min="13825" max="13825" width="6.109375" style="1" customWidth="1"/>
    <col min="13826" max="13826" width="12.88671875" style="1" customWidth="1"/>
    <col min="13827" max="14080" width="9.109375" style="1"/>
    <col min="14081" max="14081" width="6.109375" style="1" customWidth="1"/>
    <col min="14082" max="14082" width="12.88671875" style="1" customWidth="1"/>
    <col min="14083" max="14336" width="9.109375" style="1"/>
    <col min="14337" max="14337" width="6.109375" style="1" customWidth="1"/>
    <col min="14338" max="14338" width="12.88671875" style="1" customWidth="1"/>
    <col min="14339" max="14592" width="9.109375" style="1"/>
    <col min="14593" max="14593" width="6.109375" style="1" customWidth="1"/>
    <col min="14594" max="14594" width="12.88671875" style="1" customWidth="1"/>
    <col min="14595" max="14848" width="9.109375" style="1"/>
    <col min="14849" max="14849" width="6.109375" style="1" customWidth="1"/>
    <col min="14850" max="14850" width="12.88671875" style="1" customWidth="1"/>
    <col min="14851" max="15104" width="9.109375" style="1"/>
    <col min="15105" max="15105" width="6.109375" style="1" customWidth="1"/>
    <col min="15106" max="15106" width="12.88671875" style="1" customWidth="1"/>
    <col min="15107" max="15360" width="9.109375" style="1"/>
    <col min="15361" max="15361" width="6.109375" style="1" customWidth="1"/>
    <col min="15362" max="15362" width="12.88671875" style="1" customWidth="1"/>
    <col min="15363" max="15616" width="9.109375" style="1"/>
    <col min="15617" max="15617" width="6.109375" style="1" customWidth="1"/>
    <col min="15618" max="15618" width="12.88671875" style="1" customWidth="1"/>
    <col min="15619" max="15872" width="9.109375" style="1"/>
    <col min="15873" max="15873" width="6.109375" style="1" customWidth="1"/>
    <col min="15874" max="15874" width="12.88671875" style="1" customWidth="1"/>
    <col min="15875" max="16128" width="9.109375" style="1"/>
    <col min="16129" max="16129" width="6.109375" style="1" customWidth="1"/>
    <col min="16130" max="16130" width="12.88671875" style="1" customWidth="1"/>
    <col min="16131" max="16384" width="9.109375" style="1"/>
  </cols>
  <sheetData>
    <row r="1" spans="1:7" x14ac:dyDescent="0.25">
      <c r="A1" s="52" t="s">
        <v>81</v>
      </c>
      <c r="B1" s="8"/>
      <c r="D1" s="8" t="s">
        <v>94</v>
      </c>
      <c r="E1" s="8"/>
    </row>
    <row r="3" spans="1:7" s="15" customFormat="1" x14ac:dyDescent="0.25">
      <c r="B3" s="1" t="s">
        <v>74</v>
      </c>
    </row>
    <row r="4" spans="1:7" s="15" customFormat="1" x14ac:dyDescent="0.25"/>
    <row r="6" spans="1:7" s="15" customFormat="1" ht="26.4" x14ac:dyDescent="0.25">
      <c r="B6" s="9"/>
      <c r="C6" s="9" t="s">
        <v>75</v>
      </c>
      <c r="D6" s="9" t="s">
        <v>110</v>
      </c>
      <c r="E6" s="53" t="s">
        <v>76</v>
      </c>
    </row>
    <row r="7" spans="1:7" x14ac:dyDescent="0.25">
      <c r="B7" s="54" t="s">
        <v>51</v>
      </c>
      <c r="C7" s="55">
        <v>38</v>
      </c>
      <c r="D7" s="55">
        <v>8</v>
      </c>
      <c r="E7" s="10"/>
    </row>
    <row r="8" spans="1:7" x14ac:dyDescent="0.25">
      <c r="B8" s="54" t="s">
        <v>50</v>
      </c>
      <c r="C8" s="55">
        <v>49</v>
      </c>
      <c r="D8" s="55">
        <v>5</v>
      </c>
      <c r="E8" s="10"/>
    </row>
    <row r="9" spans="1:7" x14ac:dyDescent="0.25">
      <c r="B9" s="50" t="s">
        <v>76</v>
      </c>
      <c r="C9" s="10"/>
      <c r="D9" s="10"/>
      <c r="E9" s="10"/>
      <c r="F9" s="1" t="s">
        <v>102</v>
      </c>
    </row>
    <row r="11" spans="1:7" x14ac:dyDescent="0.25">
      <c r="B11" s="1" t="s">
        <v>95</v>
      </c>
    </row>
    <row r="12" spans="1:7" x14ac:dyDescent="0.25">
      <c r="C12" s="11"/>
      <c r="D12" s="12"/>
      <c r="E12" s="13"/>
      <c r="F12" s="14"/>
      <c r="G12" s="14"/>
    </row>
    <row r="13" spans="1:7" x14ac:dyDescent="0.25">
      <c r="C13" s="11"/>
      <c r="D13" s="12"/>
      <c r="E13" s="13"/>
      <c r="F13" s="14"/>
      <c r="G13" s="14"/>
    </row>
    <row r="14" spans="1:7" s="15" customFormat="1" x14ac:dyDescent="0.25">
      <c r="C14" s="11"/>
      <c r="D14" s="12"/>
      <c r="E14" s="13"/>
      <c r="F14" s="14"/>
      <c r="G14" s="14"/>
    </row>
    <row r="15" spans="1:7" s="15" customFormat="1" x14ac:dyDescent="0.25">
      <c r="C15" s="11"/>
      <c r="D15" s="12"/>
      <c r="E15" s="13"/>
      <c r="F15" s="14"/>
      <c r="G15" s="14"/>
    </row>
    <row r="16" spans="1:7" s="15" customFormat="1" x14ac:dyDescent="0.25">
      <c r="C16" s="11"/>
      <c r="D16" s="12"/>
      <c r="E16" s="13"/>
      <c r="F16" s="14"/>
      <c r="G16" s="14"/>
    </row>
    <row r="17" spans="2:8" x14ac:dyDescent="0.25">
      <c r="C17" s="11"/>
      <c r="D17" s="12"/>
      <c r="E17" s="13"/>
      <c r="F17" s="14"/>
      <c r="G17" s="14"/>
    </row>
    <row r="18" spans="2:8" x14ac:dyDescent="0.25">
      <c r="C18" s="11"/>
      <c r="D18" s="12"/>
      <c r="E18" s="13"/>
      <c r="F18" s="14"/>
      <c r="G18" s="14" t="s">
        <v>32</v>
      </c>
    </row>
    <row r="19" spans="2:8" x14ac:dyDescent="0.25">
      <c r="B19" s="1" t="s">
        <v>101</v>
      </c>
      <c r="C19" s="11"/>
      <c r="D19" s="12"/>
      <c r="E19" s="13"/>
      <c r="F19" s="14"/>
      <c r="G19" s="14"/>
    </row>
    <row r="20" spans="2:8" x14ac:dyDescent="0.25">
      <c r="C20" s="11"/>
      <c r="D20" s="12"/>
      <c r="E20" s="13"/>
      <c r="F20" s="14"/>
      <c r="G20" s="14"/>
    </row>
    <row r="21" spans="2:8" x14ac:dyDescent="0.25">
      <c r="C21" s="11"/>
      <c r="D21" s="12"/>
      <c r="E21" s="13"/>
      <c r="F21" s="14"/>
      <c r="G21" s="14"/>
    </row>
    <row r="22" spans="2:8" x14ac:dyDescent="0.25">
      <c r="C22" s="11"/>
      <c r="D22" s="12"/>
      <c r="E22" s="13"/>
      <c r="F22" s="14"/>
      <c r="G22" s="14"/>
    </row>
    <row r="23" spans="2:8" x14ac:dyDescent="0.25">
      <c r="C23" s="11"/>
      <c r="D23" s="12"/>
      <c r="E23" s="13"/>
      <c r="F23" s="14"/>
      <c r="G23" s="14"/>
    </row>
    <row r="24" spans="2:8" x14ac:dyDescent="0.25">
      <c r="C24" s="11"/>
      <c r="D24" s="12"/>
      <c r="E24" s="13"/>
      <c r="F24" s="14"/>
      <c r="G24" s="14"/>
    </row>
    <row r="25" spans="2:8" x14ac:dyDescent="0.25">
      <c r="C25" s="11"/>
      <c r="D25" s="12"/>
      <c r="E25" s="13"/>
      <c r="F25" s="14"/>
      <c r="G25" s="14"/>
    </row>
    <row r="26" spans="2:8" x14ac:dyDescent="0.25">
      <c r="C26" s="11"/>
      <c r="D26" s="12"/>
      <c r="E26" s="13"/>
      <c r="F26" s="14"/>
      <c r="G26" s="14"/>
    </row>
    <row r="27" spans="2:8" s="15" customFormat="1" x14ac:dyDescent="0.25">
      <c r="C27" s="11"/>
      <c r="D27" s="12"/>
      <c r="E27" s="13"/>
      <c r="F27" s="14"/>
      <c r="G27" s="14"/>
    </row>
    <row r="28" spans="2:8" x14ac:dyDescent="0.25">
      <c r="C28" s="11"/>
      <c r="D28" s="12"/>
      <c r="E28" s="13"/>
      <c r="F28" s="14"/>
      <c r="G28" s="14"/>
    </row>
    <row r="29" spans="2:8" x14ac:dyDescent="0.25">
      <c r="C29" s="11"/>
      <c r="D29" s="12"/>
      <c r="E29" s="13"/>
      <c r="F29" s="14"/>
      <c r="G29" s="14"/>
    </row>
    <row r="30" spans="2:8" ht="14.4" x14ac:dyDescent="0.3">
      <c r="B30" s="1" t="s">
        <v>89</v>
      </c>
      <c r="D30" s="34" t="s">
        <v>37</v>
      </c>
    </row>
    <row r="31" spans="2:8" ht="14.4" x14ac:dyDescent="0.3">
      <c r="B31" s="1" t="s">
        <v>96</v>
      </c>
      <c r="D31" s="56" t="s">
        <v>111</v>
      </c>
      <c r="E31" s="57"/>
      <c r="F31" s="57"/>
      <c r="G31" s="57"/>
      <c r="H31" s="57"/>
    </row>
    <row r="32" spans="2:8" ht="14.4" x14ac:dyDescent="0.3">
      <c r="D32" s="56" t="s">
        <v>38</v>
      </c>
      <c r="E32" s="57"/>
      <c r="F32" s="57"/>
      <c r="G32" s="57"/>
      <c r="H32" s="57"/>
    </row>
    <row r="33" spans="2:8" ht="14.4" x14ac:dyDescent="0.3">
      <c r="D33" s="56" t="s">
        <v>39</v>
      </c>
      <c r="E33" s="57"/>
      <c r="F33" s="57"/>
      <c r="G33" s="57"/>
      <c r="H33" s="57"/>
    </row>
    <row r="35" spans="2:8" ht="14.4" x14ac:dyDescent="0.3">
      <c r="B35" s="37" t="s">
        <v>97</v>
      </c>
      <c r="E35" s="1" t="s">
        <v>98</v>
      </c>
      <c r="G35" s="1" t="s">
        <v>99</v>
      </c>
    </row>
  </sheetData>
  <hyperlinks>
    <hyperlink ref="B35" r:id="rId1" xr:uid="{C521FC70-D28D-44ED-A297-3EAF5C854B77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8"/>
  <sheetViews>
    <sheetView workbookViewId="0">
      <selection activeCell="K16" sqref="K16"/>
    </sheetView>
  </sheetViews>
  <sheetFormatPr defaultColWidth="8.88671875" defaultRowHeight="14.4" x14ac:dyDescent="0.3"/>
  <cols>
    <col min="1" max="1" width="8.88671875" style="27"/>
    <col min="2" max="2" width="9.21875" style="27" customWidth="1"/>
    <col min="3" max="16384" width="8.88671875" style="27"/>
  </cols>
  <sheetData>
    <row r="1" spans="1:4" x14ac:dyDescent="0.3">
      <c r="A1" s="31" t="s">
        <v>40</v>
      </c>
    </row>
    <row r="3" spans="1:4" x14ac:dyDescent="0.3">
      <c r="A3" s="27" t="s">
        <v>112</v>
      </c>
    </row>
    <row r="4" spans="1:4" x14ac:dyDescent="0.3">
      <c r="A4" s="27" t="s">
        <v>113</v>
      </c>
      <c r="B4" s="28"/>
    </row>
    <row r="5" spans="1:4" x14ac:dyDescent="0.3">
      <c r="A5" s="28" t="s">
        <v>92</v>
      </c>
      <c r="B5" s="28"/>
    </row>
    <row r="6" spans="1:4" x14ac:dyDescent="0.3">
      <c r="A6" s="28"/>
      <c r="B6" s="28"/>
    </row>
    <row r="7" spans="1:4" x14ac:dyDescent="0.3">
      <c r="A7" s="40" t="s">
        <v>43</v>
      </c>
      <c r="B7" s="28"/>
    </row>
    <row r="9" spans="1:4" x14ac:dyDescent="0.3">
      <c r="B9" s="44" t="s">
        <v>78</v>
      </c>
      <c r="C9" s="39" t="s">
        <v>79</v>
      </c>
    </row>
    <row r="10" spans="1:4" x14ac:dyDescent="0.3">
      <c r="A10" s="27" t="s">
        <v>41</v>
      </c>
      <c r="B10" s="45">
        <v>46</v>
      </c>
      <c r="C10" s="46">
        <v>60</v>
      </c>
      <c r="D10" s="58"/>
    </row>
    <row r="11" spans="1:4" x14ac:dyDescent="0.3">
      <c r="A11" s="27" t="s">
        <v>77</v>
      </c>
      <c r="B11" s="45">
        <v>254</v>
      </c>
      <c r="C11" s="46">
        <v>640</v>
      </c>
      <c r="D11" s="58"/>
    </row>
    <row r="12" spans="1:4" x14ac:dyDescent="0.3">
      <c r="B12" s="44"/>
      <c r="C12" s="39"/>
    </row>
    <row r="14" spans="1:4" x14ac:dyDescent="0.3">
      <c r="B14" s="27" t="s">
        <v>44</v>
      </c>
      <c r="C14" s="27" t="s">
        <v>45</v>
      </c>
    </row>
    <row r="15" spans="1:4" x14ac:dyDescent="0.3">
      <c r="B15" s="47"/>
      <c r="C15" s="47"/>
    </row>
    <row r="17" spans="1:10" x14ac:dyDescent="0.3">
      <c r="B17" s="41" t="s">
        <v>42</v>
      </c>
      <c r="C17" s="42"/>
      <c r="D17" s="27" t="s">
        <v>91</v>
      </c>
    </row>
    <row r="19" spans="1:10" x14ac:dyDescent="0.3">
      <c r="A19" s="27" t="s">
        <v>90</v>
      </c>
    </row>
    <row r="20" spans="1:10" x14ac:dyDescent="0.3">
      <c r="A20" s="51" t="s">
        <v>93</v>
      </c>
      <c r="B20" s="38"/>
      <c r="C20" s="38"/>
      <c r="D20" s="38"/>
      <c r="E20" s="38"/>
      <c r="F20" s="38"/>
      <c r="G20" s="38"/>
      <c r="H20" s="38"/>
      <c r="I20" s="38"/>
      <c r="J20" s="38"/>
    </row>
    <row r="22" spans="1:10" x14ac:dyDescent="0.3">
      <c r="F22" s="27" t="s">
        <v>80</v>
      </c>
    </row>
    <row r="25" spans="1:10" x14ac:dyDescent="0.3">
      <c r="A25" s="37"/>
    </row>
    <row r="26" spans="1:10" x14ac:dyDescent="0.3">
      <c r="A26" s="37"/>
    </row>
    <row r="28" spans="1:10" x14ac:dyDescent="0.3">
      <c r="A28" s="37"/>
    </row>
    <row r="30" spans="1:10" x14ac:dyDescent="0.3">
      <c r="A30" s="43"/>
    </row>
    <row r="48" spans="1:1" x14ac:dyDescent="0.3">
      <c r="A48" s="3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6"/>
  <sheetViews>
    <sheetView tabSelected="1" workbookViewId="0">
      <selection activeCell="K10" sqref="K10"/>
    </sheetView>
  </sheetViews>
  <sheetFormatPr defaultColWidth="8.88671875" defaultRowHeight="14.4" x14ac:dyDescent="0.3"/>
  <cols>
    <col min="1" max="5" width="8.88671875" style="27"/>
    <col min="6" max="6" width="17.33203125" style="27" customWidth="1"/>
    <col min="7" max="7" width="11" style="27" bestFit="1" customWidth="1"/>
    <col min="8" max="8" width="8.88671875" style="27"/>
    <col min="9" max="9" width="12" style="27" customWidth="1"/>
    <col min="10" max="10" width="9.5546875" style="27" customWidth="1"/>
    <col min="11" max="11" width="9.33203125" style="27" customWidth="1"/>
    <col min="12" max="12" width="8.88671875" style="27"/>
    <col min="13" max="13" width="11.21875" style="27" bestFit="1" customWidth="1"/>
    <col min="14" max="16384" width="8.88671875" style="27"/>
  </cols>
  <sheetData>
    <row r="1" spans="1:7" x14ac:dyDescent="0.3">
      <c r="A1" s="31" t="s">
        <v>106</v>
      </c>
      <c r="D1" s="31"/>
      <c r="F1" s="31"/>
    </row>
    <row r="2" spans="1:7" x14ac:dyDescent="0.3">
      <c r="A2" s="27" t="s">
        <v>107</v>
      </c>
    </row>
    <row r="3" spans="1:7" x14ac:dyDescent="0.3">
      <c r="A3" s="27" t="s">
        <v>82</v>
      </c>
    </row>
    <row r="4" spans="1:7" x14ac:dyDescent="0.3">
      <c r="A4" s="27" t="s">
        <v>83</v>
      </c>
    </row>
    <row r="5" spans="1:7" x14ac:dyDescent="0.3">
      <c r="A5" s="27" t="s">
        <v>84</v>
      </c>
    </row>
    <row r="6" spans="1:7" x14ac:dyDescent="0.3">
      <c r="A6" s="27" t="s">
        <v>85</v>
      </c>
    </row>
    <row r="7" spans="1:7" x14ac:dyDescent="0.3">
      <c r="A7" s="27" t="s">
        <v>86</v>
      </c>
    </row>
    <row r="8" spans="1:7" x14ac:dyDescent="0.3">
      <c r="A8" s="31"/>
    </row>
    <row r="9" spans="1:7" x14ac:dyDescent="0.3">
      <c r="B9" s="32" t="s">
        <v>33</v>
      </c>
      <c r="C9" s="33"/>
    </row>
    <row r="10" spans="1:7" x14ac:dyDescent="0.3">
      <c r="B10" s="29" t="s">
        <v>108</v>
      </c>
      <c r="C10" s="29" t="s">
        <v>105</v>
      </c>
      <c r="D10" s="27" t="s">
        <v>109</v>
      </c>
    </row>
    <row r="11" spans="1:7" x14ac:dyDescent="0.3">
      <c r="B11" s="35" t="s">
        <v>35</v>
      </c>
      <c r="C11" s="30">
        <v>32</v>
      </c>
      <c r="D11" s="30">
        <v>118</v>
      </c>
    </row>
    <row r="12" spans="1:7" x14ac:dyDescent="0.3">
      <c r="B12" s="35" t="s">
        <v>34</v>
      </c>
      <c r="C12" s="30">
        <v>17</v>
      </c>
      <c r="D12" s="30">
        <v>127</v>
      </c>
    </row>
    <row r="13" spans="1:7" x14ac:dyDescent="0.3">
      <c r="C13" s="27">
        <v>49</v>
      </c>
      <c r="D13" s="27">
        <v>245</v>
      </c>
    </row>
    <row r="14" spans="1:7" x14ac:dyDescent="0.3">
      <c r="C14" s="59" t="s">
        <v>115</v>
      </c>
      <c r="D14" s="27">
        <v>294</v>
      </c>
      <c r="F14" s="36" t="s">
        <v>36</v>
      </c>
      <c r="G14" s="59" t="s">
        <v>120</v>
      </c>
    </row>
    <row r="15" spans="1:7" x14ac:dyDescent="0.3">
      <c r="C15" s="59" t="s">
        <v>116</v>
      </c>
      <c r="D15" s="27">
        <v>32</v>
      </c>
    </row>
    <row r="16" spans="1:7" x14ac:dyDescent="0.3">
      <c r="C16" s="59" t="s">
        <v>117</v>
      </c>
      <c r="D16" s="27">
        <v>118</v>
      </c>
    </row>
    <row r="17" spans="3:9" x14ac:dyDescent="0.3">
      <c r="C17" s="59" t="s">
        <v>118</v>
      </c>
      <c r="D17" s="27">
        <v>17</v>
      </c>
      <c r="F17" s="59" t="s">
        <v>121</v>
      </c>
      <c r="G17" s="27">
        <f>(D15*D18)-(D16*D17)</f>
        <v>2058</v>
      </c>
    </row>
    <row r="18" spans="3:9" x14ac:dyDescent="0.3">
      <c r="C18" s="59" t="s">
        <v>119</v>
      </c>
      <c r="D18" s="27">
        <v>127</v>
      </c>
      <c r="F18" s="59" t="s">
        <v>122</v>
      </c>
      <c r="G18" s="27">
        <f>D16+D18</f>
        <v>245</v>
      </c>
    </row>
    <row r="19" spans="3:9" x14ac:dyDescent="0.3">
      <c r="F19" s="59" t="s">
        <v>123</v>
      </c>
      <c r="G19" s="27">
        <f>D15+D16</f>
        <v>150</v>
      </c>
    </row>
    <row r="20" spans="3:9" x14ac:dyDescent="0.3">
      <c r="F20" s="59" t="s">
        <v>124</v>
      </c>
      <c r="G20" s="27">
        <f>D15+D17</f>
        <v>49</v>
      </c>
    </row>
    <row r="21" spans="3:9" x14ac:dyDescent="0.3">
      <c r="F21" s="59" t="s">
        <v>125</v>
      </c>
      <c r="G21" s="27">
        <f>D17+D18</f>
        <v>144</v>
      </c>
      <c r="I21" s="59" t="s">
        <v>131</v>
      </c>
    </row>
    <row r="22" spans="3:9" x14ac:dyDescent="0.3">
      <c r="F22" s="59" t="s">
        <v>126</v>
      </c>
      <c r="G22" s="27">
        <f>G17^2</f>
        <v>4235364</v>
      </c>
    </row>
    <row r="23" spans="3:9" x14ac:dyDescent="0.3">
      <c r="F23" s="59" t="s">
        <v>127</v>
      </c>
      <c r="G23" s="27">
        <f>D14*G22</f>
        <v>1245197016</v>
      </c>
    </row>
    <row r="24" spans="3:9" x14ac:dyDescent="0.3">
      <c r="F24" s="59" t="s">
        <v>128</v>
      </c>
      <c r="G24" s="27">
        <f>G19*G20*G18*G21</f>
        <v>259308000</v>
      </c>
    </row>
    <row r="25" spans="3:9" x14ac:dyDescent="0.3">
      <c r="F25" s="59" t="s">
        <v>129</v>
      </c>
      <c r="G25" s="27">
        <f>G23/G24</f>
        <v>4.8019999999999996</v>
      </c>
    </row>
    <row r="26" spans="3:9" x14ac:dyDescent="0.3">
      <c r="F26" s="59" t="s">
        <v>130</v>
      </c>
      <c r="G26" s="27">
        <f>_xlfn.CHISQ.INV.RT(0.05,1)</f>
        <v>3.8414588206941236</v>
      </c>
    </row>
  </sheetData>
  <pageMargins left="0.7" right="0.7" top="0.78740157499999996" bottom="0.78740157499999996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graphs</vt:lpstr>
      <vt:lpstr>cont.tab</vt:lpstr>
      <vt:lpstr>cars</vt:lpstr>
      <vt:lpstr>4fold</vt:lpstr>
      <vt:lpstr>risk</vt:lpstr>
      <vt:lpstr>2x2 (h8)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Alexandros Nioulikos</cp:lastModifiedBy>
  <cp:lastPrinted>2020-04-28T15:14:34Z</cp:lastPrinted>
  <dcterms:created xsi:type="dcterms:W3CDTF">2011-11-14T21:51:47Z</dcterms:created>
  <dcterms:modified xsi:type="dcterms:W3CDTF">2020-05-05T13:45:14Z</dcterms:modified>
</cp:coreProperties>
</file>