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E32D4B-A9C8-4C4D-82CF-995B13EA32EC}" xr6:coauthVersionLast="45" xr6:coauthVersionMax="45" xr10:uidLastSave="{00000000-0000-0000-0000-000000000000}"/>
  <bookViews>
    <workbookView xWindow="0" yWindow="3045" windowWidth="10140" windowHeight="7875" activeTab="1" xr2:uid="{00000000-000D-0000-FFFF-FFFF00000000}"/>
  </bookViews>
  <sheets>
    <sheet name="a=-0,0908" sheetId="1" r:id="rId1"/>
    <sheet name="a=0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" l="1"/>
  <c r="A19" i="2" a="1"/>
  <c r="B22" i="2" s="1"/>
  <c r="A22" i="2" l="1"/>
  <c r="A20" i="2"/>
  <c r="B20" i="2"/>
  <c r="B23" i="2"/>
  <c r="B21" i="2"/>
  <c r="B19" i="2"/>
  <c r="A23" i="2"/>
  <c r="A21" i="2"/>
  <c r="A19" i="2"/>
  <c r="B14" i="2"/>
  <c r="G7" i="1"/>
  <c r="G6" i="1"/>
  <c r="F1" i="1" a="1"/>
  <c r="F1" i="1" s="1"/>
  <c r="G4" i="1" l="1"/>
  <c r="G2" i="1"/>
  <c r="F4" i="1"/>
  <c r="F2" i="1"/>
  <c r="G5" i="1"/>
  <c r="G3" i="1"/>
  <c r="G1" i="1"/>
  <c r="F5" i="1"/>
  <c r="F3" i="1"/>
</calcChain>
</file>

<file path=xl/sharedStrings.xml><?xml version="1.0" encoding="utf-8"?>
<sst xmlns="http://schemas.openxmlformats.org/spreadsheetml/2006/main" count="16" uniqueCount="14">
  <si>
    <t>concentration (mmol/L)</t>
  </si>
  <si>
    <t>absorbance</t>
  </si>
  <si>
    <t>Y=bX+a</t>
  </si>
  <si>
    <t>b=0,0611</t>
  </si>
  <si>
    <t>a=-0,0908</t>
  </si>
  <si>
    <t>H0 a=0</t>
  </si>
  <si>
    <t>t=a/Sa</t>
  </si>
  <si>
    <t>t crit</t>
  </si>
  <si>
    <t>tcrit&gt;t value</t>
  </si>
  <si>
    <t>H0 is accepted</t>
  </si>
  <si>
    <t>a=</t>
  </si>
  <si>
    <t>b=</t>
  </si>
  <si>
    <t>r=</t>
  </si>
  <si>
    <t>y=0,502  x=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</si>
</sst>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'a=-0,0908'!$B$1</c:f>
              <c:strCache>
                <c:ptCount val="1"/>
                <c:pt idx="0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7148731408573928E-2"/>
                  <c:y val="-5.55026975794692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150"/>
                </a:p>
              </c:txPr>
            </c:trendlineLbl>
          </c:trendline>
          <c:xVal>
            <c:numRef>
              <c:f>'a=-0,0908'!$A$2:$A$9</c:f>
              <c:numCache>
                <c:formatCode>General</c:formatCode>
                <c:ptCount val="8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'a=-0,0908'!$B$2:$B$9</c:f>
              <c:numCache>
                <c:formatCode>General</c:formatCode>
                <c:ptCount val="8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6-41C2-92F7-15280A136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226000"/>
        <c:axId val="392525696"/>
      </c:scatterChart>
      <c:valAx>
        <c:axId val="45822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392525696"/>
        <c:crosses val="autoZero"/>
        <c:crossBetween val="midCat"/>
      </c:valAx>
      <c:valAx>
        <c:axId val="392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45822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'a=0'!$B$1</c:f>
              <c:strCache>
                <c:ptCount val="1"/>
                <c:pt idx="0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1678762029746281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150"/>
                </a:p>
              </c:txPr>
            </c:trendlineLbl>
          </c:trendline>
          <c:xVal>
            <c:numRef>
              <c:f>'a=0'!$A$2:$A$8</c:f>
              <c:numCache>
                <c:formatCode>General</c:formatCode>
                <c:ptCount val="7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'a=0'!$B$2:$B$8</c:f>
              <c:numCache>
                <c:formatCode>General</c:formatCode>
                <c:ptCount val="7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00-4FA6-9ECC-9A7B3B2FE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105600"/>
        <c:axId val="536047984"/>
      </c:scatterChart>
      <c:valAx>
        <c:axId val="4601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536047984"/>
        <c:crosses val="autoZero"/>
        <c:crossBetween val="midCat"/>
      </c:valAx>
      <c:valAx>
        <c:axId val="53604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46010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519112</xdr:colOff>
      <xdr:row>0</xdr:row>
      <xdr:rowOff>195262</xdr:rowOff>
    </xdr:from>
    <xdr:to>
      <xdr:col>16</xdr:col>
      <xdr:colOff>61912</xdr:colOff>
      <xdr:row>14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200351-81E8-4A37-A159-93EB56A5F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</xdr:row>
      <xdr:rowOff>33337</xdr:rowOff>
    </xdr:from>
    <xdr:to>
      <xdr:col>11</xdr:col>
      <xdr:colOff>57150</xdr:colOff>
      <xdr:row>16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04A7E5-80D0-4AA2-98C2-233605149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workbookViewId="0">
      <selection sqref="A1:B8"/>
    </sheetView>
  </sheetViews>
  <sheetFormatPr defaultRowHeight="15" x14ac:dyDescent="0.25"/>
  <cols>
    <col min="1" max="1" width="13.42578125" bestFit="1" customWidth="1"/>
    <col min="2" max="2" width="11.140625" bestFit="1" customWidth="1"/>
    <col min="6" max="6" width="12" bestFit="1" customWidth="1"/>
    <col min="7" max="7" width="13.140625" bestFit="1" customWidth="1"/>
  </cols>
  <sheetData>
    <row r="1" spans="1:7" ht="33.75" customHeight="1" x14ac:dyDescent="0.25">
      <c r="A1" s="1" t="s">
        <v>0</v>
      </c>
      <c r="B1" t="s">
        <v>1</v>
      </c>
      <c r="F1" s="2">
        <f t="array" ref="F1:G5">LINEST(B2:B8,A2:A8,TRUE,TRUE)</f>
        <v>6.1087438423645314E-2</v>
      </c>
      <c r="G1" s="2">
        <v>-9.0842857142857003E-2</v>
      </c>
    </row>
    <row r="2" spans="1:7" x14ac:dyDescent="0.25">
      <c r="A2">
        <v>2.9</v>
      </c>
      <c r="B2">
        <v>0.1225</v>
      </c>
      <c r="D2" t="s">
        <v>5</v>
      </c>
      <c r="F2" s="2">
        <v>3.5255424510452476E-3</v>
      </c>
      <c r="G2" s="2">
        <v>4.5723444952970711E-2</v>
      </c>
    </row>
    <row r="3" spans="1:7" x14ac:dyDescent="0.25">
      <c r="A3">
        <v>5.8</v>
      </c>
      <c r="B3">
        <v>0.21249999999999999</v>
      </c>
      <c r="F3" s="2">
        <v>0.98361883039614395</v>
      </c>
      <c r="G3" s="2">
        <v>5.4100709659987645E-2</v>
      </c>
    </row>
    <row r="4" spans="1:7" x14ac:dyDescent="0.25">
      <c r="A4">
        <v>8.6999999999999993</v>
      </c>
      <c r="B4">
        <v>0.46500000000000002</v>
      </c>
      <c r="F4" s="2">
        <v>300.22851059566875</v>
      </c>
      <c r="G4" s="2">
        <v>5</v>
      </c>
    </row>
    <row r="5" spans="1:7" x14ac:dyDescent="0.25">
      <c r="A5">
        <v>11.6</v>
      </c>
      <c r="B5">
        <v>0.55100000000000005</v>
      </c>
      <c r="D5" t="s">
        <v>2</v>
      </c>
      <c r="F5" s="2">
        <v>0.87873486035714277</v>
      </c>
      <c r="G5" s="2">
        <v>1.4634433928571403E-2</v>
      </c>
    </row>
    <row r="6" spans="1:7" x14ac:dyDescent="0.25">
      <c r="A6">
        <v>14.5</v>
      </c>
      <c r="B6">
        <v>0.84199999999999997</v>
      </c>
      <c r="D6" t="s">
        <v>3</v>
      </c>
      <c r="F6" t="s">
        <v>6</v>
      </c>
      <c r="G6">
        <f>ABS(G1)/G2</f>
        <v>1.9867894301554552</v>
      </c>
    </row>
    <row r="7" spans="1:7" x14ac:dyDescent="0.25">
      <c r="A7">
        <v>17.399999999999999</v>
      </c>
      <c r="B7">
        <v>1.0184</v>
      </c>
      <c r="D7" t="s">
        <v>4</v>
      </c>
      <c r="F7" t="s">
        <v>7</v>
      </c>
      <c r="G7">
        <f>_xlfn.T.INV.2T(0.05,G4)</f>
        <v>2.570581835636315</v>
      </c>
    </row>
    <row r="8" spans="1:7" x14ac:dyDescent="0.25">
      <c r="A8">
        <v>20.3</v>
      </c>
      <c r="B8">
        <v>1.113</v>
      </c>
      <c r="F8" t="s">
        <v>8</v>
      </c>
      <c r="G8" s="3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D911-5B91-45D4-A9E8-AABB5C10CF73}">
  <dimension ref="A1:B23"/>
  <sheetViews>
    <sheetView tabSelected="1" zoomScale="72" workbookViewId="0">
      <selection activeCell="B13" sqref="B13"/>
    </sheetView>
  </sheetViews>
  <sheetFormatPr defaultRowHeight="15" x14ac:dyDescent="0.25"/>
  <cols>
    <col min="1" max="1" width="13.28515625" customWidth="1"/>
    <col min="2" max="2" width="11.140625" bestFit="1" customWidth="1"/>
  </cols>
  <sheetData>
    <row r="1" spans="1:2" ht="60" x14ac:dyDescent="0.25">
      <c r="A1" s="1" t="s">
        <v>0</v>
      </c>
      <c r="B1" t="s">
        <v>1</v>
      </c>
    </row>
    <row r="2" spans="1:2" x14ac:dyDescent="0.25">
      <c r="A2">
        <v>2.9</v>
      </c>
      <c r="B2">
        <v>0.1225</v>
      </c>
    </row>
    <row r="3" spans="1:2" x14ac:dyDescent="0.25">
      <c r="A3">
        <v>5.8</v>
      </c>
      <c r="B3">
        <v>0.21249999999999999</v>
      </c>
    </row>
    <row r="4" spans="1:2" x14ac:dyDescent="0.25">
      <c r="A4">
        <v>8.6999999999999993</v>
      </c>
      <c r="B4">
        <v>0.46500000000000002</v>
      </c>
    </row>
    <row r="5" spans="1:2" x14ac:dyDescent="0.25">
      <c r="A5">
        <v>11.6</v>
      </c>
      <c r="B5">
        <v>0.55100000000000005</v>
      </c>
    </row>
    <row r="6" spans="1:2" x14ac:dyDescent="0.25">
      <c r="A6">
        <v>14.5</v>
      </c>
      <c r="B6">
        <v>0.84199999999999997</v>
      </c>
    </row>
    <row r="7" spans="1:2" x14ac:dyDescent="0.25">
      <c r="A7">
        <v>17.399999999999999</v>
      </c>
      <c r="B7">
        <v>1.0184</v>
      </c>
    </row>
    <row r="8" spans="1:2" x14ac:dyDescent="0.25">
      <c r="A8">
        <v>20.3</v>
      </c>
      <c r="B8">
        <v>1.113</v>
      </c>
    </row>
    <row r="11" spans="1:2" x14ac:dyDescent="0.25">
      <c r="A11" s="4" t="s">
        <v>11</v>
      </c>
      <c r="B11">
        <v>5.4800000000000001E-2</v>
      </c>
    </row>
    <row r="12" spans="1:2" x14ac:dyDescent="0.25">
      <c r="A12" s="4" t="s">
        <v>10</v>
      </c>
      <c r="B12">
        <v>0</v>
      </c>
    </row>
    <row r="13" spans="1:2" x14ac:dyDescent="0.25">
      <c r="A13" s="4" t="s">
        <v>12</v>
      </c>
      <c r="B13">
        <f>SQRT(A21)</f>
        <v>0.99632017805077522</v>
      </c>
    </row>
    <row r="14" spans="1:2" x14ac:dyDescent="0.25">
      <c r="A14" s="4" t="s">
        <v>13</v>
      </c>
      <c r="B14">
        <f>0.502/0.0548</f>
        <v>9.1605839416058394</v>
      </c>
    </row>
    <row r="19" spans="1:2" x14ac:dyDescent="0.25">
      <c r="A19">
        <f t="array" ref="A19:B23">LINEST(B2:B8,A2:A8,FALSE,TRUE)</f>
        <v>5.4822413793103458E-2</v>
      </c>
      <c r="B19">
        <v>0</v>
      </c>
    </row>
    <row r="20" spans="1:2" x14ac:dyDescent="0.25">
      <c r="A20">
        <v>1.9253607012473539E-3</v>
      </c>
      <c r="B20" t="e">
        <v>#N/A</v>
      </c>
    </row>
    <row r="21" spans="1:2" x14ac:dyDescent="0.25">
      <c r="A21" s="5">
        <v>0.99265389719112851</v>
      </c>
      <c r="B21">
        <v>6.6065407614979033E-2</v>
      </c>
    </row>
    <row r="22" spans="1:2" x14ac:dyDescent="0.25">
      <c r="A22">
        <v>810.7596011253861</v>
      </c>
      <c r="B22">
        <v>6</v>
      </c>
    </row>
    <row r="23" spans="1:2" x14ac:dyDescent="0.25">
      <c r="A23">
        <v>3.5386722315000001</v>
      </c>
      <c r="B23">
        <v>2.6187828499999975E-2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a=-0,0908</vt:lpstr>
      <vt:lpstr>a=0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2020-05-22T14:08:07Z</dcterms:modified>
</cp:coreProperties>
</file>