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quarantine\statistics\"/>
    </mc:Choice>
  </mc:AlternateContent>
  <xr:revisionPtr revIDLastSave="0" documentId="13_ncr:1_{80D289BA-FB70-4A4D-8B0A-2C093D80BEFD}" xr6:coauthVersionLast="45" xr6:coauthVersionMax="45" xr10:uidLastSave="{00000000-0000-0000-0000-000000000000}"/>
  <bookViews>
    <workbookView xWindow="12465" yWindow="1605" windowWidth="10140" windowHeight="7875" xr2:uid="{9F6DEB77-0FD6-43CA-B84D-84DF6E04C669}"/>
  </bookViews>
  <sheets>
    <sheet name="icecream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G10" i="1" s="1"/>
  <c r="F10" i="1"/>
  <c r="E11" i="1"/>
  <c r="G11" i="1" s="1"/>
  <c r="F11" i="1"/>
  <c r="E12" i="1"/>
  <c r="F12" i="1"/>
  <c r="G12" i="1" s="1"/>
  <c r="E13" i="1"/>
  <c r="F13" i="1"/>
  <c r="G13" i="1"/>
  <c r="E14" i="1"/>
  <c r="G14" i="1" s="1"/>
  <c r="F14" i="1"/>
  <c r="E15" i="1"/>
  <c r="G15" i="1" s="1"/>
  <c r="F15" i="1"/>
  <c r="E16" i="1"/>
  <c r="F16" i="1"/>
  <c r="G16" i="1" s="1"/>
  <c r="E17" i="1"/>
  <c r="F17" i="1"/>
  <c r="G17" i="1"/>
  <c r="E18" i="1"/>
  <c r="G18" i="1" s="1"/>
  <c r="F18" i="1"/>
  <c r="E19" i="1"/>
  <c r="G19" i="1" s="1"/>
  <c r="F19" i="1"/>
  <c r="E20" i="1"/>
  <c r="F20" i="1"/>
  <c r="G20" i="1" s="1"/>
  <c r="E21" i="1"/>
  <c r="F21" i="1"/>
  <c r="G21" i="1"/>
  <c r="B24" i="1"/>
  <c r="C24" i="1"/>
  <c r="C30" i="1" s="1"/>
  <c r="G24" i="1"/>
  <c r="B28" i="1"/>
  <c r="B29" i="1"/>
  <c r="B30" i="1"/>
  <c r="D30" i="1" s="1"/>
  <c r="B31" i="1"/>
  <c r="B32" i="1"/>
  <c r="B33" i="1"/>
  <c r="B34" i="1"/>
  <c r="B35" i="1"/>
  <c r="B36" i="1"/>
  <c r="B37" i="1"/>
  <c r="B38" i="1"/>
  <c r="B39" i="1"/>
  <c r="G22" i="1" l="1"/>
  <c r="G25" i="1" s="1"/>
  <c r="D39" i="1"/>
  <c r="D31" i="1"/>
  <c r="B41" i="1"/>
  <c r="C37" i="1"/>
  <c r="D37" i="1" s="1"/>
  <c r="C33" i="1"/>
  <c r="D33" i="1" s="1"/>
  <c r="C29" i="1"/>
  <c r="D29" i="1" s="1"/>
  <c r="C39" i="1"/>
  <c r="C35" i="1"/>
  <c r="D35" i="1" s="1"/>
  <c r="C31" i="1"/>
  <c r="C36" i="1"/>
  <c r="D36" i="1" s="1"/>
  <c r="C32" i="1"/>
  <c r="D32" i="1" s="1"/>
  <c r="C28" i="1"/>
  <c r="C38" i="1"/>
  <c r="D38" i="1" s="1"/>
  <c r="C34" i="1"/>
  <c r="D34" i="1" s="1"/>
  <c r="D28" i="1" l="1"/>
  <c r="D41" i="1" s="1"/>
  <c r="C41" i="1"/>
  <c r="B46" i="1" l="1"/>
</calcChain>
</file>

<file path=xl/sharedStrings.xml><?xml version="1.0" encoding="utf-8"?>
<sst xmlns="http://schemas.openxmlformats.org/spreadsheetml/2006/main" count="29" uniqueCount="28">
  <si>
    <t>alpha</t>
  </si>
  <si>
    <t>d.f.</t>
  </si>
  <si>
    <t>critical value= 0,576</t>
  </si>
  <si>
    <t>sum of dx*dy</t>
  </si>
  <si>
    <t>dx^2</t>
  </si>
  <si>
    <t>dx*dy</t>
  </si>
  <si>
    <t>y1-yaverage</t>
  </si>
  <si>
    <t>x1-xaverage</t>
  </si>
  <si>
    <t>crit value (0,05)</t>
  </si>
  <si>
    <t>rs=</t>
  </si>
  <si>
    <t>n^3-n</t>
  </si>
  <si>
    <t>n</t>
  </si>
  <si>
    <t>average</t>
  </si>
  <si>
    <t>sumsq=</t>
  </si>
  <si>
    <t>d</t>
  </si>
  <si>
    <t>rank sales</t>
  </si>
  <si>
    <t>rank temperature</t>
  </si>
  <si>
    <t>Ice Cream Sales ($)</t>
  </si>
  <si>
    <t>Temperature (°C)</t>
  </si>
  <si>
    <t>Formulate a null hypothesis and verify it by Pearsons and Spearman coefficients</t>
  </si>
  <si>
    <t>The local ice cream shop keeps track of how much ice cream they sell versus the temperature of that day for the last 12 days:</t>
  </si>
  <si>
    <t>Example: Ice Cream Sales</t>
  </si>
  <si>
    <t xml:space="preserve">H1: there is  positive correlation  between the number of sales and temperature </t>
  </si>
  <si>
    <t>H0: there is no correlation between the number of sales and temperature</t>
  </si>
  <si>
    <t xml:space="preserve"> H0  rejected</t>
  </si>
  <si>
    <t xml:space="preserve">rs&gt;crit value </t>
  </si>
  <si>
    <t>H0 rejected</t>
  </si>
  <si>
    <t xml:space="preserve">r&gt;crit value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</si>
</sst>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name val="Arial"/>
      <charset val="238"/>
    </font>
    <font>
      <sz val="10"/>
      <color rgb="FF333333"/>
      <name val="Verdana"/>
      <family val="2"/>
      <charset val="238"/>
    </font>
    <font>
      <b/>
      <sz val="10"/>
      <color rgb="FF333333"/>
      <name val="Verdana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3" borderId="0" xfId="0" applyFill="1"/>
    <xf numFmtId="164" fontId="0" fillId="3" borderId="0" xfId="0" applyNumberFormat="1" applyFill="1"/>
    <xf numFmtId="2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150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'icecream '!$B$10:$B$21</c:f>
              <c:numCache>
                <c:formatCode>0.0</c:formatCode>
                <c:ptCount val="12"/>
                <c:pt idx="0">
                  <c:v>14.2</c:v>
                </c:pt>
                <c:pt idx="1">
                  <c:v>16.399999999999999</c:v>
                </c:pt>
                <c:pt idx="2">
                  <c:v>11.9</c:v>
                </c:pt>
                <c:pt idx="3">
                  <c:v>15.2</c:v>
                </c:pt>
                <c:pt idx="4">
                  <c:v>18.5</c:v>
                </c:pt>
                <c:pt idx="5">
                  <c:v>22.1</c:v>
                </c:pt>
                <c:pt idx="6">
                  <c:v>19.399999999999999</c:v>
                </c:pt>
                <c:pt idx="7">
                  <c:v>25.1</c:v>
                </c:pt>
                <c:pt idx="8">
                  <c:v>23.4</c:v>
                </c:pt>
                <c:pt idx="9">
                  <c:v>18.100000000000001</c:v>
                </c:pt>
                <c:pt idx="10">
                  <c:v>22.6</c:v>
                </c:pt>
                <c:pt idx="11">
                  <c:v>17.2</c:v>
                </c:pt>
              </c:numCache>
            </c:numRef>
          </c:xVal>
          <c:yVal>
            <c:numRef>
              <c:f>'icecream '!$C$10:$C$21</c:f>
              <c:numCache>
                <c:formatCode>General</c:formatCode>
                <c:ptCount val="12"/>
                <c:pt idx="0">
                  <c:v>215</c:v>
                </c:pt>
                <c:pt idx="1">
                  <c:v>325</c:v>
                </c:pt>
                <c:pt idx="2">
                  <c:v>185</c:v>
                </c:pt>
                <c:pt idx="3">
                  <c:v>332</c:v>
                </c:pt>
                <c:pt idx="4">
                  <c:v>406</c:v>
                </c:pt>
                <c:pt idx="5">
                  <c:v>522</c:v>
                </c:pt>
                <c:pt idx="6">
                  <c:v>412</c:v>
                </c:pt>
                <c:pt idx="7">
                  <c:v>614</c:v>
                </c:pt>
                <c:pt idx="8">
                  <c:v>544</c:v>
                </c:pt>
                <c:pt idx="9">
                  <c:v>421</c:v>
                </c:pt>
                <c:pt idx="10">
                  <c:v>445</c:v>
                </c:pt>
                <c:pt idx="11">
                  <c:v>408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88-4CC9-8145-3BD5F8CD3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512351"/>
        <c:axId val="1882764607"/>
      </c:scatterChart>
      <c:valAx>
        <c:axId val="66512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150"/>
          </a:p>
        </c:txPr>
        <c:crossAx val="1882764607"/>
        <c:crosses val="autoZero"/>
        <c:crossBetween val="midCat"/>
      </c:valAx>
      <c:valAx>
        <c:axId val="1882764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150"/>
          </a:p>
        </c:txPr>
        <c:crossAx val="665123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150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414067</xdr:colOff>
      <xdr:row>3</xdr:row>
      <xdr:rowOff>60383</xdr:rowOff>
    </xdr:from>
    <xdr:ext cx="7404519" cy="2934852"/>
    <xdr:pic>
      <xdr:nvPicPr>
        <xdr:cNvPr id="2" name="Picture 1">
          <a:extLst>
            <a:ext uri="{FF2B5EF4-FFF2-40B4-BE49-F238E27FC236}">
              <a16:creationId xmlns:a16="http://schemas.microsoft.com/office/drawing/2014/main" id="{2CDE8F58-3897-4FD5-BA9B-24FCE34AAF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0843"/>
        <a:stretch/>
      </xdr:blipFill>
      <xdr:spPr>
        <a:xfrm>
          <a:off x="7729267" y="546158"/>
          <a:ext cx="7404519" cy="2934852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oneCellAnchor>
  <xdr:oneCellAnchor>
    <xdr:from>
      <xdr:col>5</xdr:col>
      <xdr:colOff>82099</xdr:colOff>
      <xdr:row>27</xdr:row>
      <xdr:rowOff>140807</xdr:rowOff>
    </xdr:from>
    <xdr:ext cx="2710959" cy="837966"/>
    <xdr:pic>
      <xdr:nvPicPr>
        <xdr:cNvPr id="3" name="Picture 2">
          <a:extLst>
            <a:ext uri="{FF2B5EF4-FFF2-40B4-BE49-F238E27FC236}">
              <a16:creationId xmlns:a16="http://schemas.microsoft.com/office/drawing/2014/main" id="{DAFE1D80-0115-479C-AEAF-8ABFF0044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0099" y="4512782"/>
          <a:ext cx="2710959" cy="837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595223</xdr:colOff>
      <xdr:row>9</xdr:row>
      <xdr:rowOff>94890</xdr:rowOff>
    </xdr:from>
    <xdr:ext cx="1802954" cy="716656"/>
    <xdr:pic>
      <xdr:nvPicPr>
        <xdr:cNvPr id="4" name="Picture 3">
          <a:extLst>
            <a:ext uri="{FF2B5EF4-FFF2-40B4-BE49-F238E27FC236}">
              <a16:creationId xmlns:a16="http://schemas.microsoft.com/office/drawing/2014/main" id="{673A4694-DE6E-4554-80C5-76D99B477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72023" y="1552215"/>
          <a:ext cx="1802954" cy="716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1178344</xdr:colOff>
      <xdr:row>35</xdr:row>
      <xdr:rowOff>5396</xdr:rowOff>
    </xdr:from>
    <xdr:ext cx="2727490" cy="2931177"/>
    <xdr:pic>
      <xdr:nvPicPr>
        <xdr:cNvPr id="5" name="Picture 4">
          <a:extLst>
            <a:ext uri="{FF2B5EF4-FFF2-40B4-BE49-F238E27FC236}">
              <a16:creationId xmlns:a16="http://schemas.microsoft.com/office/drawing/2014/main" id="{3DA5E411-FD46-4CE0-A2B8-3376C9D02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5244" y="5672771"/>
          <a:ext cx="2727490" cy="2931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9</xdr:col>
      <xdr:colOff>0</xdr:colOff>
      <xdr:row>22</xdr:row>
      <xdr:rowOff>25709</xdr:rowOff>
    </xdr:from>
    <xdr:to>
      <xdr:col>17</xdr:col>
      <xdr:colOff>290763</xdr:colOff>
      <xdr:row>40</xdr:row>
      <xdr:rowOff>43952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B65E442-1F04-4597-870D-F73843137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579AC-DC2C-434B-80D4-B7B4A2766A72}">
  <dimension ref="A1:G48"/>
  <sheetViews>
    <sheetView tabSelected="1" zoomScale="77" zoomScaleNormal="95" workbookViewId="0">
      <selection activeCell="B1" sqref="B1"/>
    </sheetView>
  </sheetViews>
  <sheetFormatPr defaultRowHeight="12.75" x14ac:dyDescent="0.2"/>
  <cols>
    <col min="2" max="3" width="16.42578125" customWidth="1"/>
    <col min="5" max="5" width="23.7109375" bestFit="1" customWidth="1"/>
    <col min="19" max="19" width="15.42578125" bestFit="1" customWidth="1"/>
  </cols>
  <sheetData>
    <row r="1" spans="1:7" x14ac:dyDescent="0.2">
      <c r="A1" t="s">
        <v>21</v>
      </c>
    </row>
    <row r="3" spans="1:7" x14ac:dyDescent="0.2">
      <c r="A3" s="9" t="s">
        <v>20</v>
      </c>
    </row>
    <row r="4" spans="1:7" x14ac:dyDescent="0.2">
      <c r="A4" s="9" t="s">
        <v>19</v>
      </c>
    </row>
    <row r="5" spans="1:7" x14ac:dyDescent="0.2">
      <c r="A5" t="s">
        <v>23</v>
      </c>
    </row>
    <row r="6" spans="1:7" x14ac:dyDescent="0.2">
      <c r="A6" t="s">
        <v>22</v>
      </c>
    </row>
    <row r="9" spans="1:7" ht="25.5" x14ac:dyDescent="0.2">
      <c r="B9" s="8" t="s">
        <v>18</v>
      </c>
      <c r="C9" s="8" t="s">
        <v>17</v>
      </c>
      <c r="E9" t="s">
        <v>16</v>
      </c>
      <c r="F9" t="s">
        <v>15</v>
      </c>
      <c r="G9" t="s">
        <v>14</v>
      </c>
    </row>
    <row r="10" spans="1:7" x14ac:dyDescent="0.2">
      <c r="B10" s="7">
        <v>14.2</v>
      </c>
      <c r="C10" s="6">
        <v>215</v>
      </c>
      <c r="E10">
        <f t="shared" ref="E10:E21" si="0">_xlfn.RANK.AVG(B10,$B$10:$B$21)</f>
        <v>11</v>
      </c>
      <c r="F10">
        <f t="shared" ref="F10:F21" si="1">_xlfn.RANK.AVG(C10,$C$10:$C$21)</f>
        <v>11</v>
      </c>
      <c r="G10">
        <f t="shared" ref="G10:G21" si="2">E10-F10</f>
        <v>0</v>
      </c>
    </row>
    <row r="11" spans="1:7" x14ac:dyDescent="0.2">
      <c r="B11" s="7">
        <v>16.399999999999999</v>
      </c>
      <c r="C11" s="6">
        <v>325</v>
      </c>
      <c r="E11">
        <f t="shared" si="0"/>
        <v>9</v>
      </c>
      <c r="F11">
        <f t="shared" si="1"/>
        <v>10</v>
      </c>
      <c r="G11">
        <f t="shared" si="2"/>
        <v>-1</v>
      </c>
    </row>
    <row r="12" spans="1:7" x14ac:dyDescent="0.2">
      <c r="B12" s="7">
        <v>11.9</v>
      </c>
      <c r="C12" s="6">
        <v>185</v>
      </c>
      <c r="E12">
        <f t="shared" si="0"/>
        <v>12</v>
      </c>
      <c r="F12">
        <f t="shared" si="1"/>
        <v>12</v>
      </c>
      <c r="G12">
        <f t="shared" si="2"/>
        <v>0</v>
      </c>
    </row>
    <row r="13" spans="1:7" x14ac:dyDescent="0.2">
      <c r="B13" s="7">
        <v>15.2</v>
      </c>
      <c r="C13" s="6">
        <v>332</v>
      </c>
      <c r="E13">
        <f t="shared" si="0"/>
        <v>10</v>
      </c>
      <c r="F13">
        <f t="shared" si="1"/>
        <v>9</v>
      </c>
      <c r="G13">
        <f t="shared" si="2"/>
        <v>1</v>
      </c>
    </row>
    <row r="14" spans="1:7" x14ac:dyDescent="0.2">
      <c r="B14" s="7">
        <v>18.5</v>
      </c>
      <c r="C14" s="6">
        <v>406</v>
      </c>
      <c r="E14">
        <f t="shared" si="0"/>
        <v>6</v>
      </c>
      <c r="F14">
        <f t="shared" si="1"/>
        <v>8</v>
      </c>
      <c r="G14">
        <f t="shared" si="2"/>
        <v>-2</v>
      </c>
    </row>
    <row r="15" spans="1:7" x14ac:dyDescent="0.2">
      <c r="B15" s="7">
        <v>22.1</v>
      </c>
      <c r="C15" s="6">
        <v>522</v>
      </c>
      <c r="E15">
        <f t="shared" si="0"/>
        <v>4</v>
      </c>
      <c r="F15">
        <f t="shared" si="1"/>
        <v>3</v>
      </c>
      <c r="G15">
        <f t="shared" si="2"/>
        <v>1</v>
      </c>
    </row>
    <row r="16" spans="1:7" x14ac:dyDescent="0.2">
      <c r="B16" s="7">
        <v>19.399999999999999</v>
      </c>
      <c r="C16" s="6">
        <v>412</v>
      </c>
      <c r="E16">
        <f t="shared" si="0"/>
        <v>5</v>
      </c>
      <c r="F16">
        <f t="shared" si="1"/>
        <v>6</v>
      </c>
      <c r="G16">
        <f t="shared" si="2"/>
        <v>-1</v>
      </c>
    </row>
    <row r="17" spans="2:7" x14ac:dyDescent="0.2">
      <c r="B17" s="7">
        <v>25.1</v>
      </c>
      <c r="C17" s="6">
        <v>614</v>
      </c>
      <c r="E17">
        <f t="shared" si="0"/>
        <v>1</v>
      </c>
      <c r="F17">
        <f t="shared" si="1"/>
        <v>1</v>
      </c>
      <c r="G17">
        <f t="shared" si="2"/>
        <v>0</v>
      </c>
    </row>
    <row r="18" spans="2:7" x14ac:dyDescent="0.2">
      <c r="B18" s="7">
        <v>23.4</v>
      </c>
      <c r="C18" s="6">
        <v>544</v>
      </c>
      <c r="E18">
        <f t="shared" si="0"/>
        <v>2</v>
      </c>
      <c r="F18">
        <f t="shared" si="1"/>
        <v>2</v>
      </c>
      <c r="G18">
        <f t="shared" si="2"/>
        <v>0</v>
      </c>
    </row>
    <row r="19" spans="2:7" x14ac:dyDescent="0.2">
      <c r="B19" s="7">
        <v>18.100000000000001</v>
      </c>
      <c r="C19" s="6">
        <v>421</v>
      </c>
      <c r="E19">
        <f t="shared" si="0"/>
        <v>7</v>
      </c>
      <c r="F19">
        <f t="shared" si="1"/>
        <v>5</v>
      </c>
      <c r="G19">
        <f t="shared" si="2"/>
        <v>2</v>
      </c>
    </row>
    <row r="20" spans="2:7" x14ac:dyDescent="0.2">
      <c r="B20" s="7">
        <v>22.6</v>
      </c>
      <c r="C20" s="6">
        <v>445</v>
      </c>
      <c r="E20">
        <f t="shared" si="0"/>
        <v>3</v>
      </c>
      <c r="F20">
        <f t="shared" si="1"/>
        <v>4</v>
      </c>
      <c r="G20">
        <f t="shared" si="2"/>
        <v>-1</v>
      </c>
    </row>
    <row r="21" spans="2:7" x14ac:dyDescent="0.2">
      <c r="B21" s="7">
        <v>17.2</v>
      </c>
      <c r="C21" s="6">
        <v>408</v>
      </c>
      <c r="E21">
        <f t="shared" si="0"/>
        <v>8</v>
      </c>
      <c r="F21">
        <f t="shared" si="1"/>
        <v>7</v>
      </c>
      <c r="G21">
        <f t="shared" si="2"/>
        <v>1</v>
      </c>
    </row>
    <row r="22" spans="2:7" x14ac:dyDescent="0.2">
      <c r="F22" t="s">
        <v>13</v>
      </c>
      <c r="G22">
        <f>SUMSQ(G10:G21)</f>
        <v>14</v>
      </c>
    </row>
    <row r="23" spans="2:7" x14ac:dyDescent="0.2">
      <c r="B23" t="s">
        <v>12</v>
      </c>
      <c r="C23" t="s">
        <v>12</v>
      </c>
      <c r="F23" t="s">
        <v>11</v>
      </c>
      <c r="G23">
        <v>12</v>
      </c>
    </row>
    <row r="24" spans="2:7" x14ac:dyDescent="0.2">
      <c r="B24" s="5">
        <f>AVERAGE(B10:B21)</f>
        <v>18.675000000000001</v>
      </c>
      <c r="C24" s="4">
        <f>AVERAGE(C10:C21)</f>
        <v>402.41666666666669</v>
      </c>
      <c r="E24" t="s">
        <v>25</v>
      </c>
      <c r="F24" t="s">
        <v>10</v>
      </c>
      <c r="G24">
        <f>12^3-12</f>
        <v>1716</v>
      </c>
    </row>
    <row r="25" spans="2:7" x14ac:dyDescent="0.2">
      <c r="E25" s="1" t="s">
        <v>24</v>
      </c>
      <c r="F25" t="s">
        <v>9</v>
      </c>
      <c r="G25">
        <f>1-(6*G22/G24)</f>
        <v>0.95104895104895104</v>
      </c>
    </row>
    <row r="26" spans="2:7" x14ac:dyDescent="0.2">
      <c r="F26" t="s">
        <v>8</v>
      </c>
      <c r="G26">
        <v>0.58699999999999997</v>
      </c>
    </row>
    <row r="27" spans="2:7" x14ac:dyDescent="0.2">
      <c r="B27" t="s">
        <v>7</v>
      </c>
      <c r="C27" t="s">
        <v>6</v>
      </c>
      <c r="D27" t="s">
        <v>5</v>
      </c>
      <c r="E27" t="s">
        <v>4</v>
      </c>
    </row>
    <row r="28" spans="2:7" x14ac:dyDescent="0.2">
      <c r="B28" s="5">
        <f t="shared" ref="B28:B39" si="3">B10-$B$24</f>
        <v>-4.4750000000000014</v>
      </c>
      <c r="C28" s="4">
        <f t="shared" ref="C28:C39" si="4">C10-$C$24</f>
        <v>-187.41666666666669</v>
      </c>
      <c r="D28">
        <f t="shared" ref="D28:D39" si="5">B28*C28</f>
        <v>838.68958333333364</v>
      </c>
    </row>
    <row r="29" spans="2:7" x14ac:dyDescent="0.2">
      <c r="B29" s="5">
        <f t="shared" si="3"/>
        <v>-2.2750000000000021</v>
      </c>
      <c r="C29" s="4">
        <f t="shared" si="4"/>
        <v>-77.416666666666686</v>
      </c>
      <c r="D29">
        <f t="shared" si="5"/>
        <v>176.12291666666687</v>
      </c>
    </row>
    <row r="30" spans="2:7" x14ac:dyDescent="0.2">
      <c r="B30" s="5">
        <f t="shared" si="3"/>
        <v>-6.7750000000000004</v>
      </c>
      <c r="C30" s="4">
        <f t="shared" si="4"/>
        <v>-217.41666666666669</v>
      </c>
      <c r="D30">
        <f t="shared" si="5"/>
        <v>1472.9979166666669</v>
      </c>
    </row>
    <row r="31" spans="2:7" x14ac:dyDescent="0.2">
      <c r="B31" s="5">
        <f t="shared" si="3"/>
        <v>-3.4750000000000014</v>
      </c>
      <c r="C31" s="4">
        <f t="shared" si="4"/>
        <v>-70.416666666666686</v>
      </c>
      <c r="D31">
        <f t="shared" si="5"/>
        <v>244.69791666666683</v>
      </c>
    </row>
    <row r="32" spans="2:7" x14ac:dyDescent="0.2">
      <c r="B32" s="5">
        <f t="shared" si="3"/>
        <v>-0.17500000000000071</v>
      </c>
      <c r="C32" s="4">
        <f t="shared" si="4"/>
        <v>3.5833333333333144</v>
      </c>
      <c r="D32">
        <f t="shared" si="5"/>
        <v>-0.62708333333333255</v>
      </c>
    </row>
    <row r="33" spans="2:5" x14ac:dyDescent="0.2">
      <c r="B33" s="5">
        <f t="shared" si="3"/>
        <v>3.4250000000000007</v>
      </c>
      <c r="C33" s="4">
        <f t="shared" si="4"/>
        <v>119.58333333333331</v>
      </c>
      <c r="D33">
        <f t="shared" si="5"/>
        <v>409.57291666666669</v>
      </c>
    </row>
    <row r="34" spans="2:5" x14ac:dyDescent="0.2">
      <c r="B34" s="5">
        <f t="shared" si="3"/>
        <v>0.72499999999999787</v>
      </c>
      <c r="C34" s="4">
        <f t="shared" si="4"/>
        <v>9.5833333333333144</v>
      </c>
      <c r="D34">
        <f t="shared" si="5"/>
        <v>6.9479166666666323</v>
      </c>
    </row>
    <row r="35" spans="2:5" x14ac:dyDescent="0.2">
      <c r="B35" s="5">
        <f t="shared" si="3"/>
        <v>6.4250000000000007</v>
      </c>
      <c r="C35" s="4">
        <f t="shared" si="4"/>
        <v>211.58333333333331</v>
      </c>
      <c r="D35">
        <f t="shared" si="5"/>
        <v>1359.4229166666667</v>
      </c>
    </row>
    <row r="36" spans="2:5" x14ac:dyDescent="0.2">
      <c r="B36" s="5">
        <f t="shared" si="3"/>
        <v>4.7249999999999979</v>
      </c>
      <c r="C36" s="4">
        <f t="shared" si="4"/>
        <v>141.58333333333331</v>
      </c>
      <c r="D36">
        <f t="shared" si="5"/>
        <v>668.98124999999959</v>
      </c>
    </row>
    <row r="37" spans="2:5" x14ac:dyDescent="0.2">
      <c r="B37" s="5">
        <f t="shared" si="3"/>
        <v>-0.57499999999999929</v>
      </c>
      <c r="C37" s="4">
        <f t="shared" si="4"/>
        <v>18.583333333333314</v>
      </c>
      <c r="D37">
        <f t="shared" si="5"/>
        <v>-10.685416666666642</v>
      </c>
    </row>
    <row r="38" spans="2:5" x14ac:dyDescent="0.2">
      <c r="B38" s="5">
        <f t="shared" si="3"/>
        <v>3.9250000000000007</v>
      </c>
      <c r="C38" s="4">
        <f t="shared" si="4"/>
        <v>42.583333333333314</v>
      </c>
      <c r="D38">
        <f t="shared" si="5"/>
        <v>167.13958333333329</v>
      </c>
    </row>
    <row r="39" spans="2:5" x14ac:dyDescent="0.2">
      <c r="B39" s="5">
        <f t="shared" si="3"/>
        <v>-1.4750000000000014</v>
      </c>
      <c r="C39" s="4">
        <f t="shared" si="4"/>
        <v>5.5833333333333144</v>
      </c>
      <c r="D39">
        <f t="shared" si="5"/>
        <v>-8.2354166666666462</v>
      </c>
    </row>
    <row r="40" spans="2:5" x14ac:dyDescent="0.2">
      <c r="B40" s="5"/>
      <c r="C40" s="4"/>
    </row>
    <row r="41" spans="2:5" x14ac:dyDescent="0.2">
      <c r="B41" s="3">
        <f>SUMSQ(B28:B39)</f>
        <v>176.98250000000002</v>
      </c>
      <c r="C41" s="3">
        <f>SUMSQ(C28:C39)</f>
        <v>174754.91666666672</v>
      </c>
      <c r="D41" s="2">
        <f>SUM(D28:D39)</f>
        <v>5325.0250000000015</v>
      </c>
      <c r="E41" t="s">
        <v>3</v>
      </c>
    </row>
    <row r="44" spans="2:5" x14ac:dyDescent="0.2">
      <c r="B44" t="s">
        <v>27</v>
      </c>
    </row>
    <row r="45" spans="2:5" x14ac:dyDescent="0.2">
      <c r="B45" s="1" t="s">
        <v>26</v>
      </c>
      <c r="C45" s="1"/>
    </row>
    <row r="46" spans="2:5" x14ac:dyDescent="0.2">
      <c r="B46">
        <f>D41/SQRT(B41*C41)</f>
        <v>0.95750662300159517</v>
      </c>
      <c r="C46" t="s">
        <v>2</v>
      </c>
    </row>
    <row r="47" spans="2:5" x14ac:dyDescent="0.2">
      <c r="B47" t="s">
        <v>1</v>
      </c>
      <c r="C47">
        <v>10</v>
      </c>
    </row>
    <row r="48" spans="2:5" x14ac:dyDescent="0.2">
      <c r="B48" t="s">
        <v>0</v>
      </c>
      <c r="C48">
        <v>0.05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icecream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2020-05-14T16:28:38Z</dcterms:created>
  <dcterms:modified xsi:type="dcterms:W3CDTF">2020-05-18T14:57:25Z</dcterms:modified>
</cp:coreProperties>
</file>