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0" documentId="8_{AA4E86A9-3884-46DB-8529-A9D2CA08B928}" xr6:coauthVersionLast="45" xr6:coauthVersionMax="45" xr10:uidLastSave="{00000000-0000-0000-0000-000000000000}"/>
  <bookViews>
    <workbookView xWindow="-110" yWindow="-110" windowWidth="19420" windowHeight="10420" xr2:uid="{F1B01B42-2FFD-4FF6-B7D3-E0387069C2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12" i="1"/>
  <c r="D4" i="1" a="1"/>
  <c r="D4" i="1" s="1"/>
  <c r="B10" i="1"/>
  <c r="A10" i="1"/>
  <c r="D17" i="1" l="1" a="1"/>
  <c r="D17" i="1" s="1"/>
  <c r="D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<sst xmlns="http://schemas.openxmlformats.org/spreadsheetml/2006/main" count="10" uniqueCount="10">
  <si>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(mmol/L)</t>
  </si>
  <si>
    <t>concentration</t>
  </si>
  <si>
    <t>absorbance</t>
  </si>
  <si>
    <t>a</t>
  </si>
  <si>
    <t>b</t>
  </si>
  <si>
    <t>r</t>
  </si>
  <si>
    <t>Total</t>
  </si>
  <si>
    <t>t</t>
  </si>
  <si>
    <t xml:space="preserve">T critical </t>
  </si>
  <si>
    <t xml:space="preserve">H0 concentration and absorbance are related is accepted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</si>
</sst>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 wrapText="1"/>
    </xf>
    <xf numFmtId="171" fontId="1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99000"/>
                  </a:schemeClr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4677755905511811"/>
                  <c:y val="0.232529892096821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Sheet1!$A$3:$A$9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5-47B1-B1B3-AC63512CC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465024"/>
        <c:axId val="1517240416"/>
      </c:scatterChart>
      <c:valAx>
        <c:axId val="113746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Concentration</a:t>
                </a:r>
                <a:r>
                  <a:rPr lang="fr-FR" baseline="0"/>
                  <a:t> mmol/L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240416"/>
        <c:crosses val="autoZero"/>
        <c:crossBetween val="midCat"/>
      </c:valAx>
      <c:valAx>
        <c:axId val="15172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746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346075</xdr:colOff>
      <xdr:row>4</xdr:row>
      <xdr:rowOff>66675</xdr:rowOff>
    </xdr:from>
    <xdr:to>
      <xdr:col>13</xdr:col>
      <xdr:colOff>41275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6F11C-326F-403E-8BE3-5637EBB14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E2D5-7916-47F6-AD15-1D69F921524A}">
  <dimension ref="A1:I34"/>
  <sheetViews>
    <sheetView tabSelected="1" workbookViewId="0">
      <selection activeCell="D10" sqref="D10"/>
    </sheetView>
  </sheetViews>
  <sheetFormatPr defaultRowHeight="14.5" x14ac:dyDescent="0.35"/>
  <cols>
    <col min="1" max="1" width="11.90625" customWidth="1"/>
    <col min="2" max="2" width="13" customWidth="1"/>
  </cols>
  <sheetData>
    <row r="1" spans="1:5" x14ac:dyDescent="0.35">
      <c r="A1" s="2" t="s">
        <v>0</v>
      </c>
      <c r="B1" s="2"/>
    </row>
    <row r="2" spans="1:5" ht="26" x14ac:dyDescent="0.35">
      <c r="A2" s="2" t="s">
        <v>1</v>
      </c>
      <c r="B2" s="2" t="s">
        <v>2</v>
      </c>
      <c r="D2" t="s">
        <v>9</v>
      </c>
    </row>
    <row r="3" spans="1:5" x14ac:dyDescent="0.35">
      <c r="A3" s="2">
        <v>2.9</v>
      </c>
      <c r="B3" s="2">
        <v>0.1225</v>
      </c>
    </row>
    <row r="4" spans="1:5" x14ac:dyDescent="0.35">
      <c r="A4" s="2">
        <v>5.8</v>
      </c>
      <c r="B4" s="2">
        <v>0.21249999999999999</v>
      </c>
      <c r="D4" cm="1">
        <f t="array" ref="D4:E4">LINEST(B3:B9,A3:A9,TRUE)</f>
        <v>6.1087438423645314E-2</v>
      </c>
      <c r="E4">
        <v>-9.0842857142857003E-2</v>
      </c>
    </row>
    <row r="5" spans="1:5" x14ac:dyDescent="0.35">
      <c r="A5" s="2">
        <v>8.6999999999999993</v>
      </c>
      <c r="B5" s="2">
        <v>0.46500000000000002</v>
      </c>
    </row>
    <row r="6" spans="1:5" x14ac:dyDescent="0.35">
      <c r="A6" s="2">
        <v>11.6</v>
      </c>
      <c r="B6" s="2">
        <v>0.55100000000000005</v>
      </c>
    </row>
    <row r="7" spans="1:5" x14ac:dyDescent="0.35">
      <c r="A7" s="2">
        <v>14.5</v>
      </c>
      <c r="B7" s="2">
        <v>0.84199999999999997</v>
      </c>
    </row>
    <row r="8" spans="1:5" x14ac:dyDescent="0.35">
      <c r="A8" s="2">
        <v>17.399999999999999</v>
      </c>
      <c r="B8" s="2">
        <v>1.0184</v>
      </c>
    </row>
    <row r="9" spans="1:5" x14ac:dyDescent="0.35">
      <c r="A9" s="2">
        <v>20.3</v>
      </c>
      <c r="B9" s="2">
        <v>1.113</v>
      </c>
    </row>
    <row r="10" spans="1:5" x14ac:dyDescent="0.35">
      <c r="A10">
        <f>SUBTOTAL(2,A3:A9)</f>
        <v>7</v>
      </c>
      <c r="B10">
        <f>SUBTOTAL(2,B3:B9)</f>
        <v>7</v>
      </c>
      <c r="C10" t="s">
        <v>6</v>
      </c>
    </row>
    <row r="11" spans="1:5" x14ac:dyDescent="0.35">
      <c r="D11" s="1" t="s">
        <v>3</v>
      </c>
      <c r="E11" s="2">
        <v>0</v>
      </c>
    </row>
    <row r="12" spans="1:5" x14ac:dyDescent="0.35">
      <c r="A12" t="s">
        <v>8</v>
      </c>
      <c r="B12">
        <f>TINV(0.05,6)</f>
        <v>2.4469118511449697</v>
      </c>
      <c r="D12" s="1" t="s">
        <v>4</v>
      </c>
      <c r="E12" s="2">
        <v>0.06</v>
      </c>
    </row>
    <row r="13" spans="1:5" x14ac:dyDescent="0.35">
      <c r="A13" t="s">
        <v>7</v>
      </c>
      <c r="B13">
        <f>ABS(E4/D4)</f>
        <v>1.4870955385762936</v>
      </c>
      <c r="D13" s="3">
        <f>E13/D17</f>
        <v>9.1568386954744145</v>
      </c>
      <c r="E13" s="4">
        <v>0.502</v>
      </c>
    </row>
    <row r="14" spans="1:5" x14ac:dyDescent="0.35">
      <c r="D14" t="s">
        <v>5</v>
      </c>
      <c r="E14">
        <v>0.99260000000000004</v>
      </c>
    </row>
    <row r="17" spans="1:9" x14ac:dyDescent="0.35">
      <c r="D17" cm="1">
        <f t="array" ref="D17:E21">LINEST(B3:B9,A3:A9,FALSE,TRUE)</f>
        <v>5.4822413793103458E-2</v>
      </c>
      <c r="E17">
        <v>0</v>
      </c>
    </row>
    <row r="18" spans="1:9" x14ac:dyDescent="0.35">
      <c r="D18">
        <v>1.9253607012473539E-3</v>
      </c>
      <c r="E18" t="e">
        <v>#N/A</v>
      </c>
    </row>
    <row r="19" spans="1:9" x14ac:dyDescent="0.35">
      <c r="A19" s="7"/>
      <c r="B19" s="7"/>
      <c r="D19">
        <v>0.99265389719112851</v>
      </c>
      <c r="E19">
        <v>6.6065407614979033E-2</v>
      </c>
    </row>
    <row r="20" spans="1:9" x14ac:dyDescent="0.35">
      <c r="D20">
        <v>810.7596011253861</v>
      </c>
      <c r="E20">
        <v>6</v>
      </c>
    </row>
    <row r="21" spans="1:9" x14ac:dyDescent="0.35">
      <c r="D21">
        <v>3.5386722315000001</v>
      </c>
      <c r="E21">
        <v>2.6187828499999975E-2</v>
      </c>
    </row>
    <row r="24" spans="1:9" x14ac:dyDescent="0.35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3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35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35">
      <c r="A27" s="6"/>
      <c r="B27" s="6"/>
      <c r="C27" s="6"/>
      <c r="D27" s="6"/>
      <c r="E27" s="6"/>
      <c r="F27" s="6"/>
      <c r="G27" s="5"/>
      <c r="H27" s="5"/>
      <c r="I27" s="5"/>
    </row>
    <row r="28" spans="1:9" x14ac:dyDescent="0.35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3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35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35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3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35">
      <c r="A34" s="5"/>
      <c r="B34" s="5"/>
      <c r="C34" s="5"/>
      <c r="D34" s="5"/>
      <c r="E34" s="5"/>
      <c r="F34" s="5"/>
      <c r="G34" s="5"/>
      <c r="H34" s="5"/>
      <c r="I34" s="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10" ma:contentTypeDescription="Crée un document." ma:contentTypeScope="" ma:versionID="121e003e7467c397c262b6e8661371c9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7af1134ea5b24a8c0bef99030d62aa49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F1E09-6E4C-483C-800E-F4EF9B2BD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BFFE4-E909-4EE1-ABA3-F43DC903B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27ABB-5B99-4181-8CEB-7798B3665A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Aurélia Guidevaux</dc:creator>
  <cp:lastModifiedBy>Aurélia Guidevaux</cp:lastModifiedBy>
  <dcterms:created xsi:type="dcterms:W3CDTF">2020-05-22T13:22:29Z</dcterms:created>
  <dcterms:modified xsi:type="dcterms:W3CDTF">2020-05-27T15:23:01Z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