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1CE3439-A2B7-4270-82D8-F364278631FF}" xr6:coauthVersionLast="45" xr6:coauthVersionMax="45" xr10:uidLastSave="{00000000-0000-0000-0000-000000000000}"/>
  <bookViews>
    <workbookView xWindow="-120" yWindow="-120" windowWidth="20730" windowHeight="11160" xr2:uid="{133D7AF7-2270-44EC-B208-DAF35A4DA1CF}"/>
  </bookViews>
  <sheets>
    <sheet name="length" sheetId="1" r:id="rId1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6" i="1"/>
  <c r="F5" i="1"/>
  <c r="F4" i="1"/>
  <c r="J4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5" i="1"/>
</calcChain>
</file>

<file path=xl/sharedStrings.xml><?xml version="1.0" encoding="utf-8"?>
<sst xmlns="http://schemas.openxmlformats.org/spreadsheetml/2006/main" count="28" uniqueCount="28">
  <si>
    <t>Fagus sylvatica</t>
  </si>
  <si>
    <t>0.1 percentile</t>
  </si>
  <si>
    <t>0.5 percentile</t>
  </si>
  <si>
    <t>0.9 percentile</t>
  </si>
  <si>
    <t>stand. dev. (sample)</t>
  </si>
  <si>
    <t>stand. dev. (population)</t>
  </si>
  <si>
    <t>variance (sample)</t>
  </si>
  <si>
    <t>variance (population)</t>
  </si>
  <si>
    <t>median</t>
  </si>
  <si>
    <t>modus</t>
  </si>
  <si>
    <t>min</t>
  </si>
  <si>
    <t>max</t>
  </si>
  <si>
    <t>average</t>
  </si>
  <si>
    <t>count</t>
  </si>
  <si>
    <t>conversion (cm)</t>
  </si>
  <si>
    <t>class</t>
  </si>
  <si>
    <t>frequency</t>
  </si>
  <si>
    <t>length in inches</t>
  </si>
  <si>
    <t>0,5-0,99</t>
  </si>
  <si>
    <t>1-1,49</t>
  </si>
  <si>
    <t>1,5-1,99</t>
  </si>
  <si>
    <t>2-2,49</t>
  </si>
  <si>
    <t>2,5-2,99</t>
  </si>
  <si>
    <t>3-3,49</t>
  </si>
  <si>
    <t>3,5-3,99</t>
  </si>
  <si>
    <t>4-4,49</t>
  </si>
  <si>
    <t>4,5-4,99</t>
  </si>
  <si>
    <t>5-5,49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</si>
</sst>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7030A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3" fillId="0" borderId="0" xfId="0" applyFont="1" applyAlignment="1">
      <alignment horizontal="right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150"/>
        </a:p>
      </c:txPr>
    </c:title>
    <c:autoTitleDeleted val="0"/>
    <c:plotArea>
      <c:layout>
        <c:manualLayout>
          <c:layoutTarget val="inner"/>
          <c:xMode val="edge"/>
          <c:yMode val="edge"/>
          <c:x val="6.6580927384076991E-2"/>
          <c:y val="0.16245370370370371"/>
          <c:w val="0.90286351706036749"/>
          <c:h val="0.543803222513852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length!$I$4</c:f>
              <c:strCache>
                <c:ptCount val="1"/>
                <c:pt idx="0">
                  <c:v>0,5-0,99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length!$J$3</c:f>
              <c:strCache>
                <c:ptCount val="1"/>
                <c:pt idx="0">
                  <c:v>frequency</c:v>
                </c:pt>
              </c:strCache>
            </c:strRef>
          </c:cat>
          <c:val>
            <c:numRef>
              <c:f>length!$J$4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5D-4DD3-87B9-32299D7E4A0D}"/>
            </c:ext>
          </c:extLst>
        </c:ser>
        <c:ser>
          <c:idx val="1"/>
          <c:order val="1"/>
          <c:tx>
            <c:strRef>
              <c:f>length!$I$5</c:f>
              <c:strCache>
                <c:ptCount val="1"/>
                <c:pt idx="0">
                  <c:v>1-1,49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length!$J$3</c:f>
              <c:strCache>
                <c:ptCount val="1"/>
                <c:pt idx="0">
                  <c:v>frequency</c:v>
                </c:pt>
              </c:strCache>
            </c:strRef>
          </c:cat>
          <c:val>
            <c:numRef>
              <c:f>length!$J$5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5D-4DD3-87B9-32299D7E4A0D}"/>
            </c:ext>
          </c:extLst>
        </c:ser>
        <c:ser>
          <c:idx val="2"/>
          <c:order val="2"/>
          <c:tx>
            <c:strRef>
              <c:f>length!$I$6</c:f>
              <c:strCache>
                <c:ptCount val="1"/>
                <c:pt idx="0">
                  <c:v>1,5-1,99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length!$J$3</c:f>
              <c:strCache>
                <c:ptCount val="1"/>
                <c:pt idx="0">
                  <c:v>frequency</c:v>
                </c:pt>
              </c:strCache>
            </c:strRef>
          </c:cat>
          <c:val>
            <c:numRef>
              <c:f>length!$J$6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5D-4DD3-87B9-32299D7E4A0D}"/>
            </c:ext>
          </c:extLst>
        </c:ser>
        <c:ser>
          <c:idx val="3"/>
          <c:order val="3"/>
          <c:tx>
            <c:strRef>
              <c:f>length!$I$7</c:f>
              <c:strCache>
                <c:ptCount val="1"/>
                <c:pt idx="0">
                  <c:v>2-2,49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length!$J$3</c:f>
              <c:strCache>
                <c:ptCount val="1"/>
                <c:pt idx="0">
                  <c:v>frequency</c:v>
                </c:pt>
              </c:strCache>
            </c:strRef>
          </c:cat>
          <c:val>
            <c:numRef>
              <c:f>length!$J$7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5D-4DD3-87B9-32299D7E4A0D}"/>
            </c:ext>
          </c:extLst>
        </c:ser>
        <c:ser>
          <c:idx val="4"/>
          <c:order val="4"/>
          <c:tx>
            <c:strRef>
              <c:f>length!$I$8</c:f>
              <c:strCache>
                <c:ptCount val="1"/>
                <c:pt idx="0">
                  <c:v>2,5-2,99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length!$J$3</c:f>
              <c:strCache>
                <c:ptCount val="1"/>
                <c:pt idx="0">
                  <c:v>frequency</c:v>
                </c:pt>
              </c:strCache>
            </c:strRef>
          </c:cat>
          <c:val>
            <c:numRef>
              <c:f>length!$J$8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5D-4DD3-87B9-32299D7E4A0D}"/>
            </c:ext>
          </c:extLst>
        </c:ser>
        <c:ser>
          <c:idx val="5"/>
          <c:order val="5"/>
          <c:tx>
            <c:strRef>
              <c:f>length!$I$9</c:f>
              <c:strCache>
                <c:ptCount val="1"/>
                <c:pt idx="0">
                  <c:v>3-3,49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length!$J$3</c:f>
              <c:strCache>
                <c:ptCount val="1"/>
                <c:pt idx="0">
                  <c:v>frequency</c:v>
                </c:pt>
              </c:strCache>
            </c:strRef>
          </c:cat>
          <c:val>
            <c:numRef>
              <c:f>length!$J$9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5D-4DD3-87B9-32299D7E4A0D}"/>
            </c:ext>
          </c:extLst>
        </c:ser>
        <c:ser>
          <c:idx val="6"/>
          <c:order val="6"/>
          <c:tx>
            <c:strRef>
              <c:f>length!$I$10</c:f>
              <c:strCache>
                <c:ptCount val="1"/>
                <c:pt idx="0">
                  <c:v>3,5-3,99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length!$J$3</c:f>
              <c:strCache>
                <c:ptCount val="1"/>
                <c:pt idx="0">
                  <c:v>frequency</c:v>
                </c:pt>
              </c:strCache>
            </c:strRef>
          </c:cat>
          <c:val>
            <c:numRef>
              <c:f>length!$J$10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5D-4DD3-87B9-32299D7E4A0D}"/>
            </c:ext>
          </c:extLst>
        </c:ser>
        <c:ser>
          <c:idx val="7"/>
          <c:order val="7"/>
          <c:tx>
            <c:strRef>
              <c:f>length!$I$11</c:f>
              <c:strCache>
                <c:ptCount val="1"/>
                <c:pt idx="0">
                  <c:v>4-4,49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length!$J$3</c:f>
              <c:strCache>
                <c:ptCount val="1"/>
                <c:pt idx="0">
                  <c:v>frequency</c:v>
                </c:pt>
              </c:strCache>
            </c:strRef>
          </c:cat>
          <c:val>
            <c:numRef>
              <c:f>length!$J$11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5D-4DD3-87B9-32299D7E4A0D}"/>
            </c:ext>
          </c:extLst>
        </c:ser>
        <c:ser>
          <c:idx val="8"/>
          <c:order val="8"/>
          <c:tx>
            <c:strRef>
              <c:f>length!$I$12</c:f>
              <c:strCache>
                <c:ptCount val="1"/>
                <c:pt idx="0">
                  <c:v>4,5-4,99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length!$J$3</c:f>
              <c:strCache>
                <c:ptCount val="1"/>
                <c:pt idx="0">
                  <c:v>frequency</c:v>
                </c:pt>
              </c:strCache>
            </c:strRef>
          </c:cat>
          <c:val>
            <c:numRef>
              <c:f>length!$J$12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75D-4DD3-87B9-32299D7E4A0D}"/>
            </c:ext>
          </c:extLst>
        </c:ser>
        <c:ser>
          <c:idx val="9"/>
          <c:order val="9"/>
          <c:tx>
            <c:strRef>
              <c:f>length!$I$13</c:f>
              <c:strCache>
                <c:ptCount val="1"/>
                <c:pt idx="0">
                  <c:v>5-5,49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length!$J$3</c:f>
              <c:strCache>
                <c:ptCount val="1"/>
                <c:pt idx="0">
                  <c:v>frequency</c:v>
                </c:pt>
              </c:strCache>
            </c:strRef>
          </c:cat>
          <c:val>
            <c:numRef>
              <c:f>length!$J$13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5D-4DD3-87B9-32299D7E4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209570608"/>
        <c:axId val="203008608"/>
      </c:barChart>
      <c:catAx>
        <c:axId val="2095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150"/>
          </a:p>
        </c:txPr>
        <c:crossAx val="203008608"/>
        <c:crosses val="autoZero"/>
        <c:auto val="1"/>
        <c:lblAlgn val="ctr"/>
        <c:lblOffset val="100"/>
        <c:noMultiLvlLbl val="0"/>
      </c:catAx>
      <c:valAx>
        <c:axId val="20300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150"/>
          </a:p>
        </c:txPr>
        <c:crossAx val="20957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150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150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180975</xdr:colOff>
      <xdr:row>22</xdr:row>
      <xdr:rowOff>123825</xdr:rowOff>
    </xdr:from>
    <xdr:ext cx="2381250" cy="3857625"/>
    <xdr:pic>
      <xdr:nvPicPr>
        <xdr:cNvPr id="2" name="Picture 22">
          <a:extLst>
            <a:ext uri="{FF2B5EF4-FFF2-40B4-BE49-F238E27FC236}">
              <a16:creationId xmlns:a16="http://schemas.microsoft.com/office/drawing/2014/main" id="{EF2B013E-7D19-4DB5-BBE0-851E5BDB7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3686175"/>
          <a:ext cx="2381250" cy="385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11</xdr:col>
      <xdr:colOff>533400</xdr:colOff>
      <xdr:row>4</xdr:row>
      <xdr:rowOff>104775</xdr:rowOff>
    </xdr:from>
    <xdr:to>
      <xdr:col>19</xdr:col>
      <xdr:colOff>228600</xdr:colOff>
      <xdr:row>21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E211CAF-ECBC-45D8-9931-13DF7BEE58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0B1F9-9075-4CE1-8848-F4D8948EF837}">
  <dimension ref="A3:K49"/>
  <sheetViews>
    <sheetView tabSelected="1" topLeftCell="A11" workbookViewId="0">
      <selection activeCell="F14" sqref="F14"/>
    </sheetView>
  </sheetViews>
  <sheetFormatPr defaultRowHeight="12.75" x14ac:dyDescent="0.2"/>
  <cols>
    <col min="1" max="1" width="17.85546875" customWidth="1"/>
    <col min="2" max="2" width="9.42578125" customWidth="1"/>
    <col min="5" max="5" width="20.42578125" customWidth="1"/>
  </cols>
  <sheetData>
    <row r="3" spans="1:11" x14ac:dyDescent="0.2">
      <c r="A3" s="5" t="s">
        <v>17</v>
      </c>
      <c r="B3" s="4">
        <v>2.54</v>
      </c>
      <c r="I3" s="2" t="s">
        <v>15</v>
      </c>
      <c r="J3" s="2" t="s">
        <v>16</v>
      </c>
      <c r="K3" s="6">
        <v>5.0800000000000005E-2</v>
      </c>
    </row>
    <row r="4" spans="1:11" x14ac:dyDescent="0.2">
      <c r="B4" s="2" t="s">
        <v>14</v>
      </c>
      <c r="E4" s="2" t="s">
        <v>13</v>
      </c>
      <c r="F4">
        <f>COUNT(K3:K34)</f>
        <v>32</v>
      </c>
      <c r="I4" s="6" t="s">
        <v>18</v>
      </c>
      <c r="J4">
        <f>COUNT(K3:K13)</f>
        <v>11</v>
      </c>
      <c r="K4" s="6">
        <v>0.15240000000000001</v>
      </c>
    </row>
    <row r="5" spans="1:11" x14ac:dyDescent="0.2">
      <c r="A5">
        <v>0.4</v>
      </c>
      <c r="B5">
        <f>A5*$B$3</f>
        <v>1.016</v>
      </c>
      <c r="E5" s="2" t="s">
        <v>12</v>
      </c>
      <c r="F5">
        <f>AVERAGE(K3:K34)</f>
        <v>1.9240499999999994</v>
      </c>
      <c r="I5" s="7" t="s">
        <v>19</v>
      </c>
      <c r="J5">
        <v>2</v>
      </c>
      <c r="K5" s="6">
        <v>0.2286</v>
      </c>
    </row>
    <row r="6" spans="1:11" x14ac:dyDescent="0.2">
      <c r="A6">
        <v>0.33</v>
      </c>
      <c r="B6">
        <f t="shared" ref="B6:B36" si="0">A6*$B$3</f>
        <v>0.83820000000000006</v>
      </c>
      <c r="E6" t="s">
        <v>11</v>
      </c>
      <c r="F6">
        <f>MAX(K3:K34)</f>
        <v>4.8513999999999999</v>
      </c>
      <c r="I6" s="8" t="s">
        <v>20</v>
      </c>
      <c r="J6">
        <v>1</v>
      </c>
      <c r="K6" s="6">
        <v>0.35560000000000003</v>
      </c>
    </row>
    <row r="7" spans="1:11" x14ac:dyDescent="0.2">
      <c r="A7">
        <v>1.37</v>
      </c>
      <c r="B7">
        <f t="shared" si="0"/>
        <v>3.4798000000000004</v>
      </c>
      <c r="E7" t="s">
        <v>10</v>
      </c>
      <c r="F7">
        <f>MIN(K3:K34)</f>
        <v>5.0800000000000005E-2</v>
      </c>
      <c r="I7" s="9" t="s">
        <v>21</v>
      </c>
      <c r="J7">
        <v>2</v>
      </c>
      <c r="K7" s="6">
        <v>0.35560000000000003</v>
      </c>
    </row>
    <row r="8" spans="1:11" x14ac:dyDescent="0.2">
      <c r="A8">
        <v>0.68</v>
      </c>
      <c r="B8">
        <f t="shared" si="0"/>
        <v>1.7272000000000001</v>
      </c>
      <c r="E8" t="s">
        <v>9</v>
      </c>
      <c r="F8">
        <f>_xlfn.MODE.SNGL(K3:K34)</f>
        <v>3.4798000000000004</v>
      </c>
      <c r="I8" s="10" t="s">
        <v>22</v>
      </c>
      <c r="J8">
        <v>1</v>
      </c>
      <c r="K8" s="6">
        <v>0.55879999999999996</v>
      </c>
    </row>
    <row r="9" spans="1:11" x14ac:dyDescent="0.2">
      <c r="A9">
        <v>0.61</v>
      </c>
      <c r="B9">
        <f t="shared" si="0"/>
        <v>1.5493999999999999</v>
      </c>
      <c r="E9" s="3" t="s">
        <v>8</v>
      </c>
      <c r="F9">
        <f>MEDIAN(K3:K34)</f>
        <v>1.778</v>
      </c>
      <c r="I9" s="11" t="s">
        <v>23</v>
      </c>
      <c r="J9">
        <v>6</v>
      </c>
      <c r="K9" s="6">
        <v>0.55879999999999996</v>
      </c>
    </row>
    <row r="10" spans="1:11" x14ac:dyDescent="0.2">
      <c r="A10">
        <v>0.06</v>
      </c>
      <c r="B10">
        <f t="shared" si="0"/>
        <v>0.15240000000000001</v>
      </c>
      <c r="E10" s="2" t="s">
        <v>7</v>
      </c>
      <c r="F10">
        <f>_xlfn.VAR.P(K3:K34)</f>
        <v>1.9327783925000022</v>
      </c>
      <c r="I10" s="12" t="s">
        <v>24</v>
      </c>
      <c r="J10">
        <v>1</v>
      </c>
      <c r="K10" s="6">
        <v>0.58420000000000005</v>
      </c>
    </row>
    <row r="11" spans="1:11" x14ac:dyDescent="0.2">
      <c r="A11">
        <v>1.76</v>
      </c>
      <c r="B11">
        <f t="shared" si="0"/>
        <v>4.4703999999999997</v>
      </c>
      <c r="E11" s="2" t="s">
        <v>6</v>
      </c>
      <c r="F11">
        <f>_xlfn.VAR.S(K3:K34)</f>
        <v>1.9951260825806474</v>
      </c>
      <c r="I11" s="13" t="s">
        <v>25</v>
      </c>
      <c r="J11">
        <v>2</v>
      </c>
      <c r="K11" s="6">
        <v>0.63500000000000001</v>
      </c>
    </row>
    <row r="12" spans="1:11" x14ac:dyDescent="0.2">
      <c r="A12">
        <v>0.75</v>
      </c>
      <c r="B12">
        <f t="shared" si="0"/>
        <v>1.905</v>
      </c>
      <c r="E12" s="2" t="s">
        <v>5</v>
      </c>
      <c r="F12">
        <f>_xlfn.STDEV.P(K3:K34)</f>
        <v>1.3902440046624918</v>
      </c>
      <c r="I12" s="14" t="s">
        <v>26</v>
      </c>
      <c r="J12">
        <v>1</v>
      </c>
      <c r="K12" s="6">
        <v>0.68580000000000008</v>
      </c>
    </row>
    <row r="13" spans="1:11" x14ac:dyDescent="0.2">
      <c r="A13">
        <v>1.91</v>
      </c>
      <c r="B13">
        <f t="shared" si="0"/>
        <v>4.8513999999999999</v>
      </c>
      <c r="E13" s="2" t="s">
        <v>4</v>
      </c>
      <c r="F13">
        <f>_xlfn.STDEV.S(K3:K34)</f>
        <v>1.412489321227119</v>
      </c>
      <c r="I13" t="s">
        <v>27</v>
      </c>
      <c r="J13">
        <v>0</v>
      </c>
      <c r="K13" s="6">
        <v>0.83820000000000006</v>
      </c>
    </row>
    <row r="14" spans="1:11" x14ac:dyDescent="0.2">
      <c r="A14">
        <v>0.72</v>
      </c>
      <c r="B14">
        <f t="shared" si="0"/>
        <v>1.8288</v>
      </c>
      <c r="E14" s="3"/>
      <c r="K14" s="7">
        <v>1.016</v>
      </c>
    </row>
    <row r="15" spans="1:11" x14ac:dyDescent="0.2">
      <c r="A15">
        <v>0.79</v>
      </c>
      <c r="B15">
        <f t="shared" si="0"/>
        <v>2.0066000000000002</v>
      </c>
      <c r="K15" s="7">
        <v>1.3208</v>
      </c>
    </row>
    <row r="16" spans="1:11" x14ac:dyDescent="0.2">
      <c r="A16">
        <v>1.28</v>
      </c>
      <c r="B16">
        <f t="shared" si="0"/>
        <v>3.2512000000000003</v>
      </c>
      <c r="E16" s="2" t="s">
        <v>3</v>
      </c>
      <c r="K16" s="8">
        <v>1.524</v>
      </c>
    </row>
    <row r="17" spans="1:11" x14ac:dyDescent="0.2">
      <c r="A17">
        <v>0.6</v>
      </c>
      <c r="B17">
        <f t="shared" si="0"/>
        <v>1.524</v>
      </c>
      <c r="E17" s="2" t="s">
        <v>2</v>
      </c>
      <c r="K17" s="8">
        <v>1.5493999999999999</v>
      </c>
    </row>
    <row r="18" spans="1:11" x14ac:dyDescent="0.2">
      <c r="A18">
        <v>0.14000000000000001</v>
      </c>
      <c r="B18">
        <f t="shared" si="0"/>
        <v>0.35560000000000003</v>
      </c>
      <c r="E18" s="2" t="s">
        <v>1</v>
      </c>
      <c r="K18" s="8">
        <v>1.7272000000000001</v>
      </c>
    </row>
    <row r="19" spans="1:11" x14ac:dyDescent="0.2">
      <c r="A19">
        <v>0.02</v>
      </c>
      <c r="B19">
        <f t="shared" si="0"/>
        <v>5.0800000000000005E-2</v>
      </c>
      <c r="K19" s="8">
        <v>1.8288</v>
      </c>
    </row>
    <row r="20" spans="1:11" x14ac:dyDescent="0.2">
      <c r="A20">
        <v>1.2</v>
      </c>
      <c r="B20">
        <f t="shared" si="0"/>
        <v>3.048</v>
      </c>
      <c r="K20" s="8">
        <v>1.8288</v>
      </c>
    </row>
    <row r="21" spans="1:11" x14ac:dyDescent="0.2">
      <c r="A21">
        <v>1.37</v>
      </c>
      <c r="B21">
        <f t="shared" si="0"/>
        <v>3.4798000000000004</v>
      </c>
      <c r="K21" s="8">
        <v>1.905</v>
      </c>
    </row>
    <row r="22" spans="1:11" x14ac:dyDescent="0.2">
      <c r="A22">
        <v>0.27</v>
      </c>
      <c r="B22">
        <f t="shared" si="0"/>
        <v>0.68580000000000008</v>
      </c>
      <c r="K22" s="9">
        <v>2.0066000000000002</v>
      </c>
    </row>
    <row r="23" spans="1:11" x14ac:dyDescent="0.2">
      <c r="A23">
        <v>1.27</v>
      </c>
      <c r="B23">
        <f t="shared" si="0"/>
        <v>3.2258</v>
      </c>
      <c r="K23" s="9">
        <v>2.1082000000000001</v>
      </c>
    </row>
    <row r="24" spans="1:11" x14ac:dyDescent="0.2">
      <c r="A24">
        <v>1.01</v>
      </c>
      <c r="B24">
        <f t="shared" si="0"/>
        <v>2.5653999999999999</v>
      </c>
      <c r="K24" s="10">
        <v>2.5653999999999999</v>
      </c>
    </row>
    <row r="25" spans="1:11" x14ac:dyDescent="0.2">
      <c r="A25">
        <v>0.22</v>
      </c>
      <c r="B25">
        <f t="shared" si="0"/>
        <v>0.55879999999999996</v>
      </c>
      <c r="K25" s="11">
        <v>3.048</v>
      </c>
    </row>
    <row r="26" spans="1:11" x14ac:dyDescent="0.2">
      <c r="A26">
        <v>0.72</v>
      </c>
      <c r="B26">
        <f t="shared" si="0"/>
        <v>1.8288</v>
      </c>
      <c r="K26" s="11">
        <v>3.2258</v>
      </c>
    </row>
    <row r="27" spans="1:11" x14ac:dyDescent="0.2">
      <c r="A27">
        <v>1.37</v>
      </c>
      <c r="B27">
        <f t="shared" si="0"/>
        <v>3.4798000000000004</v>
      </c>
      <c r="K27" s="11">
        <v>3.2512000000000003</v>
      </c>
    </row>
    <row r="28" spans="1:11" x14ac:dyDescent="0.2">
      <c r="A28">
        <v>0.22</v>
      </c>
      <c r="B28">
        <f t="shared" si="0"/>
        <v>0.55879999999999996</v>
      </c>
      <c r="K28" s="11">
        <v>3.4798000000000004</v>
      </c>
    </row>
    <row r="29" spans="1:11" x14ac:dyDescent="0.2">
      <c r="A29">
        <v>0.52</v>
      </c>
      <c r="B29">
        <f t="shared" si="0"/>
        <v>1.3208</v>
      </c>
      <c r="K29" s="11">
        <v>3.4798000000000004</v>
      </c>
    </row>
    <row r="30" spans="1:11" x14ac:dyDescent="0.2">
      <c r="A30">
        <v>0.09</v>
      </c>
      <c r="B30">
        <f t="shared" si="0"/>
        <v>0.2286</v>
      </c>
      <c r="K30" s="11">
        <v>3.4798000000000004</v>
      </c>
    </row>
    <row r="31" spans="1:11" x14ac:dyDescent="0.2">
      <c r="A31">
        <v>1.7</v>
      </c>
      <c r="B31">
        <f t="shared" si="0"/>
        <v>4.3179999999999996</v>
      </c>
      <c r="K31" s="12">
        <v>3.5813999999999999</v>
      </c>
    </row>
    <row r="32" spans="1:11" x14ac:dyDescent="0.2">
      <c r="A32">
        <v>0.83</v>
      </c>
      <c r="B32">
        <f t="shared" si="0"/>
        <v>2.1082000000000001</v>
      </c>
      <c r="K32" s="13">
        <v>4.3179999999999996</v>
      </c>
    </row>
    <row r="33" spans="1:11" x14ac:dyDescent="0.2">
      <c r="A33">
        <v>0.25</v>
      </c>
      <c r="B33">
        <f t="shared" si="0"/>
        <v>0.63500000000000001</v>
      </c>
      <c r="K33" s="13">
        <v>4.4703999999999997</v>
      </c>
    </row>
    <row r="34" spans="1:11" x14ac:dyDescent="0.2">
      <c r="A34">
        <v>1.41</v>
      </c>
      <c r="B34">
        <f t="shared" si="0"/>
        <v>3.5813999999999999</v>
      </c>
      <c r="K34" s="14">
        <v>4.8513999999999999</v>
      </c>
    </row>
    <row r="35" spans="1:11" x14ac:dyDescent="0.2">
      <c r="A35">
        <v>0.23</v>
      </c>
      <c r="B35">
        <f t="shared" si="0"/>
        <v>0.58420000000000005</v>
      </c>
    </row>
    <row r="36" spans="1:11" x14ac:dyDescent="0.2">
      <c r="A36">
        <v>0.14000000000000001</v>
      </c>
      <c r="B36">
        <f t="shared" si="0"/>
        <v>0.35560000000000003</v>
      </c>
    </row>
    <row r="49" spans="5:5" x14ac:dyDescent="0.2">
      <c r="E49" s="1" t="s">
        <v>0</v>
      </c>
    </row>
  </sheetData>
  <sortState xmlns:xlrd2="http://schemas.microsoft.com/office/spreadsheetml/2017/richdata2" ref="K3:K34">
    <sortCondition ref="K3"/>
  </sortState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length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2020-03-03T16:34:25Z</dcterms:created>
  <dcterms:modified xsi:type="dcterms:W3CDTF">2020-03-03T17:28:51Z</dcterms:modified>
</cp:coreProperties>
</file>