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pivotTables/pivotTable4.xml" ContentType="application/vnd.openxmlformats-officedocument.spreadsheetml.pivot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4.xml" ContentType="application/vnd.openxmlformats-officedocument.spreadsheetml.pivotCacheDefinitio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pivotTables/pivotTable1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30" yWindow="540" windowWidth="15600" windowHeight="8880" tabRatio="831" firstSheet="1" activeTab="13"/>
  </bookViews>
  <sheets>
    <sheet name="der.spektrum" sheetId="1" r:id="rId1"/>
    <sheet name="der.spektrum (2)" sheetId="5" r:id="rId2"/>
    <sheet name="pot.titr." sheetId="6" r:id="rId3"/>
    <sheet name="pot.titr. (2)" sheetId="9" r:id="rId4"/>
    <sheet name="hahn" sheetId="7" r:id="rId5"/>
    <sheet name="gran" sheetId="8" r:id="rId6"/>
    <sheet name="konting.tab" sheetId="11" r:id="rId7"/>
    <sheet name="konting.tab (2)" sheetId="12" r:id="rId8"/>
    <sheet name="auta" sheetId="3" r:id="rId9"/>
    <sheet name="auta (2)" sheetId="15" r:id="rId10"/>
    <sheet name="4polní" sheetId="13" r:id="rId11"/>
    <sheet name="4polní (2)" sheetId="14" r:id="rId12"/>
    <sheet name="titr_Ha" sheetId="10" r:id="rId13"/>
    <sheet name="titr_Ha (2)" sheetId="16" r:id="rId14"/>
  </sheets>
  <calcPr calcId="125725"/>
  <pivotCaches>
    <pivotCache cacheId="0" r:id="rId15"/>
    <pivotCache cacheId="10" r:id="rId16"/>
    <pivotCache cacheId="8" r:id="rId17"/>
    <pivotCache cacheId="4" r:id="rId18"/>
  </pivotCaches>
</workbook>
</file>

<file path=xl/calcChain.xml><?xml version="1.0" encoding="utf-8"?>
<calcChain xmlns="http://schemas.openxmlformats.org/spreadsheetml/2006/main">
  <c r="H88" i="16"/>
  <c r="E36" i="12"/>
  <c r="F36"/>
  <c r="F39" s="1"/>
  <c r="G36"/>
  <c r="G39" s="1"/>
  <c r="D36"/>
  <c r="E35"/>
  <c r="E38" s="1"/>
  <c r="F35"/>
  <c r="F38" s="1"/>
  <c r="G35"/>
  <c r="D35"/>
  <c r="E39"/>
  <c r="D38"/>
  <c r="C41"/>
  <c r="D39"/>
  <c r="G38"/>
  <c r="C113" i="16"/>
  <c r="D112"/>
  <c r="F112" s="1"/>
  <c r="C112"/>
  <c r="E112" s="1"/>
  <c r="D111"/>
  <c r="F111" s="1"/>
  <c r="C111"/>
  <c r="E111" s="1"/>
  <c r="D110"/>
  <c r="F110" s="1"/>
  <c r="C110"/>
  <c r="E110" s="1"/>
  <c r="D109"/>
  <c r="F109" s="1"/>
  <c r="C109"/>
  <c r="E109" s="1"/>
  <c r="D108"/>
  <c r="F108" s="1"/>
  <c r="C108"/>
  <c r="E108" s="1"/>
  <c r="D107"/>
  <c r="F107" s="1"/>
  <c r="C107"/>
  <c r="E107" s="1"/>
  <c r="D106"/>
  <c r="F106" s="1"/>
  <c r="C106"/>
  <c r="E106" s="1"/>
  <c r="D105"/>
  <c r="F105" s="1"/>
  <c r="C105"/>
  <c r="E105" s="1"/>
  <c r="D104"/>
  <c r="F104" s="1"/>
  <c r="C104"/>
  <c r="E104" s="1"/>
  <c r="D103"/>
  <c r="F103" s="1"/>
  <c r="C103"/>
  <c r="E103" s="1"/>
  <c r="D102"/>
  <c r="F102" s="1"/>
  <c r="C102"/>
  <c r="E102" s="1"/>
  <c r="D101"/>
  <c r="F101" s="1"/>
  <c r="C101"/>
  <c r="E101" s="1"/>
  <c r="D100"/>
  <c r="F100" s="1"/>
  <c r="C100"/>
  <c r="E100" s="1"/>
  <c r="D99"/>
  <c r="F99" s="1"/>
  <c r="C99"/>
  <c r="E99" s="1"/>
  <c r="D98"/>
  <c r="F98" s="1"/>
  <c r="C98"/>
  <c r="E98" s="1"/>
  <c r="D97"/>
  <c r="F97" s="1"/>
  <c r="C97"/>
  <c r="E97" s="1"/>
  <c r="D96"/>
  <c r="F96" s="1"/>
  <c r="C96"/>
  <c r="E96" s="1"/>
  <c r="D95"/>
  <c r="F95" s="1"/>
  <c r="C95"/>
  <c r="E95" s="1"/>
  <c r="D94"/>
  <c r="F94" s="1"/>
  <c r="C94"/>
  <c r="E94" s="1"/>
  <c r="D93"/>
  <c r="F93" s="1"/>
  <c r="C93"/>
  <c r="E93" s="1"/>
  <c r="D92"/>
  <c r="F92" s="1"/>
  <c r="C92"/>
  <c r="E92" s="1"/>
  <c r="D91"/>
  <c r="C91"/>
  <c r="E91" s="1"/>
  <c r="C90"/>
  <c r="E90" s="1"/>
  <c r="C89"/>
  <c r="F10" i="14"/>
  <c r="D6"/>
  <c r="C6"/>
  <c r="E6" s="1"/>
  <c r="E5"/>
  <c r="E4"/>
  <c r="D30" i="8"/>
  <c r="D29"/>
  <c r="D28"/>
  <c r="D27"/>
  <c r="D26"/>
  <c r="D25"/>
  <c r="D24"/>
  <c r="D23"/>
  <c r="D22"/>
  <c r="D21"/>
  <c r="D20"/>
  <c r="D19"/>
  <c r="D18"/>
  <c r="D17"/>
  <c r="C15"/>
  <c r="C14"/>
  <c r="C13"/>
  <c r="C12"/>
  <c r="C11"/>
  <c r="C10"/>
  <c r="C9"/>
  <c r="C8"/>
  <c r="C7"/>
  <c r="C6"/>
  <c r="C5"/>
  <c r="C4"/>
  <c r="C3"/>
  <c r="C2"/>
  <c r="B1"/>
  <c r="A1"/>
  <c r="C17" i="7"/>
  <c r="B1"/>
  <c r="A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3" i="5"/>
  <c r="A4" s="1"/>
  <c r="E2"/>
  <c r="D2"/>
  <c r="C2"/>
  <c r="B2"/>
  <c r="F2" s="1"/>
  <c r="H18" i="12"/>
  <c r="H17"/>
  <c r="H16"/>
  <c r="G18"/>
  <c r="F18"/>
  <c r="E18"/>
  <c r="D18"/>
  <c r="H39" l="1"/>
  <c r="G16"/>
  <c r="G17"/>
  <c r="F17"/>
  <c r="F16"/>
  <c r="E16"/>
  <c r="E17"/>
  <c r="D17"/>
  <c r="D16"/>
  <c r="C25" s="1"/>
  <c r="D89" i="16"/>
  <c r="D90"/>
  <c r="F91" s="1"/>
  <c r="D10" i="14"/>
  <c r="C13" i="7"/>
  <c r="C15"/>
  <c r="C16"/>
  <c r="C14"/>
  <c r="E14" s="1"/>
  <c r="D13"/>
  <c r="D14"/>
  <c r="D15"/>
  <c r="D16"/>
  <c r="F16" s="1"/>
  <c r="D10" i="8"/>
  <c r="D11"/>
  <c r="D12"/>
  <c r="D13"/>
  <c r="D14"/>
  <c r="D15"/>
  <c r="D16"/>
  <c r="D17" i="7"/>
  <c r="D18"/>
  <c r="D19"/>
  <c r="C18"/>
  <c r="E18" s="1"/>
  <c r="C19"/>
  <c r="F15"/>
  <c r="F17"/>
  <c r="E15"/>
  <c r="E17"/>
  <c r="C16" i="8"/>
  <c r="C17"/>
  <c r="C18"/>
  <c r="C19"/>
  <c r="C20"/>
  <c r="C21"/>
  <c r="C22"/>
  <c r="C23"/>
  <c r="E4" i="5"/>
  <c r="C4"/>
  <c r="A5"/>
  <c r="D4"/>
  <c r="B4"/>
  <c r="B3"/>
  <c r="D3"/>
  <c r="C3"/>
  <c r="E3"/>
  <c r="E19" i="7" l="1"/>
  <c r="F19"/>
  <c r="F18"/>
  <c r="F14"/>
  <c r="E16"/>
  <c r="A6" i="5"/>
  <c r="D5"/>
  <c r="B5"/>
  <c r="E5"/>
  <c r="C5"/>
  <c r="F4"/>
  <c r="F3"/>
  <c r="H3" s="1"/>
  <c r="H4" l="1"/>
  <c r="E6"/>
  <c r="C6"/>
  <c r="A7"/>
  <c r="D6"/>
  <c r="B6"/>
  <c r="F6" s="1"/>
  <c r="F5"/>
  <c r="H5" s="1"/>
  <c r="A8" l="1"/>
  <c r="D7"/>
  <c r="B7"/>
  <c r="E7"/>
  <c r="C7"/>
  <c r="H6"/>
  <c r="E8" l="1"/>
  <c r="C8"/>
  <c r="A9"/>
  <c r="D8"/>
  <c r="B8"/>
  <c r="F7"/>
  <c r="H7" s="1"/>
  <c r="I3" s="1"/>
  <c r="A10" l="1"/>
  <c r="D9"/>
  <c r="B9"/>
  <c r="E9"/>
  <c r="C9"/>
  <c r="F8"/>
  <c r="H8" s="1"/>
  <c r="E10" l="1"/>
  <c r="C10"/>
  <c r="A11"/>
  <c r="D10"/>
  <c r="B10"/>
  <c r="F9"/>
  <c r="H9" s="1"/>
  <c r="I5" s="1"/>
  <c r="I4"/>
  <c r="J4" s="1"/>
  <c r="A12" l="1"/>
  <c r="D11"/>
  <c r="B11"/>
  <c r="E11"/>
  <c r="C11"/>
  <c r="J5"/>
  <c r="F10"/>
  <c r="H10" s="1"/>
  <c r="I6" l="1"/>
  <c r="J6" s="1"/>
  <c r="E12"/>
  <c r="C12"/>
  <c r="A13"/>
  <c r="D12"/>
  <c r="B12"/>
  <c r="F12" s="1"/>
  <c r="F11"/>
  <c r="H11" s="1"/>
  <c r="H12" l="1"/>
  <c r="I8" s="1"/>
  <c r="I7"/>
  <c r="J7" s="1"/>
  <c r="A14"/>
  <c r="D13"/>
  <c r="B13"/>
  <c r="E13"/>
  <c r="C13"/>
  <c r="J8" l="1"/>
  <c r="E14"/>
  <c r="C14"/>
  <c r="A15"/>
  <c r="D14"/>
  <c r="B14"/>
  <c r="F14" s="1"/>
  <c r="F13"/>
  <c r="H13" s="1"/>
  <c r="H14" l="1"/>
  <c r="I10" s="1"/>
  <c r="A16"/>
  <c r="D15"/>
  <c r="B15"/>
  <c r="E15"/>
  <c r="C15"/>
  <c r="I9"/>
  <c r="J9" s="1"/>
  <c r="E16" l="1"/>
  <c r="C16"/>
  <c r="A17"/>
  <c r="D16"/>
  <c r="B16"/>
  <c r="F15"/>
  <c r="H15" s="1"/>
  <c r="J10"/>
  <c r="A18" l="1"/>
  <c r="D17"/>
  <c r="B17"/>
  <c r="E17"/>
  <c r="C17"/>
  <c r="F16"/>
  <c r="H16" s="1"/>
  <c r="I12" s="1"/>
  <c r="I11"/>
  <c r="J11" s="1"/>
  <c r="J12" l="1"/>
  <c r="E18"/>
  <c r="C18"/>
  <c r="A19"/>
  <c r="D18"/>
  <c r="B18"/>
  <c r="F17"/>
  <c r="H17" s="1"/>
  <c r="I13" l="1"/>
  <c r="J13" s="1"/>
  <c r="A20"/>
  <c r="D19"/>
  <c r="B19"/>
  <c r="E19"/>
  <c r="C19"/>
  <c r="F18"/>
  <c r="H18" s="1"/>
  <c r="E20" l="1"/>
  <c r="C20"/>
  <c r="A21"/>
  <c r="D20"/>
  <c r="B20"/>
  <c r="F20" s="1"/>
  <c r="F19"/>
  <c r="H19" s="1"/>
  <c r="I14"/>
  <c r="J14" s="1"/>
  <c r="H20" l="1"/>
  <c r="I16" s="1"/>
  <c r="A22"/>
  <c r="D21"/>
  <c r="B21"/>
  <c r="E21"/>
  <c r="C21"/>
  <c r="I15"/>
  <c r="J15" s="1"/>
  <c r="E22" l="1"/>
  <c r="C22"/>
  <c r="A23"/>
  <c r="D22"/>
  <c r="B22"/>
  <c r="F21"/>
  <c r="H21" s="1"/>
  <c r="J16"/>
  <c r="A24" l="1"/>
  <c r="D23"/>
  <c r="B23"/>
  <c r="E23"/>
  <c r="C23"/>
  <c r="F22"/>
  <c r="H22" s="1"/>
  <c r="I18" s="1"/>
  <c r="I17"/>
  <c r="J17" s="1"/>
  <c r="E24" l="1"/>
  <c r="C24"/>
  <c r="A25"/>
  <c r="D24"/>
  <c r="B24"/>
  <c r="F23"/>
  <c r="H23" s="1"/>
  <c r="J18"/>
  <c r="A26" l="1"/>
  <c r="D25"/>
  <c r="B25"/>
  <c r="E25"/>
  <c r="C25"/>
  <c r="F24"/>
  <c r="H24" s="1"/>
  <c r="I20" s="1"/>
  <c r="I19"/>
  <c r="J19" s="1"/>
  <c r="J20" l="1"/>
  <c r="E26"/>
  <c r="C26"/>
  <c r="A27"/>
  <c r="D26"/>
  <c r="B26"/>
  <c r="F25"/>
  <c r="H25" s="1"/>
  <c r="A28" l="1"/>
  <c r="D27"/>
  <c r="B27"/>
  <c r="E27"/>
  <c r="C27"/>
  <c r="F26"/>
  <c r="H26" s="1"/>
  <c r="I21"/>
  <c r="J21" s="1"/>
  <c r="I22" l="1"/>
  <c r="J22" s="1"/>
  <c r="E28"/>
  <c r="C28"/>
  <c r="A29"/>
  <c r="D28"/>
  <c r="B28"/>
  <c r="F28" s="1"/>
  <c r="F27"/>
  <c r="H27" s="1"/>
  <c r="H28" l="1"/>
  <c r="I24" s="1"/>
  <c r="I23"/>
  <c r="J23" s="1"/>
  <c r="A30"/>
  <c r="D29"/>
  <c r="B29"/>
  <c r="F29" s="1"/>
  <c r="H29" s="1"/>
  <c r="E29"/>
  <c r="C29"/>
  <c r="E30" l="1"/>
  <c r="C30"/>
  <c r="A31"/>
  <c r="D30"/>
  <c r="B30"/>
  <c r="F30" s="1"/>
  <c r="H30" s="1"/>
  <c r="I25"/>
  <c r="J25" s="1"/>
  <c r="J24"/>
  <c r="A32" l="1"/>
  <c r="D31"/>
  <c r="B31"/>
  <c r="E31"/>
  <c r="C31"/>
  <c r="I26"/>
  <c r="J26" s="1"/>
  <c r="E32" l="1"/>
  <c r="C32"/>
  <c r="A33"/>
  <c r="D32"/>
  <c r="B32"/>
  <c r="F31"/>
  <c r="H31" s="1"/>
  <c r="A34" l="1"/>
  <c r="D33"/>
  <c r="B33"/>
  <c r="E33"/>
  <c r="C33"/>
  <c r="F32"/>
  <c r="H32" s="1"/>
  <c r="I28" s="1"/>
  <c r="I27"/>
  <c r="J27" s="1"/>
  <c r="J28" l="1"/>
  <c r="E34"/>
  <c r="C34"/>
  <c r="A35"/>
  <c r="D34"/>
  <c r="B34"/>
  <c r="F33"/>
  <c r="H33" s="1"/>
  <c r="I29" s="1"/>
  <c r="J29" s="1"/>
  <c r="A36" l="1"/>
  <c r="D35"/>
  <c r="B35"/>
  <c r="E35"/>
  <c r="C35"/>
  <c r="F34"/>
  <c r="H34" s="1"/>
  <c r="E36" l="1"/>
  <c r="C36"/>
  <c r="A37"/>
  <c r="D36"/>
  <c r="B36"/>
  <c r="F35"/>
  <c r="H35" s="1"/>
  <c r="I30"/>
  <c r="J30" s="1"/>
  <c r="A38" l="1"/>
  <c r="D37"/>
  <c r="B37"/>
  <c r="E37"/>
  <c r="C37"/>
  <c r="F36"/>
  <c r="H36" s="1"/>
  <c r="I32" s="1"/>
  <c r="I31"/>
  <c r="J31" s="1"/>
  <c r="J32" l="1"/>
  <c r="E38"/>
  <c r="C38"/>
  <c r="A39"/>
  <c r="D38"/>
  <c r="B38"/>
  <c r="F38" s="1"/>
  <c r="F37"/>
  <c r="H37" s="1"/>
  <c r="H38" l="1"/>
  <c r="I34" s="1"/>
  <c r="A40"/>
  <c r="D39"/>
  <c r="B39"/>
  <c r="E39"/>
  <c r="C39"/>
  <c r="I33"/>
  <c r="J33" s="1"/>
  <c r="E40" l="1"/>
  <c r="C40"/>
  <c r="A41"/>
  <c r="D40"/>
  <c r="B40"/>
  <c r="F39"/>
  <c r="H39" s="1"/>
  <c r="J34"/>
  <c r="A42" l="1"/>
  <c r="D41"/>
  <c r="B41"/>
  <c r="E41"/>
  <c r="C41"/>
  <c r="F40"/>
  <c r="H40" s="1"/>
  <c r="I36" s="1"/>
  <c r="I35"/>
  <c r="J35" s="1"/>
  <c r="J36" l="1"/>
  <c r="E42"/>
  <c r="C42"/>
  <c r="A43"/>
  <c r="D42"/>
  <c r="B42"/>
  <c r="F41"/>
  <c r="H41" s="1"/>
  <c r="A44" l="1"/>
  <c r="D43"/>
  <c r="B43"/>
  <c r="E43"/>
  <c r="C43"/>
  <c r="F42"/>
  <c r="H42" s="1"/>
  <c r="I38" s="1"/>
  <c r="I37"/>
  <c r="J37" s="1"/>
  <c r="E44" l="1"/>
  <c r="C44"/>
  <c r="A45"/>
  <c r="D44"/>
  <c r="B44"/>
  <c r="J38"/>
  <c r="F43"/>
  <c r="H43" s="1"/>
  <c r="A46" l="1"/>
  <c r="D45"/>
  <c r="B45"/>
  <c r="E45"/>
  <c r="C45"/>
  <c r="I39"/>
  <c r="J39" s="1"/>
  <c r="F44"/>
  <c r="H44" s="1"/>
  <c r="I40" l="1"/>
  <c r="J40" s="1"/>
  <c r="E46"/>
  <c r="C46"/>
  <c r="A47"/>
  <c r="D46"/>
  <c r="B46"/>
  <c r="F45"/>
  <c r="H45" s="1"/>
  <c r="I41" l="1"/>
  <c r="J41" s="1"/>
  <c r="A48"/>
  <c r="D47"/>
  <c r="B47"/>
  <c r="E47"/>
  <c r="C47"/>
  <c r="F46"/>
  <c r="H46" s="1"/>
  <c r="E48" l="1"/>
  <c r="C48"/>
  <c r="A49"/>
  <c r="D48"/>
  <c r="B48"/>
  <c r="F48" s="1"/>
  <c r="F47"/>
  <c r="H47" s="1"/>
  <c r="I42"/>
  <c r="J42" s="1"/>
  <c r="I43" l="1"/>
  <c r="J43" s="1"/>
  <c r="A50"/>
  <c r="D49"/>
  <c r="B49"/>
  <c r="E49"/>
  <c r="C49"/>
  <c r="H48"/>
  <c r="I44" s="1"/>
  <c r="J44" l="1"/>
  <c r="E50"/>
  <c r="C50"/>
  <c r="A51"/>
  <c r="D50"/>
  <c r="B50"/>
  <c r="F50" s="1"/>
  <c r="F49"/>
  <c r="H49" s="1"/>
  <c r="H50" l="1"/>
  <c r="I46" s="1"/>
  <c r="I45"/>
  <c r="J45" s="1"/>
  <c r="A52"/>
  <c r="D51"/>
  <c r="B51"/>
  <c r="E51"/>
  <c r="C51"/>
  <c r="J46" l="1"/>
  <c r="E52"/>
  <c r="C52"/>
  <c r="A53"/>
  <c r="D52"/>
  <c r="B52"/>
  <c r="F52" s="1"/>
  <c r="F51"/>
  <c r="H51" s="1"/>
  <c r="H52" l="1"/>
  <c r="I48" s="1"/>
  <c r="A54"/>
  <c r="D53"/>
  <c r="B53"/>
  <c r="E53"/>
  <c r="C53"/>
  <c r="I47"/>
  <c r="J47" s="1"/>
  <c r="E54" l="1"/>
  <c r="C54"/>
  <c r="A55"/>
  <c r="D54"/>
  <c r="B54"/>
  <c r="F53"/>
  <c r="H53" s="1"/>
  <c r="J48"/>
  <c r="A56" l="1"/>
  <c r="D55"/>
  <c r="B55"/>
  <c r="E55"/>
  <c r="C55"/>
  <c r="F54"/>
  <c r="H54" s="1"/>
  <c r="I50" s="1"/>
  <c r="I49"/>
  <c r="J49" s="1"/>
  <c r="E56" l="1"/>
  <c r="C56"/>
  <c r="A57"/>
  <c r="D56"/>
  <c r="B56"/>
  <c r="F55"/>
  <c r="H55" s="1"/>
  <c r="J50"/>
  <c r="I51" l="1"/>
  <c r="J51" s="1"/>
  <c r="A58"/>
  <c r="D57"/>
  <c r="B57"/>
  <c r="E57"/>
  <c r="C57"/>
  <c r="F56"/>
  <c r="H56" s="1"/>
  <c r="E58" l="1"/>
  <c r="C58"/>
  <c r="A59"/>
  <c r="D58"/>
  <c r="B58"/>
  <c r="F58" s="1"/>
  <c r="F57"/>
  <c r="H57" s="1"/>
  <c r="I53" s="1"/>
  <c r="I52"/>
  <c r="J52" s="1"/>
  <c r="H58" l="1"/>
  <c r="I54" s="1"/>
  <c r="J54" s="1"/>
  <c r="J53"/>
  <c r="A60"/>
  <c r="D59"/>
  <c r="B59"/>
  <c r="E59"/>
  <c r="C59"/>
  <c r="E60" l="1"/>
  <c r="C60"/>
  <c r="A61"/>
  <c r="D60"/>
  <c r="B60"/>
  <c r="F59"/>
  <c r="H59" s="1"/>
  <c r="I55" l="1"/>
  <c r="J55" s="1"/>
  <c r="A62"/>
  <c r="D61"/>
  <c r="B61"/>
  <c r="E61"/>
  <c r="C61"/>
  <c r="F60"/>
  <c r="H60" s="1"/>
  <c r="I56" l="1"/>
  <c r="J56" s="1"/>
  <c r="E62"/>
  <c r="C62"/>
  <c r="A63"/>
  <c r="D62"/>
  <c r="B62"/>
  <c r="F61"/>
  <c r="H61" s="1"/>
  <c r="A64" l="1"/>
  <c r="D63"/>
  <c r="B63"/>
  <c r="E63"/>
  <c r="C63"/>
  <c r="I57"/>
  <c r="J57" s="1"/>
  <c r="F62"/>
  <c r="H62" s="1"/>
  <c r="I58" s="1"/>
  <c r="J58" l="1"/>
  <c r="E64"/>
  <c r="C64"/>
  <c r="A65"/>
  <c r="D64"/>
  <c r="B64"/>
  <c r="F64" s="1"/>
  <c r="F63"/>
  <c r="H63" s="1"/>
  <c r="I59" l="1"/>
  <c r="J59" s="1"/>
  <c r="A66"/>
  <c r="D65"/>
  <c r="B65"/>
  <c r="E65"/>
  <c r="C65"/>
  <c r="H64"/>
  <c r="E66" l="1"/>
  <c r="C66"/>
  <c r="A67"/>
  <c r="D66"/>
  <c r="B66"/>
  <c r="F66" s="1"/>
  <c r="F65"/>
  <c r="H65" s="1"/>
  <c r="I61" s="1"/>
  <c r="I60"/>
  <c r="J60" s="1"/>
  <c r="H66" l="1"/>
  <c r="I62" s="1"/>
  <c r="J62" s="1"/>
  <c r="A68"/>
  <c r="D67"/>
  <c r="B67"/>
  <c r="E67"/>
  <c r="C67"/>
  <c r="J61"/>
  <c r="E68" l="1"/>
  <c r="C68"/>
  <c r="A69"/>
  <c r="D68"/>
  <c r="B68"/>
  <c r="F67"/>
  <c r="H67" s="1"/>
  <c r="A70" l="1"/>
  <c r="D69"/>
  <c r="B69"/>
  <c r="E69"/>
  <c r="C69"/>
  <c r="F68"/>
  <c r="H68" s="1"/>
  <c r="I63"/>
  <c r="J63" s="1"/>
  <c r="E70" l="1"/>
  <c r="C70"/>
  <c r="A71"/>
  <c r="D70"/>
  <c r="B70"/>
  <c r="F70" s="1"/>
  <c r="I64"/>
  <c r="J64" s="1"/>
  <c r="F69"/>
  <c r="H69" s="1"/>
  <c r="H70" l="1"/>
  <c r="I66" s="1"/>
  <c r="I65"/>
  <c r="J65" s="1"/>
  <c r="A72"/>
  <c r="D71"/>
  <c r="B71"/>
  <c r="E71"/>
  <c r="C71"/>
  <c r="E72" l="1"/>
  <c r="C72"/>
  <c r="A73"/>
  <c r="D72"/>
  <c r="B72"/>
  <c r="F71"/>
  <c r="H71" s="1"/>
  <c r="J66"/>
  <c r="I67" l="1"/>
  <c r="J67" s="1"/>
  <c r="A74"/>
  <c r="D73"/>
  <c r="B73"/>
  <c r="E73"/>
  <c r="C73"/>
  <c r="F72"/>
  <c r="H72" s="1"/>
  <c r="E74" l="1"/>
  <c r="C74"/>
  <c r="A75"/>
  <c r="D74"/>
  <c r="B74"/>
  <c r="F74" s="1"/>
  <c r="F73"/>
  <c r="H73" s="1"/>
  <c r="I69" s="1"/>
  <c r="I68"/>
  <c r="J68" s="1"/>
  <c r="J69" l="1"/>
  <c r="H74"/>
  <c r="I70" s="1"/>
  <c r="J70" s="1"/>
  <c r="A76"/>
  <c r="D75"/>
  <c r="B75"/>
  <c r="E75"/>
  <c r="C75"/>
  <c r="E76" l="1"/>
  <c r="C76"/>
  <c r="A77"/>
  <c r="D76"/>
  <c r="B76"/>
  <c r="F75"/>
  <c r="H75" s="1"/>
  <c r="A78" l="1"/>
  <c r="D77"/>
  <c r="B77"/>
  <c r="E77"/>
  <c r="C77"/>
  <c r="F76"/>
  <c r="H76" s="1"/>
  <c r="I72" s="1"/>
  <c r="I71"/>
  <c r="J71" s="1"/>
  <c r="J72" l="1"/>
  <c r="E78"/>
  <c r="C78"/>
  <c r="A79"/>
  <c r="D78"/>
  <c r="B78"/>
  <c r="F77"/>
  <c r="H77" s="1"/>
  <c r="I73" l="1"/>
  <c r="J73" s="1"/>
  <c r="A80"/>
  <c r="D79"/>
  <c r="B79"/>
  <c r="E79"/>
  <c r="C79"/>
  <c r="F78"/>
  <c r="H78" s="1"/>
  <c r="E80" l="1"/>
  <c r="C80"/>
  <c r="A81"/>
  <c r="D80"/>
  <c r="B80"/>
  <c r="F80" s="1"/>
  <c r="F79"/>
  <c r="H79" s="1"/>
  <c r="I75" s="1"/>
  <c r="I74"/>
  <c r="J74" s="1"/>
  <c r="H80" l="1"/>
  <c r="I76" s="1"/>
  <c r="J76" s="1"/>
  <c r="J75"/>
  <c r="A82"/>
  <c r="D81"/>
  <c r="B81"/>
  <c r="E81"/>
  <c r="C81"/>
  <c r="E82" l="1"/>
  <c r="C82"/>
  <c r="A83"/>
  <c r="D82"/>
  <c r="B82"/>
  <c r="F81"/>
  <c r="H81" s="1"/>
  <c r="A84" l="1"/>
  <c r="D83"/>
  <c r="B83"/>
  <c r="E83"/>
  <c r="C83"/>
  <c r="F82"/>
  <c r="H82" s="1"/>
  <c r="I78" s="1"/>
  <c r="I77"/>
  <c r="J77" s="1"/>
  <c r="E84" l="1"/>
  <c r="C84"/>
  <c r="A85"/>
  <c r="D84"/>
  <c r="B84"/>
  <c r="F83"/>
  <c r="H83" s="1"/>
  <c r="J78"/>
  <c r="A86" l="1"/>
  <c r="D85"/>
  <c r="B85"/>
  <c r="E85"/>
  <c r="C85"/>
  <c r="F84"/>
  <c r="H84" s="1"/>
  <c r="I79"/>
  <c r="J79" s="1"/>
  <c r="E86" l="1"/>
  <c r="C86"/>
  <c r="A87"/>
  <c r="D86"/>
  <c r="B86"/>
  <c r="F86" s="1"/>
  <c r="I80"/>
  <c r="J80" s="1"/>
  <c r="F85"/>
  <c r="H85" s="1"/>
  <c r="I81" l="1"/>
  <c r="J81" s="1"/>
  <c r="A88"/>
  <c r="D87"/>
  <c r="B87"/>
  <c r="E87"/>
  <c r="C87"/>
  <c r="H86"/>
  <c r="I82" l="1"/>
  <c r="J82" s="1"/>
  <c r="E88"/>
  <c r="C88"/>
  <c r="A89"/>
  <c r="D88"/>
  <c r="B88"/>
  <c r="F87"/>
  <c r="H87" s="1"/>
  <c r="I83" l="1"/>
  <c r="J83" s="1"/>
  <c r="A90"/>
  <c r="D89"/>
  <c r="B89"/>
  <c r="E89"/>
  <c r="C89"/>
  <c r="F88"/>
  <c r="H88" s="1"/>
  <c r="I84" s="1"/>
  <c r="J84" l="1"/>
  <c r="E90"/>
  <c r="C90"/>
  <c r="A91"/>
  <c r="D90"/>
  <c r="B90"/>
  <c r="F89"/>
  <c r="H89" s="1"/>
  <c r="I85" l="1"/>
  <c r="J85" s="1"/>
  <c r="A92"/>
  <c r="D91"/>
  <c r="B91"/>
  <c r="E91"/>
  <c r="C91"/>
  <c r="F90"/>
  <c r="H90" s="1"/>
  <c r="I86" l="1"/>
  <c r="J86" s="1"/>
  <c r="E92"/>
  <c r="C92"/>
  <c r="A93"/>
  <c r="D92"/>
  <c r="B92"/>
  <c r="F92" s="1"/>
  <c r="F91"/>
  <c r="H91" s="1"/>
  <c r="H92" l="1"/>
  <c r="I88" s="1"/>
  <c r="A94"/>
  <c r="D93"/>
  <c r="B93"/>
  <c r="E93"/>
  <c r="C93"/>
  <c r="I87"/>
  <c r="J87" s="1"/>
  <c r="E94" l="1"/>
  <c r="C94"/>
  <c r="A95"/>
  <c r="D94"/>
  <c r="B94"/>
  <c r="F93"/>
  <c r="H93" s="1"/>
  <c r="J88"/>
  <c r="A96" l="1"/>
  <c r="D95"/>
  <c r="B95"/>
  <c r="E95"/>
  <c r="C95"/>
  <c r="F94"/>
  <c r="H94" s="1"/>
  <c r="I89"/>
  <c r="J89" s="1"/>
  <c r="E96" l="1"/>
  <c r="C96"/>
  <c r="A97"/>
  <c r="D96"/>
  <c r="B96"/>
  <c r="F96" s="1"/>
  <c r="I90"/>
  <c r="J90" s="1"/>
  <c r="F95"/>
  <c r="H95" s="1"/>
  <c r="H96" l="1"/>
  <c r="I92" s="1"/>
  <c r="I91"/>
  <c r="J91" s="1"/>
  <c r="A98"/>
  <c r="D97"/>
  <c r="B97"/>
  <c r="E97"/>
  <c r="C97"/>
  <c r="E98" l="1"/>
  <c r="C98"/>
  <c r="A99"/>
  <c r="D98"/>
  <c r="B98"/>
  <c r="F97"/>
  <c r="H97" s="1"/>
  <c r="J92"/>
  <c r="A100" l="1"/>
  <c r="D99"/>
  <c r="B99"/>
  <c r="E99"/>
  <c r="C99"/>
  <c r="F98"/>
  <c r="H98" s="1"/>
  <c r="I94" s="1"/>
  <c r="I93"/>
  <c r="J93" s="1"/>
  <c r="J94" l="1"/>
  <c r="E100"/>
  <c r="C100"/>
  <c r="A101"/>
  <c r="D100"/>
  <c r="B100"/>
  <c r="F100" s="1"/>
  <c r="F99"/>
  <c r="H99" s="1"/>
  <c r="I95" l="1"/>
  <c r="J95" s="1"/>
  <c r="A102"/>
  <c r="D101"/>
  <c r="B101"/>
  <c r="E101"/>
  <c r="C101"/>
  <c r="H100"/>
  <c r="E102" l="1"/>
  <c r="C102"/>
  <c r="A103"/>
  <c r="D102"/>
  <c r="B102"/>
  <c r="F102" s="1"/>
  <c r="F101"/>
  <c r="H101" s="1"/>
  <c r="I96"/>
  <c r="J96" s="1"/>
  <c r="H102" l="1"/>
  <c r="I98" s="1"/>
  <c r="I97"/>
  <c r="J97" s="1"/>
  <c r="A104"/>
  <c r="D103"/>
  <c r="B103"/>
  <c r="E103"/>
  <c r="C103"/>
  <c r="E104" l="1"/>
  <c r="C104"/>
  <c r="A105"/>
  <c r="D104"/>
  <c r="B104"/>
  <c r="F103"/>
  <c r="H103" s="1"/>
  <c r="J98"/>
  <c r="I99" l="1"/>
  <c r="J99" s="1"/>
  <c r="A106"/>
  <c r="D105"/>
  <c r="B105"/>
  <c r="E105"/>
  <c r="C105"/>
  <c r="F104"/>
  <c r="H104" s="1"/>
  <c r="E106" l="1"/>
  <c r="C106"/>
  <c r="A107"/>
  <c r="D106"/>
  <c r="B106"/>
  <c r="F105"/>
  <c r="H105" s="1"/>
  <c r="I100"/>
  <c r="J100" s="1"/>
  <c r="A108" l="1"/>
  <c r="D107"/>
  <c r="B107"/>
  <c r="E107"/>
  <c r="C107"/>
  <c r="F106"/>
  <c r="H106" s="1"/>
  <c r="I102" s="1"/>
  <c r="I101"/>
  <c r="J101" s="1"/>
  <c r="J102" l="1"/>
  <c r="E108"/>
  <c r="C108"/>
  <c r="A109"/>
  <c r="D108"/>
  <c r="B108"/>
  <c r="F107"/>
  <c r="H107" s="1"/>
  <c r="I103" l="1"/>
  <c r="J103" s="1"/>
  <c r="A110"/>
  <c r="D109"/>
  <c r="B109"/>
  <c r="E109"/>
  <c r="C109"/>
  <c r="F108"/>
  <c r="H108" s="1"/>
  <c r="I104" l="1"/>
  <c r="J104" s="1"/>
  <c r="E110"/>
  <c r="C110"/>
  <c r="A111"/>
  <c r="D110"/>
  <c r="B110"/>
  <c r="F109"/>
  <c r="H109" s="1"/>
  <c r="A112" l="1"/>
  <c r="D111"/>
  <c r="B111"/>
  <c r="E111"/>
  <c r="C111"/>
  <c r="F110"/>
  <c r="H110" s="1"/>
  <c r="I105"/>
  <c r="J105" s="1"/>
  <c r="E112" l="1"/>
  <c r="C112"/>
  <c r="A113"/>
  <c r="D112"/>
  <c r="B112"/>
  <c r="F111"/>
  <c r="H111" s="1"/>
  <c r="I106"/>
  <c r="J106" s="1"/>
  <c r="A114" l="1"/>
  <c r="D113"/>
  <c r="B113"/>
  <c r="E113"/>
  <c r="C113"/>
  <c r="I107"/>
  <c r="J107" s="1"/>
  <c r="F112"/>
  <c r="H112" s="1"/>
  <c r="I108" l="1"/>
  <c r="J108" s="1"/>
  <c r="E114"/>
  <c r="C114"/>
  <c r="A115"/>
  <c r="D114"/>
  <c r="B114"/>
  <c r="F113"/>
  <c r="H113" s="1"/>
  <c r="A116" l="1"/>
  <c r="D115"/>
  <c r="B115"/>
  <c r="E115"/>
  <c r="C115"/>
  <c r="I109"/>
  <c r="J109" s="1"/>
  <c r="F114"/>
  <c r="H114" s="1"/>
  <c r="E116" l="1"/>
  <c r="C116"/>
  <c r="A117"/>
  <c r="D116"/>
  <c r="B116"/>
  <c r="F116" s="1"/>
  <c r="F115"/>
  <c r="H115" s="1"/>
  <c r="I110"/>
  <c r="J110" s="1"/>
  <c r="I111" l="1"/>
  <c r="J111" s="1"/>
  <c r="A118"/>
  <c r="D117"/>
  <c r="B117"/>
  <c r="E117"/>
  <c r="C117"/>
  <c r="H116"/>
  <c r="E118" l="1"/>
  <c r="C118"/>
  <c r="A119"/>
  <c r="D118"/>
  <c r="B118"/>
  <c r="F117"/>
  <c r="H117" s="1"/>
  <c r="I112"/>
  <c r="J112" s="1"/>
  <c r="I113" l="1"/>
  <c r="J113" s="1"/>
  <c r="A120"/>
  <c r="D119"/>
  <c r="B119"/>
  <c r="E119"/>
  <c r="C119"/>
  <c r="F118"/>
  <c r="H118" s="1"/>
  <c r="I114" l="1"/>
  <c r="J114" s="1"/>
  <c r="E120"/>
  <c r="C120"/>
  <c r="A121"/>
  <c r="D120"/>
  <c r="B120"/>
  <c r="F119"/>
  <c r="H119" s="1"/>
  <c r="A122" l="1"/>
  <c r="D121"/>
  <c r="B121"/>
  <c r="E121"/>
  <c r="C121"/>
  <c r="I115"/>
  <c r="J115" s="1"/>
  <c r="F120"/>
  <c r="H120" s="1"/>
  <c r="I116" l="1"/>
  <c r="J116" s="1"/>
  <c r="E122"/>
  <c r="C122"/>
  <c r="A123"/>
  <c r="D122"/>
  <c r="B122"/>
  <c r="F121"/>
  <c r="H121" s="1"/>
  <c r="A124" l="1"/>
  <c r="D123"/>
  <c r="B123"/>
  <c r="E123"/>
  <c r="C123"/>
  <c r="F122"/>
  <c r="H122" s="1"/>
  <c r="I117"/>
  <c r="J117" s="1"/>
  <c r="I118" l="1"/>
  <c r="J118" s="1"/>
  <c r="E124"/>
  <c r="C124"/>
  <c r="A125"/>
  <c r="D124"/>
  <c r="B124"/>
  <c r="F124" s="1"/>
  <c r="F123"/>
  <c r="H123" s="1"/>
  <c r="H124" l="1"/>
  <c r="I120" s="1"/>
  <c r="I119"/>
  <c r="J119" s="1"/>
  <c r="A126"/>
  <c r="D125"/>
  <c r="B125"/>
  <c r="E125"/>
  <c r="C125"/>
  <c r="J120" l="1"/>
  <c r="E126"/>
  <c r="C126"/>
  <c r="A127"/>
  <c r="D126"/>
  <c r="B126"/>
  <c r="F125"/>
  <c r="H125" s="1"/>
  <c r="A128" l="1"/>
  <c r="D127"/>
  <c r="B127"/>
  <c r="E127"/>
  <c r="C127"/>
  <c r="F126"/>
  <c r="H126" s="1"/>
  <c r="I121"/>
  <c r="J121" s="1"/>
  <c r="E128" l="1"/>
  <c r="C128"/>
  <c r="A129"/>
  <c r="D128"/>
  <c r="B128"/>
  <c r="F128" s="1"/>
  <c r="I122"/>
  <c r="J122" s="1"/>
  <c r="F127"/>
  <c r="H127" s="1"/>
  <c r="H128" l="1"/>
  <c r="I124" s="1"/>
  <c r="I123"/>
  <c r="J123" s="1"/>
  <c r="A130"/>
  <c r="D129"/>
  <c r="B129"/>
  <c r="E129"/>
  <c r="C129"/>
  <c r="J124" l="1"/>
  <c r="E130"/>
  <c r="C130"/>
  <c r="A131"/>
  <c r="D130"/>
  <c r="B130"/>
  <c r="F129"/>
  <c r="H129" s="1"/>
  <c r="I125" l="1"/>
  <c r="J125" s="1"/>
  <c r="A132"/>
  <c r="D131"/>
  <c r="B131"/>
  <c r="E131"/>
  <c r="C131"/>
  <c r="F130"/>
  <c r="H130" s="1"/>
  <c r="E132" l="1"/>
  <c r="C132"/>
  <c r="A133"/>
  <c r="D132"/>
  <c r="B132"/>
  <c r="F132" s="1"/>
  <c r="F131"/>
  <c r="H131" s="1"/>
  <c r="I127" s="1"/>
  <c r="I126"/>
  <c r="J126" s="1"/>
  <c r="J127" l="1"/>
  <c r="H132"/>
  <c r="I128" s="1"/>
  <c r="J128" s="1"/>
  <c r="A134"/>
  <c r="D133"/>
  <c r="B133"/>
  <c r="E133"/>
  <c r="C133"/>
  <c r="E134" l="1"/>
  <c r="C134"/>
  <c r="A135"/>
  <c r="D134"/>
  <c r="B134"/>
  <c r="F133"/>
  <c r="H133" s="1"/>
  <c r="I129" l="1"/>
  <c r="J129" s="1"/>
  <c r="A136"/>
  <c r="D135"/>
  <c r="B135"/>
  <c r="E135"/>
  <c r="C135"/>
  <c r="F134"/>
  <c r="H134" s="1"/>
  <c r="I130" l="1"/>
  <c r="J130" s="1"/>
  <c r="E136"/>
  <c r="C136"/>
  <c r="A137"/>
  <c r="D136"/>
  <c r="B136"/>
  <c r="F136" s="1"/>
  <c r="F135"/>
  <c r="H135" s="1"/>
  <c r="I131" s="1"/>
  <c r="J131" l="1"/>
  <c r="H136"/>
  <c r="I132" s="1"/>
  <c r="J132" s="1"/>
  <c r="A138"/>
  <c r="D137"/>
  <c r="B137"/>
  <c r="E137"/>
  <c r="C137"/>
  <c r="E138" l="1"/>
  <c r="C138"/>
  <c r="A139"/>
  <c r="D138"/>
  <c r="B138"/>
  <c r="F137"/>
  <c r="H137" s="1"/>
  <c r="A140" l="1"/>
  <c r="D139"/>
  <c r="B139"/>
  <c r="E139"/>
  <c r="C139"/>
  <c r="F138"/>
  <c r="H138" s="1"/>
  <c r="I134" s="1"/>
  <c r="I133"/>
  <c r="J133" s="1"/>
  <c r="J134" l="1"/>
  <c r="E140"/>
  <c r="C140"/>
  <c r="A141"/>
  <c r="D140"/>
  <c r="B140"/>
  <c r="F139"/>
  <c r="H139" s="1"/>
  <c r="A142" l="1"/>
  <c r="D141"/>
  <c r="B141"/>
  <c r="E141"/>
  <c r="C141"/>
  <c r="I135"/>
  <c r="J135" s="1"/>
  <c r="F140"/>
  <c r="H140" s="1"/>
  <c r="E142" l="1"/>
  <c r="C142"/>
  <c r="A143"/>
  <c r="D142"/>
  <c r="B142"/>
  <c r="F142" s="1"/>
  <c r="F141"/>
  <c r="H141" s="1"/>
  <c r="I136"/>
  <c r="J136" s="1"/>
  <c r="H142" l="1"/>
  <c r="I138" s="1"/>
  <c r="I137"/>
  <c r="J137" s="1"/>
  <c r="A144"/>
  <c r="D143"/>
  <c r="B143"/>
  <c r="E143"/>
  <c r="C143"/>
  <c r="J138" l="1"/>
  <c r="E144"/>
  <c r="C144"/>
  <c r="A145"/>
  <c r="D144"/>
  <c r="B144"/>
  <c r="F143"/>
  <c r="H143" s="1"/>
  <c r="I139" l="1"/>
  <c r="J139" s="1"/>
  <c r="A146"/>
  <c r="D145"/>
  <c r="B145"/>
  <c r="E145"/>
  <c r="C145"/>
  <c r="F144"/>
  <c r="H144" s="1"/>
  <c r="E146" l="1"/>
  <c r="C146"/>
  <c r="A147"/>
  <c r="D146"/>
  <c r="B146"/>
  <c r="F145"/>
  <c r="H145" s="1"/>
  <c r="I140"/>
  <c r="J140" s="1"/>
  <c r="A148" l="1"/>
  <c r="D147"/>
  <c r="B147"/>
  <c r="E147"/>
  <c r="C147"/>
  <c r="F146"/>
  <c r="H146" s="1"/>
  <c r="I142" s="1"/>
  <c r="I141"/>
  <c r="J141" s="1"/>
  <c r="J142" l="1"/>
  <c r="E148"/>
  <c r="C148"/>
  <c r="A149"/>
  <c r="D148"/>
  <c r="B148"/>
  <c r="F147"/>
  <c r="H147" s="1"/>
  <c r="A150" l="1"/>
  <c r="D149"/>
  <c r="B149"/>
  <c r="E149"/>
  <c r="C149"/>
  <c r="F148"/>
  <c r="H148" s="1"/>
  <c r="I143"/>
  <c r="J143" s="1"/>
  <c r="I144" l="1"/>
  <c r="J144" s="1"/>
  <c r="E150"/>
  <c r="C150"/>
  <c r="A151"/>
  <c r="D150"/>
  <c r="B150"/>
  <c r="F150" s="1"/>
  <c r="F149"/>
  <c r="H149" s="1"/>
  <c r="H150" l="1"/>
  <c r="I146" s="1"/>
  <c r="I145"/>
  <c r="J145" s="1"/>
  <c r="A152"/>
  <c r="D151"/>
  <c r="B151"/>
  <c r="E151"/>
  <c r="C151"/>
  <c r="E152" l="1"/>
  <c r="C152"/>
  <c r="A153"/>
  <c r="D152"/>
  <c r="B152"/>
  <c r="F151"/>
  <c r="H151" s="1"/>
  <c r="J146"/>
  <c r="A154" l="1"/>
  <c r="D153"/>
  <c r="B153"/>
  <c r="E153"/>
  <c r="C153"/>
  <c r="F152"/>
  <c r="H152" s="1"/>
  <c r="I148" s="1"/>
  <c r="I147"/>
  <c r="J147" s="1"/>
  <c r="J148" l="1"/>
  <c r="E154"/>
  <c r="C154"/>
  <c r="A155"/>
  <c r="D154"/>
  <c r="B154"/>
  <c r="F154" s="1"/>
  <c r="F153"/>
  <c r="H153" s="1"/>
  <c r="H154" l="1"/>
  <c r="I150" s="1"/>
  <c r="I149"/>
  <c r="J149" s="1"/>
  <c r="A156"/>
  <c r="D155"/>
  <c r="B155"/>
  <c r="E155"/>
  <c r="C155"/>
  <c r="J150" l="1"/>
  <c r="F155"/>
  <c r="H155" s="1"/>
  <c r="E156"/>
  <c r="C156"/>
  <c r="A157"/>
  <c r="D156"/>
  <c r="B156"/>
  <c r="F156" s="1"/>
  <c r="H156" l="1"/>
  <c r="I152" s="1"/>
  <c r="I151"/>
  <c r="J151" s="1"/>
  <c r="A158"/>
  <c r="D157"/>
  <c r="B157"/>
  <c r="E157"/>
  <c r="C157"/>
  <c r="J152" l="1"/>
  <c r="E158"/>
  <c r="C158"/>
  <c r="A159"/>
  <c r="D158"/>
  <c r="B158"/>
  <c r="F158" s="1"/>
  <c r="F157"/>
  <c r="H157" s="1"/>
  <c r="H158" l="1"/>
  <c r="I154" s="1"/>
  <c r="I153"/>
  <c r="J153" s="1"/>
  <c r="A160"/>
  <c r="D159"/>
  <c r="B159"/>
  <c r="E159"/>
  <c r="C159"/>
  <c r="J154" l="1"/>
  <c r="F159"/>
  <c r="H159" s="1"/>
  <c r="E160"/>
  <c r="C160"/>
  <c r="A161"/>
  <c r="D160"/>
  <c r="B160"/>
  <c r="F160" s="1"/>
  <c r="H160" l="1"/>
  <c r="I156" s="1"/>
  <c r="I155"/>
  <c r="J155" s="1"/>
  <c r="A162"/>
  <c r="D161"/>
  <c r="B161"/>
  <c r="E161"/>
  <c r="C161"/>
  <c r="J156" l="1"/>
  <c r="E162"/>
  <c r="C162"/>
  <c r="A163"/>
  <c r="D162"/>
  <c r="B162"/>
  <c r="F161"/>
  <c r="H161" s="1"/>
  <c r="I157" l="1"/>
  <c r="J157" s="1"/>
  <c r="A164"/>
  <c r="D163"/>
  <c r="B163"/>
  <c r="E163"/>
  <c r="C163"/>
  <c r="F162"/>
  <c r="H162" s="1"/>
  <c r="E164" l="1"/>
  <c r="C164"/>
  <c r="A165"/>
  <c r="D164"/>
  <c r="B164"/>
  <c r="F163"/>
  <c r="H163" s="1"/>
  <c r="I158"/>
  <c r="J158" s="1"/>
  <c r="A166" l="1"/>
  <c r="D165"/>
  <c r="B165"/>
  <c r="E165"/>
  <c r="C165"/>
  <c r="F164"/>
  <c r="H164" s="1"/>
  <c r="I160" s="1"/>
  <c r="I159"/>
  <c r="J159" s="1"/>
  <c r="J160" l="1"/>
  <c r="E166"/>
  <c r="C166"/>
  <c r="A167"/>
  <c r="D166"/>
  <c r="B166"/>
  <c r="F166" s="1"/>
  <c r="F165"/>
  <c r="H165" s="1"/>
  <c r="I161" s="1"/>
  <c r="J161" s="1"/>
  <c r="H166" l="1"/>
  <c r="I162" s="1"/>
  <c r="J162" s="1"/>
  <c r="A168"/>
  <c r="D167"/>
  <c r="B167"/>
  <c r="E167"/>
  <c r="C167"/>
  <c r="E168" l="1"/>
  <c r="C168"/>
  <c r="A169"/>
  <c r="D168"/>
  <c r="B168"/>
  <c r="F167"/>
  <c r="H167" s="1"/>
  <c r="A170" l="1"/>
  <c r="D169"/>
  <c r="B169"/>
  <c r="E169"/>
  <c r="C169"/>
  <c r="F168"/>
  <c r="H168" s="1"/>
  <c r="I164" s="1"/>
  <c r="I163"/>
  <c r="J163" s="1"/>
  <c r="J164" l="1"/>
  <c r="E170"/>
  <c r="C170"/>
  <c r="A171"/>
  <c r="D170"/>
  <c r="B170"/>
  <c r="F170" s="1"/>
  <c r="F169"/>
  <c r="H169" s="1"/>
  <c r="I165" l="1"/>
  <c r="J165" s="1"/>
  <c r="A172"/>
  <c r="D171"/>
  <c r="B171"/>
  <c r="E171"/>
  <c r="C171"/>
  <c r="H170"/>
  <c r="E172" l="1"/>
  <c r="C172"/>
  <c r="A173"/>
  <c r="D172"/>
  <c r="B172"/>
  <c r="F171"/>
  <c r="H171" s="1"/>
  <c r="I166"/>
  <c r="J166" s="1"/>
  <c r="A174" l="1"/>
  <c r="D173"/>
  <c r="B173"/>
  <c r="E173"/>
  <c r="C173"/>
  <c r="F172"/>
  <c r="H172" s="1"/>
  <c r="I167"/>
  <c r="J167" s="1"/>
  <c r="E174" l="1"/>
  <c r="C174"/>
  <c r="A175"/>
  <c r="D174"/>
  <c r="B174"/>
  <c r="I168"/>
  <c r="J168" s="1"/>
  <c r="F173"/>
  <c r="H173" s="1"/>
  <c r="I169" s="1"/>
  <c r="J169" l="1"/>
  <c r="A176"/>
  <c r="D175"/>
  <c r="B175"/>
  <c r="E175"/>
  <c r="C175"/>
  <c r="F174"/>
  <c r="H174" s="1"/>
  <c r="E176" l="1"/>
  <c r="C176"/>
  <c r="A177"/>
  <c r="D176"/>
  <c r="B176"/>
  <c r="F176" s="1"/>
  <c r="I170"/>
  <c r="J170" s="1"/>
  <c r="F175"/>
  <c r="H175" s="1"/>
  <c r="I171" l="1"/>
  <c r="J171" s="1"/>
  <c r="H176"/>
  <c r="I172" s="1"/>
  <c r="A178"/>
  <c r="D177"/>
  <c r="B177"/>
  <c r="E177"/>
  <c r="C177"/>
  <c r="J172" l="1"/>
  <c r="E178"/>
  <c r="C178"/>
  <c r="A179"/>
  <c r="D178"/>
  <c r="B178"/>
  <c r="F177"/>
  <c r="H177" s="1"/>
  <c r="A180" l="1"/>
  <c r="D179"/>
  <c r="B179"/>
  <c r="E179"/>
  <c r="C179"/>
  <c r="F178"/>
  <c r="H178" s="1"/>
  <c r="I174" s="1"/>
  <c r="I173"/>
  <c r="J173" s="1"/>
  <c r="J174" l="1"/>
  <c r="E180"/>
  <c r="C180"/>
  <c r="A181"/>
  <c r="D180"/>
  <c r="B180"/>
  <c r="F179"/>
  <c r="H179" s="1"/>
  <c r="I175" l="1"/>
  <c r="J175" s="1"/>
  <c r="A182"/>
  <c r="D181"/>
  <c r="B181"/>
  <c r="E181"/>
  <c r="C181"/>
  <c r="F180"/>
  <c r="H180" s="1"/>
  <c r="I176" l="1"/>
  <c r="J176" s="1"/>
  <c r="E182"/>
  <c r="C182"/>
  <c r="A183"/>
  <c r="D182"/>
  <c r="B182"/>
  <c r="F181"/>
  <c r="H181" s="1"/>
  <c r="A184" l="1"/>
  <c r="D183"/>
  <c r="B183"/>
  <c r="E183"/>
  <c r="C183"/>
  <c r="F182"/>
  <c r="H182" s="1"/>
  <c r="I177"/>
  <c r="J177" s="1"/>
  <c r="I178" l="1"/>
  <c r="J178" s="1"/>
  <c r="E184"/>
  <c r="C184"/>
  <c r="A185"/>
  <c r="D184"/>
  <c r="B184"/>
  <c r="F184" s="1"/>
  <c r="F183"/>
  <c r="H183" s="1"/>
  <c r="I179" l="1"/>
  <c r="J179" s="1"/>
  <c r="A186"/>
  <c r="D185"/>
  <c r="B185"/>
  <c r="E185"/>
  <c r="C185"/>
  <c r="H184"/>
  <c r="E186" l="1"/>
  <c r="C186"/>
  <c r="A187"/>
  <c r="D186"/>
  <c r="B186"/>
  <c r="F186" s="1"/>
  <c r="F185"/>
  <c r="H185" s="1"/>
  <c r="I180"/>
  <c r="J180" s="1"/>
  <c r="I181" l="1"/>
  <c r="J181" s="1"/>
  <c r="H186"/>
  <c r="I182" s="1"/>
  <c r="A188"/>
  <c r="D187"/>
  <c r="B187"/>
  <c r="E187"/>
  <c r="C187"/>
  <c r="J182" l="1"/>
  <c r="E188"/>
  <c r="A189"/>
  <c r="C188"/>
  <c r="D188"/>
  <c r="B188"/>
  <c r="F187"/>
  <c r="H187" s="1"/>
  <c r="F188" l="1"/>
  <c r="H188" s="1"/>
  <c r="I183"/>
  <c r="J183" s="1"/>
  <c r="A190"/>
  <c r="D189"/>
  <c r="B189"/>
  <c r="E189"/>
  <c r="C189"/>
  <c r="E190" l="1"/>
  <c r="C190"/>
  <c r="A191"/>
  <c r="D190"/>
  <c r="B190"/>
  <c r="F189"/>
  <c r="H189" s="1"/>
  <c r="I184"/>
  <c r="J184" s="1"/>
  <c r="I185" l="1"/>
  <c r="J185" s="1"/>
  <c r="A192"/>
  <c r="D191"/>
  <c r="B191"/>
  <c r="E191"/>
  <c r="C191"/>
  <c r="F190"/>
  <c r="H190" s="1"/>
  <c r="E192" l="1"/>
  <c r="C192"/>
  <c r="A193"/>
  <c r="D192"/>
  <c r="B192"/>
  <c r="F192" s="1"/>
  <c r="F191"/>
  <c r="H191" s="1"/>
  <c r="I187" s="1"/>
  <c r="I186"/>
  <c r="J186" s="1"/>
  <c r="H192" l="1"/>
  <c r="I188" s="1"/>
  <c r="J188" s="1"/>
  <c r="J187"/>
  <c r="A194"/>
  <c r="D193"/>
  <c r="B193"/>
  <c r="E193"/>
  <c r="C193"/>
  <c r="E194" l="1"/>
  <c r="C194"/>
  <c r="A195"/>
  <c r="D194"/>
  <c r="B194"/>
  <c r="F193"/>
  <c r="H193" s="1"/>
  <c r="A196" l="1"/>
  <c r="D195"/>
  <c r="B195"/>
  <c r="E195"/>
  <c r="C195"/>
  <c r="F194"/>
  <c r="H194" s="1"/>
  <c r="I190" s="1"/>
  <c r="I189"/>
  <c r="J189" s="1"/>
  <c r="E196" l="1"/>
  <c r="C196"/>
  <c r="A197"/>
  <c r="D196"/>
  <c r="B196"/>
  <c r="F196" s="1"/>
  <c r="F195"/>
  <c r="H195" s="1"/>
  <c r="I191" s="1"/>
  <c r="J191" s="1"/>
  <c r="J190"/>
  <c r="H196" l="1"/>
  <c r="I192" s="1"/>
  <c r="J192" s="1"/>
  <c r="A198"/>
  <c r="D197"/>
  <c r="B197"/>
  <c r="E197"/>
  <c r="C197"/>
  <c r="E198" l="1"/>
  <c r="C198"/>
  <c r="A199"/>
  <c r="D198"/>
  <c r="B198"/>
  <c r="F197"/>
  <c r="H197" s="1"/>
  <c r="A200" l="1"/>
  <c r="D199"/>
  <c r="B199"/>
  <c r="E199"/>
  <c r="C199"/>
  <c r="F198"/>
  <c r="H198" s="1"/>
  <c r="I193"/>
  <c r="J193" s="1"/>
  <c r="E200" l="1"/>
  <c r="C200"/>
  <c r="A201"/>
  <c r="D200"/>
  <c r="B200"/>
  <c r="F200" s="1"/>
  <c r="I194"/>
  <c r="J194" s="1"/>
  <c r="F199"/>
  <c r="H199" s="1"/>
  <c r="I195" l="1"/>
  <c r="J195" s="1"/>
  <c r="A202"/>
  <c r="D201"/>
  <c r="B201"/>
  <c r="E201"/>
  <c r="C201"/>
  <c r="H200"/>
  <c r="E202" l="1"/>
  <c r="C202"/>
  <c r="A203"/>
  <c r="D202"/>
  <c r="B202"/>
  <c r="F201"/>
  <c r="H201" s="1"/>
  <c r="I196"/>
  <c r="J196" s="1"/>
  <c r="A204" l="1"/>
  <c r="D203"/>
  <c r="B203"/>
  <c r="E203"/>
  <c r="C203"/>
  <c r="F202"/>
  <c r="H202" s="1"/>
  <c r="I197"/>
  <c r="J197" s="1"/>
  <c r="I198" l="1"/>
  <c r="J198" s="1"/>
  <c r="E204"/>
  <c r="C204"/>
  <c r="A205"/>
  <c r="D204"/>
  <c r="B204"/>
  <c r="F204" s="1"/>
  <c r="F203"/>
  <c r="H203" s="1"/>
  <c r="H204" l="1"/>
  <c r="I200" s="1"/>
  <c r="A206"/>
  <c r="D205"/>
  <c r="B205"/>
  <c r="E205"/>
  <c r="C205"/>
  <c r="I199"/>
  <c r="J199" s="1"/>
  <c r="J200" l="1"/>
  <c r="E206"/>
  <c r="C206"/>
  <c r="A207"/>
  <c r="D206"/>
  <c r="B206"/>
  <c r="F206" s="1"/>
  <c r="F205"/>
  <c r="H205" s="1"/>
  <c r="H206" l="1"/>
  <c r="I202" s="1"/>
  <c r="I201"/>
  <c r="J201" s="1"/>
  <c r="A208"/>
  <c r="D207"/>
  <c r="B207"/>
  <c r="E207"/>
  <c r="C207"/>
  <c r="J202" l="1"/>
  <c r="E208"/>
  <c r="C208"/>
  <c r="A209"/>
  <c r="D208"/>
  <c r="B208"/>
  <c r="F207"/>
  <c r="H207" s="1"/>
  <c r="A210" l="1"/>
  <c r="D209"/>
  <c r="B209"/>
  <c r="E209"/>
  <c r="C209"/>
  <c r="F208"/>
  <c r="H208" s="1"/>
  <c r="I204" s="1"/>
  <c r="I203"/>
  <c r="J203" s="1"/>
  <c r="J204" l="1"/>
  <c r="E210"/>
  <c r="C210"/>
  <c r="A211"/>
  <c r="D210"/>
  <c r="B210"/>
  <c r="F209"/>
  <c r="H209" s="1"/>
  <c r="A212" l="1"/>
  <c r="D211"/>
  <c r="B211"/>
  <c r="E211"/>
  <c r="C211"/>
  <c r="F210"/>
  <c r="H210" s="1"/>
  <c r="I206" s="1"/>
  <c r="I205"/>
  <c r="J205" s="1"/>
  <c r="J206" l="1"/>
  <c r="E212"/>
  <c r="C212"/>
  <c r="A213"/>
  <c r="D212"/>
  <c r="B212"/>
  <c r="F212" s="1"/>
  <c r="F211"/>
  <c r="H211" s="1"/>
  <c r="A214" l="1"/>
  <c r="D213"/>
  <c r="B213"/>
  <c r="F213" s="1"/>
  <c r="H213" s="1"/>
  <c r="E213"/>
  <c r="C213"/>
  <c r="H212"/>
  <c r="I207"/>
  <c r="J207" s="1"/>
  <c r="I208" l="1"/>
  <c r="J208" s="1"/>
  <c r="I209"/>
  <c r="E214"/>
  <c r="C214"/>
  <c r="A215"/>
  <c r="D214"/>
  <c r="B214"/>
  <c r="A216" l="1"/>
  <c r="D215"/>
  <c r="B215"/>
  <c r="E215"/>
  <c r="C215"/>
  <c r="F214"/>
  <c r="H214" s="1"/>
  <c r="J209"/>
  <c r="I210" l="1"/>
  <c r="J210" s="1"/>
  <c r="E216"/>
  <c r="C216"/>
  <c r="A217"/>
  <c r="D216"/>
  <c r="B216"/>
  <c r="F216" s="1"/>
  <c r="F215"/>
  <c r="H215" s="1"/>
  <c r="H216" l="1"/>
  <c r="I212" s="1"/>
  <c r="A218"/>
  <c r="D217"/>
  <c r="B217"/>
  <c r="E217"/>
  <c r="C217"/>
  <c r="I211"/>
  <c r="J211" s="1"/>
  <c r="E218" l="1"/>
  <c r="C218"/>
  <c r="A219"/>
  <c r="D218"/>
  <c r="B218"/>
  <c r="F217"/>
  <c r="H217" s="1"/>
  <c r="J212"/>
  <c r="I213" l="1"/>
  <c r="J213" s="1"/>
  <c r="A220"/>
  <c r="D219"/>
  <c r="B219"/>
  <c r="E219"/>
  <c r="C219"/>
  <c r="F218"/>
  <c r="H218" s="1"/>
  <c r="E220" l="1"/>
  <c r="C220"/>
  <c r="A221"/>
  <c r="D220"/>
  <c r="B220"/>
  <c r="F219"/>
  <c r="H219" s="1"/>
  <c r="I214"/>
  <c r="J214" s="1"/>
  <c r="A222" l="1"/>
  <c r="D221"/>
  <c r="B221"/>
  <c r="E221"/>
  <c r="C221"/>
  <c r="I215"/>
  <c r="J215" s="1"/>
  <c r="F220"/>
  <c r="H220" s="1"/>
  <c r="I216" l="1"/>
  <c r="J216" s="1"/>
  <c r="E222"/>
  <c r="C222"/>
  <c r="A223"/>
  <c r="D222"/>
  <c r="B222"/>
  <c r="F222" s="1"/>
  <c r="F221"/>
  <c r="H221" s="1"/>
  <c r="I217" l="1"/>
  <c r="J217" s="1"/>
  <c r="A224"/>
  <c r="D223"/>
  <c r="B223"/>
  <c r="E223"/>
  <c r="C223"/>
  <c r="H222"/>
  <c r="E224" l="1"/>
  <c r="C224"/>
  <c r="A225"/>
  <c r="D224"/>
  <c r="B224"/>
  <c r="F223"/>
  <c r="H223" s="1"/>
  <c r="I218"/>
  <c r="J218" s="1"/>
  <c r="I219" l="1"/>
  <c r="J219" s="1"/>
  <c r="A226"/>
  <c r="D225"/>
  <c r="B225"/>
  <c r="E225"/>
  <c r="C225"/>
  <c r="F224"/>
  <c r="H224" s="1"/>
  <c r="E226" l="1"/>
  <c r="C226"/>
  <c r="A227"/>
  <c r="D226"/>
  <c r="B226"/>
  <c r="F226" s="1"/>
  <c r="F225"/>
  <c r="H225" s="1"/>
  <c r="I221" s="1"/>
  <c r="I220"/>
  <c r="J220" s="1"/>
  <c r="J221" l="1"/>
  <c r="H226"/>
  <c r="I222" s="1"/>
  <c r="J222" s="1"/>
  <c r="A228"/>
  <c r="D227"/>
  <c r="B227"/>
  <c r="E227"/>
  <c r="C227"/>
  <c r="E228" l="1"/>
  <c r="C228"/>
  <c r="A229"/>
  <c r="D228"/>
  <c r="B228"/>
  <c r="F227"/>
  <c r="H227" s="1"/>
  <c r="A230" l="1"/>
  <c r="D229"/>
  <c r="B229"/>
  <c r="E229"/>
  <c r="C229"/>
  <c r="F228"/>
  <c r="H228" s="1"/>
  <c r="I223"/>
  <c r="J223" s="1"/>
  <c r="E230" l="1"/>
  <c r="C230"/>
  <c r="A231"/>
  <c r="D230"/>
  <c r="B230"/>
  <c r="F230" s="1"/>
  <c r="I224"/>
  <c r="J224" s="1"/>
  <c r="F229"/>
  <c r="H229" s="1"/>
  <c r="H230" l="1"/>
  <c r="I226" s="1"/>
  <c r="I225"/>
  <c r="J225" s="1"/>
  <c r="A232"/>
  <c r="D231"/>
  <c r="B231"/>
  <c r="E231"/>
  <c r="C231"/>
  <c r="J226" l="1"/>
  <c r="E232"/>
  <c r="C232"/>
  <c r="A233"/>
  <c r="D232"/>
  <c r="B232"/>
  <c r="F232" s="1"/>
  <c r="F231"/>
  <c r="H231" s="1"/>
  <c r="H232" l="1"/>
  <c r="I228" s="1"/>
  <c r="I227"/>
  <c r="J227" s="1"/>
  <c r="A234"/>
  <c r="D233"/>
  <c r="B233"/>
  <c r="F233" s="1"/>
  <c r="H233" s="1"/>
  <c r="E233"/>
  <c r="C233"/>
  <c r="E234" l="1"/>
  <c r="C234"/>
  <c r="A235"/>
  <c r="D234"/>
  <c r="B234"/>
  <c r="F234" s="1"/>
  <c r="H234" s="1"/>
  <c r="I230" s="1"/>
  <c r="I229"/>
  <c r="J229" s="1"/>
  <c r="J228"/>
  <c r="J230" l="1"/>
  <c r="A236"/>
  <c r="D235"/>
  <c r="B235"/>
  <c r="E235"/>
  <c r="C235"/>
  <c r="E236" l="1"/>
  <c r="C236"/>
  <c r="A237"/>
  <c r="D236"/>
  <c r="B236"/>
  <c r="F235"/>
  <c r="H235" s="1"/>
  <c r="I231" l="1"/>
  <c r="J231" s="1"/>
  <c r="A238"/>
  <c r="D237"/>
  <c r="B237"/>
  <c r="E237"/>
  <c r="C237"/>
  <c r="F236"/>
  <c r="H236" s="1"/>
  <c r="I232" l="1"/>
  <c r="J232" s="1"/>
  <c r="E238"/>
  <c r="C238"/>
  <c r="A239"/>
  <c r="D238"/>
  <c r="B238"/>
  <c r="F237"/>
  <c r="H237" s="1"/>
  <c r="A240" l="1"/>
  <c r="D239"/>
  <c r="B239"/>
  <c r="E239"/>
  <c r="C239"/>
  <c r="I233"/>
  <c r="J233" s="1"/>
  <c r="F238"/>
  <c r="H238" s="1"/>
  <c r="I234" s="1"/>
  <c r="J234" l="1"/>
  <c r="E240"/>
  <c r="C240"/>
  <c r="A241"/>
  <c r="D240"/>
  <c r="B240"/>
  <c r="F239"/>
  <c r="H239" s="1"/>
  <c r="I235" l="1"/>
  <c r="J235" s="1"/>
  <c r="A242"/>
  <c r="D241"/>
  <c r="B241"/>
  <c r="E241"/>
  <c r="C241"/>
  <c r="F240"/>
  <c r="H240" s="1"/>
  <c r="I236" l="1"/>
  <c r="J236" s="1"/>
  <c r="E242"/>
  <c r="C242"/>
  <c r="A243"/>
  <c r="D242"/>
  <c r="B242"/>
  <c r="F241"/>
  <c r="H241" s="1"/>
  <c r="A244" l="1"/>
  <c r="D243"/>
  <c r="B243"/>
  <c r="E243"/>
  <c r="C243"/>
  <c r="F242"/>
  <c r="H242" s="1"/>
  <c r="I237"/>
  <c r="J237" s="1"/>
  <c r="I238" l="1"/>
  <c r="J238" s="1"/>
  <c r="E244"/>
  <c r="C244"/>
  <c r="A245"/>
  <c r="D244"/>
  <c r="B244"/>
  <c r="F244" s="1"/>
  <c r="F243"/>
  <c r="H243" s="1"/>
  <c r="H244" l="1"/>
  <c r="I240" s="1"/>
  <c r="I239"/>
  <c r="J239" s="1"/>
  <c r="A246"/>
  <c r="D245"/>
  <c r="B245"/>
  <c r="E245"/>
  <c r="C245"/>
  <c r="J240" l="1"/>
  <c r="E246"/>
  <c r="C246"/>
  <c r="A247"/>
  <c r="D246"/>
  <c r="B246"/>
  <c r="F245"/>
  <c r="H245" s="1"/>
  <c r="A248" l="1"/>
  <c r="D247"/>
  <c r="B247"/>
  <c r="E247"/>
  <c r="C247"/>
  <c r="F246"/>
  <c r="H246" s="1"/>
  <c r="I241"/>
  <c r="J241" s="1"/>
  <c r="E248" l="1"/>
  <c r="C248"/>
  <c r="A249"/>
  <c r="D248"/>
  <c r="B248"/>
  <c r="F248" s="1"/>
  <c r="I242"/>
  <c r="J242" s="1"/>
  <c r="F247"/>
  <c r="H247" s="1"/>
  <c r="H248" l="1"/>
  <c r="I244" s="1"/>
  <c r="I243"/>
  <c r="J243" s="1"/>
  <c r="A250"/>
  <c r="D249"/>
  <c r="B249"/>
  <c r="F249" s="1"/>
  <c r="H249" s="1"/>
  <c r="E249"/>
  <c r="C249"/>
  <c r="J244" l="1"/>
  <c r="I245"/>
  <c r="J245" s="1"/>
  <c r="E250"/>
  <c r="C250"/>
  <c r="A251"/>
  <c r="D250"/>
  <c r="B250"/>
  <c r="F250" s="1"/>
  <c r="H250" s="1"/>
  <c r="A252" l="1"/>
  <c r="D251"/>
  <c r="B251"/>
  <c r="E251"/>
  <c r="C251"/>
  <c r="I246"/>
  <c r="J246" s="1"/>
  <c r="E252" l="1"/>
  <c r="C252"/>
  <c r="A253"/>
  <c r="D252"/>
  <c r="B252"/>
  <c r="F252" s="1"/>
  <c r="F251"/>
  <c r="H251" s="1"/>
  <c r="H252" l="1"/>
  <c r="I248" s="1"/>
  <c r="A254"/>
  <c r="D253"/>
  <c r="B253"/>
  <c r="E253"/>
  <c r="C253"/>
  <c r="I247"/>
  <c r="J247" s="1"/>
  <c r="J248" l="1"/>
  <c r="E254"/>
  <c r="C254"/>
  <c r="A255"/>
  <c r="D254"/>
  <c r="B254"/>
  <c r="F253"/>
  <c r="H253" s="1"/>
  <c r="A256" l="1"/>
  <c r="D255"/>
  <c r="B255"/>
  <c r="E255"/>
  <c r="C255"/>
  <c r="F254"/>
  <c r="H254" s="1"/>
  <c r="I249"/>
  <c r="J249" s="1"/>
  <c r="E256" l="1"/>
  <c r="C256"/>
  <c r="A257"/>
  <c r="D256"/>
  <c r="B256"/>
  <c r="F256" s="1"/>
  <c r="I250"/>
  <c r="J250" s="1"/>
  <c r="F255"/>
  <c r="H255" s="1"/>
  <c r="I251" s="1"/>
  <c r="J251" l="1"/>
  <c r="H256"/>
  <c r="I252" s="1"/>
  <c r="J252" s="1"/>
  <c r="A258"/>
  <c r="D257"/>
  <c r="B257"/>
  <c r="F257" s="1"/>
  <c r="H257" s="1"/>
  <c r="E257"/>
  <c r="C257"/>
  <c r="I253" l="1"/>
  <c r="J253" s="1"/>
  <c r="E258"/>
  <c r="C258"/>
  <c r="A259"/>
  <c r="D258"/>
  <c r="B258"/>
  <c r="F258" s="1"/>
  <c r="H258" s="1"/>
  <c r="I254" l="1"/>
  <c r="J254" s="1"/>
  <c r="A260"/>
  <c r="D259"/>
  <c r="B259"/>
  <c r="E259"/>
  <c r="C259"/>
  <c r="E260" l="1"/>
  <c r="C260"/>
  <c r="A261"/>
  <c r="D260"/>
  <c r="B260"/>
  <c r="F259"/>
  <c r="H259" s="1"/>
  <c r="A262" l="1"/>
  <c r="D261"/>
  <c r="B261"/>
  <c r="E261"/>
  <c r="C261"/>
  <c r="F260"/>
  <c r="H260" s="1"/>
  <c r="I255"/>
  <c r="J255" s="1"/>
  <c r="E262" l="1"/>
  <c r="C262"/>
  <c r="A263"/>
  <c r="D262"/>
  <c r="B262"/>
  <c r="F262" s="1"/>
  <c r="I256"/>
  <c r="J256" s="1"/>
  <c r="F261"/>
  <c r="H261" s="1"/>
  <c r="I257" l="1"/>
  <c r="J257" s="1"/>
  <c r="A264"/>
  <c r="D263"/>
  <c r="B263"/>
  <c r="E263"/>
  <c r="C263"/>
  <c r="H262"/>
  <c r="E264" l="1"/>
  <c r="C264"/>
  <c r="A265"/>
  <c r="D264"/>
  <c r="B264"/>
  <c r="F263"/>
  <c r="H263" s="1"/>
  <c r="I259" s="1"/>
  <c r="I258"/>
  <c r="J258" s="1"/>
  <c r="J259" l="1"/>
  <c r="A266"/>
  <c r="D265"/>
  <c r="B265"/>
  <c r="E265"/>
  <c r="C265"/>
  <c r="F264"/>
  <c r="H264" s="1"/>
  <c r="I260" s="1"/>
  <c r="J260" s="1"/>
  <c r="E266" l="1"/>
  <c r="C266"/>
  <c r="A267"/>
  <c r="D266"/>
  <c r="B266"/>
  <c r="F265"/>
  <c r="H265" s="1"/>
  <c r="I261" l="1"/>
  <c r="J261" s="1"/>
  <c r="A268"/>
  <c r="D267"/>
  <c r="B267"/>
  <c r="E267"/>
  <c r="C267"/>
  <c r="F266"/>
  <c r="H266" s="1"/>
  <c r="E268" l="1"/>
  <c r="C268"/>
  <c r="A269"/>
  <c r="D268"/>
  <c r="B268"/>
  <c r="F267"/>
  <c r="H267" s="1"/>
  <c r="I262"/>
  <c r="J262" s="1"/>
  <c r="A270" l="1"/>
  <c r="D269"/>
  <c r="B269"/>
  <c r="E269"/>
  <c r="C269"/>
  <c r="I263"/>
  <c r="J263" s="1"/>
  <c r="F268"/>
  <c r="H268" s="1"/>
  <c r="I264" s="1"/>
  <c r="J264" l="1"/>
  <c r="E270"/>
  <c r="C270"/>
  <c r="A271"/>
  <c r="D270"/>
  <c r="B270"/>
  <c r="F269"/>
  <c r="H269" s="1"/>
  <c r="I265" l="1"/>
  <c r="J265" s="1"/>
  <c r="A272"/>
  <c r="D271"/>
  <c r="B271"/>
  <c r="E271"/>
  <c r="C271"/>
  <c r="F270"/>
  <c r="H270" s="1"/>
  <c r="E272" l="1"/>
  <c r="C272"/>
  <c r="A273"/>
  <c r="D272"/>
  <c r="B272"/>
  <c r="F271"/>
  <c r="H271" s="1"/>
  <c r="I266"/>
  <c r="J266" s="1"/>
  <c r="A274" l="1"/>
  <c r="D273"/>
  <c r="B273"/>
  <c r="E273"/>
  <c r="C273"/>
  <c r="I267"/>
  <c r="J267" s="1"/>
  <c r="F272"/>
  <c r="H272" s="1"/>
  <c r="I268" s="1"/>
  <c r="J268" l="1"/>
  <c r="E274"/>
  <c r="C274"/>
  <c r="A275"/>
  <c r="D274"/>
  <c r="B274"/>
  <c r="F273"/>
  <c r="H273" s="1"/>
  <c r="A276" l="1"/>
  <c r="D275"/>
  <c r="B275"/>
  <c r="E275"/>
  <c r="C275"/>
  <c r="F274"/>
  <c r="H274" s="1"/>
  <c r="I270" s="1"/>
  <c r="I269"/>
  <c r="J269" s="1"/>
  <c r="J270" l="1"/>
  <c r="E276"/>
  <c r="C276"/>
  <c r="A277"/>
  <c r="D276"/>
  <c r="B276"/>
  <c r="F275"/>
  <c r="H275" s="1"/>
  <c r="I271" l="1"/>
  <c r="J271" s="1"/>
  <c r="A278"/>
  <c r="D277"/>
  <c r="B277"/>
  <c r="E277"/>
  <c r="C277"/>
  <c r="F276"/>
  <c r="H276" s="1"/>
  <c r="I272" l="1"/>
  <c r="J272" s="1"/>
  <c r="E278"/>
  <c r="C278"/>
  <c r="A279"/>
  <c r="D278"/>
  <c r="B278"/>
  <c r="F278" s="1"/>
  <c r="F277"/>
  <c r="H277" s="1"/>
  <c r="I273" s="1"/>
  <c r="J273" l="1"/>
  <c r="H278"/>
  <c r="I274" s="1"/>
  <c r="J274" s="1"/>
  <c r="A280"/>
  <c r="D279"/>
  <c r="B279"/>
  <c r="E279"/>
  <c r="C279"/>
  <c r="E280" l="1"/>
  <c r="C280"/>
  <c r="A281"/>
  <c r="D280"/>
  <c r="B280"/>
  <c r="F279"/>
  <c r="H279" s="1"/>
  <c r="I275" l="1"/>
  <c r="J275" s="1"/>
  <c r="A282"/>
  <c r="D281"/>
  <c r="B281"/>
  <c r="E281"/>
  <c r="C281"/>
  <c r="F280"/>
  <c r="H280" s="1"/>
  <c r="E282" l="1"/>
  <c r="C282"/>
  <c r="A283"/>
  <c r="D282"/>
  <c r="B282"/>
  <c r="F281"/>
  <c r="H281" s="1"/>
  <c r="I276"/>
  <c r="J276" s="1"/>
  <c r="A284" l="1"/>
  <c r="D283"/>
  <c r="B283"/>
  <c r="E283"/>
  <c r="C283"/>
  <c r="F282"/>
  <c r="H282" s="1"/>
  <c r="I278" s="1"/>
  <c r="I277"/>
  <c r="J277" s="1"/>
  <c r="J278" l="1"/>
  <c r="E284"/>
  <c r="C284"/>
  <c r="A285"/>
  <c r="D284"/>
  <c r="B284"/>
  <c r="F283"/>
  <c r="H283" s="1"/>
  <c r="I279" l="1"/>
  <c r="J279" s="1"/>
  <c r="A286"/>
  <c r="D285"/>
  <c r="B285"/>
  <c r="E285"/>
  <c r="C285"/>
  <c r="F284"/>
  <c r="H284" s="1"/>
  <c r="I280" l="1"/>
  <c r="J280" s="1"/>
  <c r="E286"/>
  <c r="C286"/>
  <c r="A287"/>
  <c r="D286"/>
  <c r="B286"/>
  <c r="F286" s="1"/>
  <c r="F285"/>
  <c r="H285" s="1"/>
  <c r="I281" s="1"/>
  <c r="J281" l="1"/>
  <c r="H286"/>
  <c r="I282" s="1"/>
  <c r="J282" s="1"/>
  <c r="A288"/>
  <c r="D287"/>
  <c r="B287"/>
  <c r="E287"/>
  <c r="C287"/>
  <c r="E288" l="1"/>
  <c r="C288"/>
  <c r="A289"/>
  <c r="D288"/>
  <c r="B288"/>
  <c r="F287"/>
  <c r="H287" s="1"/>
  <c r="A290" l="1"/>
  <c r="D289"/>
  <c r="B289"/>
  <c r="E289"/>
  <c r="C289"/>
  <c r="F288"/>
  <c r="H288" s="1"/>
  <c r="I284" s="1"/>
  <c r="I283"/>
  <c r="J283" s="1"/>
  <c r="E290" l="1"/>
  <c r="C290"/>
  <c r="A291"/>
  <c r="D290"/>
  <c r="B290"/>
  <c r="J284"/>
  <c r="F289"/>
  <c r="H289" s="1"/>
  <c r="A292" l="1"/>
  <c r="D291"/>
  <c r="B291"/>
  <c r="E291"/>
  <c r="C291"/>
  <c r="I285"/>
  <c r="J285" s="1"/>
  <c r="F290"/>
  <c r="H290" s="1"/>
  <c r="I286" l="1"/>
  <c r="J286" s="1"/>
  <c r="E292"/>
  <c r="C292"/>
  <c r="A293"/>
  <c r="D292"/>
  <c r="B292"/>
  <c r="F292" s="1"/>
  <c r="F291"/>
  <c r="H291" s="1"/>
  <c r="H292" l="1"/>
  <c r="I288" s="1"/>
  <c r="I287"/>
  <c r="J287" s="1"/>
  <c r="A294"/>
  <c r="D293"/>
  <c r="B293"/>
  <c r="E293"/>
  <c r="C293"/>
  <c r="J288" l="1"/>
  <c r="E294"/>
  <c r="C294"/>
  <c r="A295"/>
  <c r="D294"/>
  <c r="B294"/>
  <c r="F294" s="1"/>
  <c r="F293"/>
  <c r="H293" s="1"/>
  <c r="H294" l="1"/>
  <c r="I290" s="1"/>
  <c r="I289"/>
  <c r="J289" s="1"/>
  <c r="A296"/>
  <c r="D295"/>
  <c r="B295"/>
  <c r="E295"/>
  <c r="C295"/>
  <c r="J290" l="1"/>
  <c r="E296"/>
  <c r="C296"/>
  <c r="A297"/>
  <c r="D296"/>
  <c r="B296"/>
  <c r="F295"/>
  <c r="H295" s="1"/>
  <c r="A298" l="1"/>
  <c r="D297"/>
  <c r="B297"/>
  <c r="E297"/>
  <c r="C297"/>
  <c r="F296"/>
  <c r="H296" s="1"/>
  <c r="I291"/>
  <c r="J291" s="1"/>
  <c r="E298" l="1"/>
  <c r="C298"/>
  <c r="A299"/>
  <c r="D298"/>
  <c r="B298"/>
  <c r="F298" s="1"/>
  <c r="I292"/>
  <c r="J292" s="1"/>
  <c r="F297"/>
  <c r="H297" s="1"/>
  <c r="I293" l="1"/>
  <c r="J293" s="1"/>
  <c r="A300"/>
  <c r="D299"/>
  <c r="B299"/>
  <c r="E299"/>
  <c r="C299"/>
  <c r="H298"/>
  <c r="I294" l="1"/>
  <c r="J294" s="1"/>
  <c r="E300"/>
  <c r="C300"/>
  <c r="A301"/>
  <c r="D300"/>
  <c r="B300"/>
  <c r="F299"/>
  <c r="H299" s="1"/>
  <c r="I295" l="1"/>
  <c r="J295" s="1"/>
  <c r="A302"/>
  <c r="D301"/>
  <c r="B301"/>
  <c r="E301"/>
  <c r="C301"/>
  <c r="F300"/>
  <c r="H300" s="1"/>
  <c r="E302" l="1"/>
  <c r="C302"/>
  <c r="A303"/>
  <c r="D302"/>
  <c r="B302"/>
  <c r="F301"/>
  <c r="H301" s="1"/>
  <c r="I296"/>
  <c r="J296" s="1"/>
  <c r="A304" l="1"/>
  <c r="D303"/>
  <c r="B303"/>
  <c r="E303"/>
  <c r="C303"/>
  <c r="I297"/>
  <c r="J297" s="1"/>
  <c r="F302"/>
  <c r="H302" s="1"/>
  <c r="I298" s="1"/>
  <c r="J298" l="1"/>
  <c r="E304"/>
  <c r="C304"/>
  <c r="A305"/>
  <c r="D304"/>
  <c r="B304"/>
  <c r="F303"/>
  <c r="H303" s="1"/>
  <c r="A306" l="1"/>
  <c r="D305"/>
  <c r="B305"/>
  <c r="E305"/>
  <c r="C305"/>
  <c r="I299"/>
  <c r="J299" s="1"/>
  <c r="F304"/>
  <c r="H304" s="1"/>
  <c r="I300" s="1"/>
  <c r="J300" l="1"/>
  <c r="E306"/>
  <c r="C306"/>
  <c r="A307"/>
  <c r="D306"/>
  <c r="B306"/>
  <c r="F306" s="1"/>
  <c r="F305"/>
  <c r="H305" s="1"/>
  <c r="H306" l="1"/>
  <c r="I302" s="1"/>
  <c r="A308"/>
  <c r="D307"/>
  <c r="B307"/>
  <c r="E307"/>
  <c r="C307"/>
  <c r="I301"/>
  <c r="J301" s="1"/>
  <c r="J302" l="1"/>
  <c r="E308"/>
  <c r="C308"/>
  <c r="A309"/>
  <c r="D308"/>
  <c r="B308"/>
  <c r="F308" s="1"/>
  <c r="F307"/>
  <c r="H307" s="1"/>
  <c r="H308" l="1"/>
  <c r="I304" s="1"/>
  <c r="I303"/>
  <c r="J303" s="1"/>
  <c r="A310"/>
  <c r="D309"/>
  <c r="B309"/>
  <c r="E309"/>
  <c r="C309"/>
  <c r="E310" l="1"/>
  <c r="C310"/>
  <c r="A311"/>
  <c r="D310"/>
  <c r="B310"/>
  <c r="F309"/>
  <c r="H309" s="1"/>
  <c r="J304"/>
  <c r="A312" l="1"/>
  <c r="D311"/>
  <c r="B311"/>
  <c r="E311"/>
  <c r="C311"/>
  <c r="F310"/>
  <c r="H310" s="1"/>
  <c r="I305"/>
  <c r="J305" s="1"/>
  <c r="E312" l="1"/>
  <c r="C312"/>
  <c r="A313"/>
  <c r="D312"/>
  <c r="B312"/>
  <c r="F312" s="1"/>
  <c r="I306"/>
  <c r="J306" s="1"/>
  <c r="F311"/>
  <c r="H311" s="1"/>
  <c r="I307" s="1"/>
  <c r="J307" l="1"/>
  <c r="H312"/>
  <c r="I308" s="1"/>
  <c r="J308" s="1"/>
  <c r="A314"/>
  <c r="D313"/>
  <c r="B313"/>
  <c r="E313"/>
  <c r="C313"/>
  <c r="E314" l="1"/>
  <c r="C314"/>
  <c r="A315"/>
  <c r="D314"/>
  <c r="B314"/>
  <c r="F313"/>
  <c r="H313" s="1"/>
  <c r="A316" l="1"/>
  <c r="D315"/>
  <c r="B315"/>
  <c r="E315"/>
  <c r="C315"/>
  <c r="F314"/>
  <c r="H314" s="1"/>
  <c r="I309"/>
  <c r="J309" s="1"/>
  <c r="E316" l="1"/>
  <c r="C316"/>
  <c r="A317"/>
  <c r="D316"/>
  <c r="B316"/>
  <c r="F316" s="1"/>
  <c r="I310"/>
  <c r="J310" s="1"/>
  <c r="F315"/>
  <c r="H315" s="1"/>
  <c r="I311" s="1"/>
  <c r="J311" l="1"/>
  <c r="H316"/>
  <c r="I312" s="1"/>
  <c r="J312" s="1"/>
  <c r="A318"/>
  <c r="D317"/>
  <c r="B317"/>
  <c r="E317"/>
  <c r="C317"/>
  <c r="E318" l="1"/>
  <c r="C318"/>
  <c r="A319"/>
  <c r="D318"/>
  <c r="B318"/>
  <c r="F317"/>
  <c r="H317" s="1"/>
  <c r="A320" l="1"/>
  <c r="D319"/>
  <c r="B319"/>
  <c r="E319"/>
  <c r="C319"/>
  <c r="F318"/>
  <c r="H318" s="1"/>
  <c r="I314" s="1"/>
  <c r="I313"/>
  <c r="J313" s="1"/>
  <c r="E320" l="1"/>
  <c r="C320"/>
  <c r="A321"/>
  <c r="D320"/>
  <c r="B320"/>
  <c r="F320" s="1"/>
  <c r="J314"/>
  <c r="F319"/>
  <c r="H319" s="1"/>
  <c r="I315" l="1"/>
  <c r="J315" s="1"/>
  <c r="A322"/>
  <c r="D321"/>
  <c r="B321"/>
  <c r="E321"/>
  <c r="C321"/>
  <c r="H320"/>
  <c r="F321" l="1"/>
  <c r="H321" s="1"/>
  <c r="I317" s="1"/>
  <c r="E322"/>
  <c r="C322"/>
  <c r="A323"/>
  <c r="D322"/>
  <c r="B322"/>
  <c r="F322" s="1"/>
  <c r="I316"/>
  <c r="J316" s="1"/>
  <c r="H322" l="1"/>
  <c r="I318" s="1"/>
  <c r="J318" s="1"/>
  <c r="J317"/>
  <c r="A324"/>
  <c r="D323"/>
  <c r="B323"/>
  <c r="E323"/>
  <c r="C323"/>
  <c r="E324" l="1"/>
  <c r="C324"/>
  <c r="A325"/>
  <c r="D324"/>
  <c r="B324"/>
  <c r="F323"/>
  <c r="H323" s="1"/>
  <c r="I319" l="1"/>
  <c r="J319" s="1"/>
  <c r="A326"/>
  <c r="D325"/>
  <c r="B325"/>
  <c r="E325"/>
  <c r="C325"/>
  <c r="F324"/>
  <c r="H324" s="1"/>
  <c r="E326" l="1"/>
  <c r="C326"/>
  <c r="A327"/>
  <c r="D326"/>
  <c r="B326"/>
  <c r="F325"/>
  <c r="H325" s="1"/>
  <c r="I320"/>
  <c r="J320" s="1"/>
  <c r="A328" l="1"/>
  <c r="D327"/>
  <c r="B327"/>
  <c r="E327"/>
  <c r="C327"/>
  <c r="F326"/>
  <c r="H326" s="1"/>
  <c r="I322" s="1"/>
  <c r="I321"/>
  <c r="J321" s="1"/>
  <c r="J322" l="1"/>
  <c r="E328"/>
  <c r="C328"/>
  <c r="A329"/>
  <c r="D328"/>
  <c r="B328"/>
  <c r="F327"/>
  <c r="H327" s="1"/>
  <c r="I323" l="1"/>
  <c r="J323" s="1"/>
  <c r="A330"/>
  <c r="D329"/>
  <c r="B329"/>
  <c r="E329"/>
  <c r="C329"/>
  <c r="F328"/>
  <c r="H328" s="1"/>
  <c r="E330" l="1"/>
  <c r="C330"/>
  <c r="A331"/>
  <c r="D330"/>
  <c r="B330"/>
  <c r="F330" s="1"/>
  <c r="F329"/>
  <c r="H329" s="1"/>
  <c r="I325" s="1"/>
  <c r="I324"/>
  <c r="J324" s="1"/>
  <c r="H330" l="1"/>
  <c r="I326" s="1"/>
  <c r="J326" s="1"/>
  <c r="J325"/>
  <c r="A332"/>
  <c r="D331"/>
  <c r="B331"/>
  <c r="E331"/>
  <c r="C331"/>
  <c r="E332" l="1"/>
  <c r="C332"/>
  <c r="A333"/>
  <c r="D332"/>
  <c r="B332"/>
  <c r="F331"/>
  <c r="H331" s="1"/>
  <c r="I327" l="1"/>
  <c r="J327" s="1"/>
  <c r="A334"/>
  <c r="D333"/>
  <c r="B333"/>
  <c r="E333"/>
  <c r="C333"/>
  <c r="F332"/>
  <c r="H332" s="1"/>
  <c r="E334" l="1"/>
  <c r="C334"/>
  <c r="A335"/>
  <c r="D334"/>
  <c r="B334"/>
  <c r="F333"/>
  <c r="H333" s="1"/>
  <c r="I328"/>
  <c r="J328" s="1"/>
  <c r="A336" l="1"/>
  <c r="D335"/>
  <c r="B335"/>
  <c r="E335"/>
  <c r="C335"/>
  <c r="F334"/>
  <c r="H334" s="1"/>
  <c r="I330" s="1"/>
  <c r="I329"/>
  <c r="J329" s="1"/>
  <c r="J330" l="1"/>
  <c r="E336"/>
  <c r="C336"/>
  <c r="A337"/>
  <c r="D336"/>
  <c r="B336"/>
  <c r="F335"/>
  <c r="H335" s="1"/>
  <c r="I331" l="1"/>
  <c r="J331" s="1"/>
  <c r="A338"/>
  <c r="D337"/>
  <c r="B337"/>
  <c r="E337"/>
  <c r="C337"/>
  <c r="F336"/>
  <c r="H336" s="1"/>
  <c r="E338" l="1"/>
  <c r="C338"/>
  <c r="A339"/>
  <c r="D338"/>
  <c r="B338"/>
  <c r="F337"/>
  <c r="H337" s="1"/>
  <c r="I333" s="1"/>
  <c r="I332"/>
  <c r="J332" s="1"/>
  <c r="J333" l="1"/>
  <c r="A340"/>
  <c r="D339"/>
  <c r="B339"/>
  <c r="E339"/>
  <c r="C339"/>
  <c r="F338"/>
  <c r="H338" s="1"/>
  <c r="I334" l="1"/>
  <c r="J334" s="1"/>
  <c r="E340"/>
  <c r="C340"/>
  <c r="A341"/>
  <c r="D340"/>
  <c r="B340"/>
  <c r="F339"/>
  <c r="H339" s="1"/>
  <c r="A342" l="1"/>
  <c r="D341"/>
  <c r="B341"/>
  <c r="E341"/>
  <c r="C341"/>
  <c r="I335"/>
  <c r="J335" s="1"/>
  <c r="F340"/>
  <c r="H340" s="1"/>
  <c r="I336" l="1"/>
  <c r="J336" s="1"/>
  <c r="E342"/>
  <c r="C342"/>
  <c r="A343"/>
  <c r="D342"/>
  <c r="B342"/>
  <c r="F342" s="1"/>
  <c r="F341"/>
  <c r="H341" s="1"/>
  <c r="H342" l="1"/>
  <c r="I338" s="1"/>
  <c r="I337"/>
  <c r="J337" s="1"/>
  <c r="A344"/>
  <c r="D343"/>
  <c r="B343"/>
  <c r="E343"/>
  <c r="C343"/>
  <c r="J338" l="1"/>
  <c r="E344"/>
  <c r="C344"/>
  <c r="A345"/>
  <c r="D344"/>
  <c r="B344"/>
  <c r="F343"/>
  <c r="H343" s="1"/>
  <c r="A346" l="1"/>
  <c r="D345"/>
  <c r="B345"/>
  <c r="E345"/>
  <c r="C345"/>
  <c r="F344"/>
  <c r="H344" s="1"/>
  <c r="I340" s="1"/>
  <c r="I339"/>
  <c r="J339" s="1"/>
  <c r="J340" l="1"/>
  <c r="E346"/>
  <c r="C346"/>
  <c r="A347"/>
  <c r="D346"/>
  <c r="B346"/>
  <c r="F346" s="1"/>
  <c r="F345"/>
  <c r="H345" s="1"/>
  <c r="H346" l="1"/>
  <c r="I342" s="1"/>
  <c r="I341"/>
  <c r="J341" s="1"/>
  <c r="A348"/>
  <c r="D347"/>
  <c r="B347"/>
  <c r="F347" s="1"/>
  <c r="H347" s="1"/>
  <c r="E347"/>
  <c r="C347"/>
  <c r="J342" l="1"/>
  <c r="E348"/>
  <c r="C348"/>
  <c r="A349"/>
  <c r="D348"/>
  <c r="B348"/>
  <c r="F348" s="1"/>
  <c r="H348" s="1"/>
  <c r="I343"/>
  <c r="J343" s="1"/>
  <c r="I344" l="1"/>
  <c r="J344" s="1"/>
  <c r="A350"/>
  <c r="D349"/>
  <c r="B349"/>
  <c r="E349"/>
  <c r="C349"/>
  <c r="E350" l="1"/>
  <c r="C350"/>
  <c r="A351"/>
  <c r="D350"/>
  <c r="B350"/>
  <c r="F349"/>
  <c r="H349" s="1"/>
  <c r="A352" l="1"/>
  <c r="D351"/>
  <c r="B351"/>
  <c r="E351"/>
  <c r="C351"/>
  <c r="F350"/>
  <c r="H350" s="1"/>
  <c r="I345"/>
  <c r="J345" s="1"/>
  <c r="E352" l="1"/>
  <c r="C352"/>
  <c r="A353"/>
  <c r="D352"/>
  <c r="B352"/>
  <c r="F352" s="1"/>
  <c r="I346"/>
  <c r="J346" s="1"/>
  <c r="F351"/>
  <c r="H351" s="1"/>
  <c r="H352" l="1"/>
  <c r="I348" s="1"/>
  <c r="I347"/>
  <c r="J347" s="1"/>
  <c r="A354"/>
  <c r="D353"/>
  <c r="B353"/>
  <c r="E353"/>
  <c r="C353"/>
  <c r="J348" l="1"/>
  <c r="E354"/>
  <c r="C354"/>
  <c r="A355"/>
  <c r="D354"/>
  <c r="B354"/>
  <c r="F354" s="1"/>
  <c r="F353"/>
  <c r="H353" s="1"/>
  <c r="H354" l="1"/>
  <c r="I350" s="1"/>
  <c r="I349"/>
  <c r="J349" s="1"/>
  <c r="A356"/>
  <c r="D355"/>
  <c r="B355"/>
  <c r="E355"/>
  <c r="C355"/>
  <c r="J350" l="1"/>
  <c r="E356"/>
  <c r="C356"/>
  <c r="A357"/>
  <c r="D356"/>
  <c r="B356"/>
  <c r="F355"/>
  <c r="H355" s="1"/>
  <c r="I351" l="1"/>
  <c r="J351" s="1"/>
  <c r="A358"/>
  <c r="D357"/>
  <c r="B357"/>
  <c r="E357"/>
  <c r="C357"/>
  <c r="F356"/>
  <c r="H356" s="1"/>
  <c r="E358" l="1"/>
  <c r="C358"/>
  <c r="A359"/>
  <c r="D358"/>
  <c r="B358"/>
  <c r="F357"/>
  <c r="H357" s="1"/>
  <c r="I352"/>
  <c r="J352" s="1"/>
  <c r="A360" l="1"/>
  <c r="D359"/>
  <c r="B359"/>
  <c r="E359"/>
  <c r="C359"/>
  <c r="F358"/>
  <c r="H358" s="1"/>
  <c r="I354" s="1"/>
  <c r="I353"/>
  <c r="J353" s="1"/>
  <c r="J354" l="1"/>
  <c r="E360"/>
  <c r="C360"/>
  <c r="A361"/>
  <c r="D360"/>
  <c r="B360"/>
  <c r="F359"/>
  <c r="H359" s="1"/>
  <c r="I355" l="1"/>
  <c r="J355" s="1"/>
  <c r="A362"/>
  <c r="D361"/>
  <c r="B361"/>
  <c r="E361"/>
  <c r="C361"/>
  <c r="F360"/>
  <c r="H360" s="1"/>
  <c r="E362" l="1"/>
  <c r="C362"/>
  <c r="A363"/>
  <c r="D362"/>
  <c r="B362"/>
  <c r="F362" s="1"/>
  <c r="F361"/>
  <c r="H361" s="1"/>
  <c r="I357" s="1"/>
  <c r="I356"/>
  <c r="J356" s="1"/>
  <c r="J357" l="1"/>
  <c r="A364"/>
  <c r="D363"/>
  <c r="B363"/>
  <c r="E363"/>
  <c r="C363"/>
  <c r="H362"/>
  <c r="I358" l="1"/>
  <c r="J358" s="1"/>
  <c r="E364"/>
  <c r="C364"/>
  <c r="A365"/>
  <c r="D364"/>
  <c r="B364"/>
  <c r="F363"/>
  <c r="H363" s="1"/>
  <c r="I359" l="1"/>
  <c r="J359" s="1"/>
  <c r="A366"/>
  <c r="D365"/>
  <c r="B365"/>
  <c r="E365"/>
  <c r="C365"/>
  <c r="F364"/>
  <c r="H364" s="1"/>
  <c r="E366" l="1"/>
  <c r="C366"/>
  <c r="A367"/>
  <c r="D366"/>
  <c r="B366"/>
  <c r="F366" s="1"/>
  <c r="I360"/>
  <c r="J360" s="1"/>
  <c r="F365"/>
  <c r="H365" s="1"/>
  <c r="I361" s="1"/>
  <c r="J361" l="1"/>
  <c r="H366"/>
  <c r="I362" s="1"/>
  <c r="J362" s="1"/>
  <c r="A368"/>
  <c r="D367"/>
  <c r="B367"/>
  <c r="F367" s="1"/>
  <c r="H367" s="1"/>
  <c r="E367"/>
  <c r="C367"/>
  <c r="I363" l="1"/>
  <c r="J363" s="1"/>
  <c r="E368"/>
  <c r="C368"/>
  <c r="A369"/>
  <c r="D368"/>
  <c r="B368"/>
  <c r="F368" s="1"/>
  <c r="H368" s="1"/>
  <c r="A370" l="1"/>
  <c r="D369"/>
  <c r="B369"/>
  <c r="E369"/>
  <c r="C369"/>
  <c r="I364"/>
  <c r="J364" s="1"/>
  <c r="E370" l="1"/>
  <c r="C370"/>
  <c r="A371"/>
  <c r="D370"/>
  <c r="B370"/>
  <c r="F370" s="1"/>
  <c r="F369"/>
  <c r="H369" s="1"/>
  <c r="H370" l="1"/>
  <c r="I366" s="1"/>
  <c r="A372"/>
  <c r="D371"/>
  <c r="B371"/>
  <c r="E371"/>
  <c r="C371"/>
  <c r="I365"/>
  <c r="J365" s="1"/>
  <c r="E372" l="1"/>
  <c r="C372"/>
  <c r="A373"/>
  <c r="D372"/>
  <c r="B372"/>
  <c r="J366"/>
  <c r="F371"/>
  <c r="H371" s="1"/>
  <c r="I367" l="1"/>
  <c r="J367" s="1"/>
  <c r="A374"/>
  <c r="D373"/>
  <c r="B373"/>
  <c r="E373"/>
  <c r="C373"/>
  <c r="F372"/>
  <c r="H372" s="1"/>
  <c r="I368" l="1"/>
  <c r="J368" s="1"/>
  <c r="E374"/>
  <c r="C374"/>
  <c r="A375"/>
  <c r="D374"/>
  <c r="B374"/>
  <c r="F374" s="1"/>
  <c r="F373"/>
  <c r="H373" s="1"/>
  <c r="I369" s="1"/>
  <c r="J369" l="1"/>
  <c r="H374"/>
  <c r="I370" s="1"/>
  <c r="J370" s="1"/>
  <c r="A376"/>
  <c r="D375"/>
  <c r="B375"/>
  <c r="E375"/>
  <c r="C375"/>
  <c r="E376" l="1"/>
  <c r="C376"/>
  <c r="A377"/>
  <c r="D376"/>
  <c r="B376"/>
  <c r="F375"/>
  <c r="H375" s="1"/>
  <c r="A378" l="1"/>
  <c r="D377"/>
  <c r="B377"/>
  <c r="E377"/>
  <c r="C377"/>
  <c r="F376"/>
  <c r="H376" s="1"/>
  <c r="I372" s="1"/>
  <c r="I371"/>
  <c r="J371" s="1"/>
  <c r="J372" l="1"/>
  <c r="E378"/>
  <c r="C378"/>
  <c r="A379"/>
  <c r="D378"/>
  <c r="B378"/>
  <c r="F378" s="1"/>
  <c r="F377"/>
  <c r="H377" s="1"/>
  <c r="I373" s="1"/>
  <c r="J373" s="1"/>
  <c r="H378" l="1"/>
  <c r="I374" s="1"/>
  <c r="J374" s="1"/>
  <c r="A380"/>
  <c r="D379"/>
  <c r="B379"/>
  <c r="F379" s="1"/>
  <c r="H379" s="1"/>
  <c r="E379"/>
  <c r="C379"/>
  <c r="I375" l="1"/>
  <c r="J375" s="1"/>
  <c r="E380"/>
  <c r="C380"/>
  <c r="A381"/>
  <c r="D380"/>
  <c r="B380"/>
  <c r="F380" s="1"/>
  <c r="H380" s="1"/>
  <c r="I376" l="1"/>
  <c r="J376" s="1"/>
  <c r="A382"/>
  <c r="D381"/>
  <c r="B381"/>
  <c r="E381"/>
  <c r="C381"/>
  <c r="E382" l="1"/>
  <c r="C382"/>
  <c r="A383"/>
  <c r="D382"/>
  <c r="B382"/>
  <c r="F381"/>
  <c r="H381" s="1"/>
  <c r="A384" l="1"/>
  <c r="D383"/>
  <c r="B383"/>
  <c r="E383"/>
  <c r="C383"/>
  <c r="F382"/>
  <c r="H382" s="1"/>
  <c r="I377"/>
  <c r="J377" s="1"/>
  <c r="E384" l="1"/>
  <c r="C384"/>
  <c r="A385"/>
  <c r="D384"/>
  <c r="B384"/>
  <c r="F384" s="1"/>
  <c r="I378"/>
  <c r="J378" s="1"/>
  <c r="F383"/>
  <c r="H383" s="1"/>
  <c r="H384" l="1"/>
  <c r="I380" s="1"/>
  <c r="I379"/>
  <c r="J379" s="1"/>
  <c r="A386"/>
  <c r="D385"/>
  <c r="B385"/>
  <c r="E385"/>
  <c r="C385"/>
  <c r="J380" l="1"/>
  <c r="E386"/>
  <c r="C386"/>
  <c r="A387"/>
  <c r="D386"/>
  <c r="B386"/>
  <c r="F385"/>
  <c r="H385" s="1"/>
  <c r="A388" l="1"/>
  <c r="D387"/>
  <c r="B387"/>
  <c r="E387"/>
  <c r="C387"/>
  <c r="F386"/>
  <c r="H386" s="1"/>
  <c r="I382" s="1"/>
  <c r="I381"/>
  <c r="J381" s="1"/>
  <c r="E388" l="1"/>
  <c r="C388"/>
  <c r="A389"/>
  <c r="D388"/>
  <c r="B388"/>
  <c r="J382"/>
  <c r="F387"/>
  <c r="H387" s="1"/>
  <c r="A390" l="1"/>
  <c r="D389"/>
  <c r="B389"/>
  <c r="E389"/>
  <c r="C389"/>
  <c r="F388"/>
  <c r="H388" s="1"/>
  <c r="I384" s="1"/>
  <c r="I383"/>
  <c r="J383" s="1"/>
  <c r="J384" l="1"/>
  <c r="E390"/>
  <c r="C390"/>
  <c r="A391"/>
  <c r="D390"/>
  <c r="B390"/>
  <c r="F390" s="1"/>
  <c r="F389"/>
  <c r="H389" s="1"/>
  <c r="H390" l="1"/>
  <c r="I386" s="1"/>
  <c r="I385"/>
  <c r="J385" s="1"/>
  <c r="A392"/>
  <c r="D391"/>
  <c r="B391"/>
  <c r="E391"/>
  <c r="C391"/>
  <c r="E392" l="1"/>
  <c r="C392"/>
  <c r="A393"/>
  <c r="D392"/>
  <c r="B392"/>
  <c r="F391"/>
  <c r="H391" s="1"/>
  <c r="J386"/>
  <c r="A394" l="1"/>
  <c r="D393"/>
  <c r="B393"/>
  <c r="E393"/>
  <c r="C393"/>
  <c r="F392"/>
  <c r="H392" s="1"/>
  <c r="I388" s="1"/>
  <c r="I387"/>
  <c r="J387" s="1"/>
  <c r="J388" l="1"/>
  <c r="E394"/>
  <c r="C394"/>
  <c r="A395"/>
  <c r="D394"/>
  <c r="B394"/>
  <c r="F393"/>
  <c r="H393" s="1"/>
  <c r="I389" l="1"/>
  <c r="J389" s="1"/>
  <c r="A396"/>
  <c r="D395"/>
  <c r="B395"/>
  <c r="E395"/>
  <c r="C395"/>
  <c r="F394"/>
  <c r="H394" s="1"/>
  <c r="E396" l="1"/>
  <c r="C396"/>
  <c r="A397"/>
  <c r="D396"/>
  <c r="B396"/>
  <c r="F395"/>
  <c r="H395" s="1"/>
  <c r="I390"/>
  <c r="J390" s="1"/>
  <c r="A398" l="1"/>
  <c r="D397"/>
  <c r="B397"/>
  <c r="E397"/>
  <c r="C397"/>
  <c r="I391"/>
  <c r="J391" s="1"/>
  <c r="F396"/>
  <c r="H396" s="1"/>
  <c r="I392" l="1"/>
  <c r="J392" s="1"/>
  <c r="E398"/>
  <c r="C398"/>
  <c r="A399"/>
  <c r="D398"/>
  <c r="B398"/>
  <c r="F398" s="1"/>
  <c r="F397"/>
  <c r="H397" s="1"/>
  <c r="H398" l="1"/>
  <c r="I394" s="1"/>
  <c r="I393"/>
  <c r="J393" s="1"/>
  <c r="A400"/>
  <c r="D399"/>
  <c r="B399"/>
  <c r="E399"/>
  <c r="C399"/>
  <c r="J394" l="1"/>
  <c r="E400"/>
  <c r="C400"/>
  <c r="A401"/>
  <c r="D400"/>
  <c r="B400"/>
  <c r="F400" s="1"/>
  <c r="F399"/>
  <c r="H399" s="1"/>
  <c r="H400" l="1"/>
  <c r="I396" s="1"/>
  <c r="A402"/>
  <c r="D401"/>
  <c r="B401"/>
  <c r="E401"/>
  <c r="C401"/>
  <c r="I395"/>
  <c r="J395" s="1"/>
  <c r="J396" l="1"/>
  <c r="E402"/>
  <c r="C402"/>
  <c r="A403"/>
  <c r="D402"/>
  <c r="B402"/>
  <c r="F401"/>
  <c r="H401" s="1"/>
  <c r="A404" l="1"/>
  <c r="D403"/>
  <c r="B403"/>
  <c r="E403"/>
  <c r="C403"/>
  <c r="F402"/>
  <c r="H402" s="1"/>
  <c r="I398" s="1"/>
  <c r="I397"/>
  <c r="J397" s="1"/>
  <c r="J398" l="1"/>
  <c r="E404"/>
  <c r="C404"/>
  <c r="A405"/>
  <c r="D404"/>
  <c r="B404"/>
  <c r="F404" s="1"/>
  <c r="F403"/>
  <c r="H403" s="1"/>
  <c r="I399" l="1"/>
  <c r="J399" s="1"/>
  <c r="A406"/>
  <c r="D405"/>
  <c r="B405"/>
  <c r="E405"/>
  <c r="C405"/>
  <c r="H404"/>
  <c r="E406" l="1"/>
  <c r="C406"/>
  <c r="A407"/>
  <c r="D406"/>
  <c r="B406"/>
  <c r="F405"/>
  <c r="H405" s="1"/>
  <c r="I400"/>
  <c r="J400" s="1"/>
  <c r="A408" l="1"/>
  <c r="D407"/>
  <c r="B407"/>
  <c r="E407"/>
  <c r="C407"/>
  <c r="F406"/>
  <c r="H406" s="1"/>
  <c r="I402" s="1"/>
  <c r="I401"/>
  <c r="J401" s="1"/>
  <c r="J402" l="1"/>
  <c r="E408"/>
  <c r="C408"/>
  <c r="A409"/>
  <c r="D408"/>
  <c r="B408"/>
  <c r="F407"/>
  <c r="H407" s="1"/>
  <c r="I403" l="1"/>
  <c r="J403" s="1"/>
  <c r="A410"/>
  <c r="D409"/>
  <c r="B409"/>
  <c r="E409"/>
  <c r="C409"/>
  <c r="F408"/>
  <c r="H408" s="1"/>
  <c r="E410" l="1"/>
  <c r="C410"/>
  <c r="A411"/>
  <c r="D410"/>
  <c r="B410"/>
  <c r="F409"/>
  <c r="H409" s="1"/>
  <c r="I404"/>
  <c r="J404" s="1"/>
  <c r="A412" l="1"/>
  <c r="D411"/>
  <c r="B411"/>
  <c r="E411"/>
  <c r="C411"/>
  <c r="I405"/>
  <c r="J405" s="1"/>
  <c r="F410"/>
  <c r="H410" s="1"/>
  <c r="I406" s="1"/>
  <c r="J406" l="1"/>
  <c r="E412"/>
  <c r="C412"/>
  <c r="A413"/>
  <c r="D412"/>
  <c r="B412"/>
  <c r="F411"/>
  <c r="H411" s="1"/>
  <c r="I407" l="1"/>
  <c r="J407" s="1"/>
  <c r="A414"/>
  <c r="D413"/>
  <c r="B413"/>
  <c r="E413"/>
  <c r="C413"/>
  <c r="F412"/>
  <c r="H412" s="1"/>
  <c r="I408" s="1"/>
  <c r="J408" l="1"/>
  <c r="E414"/>
  <c r="C414"/>
  <c r="A415"/>
  <c r="D414"/>
  <c r="B414"/>
  <c r="F414" s="1"/>
  <c r="F413"/>
  <c r="H413" s="1"/>
  <c r="H414" l="1"/>
  <c r="I410" s="1"/>
  <c r="A416"/>
  <c r="D415"/>
  <c r="B415"/>
  <c r="E415"/>
  <c r="C415"/>
  <c r="I409"/>
  <c r="J409" s="1"/>
  <c r="A417" l="1"/>
  <c r="D416"/>
  <c r="B416"/>
  <c r="E416"/>
  <c r="C416"/>
  <c r="F415"/>
  <c r="H415" s="1"/>
  <c r="J410"/>
  <c r="E417" l="1"/>
  <c r="C417"/>
  <c r="A418"/>
  <c r="D417"/>
  <c r="B417"/>
  <c r="F416"/>
  <c r="H416" s="1"/>
  <c r="I412" s="1"/>
  <c r="I411"/>
  <c r="J411" s="1"/>
  <c r="J412" l="1"/>
  <c r="A419"/>
  <c r="D418"/>
  <c r="B418"/>
  <c r="E418"/>
  <c r="C418"/>
  <c r="F417"/>
  <c r="H417" s="1"/>
  <c r="I413" l="1"/>
  <c r="J413" s="1"/>
  <c r="E419"/>
  <c r="C419"/>
  <c r="A420"/>
  <c r="D419"/>
  <c r="B419"/>
  <c r="F419" s="1"/>
  <c r="F418"/>
  <c r="H418" s="1"/>
  <c r="H419" l="1"/>
  <c r="I415" s="1"/>
  <c r="I414"/>
  <c r="J414" s="1"/>
  <c r="A421"/>
  <c r="D420"/>
  <c r="B420"/>
  <c r="E420"/>
  <c r="C420"/>
  <c r="J415" l="1"/>
  <c r="E421"/>
  <c r="C421"/>
  <c r="A422"/>
  <c r="D421"/>
  <c r="B421"/>
  <c r="F420"/>
  <c r="H420" s="1"/>
  <c r="I416" l="1"/>
  <c r="J416" s="1"/>
  <c r="A423"/>
  <c r="D422"/>
  <c r="B422"/>
  <c r="E422"/>
  <c r="C422"/>
  <c r="F421"/>
  <c r="H421" s="1"/>
  <c r="I417" l="1"/>
  <c r="J417" s="1"/>
  <c r="E423"/>
  <c r="C423"/>
  <c r="A424"/>
  <c r="D423"/>
  <c r="B423"/>
  <c r="F422"/>
  <c r="H422" s="1"/>
  <c r="I418" s="1"/>
  <c r="J418" l="1"/>
  <c r="A425"/>
  <c r="D424"/>
  <c r="B424"/>
  <c r="E424"/>
  <c r="C424"/>
  <c r="F423"/>
  <c r="H423" s="1"/>
  <c r="I419" l="1"/>
  <c r="J419" s="1"/>
  <c r="E425"/>
  <c r="C425"/>
  <c r="A426"/>
  <c r="D425"/>
  <c r="B425"/>
  <c r="F425" s="1"/>
  <c r="F424"/>
  <c r="H424" s="1"/>
  <c r="I420" l="1"/>
  <c r="J420" s="1"/>
  <c r="A427"/>
  <c r="D426"/>
  <c r="B426"/>
  <c r="E426"/>
  <c r="C426"/>
  <c r="H425"/>
  <c r="E427" l="1"/>
  <c r="C427"/>
  <c r="A428"/>
  <c r="D427"/>
  <c r="B427"/>
  <c r="F427" s="1"/>
  <c r="F426"/>
  <c r="H426" s="1"/>
  <c r="I421"/>
  <c r="J421" s="1"/>
  <c r="H427" l="1"/>
  <c r="I423" s="1"/>
  <c r="I422"/>
  <c r="J422" s="1"/>
  <c r="A429"/>
  <c r="D428"/>
  <c r="B428"/>
  <c r="E428"/>
  <c r="C428"/>
  <c r="J423" l="1"/>
  <c r="E429"/>
  <c r="C429"/>
  <c r="A430"/>
  <c r="D429"/>
  <c r="B429"/>
  <c r="F428"/>
  <c r="H428" s="1"/>
  <c r="A431" l="1"/>
  <c r="D430"/>
  <c r="B430"/>
  <c r="E430"/>
  <c r="C430"/>
  <c r="F429"/>
  <c r="H429" s="1"/>
  <c r="I425" s="1"/>
  <c r="I424"/>
  <c r="J424" s="1"/>
  <c r="J425" l="1"/>
  <c r="E431"/>
  <c r="C431"/>
  <c r="A432"/>
  <c r="D431"/>
  <c r="B431"/>
  <c r="F431" s="1"/>
  <c r="F430"/>
  <c r="H430" s="1"/>
  <c r="I426" s="1"/>
  <c r="J426" s="1"/>
  <c r="H431" l="1"/>
  <c r="I427" s="1"/>
  <c r="J427" s="1"/>
  <c r="A433"/>
  <c r="D432"/>
  <c r="B432"/>
  <c r="E432"/>
  <c r="C432"/>
  <c r="E433" l="1"/>
  <c r="C433"/>
  <c r="A434"/>
  <c r="D433"/>
  <c r="B433"/>
  <c r="F432"/>
  <c r="H432" s="1"/>
  <c r="I428" l="1"/>
  <c r="J428" s="1"/>
  <c r="A435"/>
  <c r="D434"/>
  <c r="B434"/>
  <c r="E434"/>
  <c r="C434"/>
  <c r="F433"/>
  <c r="H433" s="1"/>
  <c r="E435" l="1"/>
  <c r="C435"/>
  <c r="A436"/>
  <c r="D435"/>
  <c r="B435"/>
  <c r="F434"/>
  <c r="H434" s="1"/>
  <c r="I429"/>
  <c r="J429" s="1"/>
  <c r="A437" l="1"/>
  <c r="D436"/>
  <c r="B436"/>
  <c r="E436"/>
  <c r="C436"/>
  <c r="F435"/>
  <c r="H435" s="1"/>
  <c r="I431" s="1"/>
  <c r="I430"/>
  <c r="J430" s="1"/>
  <c r="J431" l="1"/>
  <c r="E437"/>
  <c r="C437"/>
  <c r="A438"/>
  <c r="D437"/>
  <c r="B437"/>
  <c r="F437" s="1"/>
  <c r="F436"/>
  <c r="H436" s="1"/>
  <c r="H437" l="1"/>
  <c r="I433" s="1"/>
  <c r="I432"/>
  <c r="J432" s="1"/>
  <c r="A439"/>
  <c r="D438"/>
  <c r="B438"/>
  <c r="E438"/>
  <c r="C438"/>
  <c r="J433" l="1"/>
  <c r="E439"/>
  <c r="C439"/>
  <c r="A440"/>
  <c r="D439"/>
  <c r="B439"/>
  <c r="F439" s="1"/>
  <c r="F438"/>
  <c r="H438" s="1"/>
  <c r="H439" l="1"/>
  <c r="I435" s="1"/>
  <c r="I434"/>
  <c r="J434" s="1"/>
  <c r="A441"/>
  <c r="D440"/>
  <c r="B440"/>
  <c r="E440"/>
  <c r="C440"/>
  <c r="J435" l="1"/>
  <c r="E441"/>
  <c r="C441"/>
  <c r="A442"/>
  <c r="D441"/>
  <c r="B441"/>
  <c r="F440"/>
  <c r="H440" s="1"/>
  <c r="A443" l="1"/>
  <c r="D442"/>
  <c r="B442"/>
  <c r="E442"/>
  <c r="C442"/>
  <c r="F441"/>
  <c r="H441" s="1"/>
  <c r="I436"/>
  <c r="J436" s="1"/>
  <c r="E443" l="1"/>
  <c r="C443"/>
  <c r="A444"/>
  <c r="D443"/>
  <c r="B443"/>
  <c r="F443" s="1"/>
  <c r="I437"/>
  <c r="J437" s="1"/>
  <c r="F442"/>
  <c r="H442" s="1"/>
  <c r="A445" l="1"/>
  <c r="D444"/>
  <c r="B444"/>
  <c r="E444"/>
  <c r="C444"/>
  <c r="H443"/>
  <c r="I439" s="1"/>
  <c r="I438"/>
  <c r="J438" s="1"/>
  <c r="J439" l="1"/>
  <c r="E445"/>
  <c r="C445"/>
  <c r="A446"/>
  <c r="D445"/>
  <c r="B445"/>
  <c r="F445" s="1"/>
  <c r="F444"/>
  <c r="H444" s="1"/>
  <c r="H445" l="1"/>
  <c r="I441" s="1"/>
  <c r="I440"/>
  <c r="J440" s="1"/>
  <c r="A447"/>
  <c r="D446"/>
  <c r="B446"/>
  <c r="E446"/>
  <c r="C446"/>
  <c r="J441" l="1"/>
  <c r="E447"/>
  <c r="C447"/>
  <c r="A448"/>
  <c r="D447"/>
  <c r="B447"/>
  <c r="F446"/>
  <c r="H446" s="1"/>
  <c r="A449" l="1"/>
  <c r="D448"/>
  <c r="B448"/>
  <c r="E448"/>
  <c r="C448"/>
  <c r="F447"/>
  <c r="H447" s="1"/>
  <c r="I443" s="1"/>
  <c r="I442"/>
  <c r="J442" s="1"/>
  <c r="J443" l="1"/>
  <c r="E449"/>
  <c r="C449"/>
  <c r="A450"/>
  <c r="D449"/>
  <c r="B449"/>
  <c r="F449" s="1"/>
  <c r="F448"/>
  <c r="H448" s="1"/>
  <c r="I444" l="1"/>
  <c r="J444" s="1"/>
  <c r="A451"/>
  <c r="D450"/>
  <c r="B450"/>
  <c r="E450"/>
  <c r="C450"/>
  <c r="H449"/>
  <c r="E451" l="1"/>
  <c r="C451"/>
  <c r="A452"/>
  <c r="D451"/>
  <c r="B451"/>
  <c r="F450"/>
  <c r="H450" s="1"/>
  <c r="I445"/>
  <c r="J445" s="1"/>
  <c r="A453" l="1"/>
  <c r="D452"/>
  <c r="B452"/>
  <c r="E452"/>
  <c r="C452"/>
  <c r="F451"/>
  <c r="H451" s="1"/>
  <c r="I447" s="1"/>
  <c r="I446"/>
  <c r="J446" s="1"/>
  <c r="E453" l="1"/>
  <c r="C453"/>
  <c r="A454"/>
  <c r="D453"/>
  <c r="B453"/>
  <c r="F453" s="1"/>
  <c r="J447"/>
  <c r="F452"/>
  <c r="H452" s="1"/>
  <c r="H453" l="1"/>
  <c r="I449" s="1"/>
  <c r="A455"/>
  <c r="D454"/>
  <c r="B454"/>
  <c r="E454"/>
  <c r="C454"/>
  <c r="I448"/>
  <c r="J448" s="1"/>
  <c r="E455" l="1"/>
  <c r="C455"/>
  <c r="A456"/>
  <c r="D455"/>
  <c r="B455"/>
  <c r="J449"/>
  <c r="F454"/>
  <c r="H454" s="1"/>
  <c r="I450" l="1"/>
  <c r="J450" s="1"/>
  <c r="A457"/>
  <c r="D456"/>
  <c r="B456"/>
  <c r="E456"/>
  <c r="C456"/>
  <c r="F455"/>
  <c r="H455" s="1"/>
  <c r="I451" l="1"/>
  <c r="J451" s="1"/>
  <c r="E457"/>
  <c r="C457"/>
  <c r="A458"/>
  <c r="D457"/>
  <c r="B457"/>
  <c r="F456"/>
  <c r="H456" s="1"/>
  <c r="A459" l="1"/>
  <c r="D458"/>
  <c r="B458"/>
  <c r="E458"/>
  <c r="C458"/>
  <c r="F457"/>
  <c r="H457" s="1"/>
  <c r="I452"/>
  <c r="J452" s="1"/>
  <c r="I453" l="1"/>
  <c r="J453" s="1"/>
  <c r="E459"/>
  <c r="C459"/>
  <c r="A460"/>
  <c r="D459"/>
  <c r="B459"/>
  <c r="F458"/>
  <c r="H458" s="1"/>
  <c r="A461" l="1"/>
  <c r="D460"/>
  <c r="B460"/>
  <c r="E460"/>
  <c r="C460"/>
  <c r="F459"/>
  <c r="H459" s="1"/>
  <c r="I454"/>
  <c r="J454" s="1"/>
  <c r="I455" l="1"/>
  <c r="J455" s="1"/>
  <c r="E461"/>
  <c r="C461"/>
  <c r="A462"/>
  <c r="D461"/>
  <c r="B461"/>
  <c r="F461" s="1"/>
  <c r="F460"/>
  <c r="H460" s="1"/>
  <c r="I456" s="1"/>
  <c r="J456" l="1"/>
  <c r="H461"/>
  <c r="I457" s="1"/>
  <c r="J457" s="1"/>
  <c r="A463"/>
  <c r="D462"/>
  <c r="B462"/>
  <c r="E462"/>
  <c r="C462"/>
  <c r="E463" l="1"/>
  <c r="C463"/>
  <c r="A464"/>
  <c r="D463"/>
  <c r="B463"/>
  <c r="F462"/>
  <c r="H462" s="1"/>
  <c r="A465" l="1"/>
  <c r="D464"/>
  <c r="B464"/>
  <c r="E464"/>
  <c r="C464"/>
  <c r="F463"/>
  <c r="H463" s="1"/>
  <c r="I458"/>
  <c r="J458" s="1"/>
  <c r="E465" l="1"/>
  <c r="C465"/>
  <c r="A466"/>
  <c r="D465"/>
  <c r="B465"/>
  <c r="F465" s="1"/>
  <c r="I459"/>
  <c r="J459" s="1"/>
  <c r="F464"/>
  <c r="H464" s="1"/>
  <c r="A467" l="1"/>
  <c r="D466"/>
  <c r="B466"/>
  <c r="E466"/>
  <c r="C466"/>
  <c r="I460"/>
  <c r="J460" s="1"/>
  <c r="H465"/>
  <c r="E467" l="1"/>
  <c r="C467"/>
  <c r="A468"/>
  <c r="D467"/>
  <c r="B467"/>
  <c r="F467" s="1"/>
  <c r="F466"/>
  <c r="H466" s="1"/>
  <c r="I461"/>
  <c r="J461" s="1"/>
  <c r="A469" l="1"/>
  <c r="D468"/>
  <c r="B468"/>
  <c r="E468"/>
  <c r="C468"/>
  <c r="H467"/>
  <c r="I463" s="1"/>
  <c r="I462"/>
  <c r="J462" s="1"/>
  <c r="J463" l="1"/>
  <c r="E469"/>
  <c r="C469"/>
  <c r="A470"/>
  <c r="D469"/>
  <c r="B469"/>
  <c r="F468"/>
  <c r="H468" s="1"/>
  <c r="A471" l="1"/>
  <c r="D470"/>
  <c r="B470"/>
  <c r="E470"/>
  <c r="C470"/>
  <c r="F469"/>
  <c r="H469" s="1"/>
  <c r="I464"/>
  <c r="J464" s="1"/>
  <c r="I465" l="1"/>
  <c r="J465" s="1"/>
  <c r="E471"/>
  <c r="C471"/>
  <c r="A472"/>
  <c r="D471"/>
  <c r="B471"/>
  <c r="F471" s="1"/>
  <c r="F470"/>
  <c r="H470" s="1"/>
  <c r="I466" s="1"/>
  <c r="J466" l="1"/>
  <c r="H471"/>
  <c r="I467" s="1"/>
  <c r="J467" s="1"/>
  <c r="A473"/>
  <c r="D472"/>
  <c r="B472"/>
  <c r="E472"/>
  <c r="C472"/>
  <c r="E473" l="1"/>
  <c r="C473"/>
  <c r="A474"/>
  <c r="D473"/>
  <c r="B473"/>
  <c r="F472"/>
  <c r="H472" s="1"/>
  <c r="I468" l="1"/>
  <c r="J468" s="1"/>
  <c r="A475"/>
  <c r="D474"/>
  <c r="B474"/>
  <c r="E474"/>
  <c r="C474"/>
  <c r="F473"/>
  <c r="H473" s="1"/>
  <c r="E475" l="1"/>
  <c r="C475"/>
  <c r="A476"/>
  <c r="D475"/>
  <c r="B475"/>
  <c r="F475" s="1"/>
  <c r="F474"/>
  <c r="H474" s="1"/>
  <c r="I470" s="1"/>
  <c r="I469"/>
  <c r="J469" s="1"/>
  <c r="J470" l="1"/>
  <c r="H475"/>
  <c r="I471" s="1"/>
  <c r="J471" s="1"/>
  <c r="A477"/>
  <c r="D476"/>
  <c r="B476"/>
  <c r="E476"/>
  <c r="C476"/>
  <c r="E477" l="1"/>
  <c r="C477"/>
  <c r="A478"/>
  <c r="D477"/>
  <c r="B477"/>
  <c r="F476"/>
  <c r="H476" s="1"/>
  <c r="I472" l="1"/>
  <c r="J472" s="1"/>
  <c r="A479"/>
  <c r="D478"/>
  <c r="B478"/>
  <c r="E478"/>
  <c r="C478"/>
  <c r="F477"/>
  <c r="H477" s="1"/>
  <c r="E479" l="1"/>
  <c r="C479"/>
  <c r="A480"/>
  <c r="D479"/>
  <c r="B479"/>
  <c r="F478"/>
  <c r="H478" s="1"/>
  <c r="I473"/>
  <c r="J473" s="1"/>
  <c r="A481" l="1"/>
  <c r="D480"/>
  <c r="B480"/>
  <c r="E480"/>
  <c r="C480"/>
  <c r="F479"/>
  <c r="H479" s="1"/>
  <c r="I475" s="1"/>
  <c r="I474"/>
  <c r="J474" s="1"/>
  <c r="J475" l="1"/>
  <c r="E481"/>
  <c r="C481"/>
  <c r="A482"/>
  <c r="D481"/>
  <c r="B481"/>
  <c r="F481" s="1"/>
  <c r="F480"/>
  <c r="H480" s="1"/>
  <c r="H481" l="1"/>
  <c r="I477" s="1"/>
  <c r="I476"/>
  <c r="J476" s="1"/>
  <c r="A483"/>
  <c r="D482"/>
  <c r="B482"/>
  <c r="E482"/>
  <c r="C482"/>
  <c r="E483" l="1"/>
  <c r="C483"/>
  <c r="A484"/>
  <c r="D483"/>
  <c r="B483"/>
  <c r="F482"/>
  <c r="H482" s="1"/>
  <c r="J477"/>
  <c r="A485" l="1"/>
  <c r="D484"/>
  <c r="B484"/>
  <c r="E484"/>
  <c r="C484"/>
  <c r="F483"/>
  <c r="H483" s="1"/>
  <c r="I478"/>
  <c r="J478" s="1"/>
  <c r="E485" l="1"/>
  <c r="C485"/>
  <c r="A486"/>
  <c r="D485"/>
  <c r="B485"/>
  <c r="F485" s="1"/>
  <c r="I479"/>
  <c r="J479" s="1"/>
  <c r="F484"/>
  <c r="H484" s="1"/>
  <c r="H485" l="1"/>
  <c r="I481" s="1"/>
  <c r="I480"/>
  <c r="J480" s="1"/>
  <c r="A487"/>
  <c r="D486"/>
  <c r="B486"/>
  <c r="E486"/>
  <c r="C486"/>
  <c r="E487" l="1"/>
  <c r="C487"/>
  <c r="A488"/>
  <c r="D487"/>
  <c r="B487"/>
  <c r="F486"/>
  <c r="H486" s="1"/>
  <c r="J481"/>
  <c r="A489" l="1"/>
  <c r="D488"/>
  <c r="B488"/>
  <c r="E488"/>
  <c r="C488"/>
  <c r="F487"/>
  <c r="H487" s="1"/>
  <c r="I483" s="1"/>
  <c r="I482"/>
  <c r="J482" s="1"/>
  <c r="J483" l="1"/>
  <c r="E489"/>
  <c r="C489"/>
  <c r="A490"/>
  <c r="D489"/>
  <c r="B489"/>
  <c r="F489" s="1"/>
  <c r="F488"/>
  <c r="H488" s="1"/>
  <c r="I484" l="1"/>
  <c r="J484" s="1"/>
  <c r="A491"/>
  <c r="D490"/>
  <c r="B490"/>
  <c r="E490"/>
  <c r="C490"/>
  <c r="H489"/>
  <c r="E491" l="1"/>
  <c r="C491"/>
  <c r="A492"/>
  <c r="D491"/>
  <c r="B491"/>
  <c r="F491" s="1"/>
  <c r="F490"/>
  <c r="H490" s="1"/>
  <c r="I485"/>
  <c r="J485" s="1"/>
  <c r="H491" l="1"/>
  <c r="I487" s="1"/>
  <c r="I486"/>
  <c r="J486" s="1"/>
  <c r="A493"/>
  <c r="D492"/>
  <c r="B492"/>
  <c r="E492"/>
  <c r="C492"/>
  <c r="J487" l="1"/>
  <c r="E493"/>
  <c r="C493"/>
  <c r="A494"/>
  <c r="D493"/>
  <c r="B493"/>
  <c r="F492"/>
  <c r="H492" s="1"/>
  <c r="I488" l="1"/>
  <c r="J488" s="1"/>
  <c r="A495"/>
  <c r="D494"/>
  <c r="B494"/>
  <c r="E494"/>
  <c r="C494"/>
  <c r="F493"/>
  <c r="H493" s="1"/>
  <c r="I489" l="1"/>
  <c r="J489" s="1"/>
  <c r="E495"/>
  <c r="C495"/>
  <c r="A496"/>
  <c r="D495"/>
  <c r="B495"/>
  <c r="F494"/>
  <c r="H494" s="1"/>
  <c r="A497" l="1"/>
  <c r="D496"/>
  <c r="B496"/>
  <c r="E496"/>
  <c r="C496"/>
  <c r="F495"/>
  <c r="H495" s="1"/>
  <c r="I491" s="1"/>
  <c r="I490"/>
  <c r="J490" s="1"/>
  <c r="E497" l="1"/>
  <c r="C497"/>
  <c r="A498"/>
  <c r="D497"/>
  <c r="B497"/>
  <c r="F496"/>
  <c r="H496" s="1"/>
  <c r="J491"/>
  <c r="I492" l="1"/>
  <c r="J492" s="1"/>
  <c r="A499"/>
  <c r="D498"/>
  <c r="B498"/>
  <c r="E498"/>
  <c r="C498"/>
  <c r="F497"/>
  <c r="H497" s="1"/>
  <c r="E499" l="1"/>
  <c r="C499"/>
  <c r="A500"/>
  <c r="D499"/>
  <c r="B499"/>
  <c r="F498"/>
  <c r="H498" s="1"/>
  <c r="I493"/>
  <c r="J493" s="1"/>
  <c r="A501" l="1"/>
  <c r="D500"/>
  <c r="B500"/>
  <c r="E500"/>
  <c r="C500"/>
  <c r="I494"/>
  <c r="J494" s="1"/>
  <c r="F499"/>
  <c r="H499" s="1"/>
  <c r="I495" s="1"/>
  <c r="J495" l="1"/>
  <c r="E501"/>
  <c r="C501"/>
  <c r="A502"/>
  <c r="D501"/>
  <c r="B501"/>
  <c r="F500"/>
  <c r="H500" s="1"/>
  <c r="I496" l="1"/>
  <c r="J496" s="1"/>
  <c r="A503"/>
  <c r="D502"/>
  <c r="B502"/>
  <c r="E502"/>
  <c r="C502"/>
  <c r="F501"/>
  <c r="H501" s="1"/>
  <c r="I497" l="1"/>
  <c r="J497" s="1"/>
  <c r="E503"/>
  <c r="C503"/>
  <c r="A504"/>
  <c r="D503"/>
  <c r="B503"/>
  <c r="F502"/>
  <c r="H502" s="1"/>
  <c r="A505" l="1"/>
  <c r="D504"/>
  <c r="B504"/>
  <c r="E504"/>
  <c r="C504"/>
  <c r="I498"/>
  <c r="J498" s="1"/>
  <c r="F503"/>
  <c r="H503" s="1"/>
  <c r="I499" s="1"/>
  <c r="J499" l="1"/>
  <c r="E505"/>
  <c r="C505"/>
  <c r="A506"/>
  <c r="D505"/>
  <c r="B505"/>
  <c r="F504"/>
  <c r="H504" s="1"/>
  <c r="I500" l="1"/>
  <c r="J500" s="1"/>
  <c r="A507"/>
  <c r="D506"/>
  <c r="B506"/>
  <c r="E506"/>
  <c r="C506"/>
  <c r="F505"/>
  <c r="H505" s="1"/>
  <c r="E507" l="1"/>
  <c r="C507"/>
  <c r="A508"/>
  <c r="D507"/>
  <c r="B507"/>
  <c r="F507" s="1"/>
  <c r="F506"/>
  <c r="H506" s="1"/>
  <c r="I502" s="1"/>
  <c r="I501"/>
  <c r="J501" s="1"/>
  <c r="J502" l="1"/>
  <c r="A509"/>
  <c r="D508"/>
  <c r="B508"/>
  <c r="E508"/>
  <c r="C508"/>
  <c r="H507"/>
  <c r="I503" l="1"/>
  <c r="J503" s="1"/>
  <c r="E509"/>
  <c r="C509"/>
  <c r="A510"/>
  <c r="D509"/>
  <c r="B509"/>
  <c r="F508"/>
  <c r="H508" s="1"/>
  <c r="A511" l="1"/>
  <c r="D510"/>
  <c r="B510"/>
  <c r="E510"/>
  <c r="C510"/>
  <c r="F509"/>
  <c r="H509" s="1"/>
  <c r="I504"/>
  <c r="J504" s="1"/>
  <c r="I505" l="1"/>
  <c r="J505" s="1"/>
  <c r="E511"/>
  <c r="C511"/>
  <c r="A512"/>
  <c r="D511"/>
  <c r="B511"/>
  <c r="F510"/>
  <c r="H510" s="1"/>
  <c r="A513" l="1"/>
  <c r="D512"/>
  <c r="B512"/>
  <c r="E512"/>
  <c r="C512"/>
  <c r="F511"/>
  <c r="H511" s="1"/>
  <c r="I507" s="1"/>
  <c r="I506"/>
  <c r="J506" s="1"/>
  <c r="E513" l="1"/>
  <c r="C513"/>
  <c r="A514"/>
  <c r="D513"/>
  <c r="B513"/>
  <c r="J507"/>
  <c r="F512"/>
  <c r="H512" s="1"/>
  <c r="A515" l="1"/>
  <c r="D514"/>
  <c r="B514"/>
  <c r="E514"/>
  <c r="C514"/>
  <c r="F513"/>
  <c r="H513" s="1"/>
  <c r="I508"/>
  <c r="J508" s="1"/>
  <c r="I509" l="1"/>
  <c r="J509" s="1"/>
  <c r="E515"/>
  <c r="C515"/>
  <c r="A516"/>
  <c r="D515"/>
  <c r="B515"/>
  <c r="F515" s="1"/>
  <c r="F514"/>
  <c r="H514" s="1"/>
  <c r="I510" s="1"/>
  <c r="J510" l="1"/>
  <c r="H515"/>
  <c r="I511" s="1"/>
  <c r="J511" s="1"/>
  <c r="A517"/>
  <c r="D516"/>
  <c r="B516"/>
  <c r="E516"/>
  <c r="C516"/>
  <c r="E517" l="1"/>
  <c r="C517"/>
  <c r="A518"/>
  <c r="D517"/>
  <c r="B517"/>
  <c r="F516"/>
  <c r="H516" s="1"/>
  <c r="I512" l="1"/>
  <c r="J512" s="1"/>
  <c r="A519"/>
  <c r="D518"/>
  <c r="B518"/>
  <c r="E518"/>
  <c r="C518"/>
  <c r="F517"/>
  <c r="H517" s="1"/>
  <c r="E519" l="1"/>
  <c r="C519"/>
  <c r="A520"/>
  <c r="D519"/>
  <c r="B519"/>
  <c r="F519" s="1"/>
  <c r="F518"/>
  <c r="H518" s="1"/>
  <c r="I514" s="1"/>
  <c r="I513"/>
  <c r="J513" s="1"/>
  <c r="J514" l="1"/>
  <c r="H519"/>
  <c r="I515" s="1"/>
  <c r="J515" s="1"/>
  <c r="A521"/>
  <c r="D520"/>
  <c r="B520"/>
  <c r="E520"/>
  <c r="C520"/>
  <c r="E521" l="1"/>
  <c r="C521"/>
  <c r="A522"/>
  <c r="D521"/>
  <c r="B521"/>
  <c r="F520"/>
  <c r="H520" s="1"/>
  <c r="A523" l="1"/>
  <c r="D522"/>
  <c r="B522"/>
  <c r="E522"/>
  <c r="C522"/>
  <c r="F521"/>
  <c r="H521" s="1"/>
  <c r="I517" s="1"/>
  <c r="I516"/>
  <c r="J516" s="1"/>
  <c r="J517" l="1"/>
  <c r="E523"/>
  <c r="C523"/>
  <c r="A524"/>
  <c r="D523"/>
  <c r="B523"/>
  <c r="F523" s="1"/>
  <c r="F522"/>
  <c r="H522" s="1"/>
  <c r="I518" s="1"/>
  <c r="J518" s="1"/>
  <c r="H523" l="1"/>
  <c r="I519" s="1"/>
  <c r="J519" s="1"/>
  <c r="A525"/>
  <c r="D524"/>
  <c r="B524"/>
  <c r="E524"/>
  <c r="C524"/>
  <c r="E525" l="1"/>
  <c r="C525"/>
  <c r="A526"/>
  <c r="D525"/>
  <c r="B525"/>
  <c r="F524"/>
  <c r="H524" s="1"/>
  <c r="A527" l="1"/>
  <c r="D526"/>
  <c r="B526"/>
  <c r="E526"/>
  <c r="C526"/>
  <c r="F525"/>
  <c r="H525" s="1"/>
  <c r="I520"/>
  <c r="J520" s="1"/>
  <c r="E527" l="1"/>
  <c r="C527"/>
  <c r="A528"/>
  <c r="D527"/>
  <c r="B527"/>
  <c r="F527" s="1"/>
  <c r="I521"/>
  <c r="J521" s="1"/>
  <c r="F526"/>
  <c r="H526" s="1"/>
  <c r="I522" l="1"/>
  <c r="J522" s="1"/>
  <c r="A529"/>
  <c r="D528"/>
  <c r="B528"/>
  <c r="E528"/>
  <c r="C528"/>
  <c r="H527"/>
  <c r="E529" l="1"/>
  <c r="A530"/>
  <c r="C529"/>
  <c r="D529"/>
  <c r="B529"/>
  <c r="F528"/>
  <c r="H528" s="1"/>
  <c r="I523"/>
  <c r="J523" s="1"/>
  <c r="I524" l="1"/>
  <c r="J524" s="1"/>
  <c r="F529"/>
  <c r="H529" s="1"/>
  <c r="A531"/>
  <c r="D530"/>
  <c r="B530"/>
  <c r="E530"/>
  <c r="C530"/>
  <c r="E531" l="1"/>
  <c r="C531"/>
  <c r="A532"/>
  <c r="D531"/>
  <c r="B531"/>
  <c r="F531" s="1"/>
  <c r="F530"/>
  <c r="H530" s="1"/>
  <c r="I526" s="1"/>
  <c r="I525"/>
  <c r="J525" s="1"/>
  <c r="J526" l="1"/>
  <c r="H531"/>
  <c r="I527" s="1"/>
  <c r="J527" s="1"/>
  <c r="A533"/>
  <c r="D532"/>
  <c r="B532"/>
  <c r="E532"/>
  <c r="C532"/>
  <c r="E533" l="1"/>
  <c r="C533"/>
  <c r="A534"/>
  <c r="D533"/>
  <c r="B533"/>
  <c r="F532"/>
  <c r="H532" s="1"/>
  <c r="I528" l="1"/>
  <c r="J528" s="1"/>
  <c r="A535"/>
  <c r="D534"/>
  <c r="B534"/>
  <c r="E534"/>
  <c r="C534"/>
  <c r="F533"/>
  <c r="H533" s="1"/>
  <c r="E535" l="1"/>
  <c r="C535"/>
  <c r="A536"/>
  <c r="D535"/>
  <c r="B535"/>
  <c r="F535" s="1"/>
  <c r="F534"/>
  <c r="H534" s="1"/>
  <c r="I529"/>
  <c r="J529" s="1"/>
  <c r="H535" l="1"/>
  <c r="I531" s="1"/>
  <c r="I530"/>
  <c r="J530" s="1"/>
  <c r="A537"/>
  <c r="D536"/>
  <c r="B536"/>
  <c r="E536"/>
  <c r="C536"/>
  <c r="J531" l="1"/>
  <c r="E537"/>
  <c r="C537"/>
  <c r="A538"/>
  <c r="D537"/>
  <c r="B537"/>
  <c r="F536"/>
  <c r="H536" s="1"/>
  <c r="I532" l="1"/>
  <c r="J532" s="1"/>
  <c r="A539"/>
  <c r="D538"/>
  <c r="B538"/>
  <c r="E538"/>
  <c r="C538"/>
  <c r="F537"/>
  <c r="H537" s="1"/>
  <c r="E539" l="1"/>
  <c r="C539"/>
  <c r="A540"/>
  <c r="D539"/>
  <c r="B539"/>
  <c r="F539" s="1"/>
  <c r="F538"/>
  <c r="H538" s="1"/>
  <c r="I533"/>
  <c r="J533" s="1"/>
  <c r="H539" l="1"/>
  <c r="I535" s="1"/>
  <c r="A541"/>
  <c r="D540"/>
  <c r="B540"/>
  <c r="E540"/>
  <c r="C540"/>
  <c r="I534"/>
  <c r="J534" s="1"/>
  <c r="E541" l="1"/>
  <c r="C541"/>
  <c r="A542"/>
  <c r="D541"/>
  <c r="B541"/>
  <c r="F540"/>
  <c r="H540" s="1"/>
  <c r="J535"/>
  <c r="I536" l="1"/>
  <c r="J536" s="1"/>
  <c r="A543"/>
  <c r="D542"/>
  <c r="B542"/>
  <c r="E542"/>
  <c r="C542"/>
  <c r="F541"/>
  <c r="H541" s="1"/>
  <c r="I537" l="1"/>
  <c r="J537" s="1"/>
  <c r="E543"/>
  <c r="C543"/>
  <c r="A544"/>
  <c r="D543"/>
  <c r="B543"/>
  <c r="F543" s="1"/>
  <c r="F542"/>
  <c r="H542" s="1"/>
  <c r="I538" s="1"/>
  <c r="J538" l="1"/>
  <c r="H543"/>
  <c r="I539" s="1"/>
  <c r="J539" s="1"/>
  <c r="A545"/>
  <c r="D544"/>
  <c r="B544"/>
  <c r="E544"/>
  <c r="C544"/>
  <c r="E545" l="1"/>
  <c r="C545"/>
  <c r="A546"/>
  <c r="D545"/>
  <c r="B545"/>
  <c r="F544"/>
  <c r="H544" s="1"/>
  <c r="A547" l="1"/>
  <c r="D546"/>
  <c r="B546"/>
  <c r="E546"/>
  <c r="C546"/>
  <c r="F545"/>
  <c r="H545" s="1"/>
  <c r="I541" s="1"/>
  <c r="I540"/>
  <c r="J540" s="1"/>
  <c r="J541" l="1"/>
  <c r="E547"/>
  <c r="C547"/>
  <c r="A548"/>
  <c r="D547"/>
  <c r="B547"/>
  <c r="F546"/>
  <c r="H546" s="1"/>
  <c r="I542" s="1"/>
  <c r="J542" s="1"/>
  <c r="A549" l="1"/>
  <c r="D548"/>
  <c r="B548"/>
  <c r="E548"/>
  <c r="C548"/>
  <c r="F547"/>
  <c r="H547" s="1"/>
  <c r="I543" s="1"/>
  <c r="J543" s="1"/>
  <c r="E549" l="1"/>
  <c r="C549"/>
  <c r="A550"/>
  <c r="D549"/>
  <c r="B549"/>
  <c r="F549" s="1"/>
  <c r="F548"/>
  <c r="H548" s="1"/>
  <c r="H549" l="1"/>
  <c r="I545" s="1"/>
  <c r="I544"/>
  <c r="J544" s="1"/>
  <c r="A551"/>
  <c r="D550"/>
  <c r="B550"/>
  <c r="E550"/>
  <c r="C550"/>
  <c r="J545" l="1"/>
  <c r="E551"/>
  <c r="C551"/>
  <c r="A552"/>
  <c r="D551"/>
  <c r="B551"/>
  <c r="F550"/>
  <c r="H550" s="1"/>
  <c r="I546" l="1"/>
  <c r="J546" s="1"/>
  <c r="A553"/>
  <c r="D552"/>
  <c r="B552"/>
  <c r="E552"/>
  <c r="C552"/>
  <c r="F551"/>
  <c r="H551" s="1"/>
  <c r="E553" l="1"/>
  <c r="C553"/>
  <c r="A554"/>
  <c r="D553"/>
  <c r="B553"/>
  <c r="F552"/>
  <c r="H552" s="1"/>
  <c r="I547"/>
  <c r="J547" s="1"/>
  <c r="A555" l="1"/>
  <c r="D554"/>
  <c r="B554"/>
  <c r="E554"/>
  <c r="C554"/>
  <c r="F553"/>
  <c r="H553" s="1"/>
  <c r="I549" s="1"/>
  <c r="I548"/>
  <c r="J548" s="1"/>
  <c r="J549" l="1"/>
  <c r="E555"/>
  <c r="C555"/>
  <c r="A556"/>
  <c r="D555"/>
  <c r="B555"/>
  <c r="F555" s="1"/>
  <c r="F554"/>
  <c r="H554" s="1"/>
  <c r="H555" l="1"/>
  <c r="I551" s="1"/>
  <c r="I550"/>
  <c r="J550" s="1"/>
  <c r="A557"/>
  <c r="D556"/>
  <c r="B556"/>
  <c r="E556"/>
  <c r="C556"/>
  <c r="E557" l="1"/>
  <c r="C557"/>
  <c r="A558"/>
  <c r="D557"/>
  <c r="B557"/>
  <c r="F556"/>
  <c r="H556" s="1"/>
  <c r="J551"/>
  <c r="I552" l="1"/>
  <c r="J552" s="1"/>
  <c r="A559"/>
  <c r="D558"/>
  <c r="B558"/>
  <c r="E558"/>
  <c r="C558"/>
  <c r="F557"/>
  <c r="H557" s="1"/>
  <c r="I553" l="1"/>
  <c r="J553" s="1"/>
  <c r="E559"/>
  <c r="C559"/>
  <c r="A560"/>
  <c r="D559"/>
  <c r="B559"/>
  <c r="F558"/>
  <c r="H558" s="1"/>
  <c r="A561" l="1"/>
  <c r="D560"/>
  <c r="B560"/>
  <c r="E560"/>
  <c r="C560"/>
  <c r="I554"/>
  <c r="J554" s="1"/>
  <c r="F559"/>
  <c r="H559" s="1"/>
  <c r="I555" l="1"/>
  <c r="J555" s="1"/>
  <c r="E561"/>
  <c r="C561"/>
  <c r="A562"/>
  <c r="D561"/>
  <c r="B561"/>
  <c r="F560"/>
  <c r="H560" s="1"/>
  <c r="I556" l="1"/>
  <c r="J556" s="1"/>
  <c r="A563"/>
  <c r="D562"/>
  <c r="B562"/>
  <c r="E562"/>
  <c r="C562"/>
  <c r="F561"/>
  <c r="H561" s="1"/>
  <c r="I557" l="1"/>
  <c r="J557" s="1"/>
  <c r="E563"/>
  <c r="C563"/>
  <c r="A564"/>
  <c r="D563"/>
  <c r="B563"/>
  <c r="F563" s="1"/>
  <c r="F562"/>
  <c r="H562" s="1"/>
  <c r="I558" l="1"/>
  <c r="J558" s="1"/>
  <c r="A565"/>
  <c r="D564"/>
  <c r="B564"/>
  <c r="E564"/>
  <c r="C564"/>
  <c r="H563"/>
  <c r="E565" l="1"/>
  <c r="C565"/>
  <c r="A566"/>
  <c r="D565"/>
  <c r="B565"/>
  <c r="F565" s="1"/>
  <c r="I559"/>
  <c r="J559" s="1"/>
  <c r="F564"/>
  <c r="H564" s="1"/>
  <c r="I560" l="1"/>
  <c r="J560" s="1"/>
  <c r="H565"/>
  <c r="I561" s="1"/>
  <c r="A567"/>
  <c r="D566"/>
  <c r="B566"/>
  <c r="E566"/>
  <c r="C566"/>
  <c r="J561" l="1"/>
  <c r="E567"/>
  <c r="C567"/>
  <c r="A568"/>
  <c r="D567"/>
  <c r="B567"/>
  <c r="F566"/>
  <c r="H566" s="1"/>
  <c r="A569" l="1"/>
  <c r="D568"/>
  <c r="B568"/>
  <c r="E568"/>
  <c r="C568"/>
  <c r="F567"/>
  <c r="H567" s="1"/>
  <c r="I563" s="1"/>
  <c r="I562"/>
  <c r="J562" s="1"/>
  <c r="E569" l="1"/>
  <c r="C569"/>
  <c r="A570"/>
  <c r="D569"/>
  <c r="B569"/>
  <c r="F569" s="1"/>
  <c r="J563"/>
  <c r="F568"/>
  <c r="H568" s="1"/>
  <c r="I564" l="1"/>
  <c r="J564" s="1"/>
  <c r="A571"/>
  <c r="D570"/>
  <c r="B570"/>
  <c r="E570"/>
  <c r="C570"/>
  <c r="H569"/>
  <c r="E571" l="1"/>
  <c r="C571"/>
  <c r="A572"/>
  <c r="D571"/>
  <c r="B571"/>
  <c r="F570"/>
  <c r="H570" s="1"/>
  <c r="I565"/>
  <c r="J565" s="1"/>
  <c r="I566" l="1"/>
  <c r="J566" s="1"/>
  <c r="A573"/>
  <c r="D572"/>
  <c r="B572"/>
  <c r="E572"/>
  <c r="C572"/>
  <c r="F571"/>
  <c r="H571" s="1"/>
  <c r="I567" l="1"/>
  <c r="J567" s="1"/>
  <c r="E573"/>
  <c r="C573"/>
  <c r="A574"/>
  <c r="D573"/>
  <c r="B573"/>
  <c r="F573" s="1"/>
  <c r="F572"/>
  <c r="H572" s="1"/>
  <c r="I568" s="1"/>
  <c r="J568" l="1"/>
  <c r="H573"/>
  <c r="I569" s="1"/>
  <c r="J569" s="1"/>
  <c r="A575"/>
  <c r="D574"/>
  <c r="B574"/>
  <c r="E574"/>
  <c r="C574"/>
  <c r="E575" l="1"/>
  <c r="C575"/>
  <c r="A576"/>
  <c r="D575"/>
  <c r="B575"/>
  <c r="F574"/>
  <c r="H574" s="1"/>
  <c r="I570" l="1"/>
  <c r="J570" s="1"/>
  <c r="A577"/>
  <c r="D576"/>
  <c r="B576"/>
  <c r="E576"/>
  <c r="C576"/>
  <c r="F575"/>
  <c r="H575" s="1"/>
  <c r="E577" l="1"/>
  <c r="C577"/>
  <c r="A578"/>
  <c r="D577"/>
  <c r="B577"/>
  <c r="F576"/>
  <c r="H576" s="1"/>
  <c r="I571"/>
  <c r="J571" s="1"/>
  <c r="A579" l="1"/>
  <c r="D578"/>
  <c r="B578"/>
  <c r="E578"/>
  <c r="C578"/>
  <c r="I572"/>
  <c r="J572" s="1"/>
  <c r="F577"/>
  <c r="H577" s="1"/>
  <c r="I573" s="1"/>
  <c r="J573" l="1"/>
  <c r="E579"/>
  <c r="C579"/>
  <c r="A580"/>
  <c r="D579"/>
  <c r="B579"/>
  <c r="F578"/>
  <c r="H578" s="1"/>
  <c r="I574" l="1"/>
  <c r="J574" s="1"/>
  <c r="A581"/>
  <c r="D580"/>
  <c r="B580"/>
  <c r="E580"/>
  <c r="C580"/>
  <c r="F579"/>
  <c r="H579" s="1"/>
  <c r="E581" l="1"/>
  <c r="C581"/>
  <c r="A582"/>
  <c r="D581"/>
  <c r="B581"/>
  <c r="F581" s="1"/>
  <c r="F580"/>
  <c r="H580" s="1"/>
  <c r="I575"/>
  <c r="J575" s="1"/>
  <c r="I576" l="1"/>
  <c r="J576" s="1"/>
  <c r="A583"/>
  <c r="D582"/>
  <c r="B582"/>
  <c r="E582"/>
  <c r="C582"/>
  <c r="H581"/>
  <c r="I577" l="1"/>
  <c r="J577" s="1"/>
  <c r="E583"/>
  <c r="C583"/>
  <c r="A584"/>
  <c r="D583"/>
  <c r="B583"/>
  <c r="F582"/>
  <c r="H582" s="1"/>
  <c r="I578" l="1"/>
  <c r="J578" s="1"/>
  <c r="A585"/>
  <c r="D584"/>
  <c r="B584"/>
  <c r="E584"/>
  <c r="C584"/>
  <c r="F583"/>
  <c r="H583" s="1"/>
  <c r="I579" s="1"/>
  <c r="J579" l="1"/>
  <c r="E585"/>
  <c r="C585"/>
  <c r="A586"/>
  <c r="D585"/>
  <c r="B585"/>
  <c r="F584"/>
  <c r="H584" s="1"/>
  <c r="I580" l="1"/>
  <c r="J580" s="1"/>
  <c r="A587"/>
  <c r="D586"/>
  <c r="B586"/>
  <c r="E586"/>
  <c r="C586"/>
  <c r="F585"/>
  <c r="H585" s="1"/>
  <c r="E587" l="1"/>
  <c r="C587"/>
  <c r="A588"/>
  <c r="D587"/>
  <c r="B587"/>
  <c r="F586"/>
  <c r="H586" s="1"/>
  <c r="I581"/>
  <c r="J581" s="1"/>
  <c r="A589" l="1"/>
  <c r="D588"/>
  <c r="B588"/>
  <c r="E588"/>
  <c r="C588"/>
  <c r="F587"/>
  <c r="H587" s="1"/>
  <c r="I583" s="1"/>
  <c r="I582"/>
  <c r="J582" s="1"/>
  <c r="E589" l="1"/>
  <c r="C589"/>
  <c r="A590"/>
  <c r="D589"/>
  <c r="B589"/>
  <c r="J583"/>
  <c r="F588"/>
  <c r="H588" s="1"/>
  <c r="A591" l="1"/>
  <c r="D590"/>
  <c r="B590"/>
  <c r="E590"/>
  <c r="C590"/>
  <c r="F589"/>
  <c r="H589" s="1"/>
  <c r="I585" s="1"/>
  <c r="I584"/>
  <c r="J584" s="1"/>
  <c r="J585" l="1"/>
  <c r="E591"/>
  <c r="C591"/>
  <c r="A592"/>
  <c r="D591"/>
  <c r="B591"/>
  <c r="F591" s="1"/>
  <c r="F590"/>
  <c r="H590" s="1"/>
  <c r="H591" l="1"/>
  <c r="I587" s="1"/>
  <c r="I586"/>
  <c r="J586" s="1"/>
  <c r="A593"/>
  <c r="D592"/>
  <c r="B592"/>
  <c r="E592"/>
  <c r="C592"/>
  <c r="E593" l="1"/>
  <c r="C593"/>
  <c r="A594"/>
  <c r="D593"/>
  <c r="B593"/>
  <c r="F592"/>
  <c r="H592" s="1"/>
  <c r="J587"/>
  <c r="A595" l="1"/>
  <c r="D594"/>
  <c r="B594"/>
  <c r="E594"/>
  <c r="C594"/>
  <c r="F593"/>
  <c r="H593" s="1"/>
  <c r="I588"/>
  <c r="J588" s="1"/>
  <c r="E595" l="1"/>
  <c r="C595"/>
  <c r="A596"/>
  <c r="D595"/>
  <c r="B595"/>
  <c r="F595" s="1"/>
  <c r="I589"/>
  <c r="J589" s="1"/>
  <c r="F594"/>
  <c r="H594" s="1"/>
  <c r="H595" l="1"/>
  <c r="I591" s="1"/>
  <c r="I590"/>
  <c r="J590" s="1"/>
  <c r="A597"/>
  <c r="D596"/>
  <c r="B596"/>
  <c r="E596"/>
  <c r="C596"/>
  <c r="E597" l="1"/>
  <c r="C597"/>
  <c r="A598"/>
  <c r="D597"/>
  <c r="B597"/>
  <c r="F596"/>
  <c r="H596" s="1"/>
  <c r="J591"/>
  <c r="I592" l="1"/>
  <c r="J592" s="1"/>
  <c r="A599"/>
  <c r="D598"/>
  <c r="B598"/>
  <c r="E598"/>
  <c r="C598"/>
  <c r="F597"/>
  <c r="H597" s="1"/>
  <c r="E599" l="1"/>
  <c r="C599"/>
  <c r="A600"/>
  <c r="D599"/>
  <c r="B599"/>
  <c r="F599" s="1"/>
  <c r="F598"/>
  <c r="H598" s="1"/>
  <c r="I593"/>
  <c r="J593" s="1"/>
  <c r="H599" l="1"/>
  <c r="I595" s="1"/>
  <c r="A601"/>
  <c r="D600"/>
  <c r="B600"/>
  <c r="E600"/>
  <c r="C600"/>
  <c r="I594"/>
  <c r="J594" s="1"/>
  <c r="E601" l="1"/>
  <c r="C601"/>
  <c r="A602"/>
  <c r="D601"/>
  <c r="B601"/>
  <c r="F600"/>
  <c r="H600" s="1"/>
  <c r="J595"/>
  <c r="I596" l="1"/>
  <c r="J596" s="1"/>
  <c r="A603"/>
  <c r="D602"/>
  <c r="B602"/>
  <c r="E602"/>
  <c r="C602"/>
  <c r="F601"/>
  <c r="H601" s="1"/>
  <c r="I597" l="1"/>
  <c r="J597" s="1"/>
  <c r="E603"/>
  <c r="C603"/>
  <c r="A604"/>
  <c r="D603"/>
  <c r="B603"/>
  <c r="F602"/>
  <c r="H602" s="1"/>
  <c r="A605" l="1"/>
  <c r="D604"/>
  <c r="B604"/>
  <c r="E604"/>
  <c r="C604"/>
  <c r="F603"/>
  <c r="H603" s="1"/>
  <c r="I599" s="1"/>
  <c r="I598"/>
  <c r="J598" s="1"/>
  <c r="J599" l="1"/>
  <c r="E605"/>
  <c r="C605"/>
  <c r="A606"/>
  <c r="D605"/>
  <c r="B605"/>
  <c r="F604"/>
  <c r="H604" s="1"/>
  <c r="I600" l="1"/>
  <c r="J600" s="1"/>
  <c r="A607"/>
  <c r="D606"/>
  <c r="B606"/>
  <c r="E606"/>
  <c r="C606"/>
  <c r="F605"/>
  <c r="H605" s="1"/>
  <c r="I601" l="1"/>
  <c r="J601" s="1"/>
  <c r="E607"/>
  <c r="C607"/>
  <c r="A608"/>
  <c r="D607"/>
  <c r="B607"/>
  <c r="F606"/>
  <c r="H606" s="1"/>
  <c r="A609" l="1"/>
  <c r="D608"/>
  <c r="B608"/>
  <c r="E608"/>
  <c r="C608"/>
  <c r="F607"/>
  <c r="H607" s="1"/>
  <c r="I603" s="1"/>
  <c r="I602"/>
  <c r="J602" s="1"/>
  <c r="E609" l="1"/>
  <c r="C609"/>
  <c r="A610"/>
  <c r="D609"/>
  <c r="B609"/>
  <c r="J603"/>
  <c r="F608"/>
  <c r="H608" s="1"/>
  <c r="I604" l="1"/>
  <c r="J604" s="1"/>
  <c r="A611"/>
  <c r="D610"/>
  <c r="B610"/>
  <c r="E610"/>
  <c r="C610"/>
  <c r="F609"/>
  <c r="H609" s="1"/>
  <c r="I605" s="1"/>
  <c r="J605" l="1"/>
  <c r="E611"/>
  <c r="C611"/>
  <c r="A612"/>
  <c r="D611"/>
  <c r="B611"/>
  <c r="F611" s="1"/>
  <c r="F610"/>
  <c r="H610" s="1"/>
  <c r="H611" l="1"/>
  <c r="I607" s="1"/>
  <c r="A613"/>
  <c r="D612"/>
  <c r="B612"/>
  <c r="E612"/>
  <c r="C612"/>
  <c r="I606"/>
  <c r="J606" s="1"/>
  <c r="E613" l="1"/>
  <c r="C613"/>
  <c r="A614"/>
  <c r="D613"/>
  <c r="B613"/>
  <c r="F613" s="1"/>
  <c r="F612"/>
  <c r="H612" s="1"/>
  <c r="J607"/>
  <c r="H613" l="1"/>
  <c r="I609" s="1"/>
  <c r="A615"/>
  <c r="D614"/>
  <c r="B614"/>
  <c r="E614"/>
  <c r="C614"/>
  <c r="I608"/>
  <c r="J608" s="1"/>
  <c r="E615" l="1"/>
  <c r="C615"/>
  <c r="A616"/>
  <c r="D615"/>
  <c r="B615"/>
  <c r="F614"/>
  <c r="H614" s="1"/>
  <c r="J609"/>
  <c r="A617" l="1"/>
  <c r="D616"/>
  <c r="B616"/>
  <c r="E616"/>
  <c r="C616"/>
  <c r="F615"/>
  <c r="H615" s="1"/>
  <c r="I610"/>
  <c r="J610" s="1"/>
  <c r="E617" l="1"/>
  <c r="C617"/>
  <c r="A618"/>
  <c r="D617"/>
  <c r="B617"/>
  <c r="F617" s="1"/>
  <c r="I611"/>
  <c r="J611" s="1"/>
  <c r="F616"/>
  <c r="H616" s="1"/>
  <c r="I612" s="1"/>
  <c r="J612" l="1"/>
  <c r="H617"/>
  <c r="I613" s="1"/>
  <c r="J613" s="1"/>
  <c r="A619"/>
  <c r="D618"/>
  <c r="B618"/>
  <c r="E618"/>
  <c r="C618"/>
  <c r="E619" l="1"/>
  <c r="C619"/>
  <c r="A620"/>
  <c r="D619"/>
  <c r="B619"/>
  <c r="F618"/>
  <c r="H618" s="1"/>
  <c r="A621" l="1"/>
  <c r="D620"/>
  <c r="B620"/>
  <c r="E620"/>
  <c r="C620"/>
  <c r="F619"/>
  <c r="H619" s="1"/>
  <c r="I614"/>
  <c r="J614" s="1"/>
  <c r="E621" l="1"/>
  <c r="C621"/>
  <c r="A622"/>
  <c r="D621"/>
  <c r="B621"/>
  <c r="F621" s="1"/>
  <c r="I615"/>
  <c r="J615" s="1"/>
  <c r="F620"/>
  <c r="H620" s="1"/>
  <c r="I616" l="1"/>
  <c r="J616" s="1"/>
  <c r="A623"/>
  <c r="D622"/>
  <c r="B622"/>
  <c r="E622"/>
  <c r="C622"/>
  <c r="H621"/>
  <c r="I617" l="1"/>
  <c r="J617" s="1"/>
  <c r="E623"/>
  <c r="C623"/>
  <c r="A624"/>
  <c r="D623"/>
  <c r="B623"/>
  <c r="F623" s="1"/>
  <c r="F622"/>
  <c r="H622" s="1"/>
  <c r="H623" l="1"/>
  <c r="I619" s="1"/>
  <c r="I618"/>
  <c r="J618" s="1"/>
  <c r="A625"/>
  <c r="D624"/>
  <c r="B624"/>
  <c r="E624"/>
  <c r="C624"/>
  <c r="J619" l="1"/>
  <c r="E625"/>
  <c r="C625"/>
  <c r="A626"/>
  <c r="D625"/>
  <c r="B625"/>
  <c r="F624"/>
  <c r="H624" s="1"/>
  <c r="A627" l="1"/>
  <c r="D626"/>
  <c r="B626"/>
  <c r="E626"/>
  <c r="C626"/>
  <c r="F625"/>
  <c r="H625" s="1"/>
  <c r="I620"/>
  <c r="J620" s="1"/>
  <c r="E627" l="1"/>
  <c r="C627"/>
  <c r="A628"/>
  <c r="D627"/>
  <c r="B627"/>
  <c r="F627" s="1"/>
  <c r="I621"/>
  <c r="J621" s="1"/>
  <c r="F626"/>
  <c r="H626" s="1"/>
  <c r="H627" l="1"/>
  <c r="I623" s="1"/>
  <c r="I622"/>
  <c r="J622" s="1"/>
  <c r="A629"/>
  <c r="D628"/>
  <c r="B628"/>
  <c r="E628"/>
  <c r="C628"/>
  <c r="J623" l="1"/>
  <c r="E629"/>
  <c r="C629"/>
  <c r="A630"/>
  <c r="D629"/>
  <c r="B629"/>
  <c r="F628"/>
  <c r="H628" s="1"/>
  <c r="A631" l="1"/>
  <c r="D630"/>
  <c r="B630"/>
  <c r="E630"/>
  <c r="C630"/>
  <c r="F629"/>
  <c r="H629" s="1"/>
  <c r="I624"/>
  <c r="J624" s="1"/>
  <c r="E631" l="1"/>
  <c r="C631"/>
  <c r="A632"/>
  <c r="D631"/>
  <c r="B631"/>
  <c r="F631" s="1"/>
  <c r="I625"/>
  <c r="J625" s="1"/>
  <c r="F630"/>
  <c r="H630" s="1"/>
  <c r="H631" l="1"/>
  <c r="I627" s="1"/>
  <c r="I626"/>
  <c r="J626" s="1"/>
  <c r="A633"/>
  <c r="D632"/>
  <c r="B632"/>
  <c r="E632"/>
  <c r="C632"/>
  <c r="E633" l="1"/>
  <c r="C633"/>
  <c r="A634"/>
  <c r="D633"/>
  <c r="B633"/>
  <c r="F632"/>
  <c r="H632" s="1"/>
  <c r="J627"/>
  <c r="I628" l="1"/>
  <c r="J628" s="1"/>
  <c r="A635"/>
  <c r="D634"/>
  <c r="B634"/>
  <c r="E634"/>
  <c r="C634"/>
  <c r="F633"/>
  <c r="H633" s="1"/>
  <c r="E635" l="1"/>
  <c r="C635"/>
  <c r="A636"/>
  <c r="D635"/>
  <c r="B635"/>
  <c r="F635" s="1"/>
  <c r="F634"/>
  <c r="H634" s="1"/>
  <c r="I630" s="1"/>
  <c r="I629"/>
  <c r="J629" s="1"/>
  <c r="J630" l="1"/>
  <c r="H635"/>
  <c r="I631" s="1"/>
  <c r="J631" s="1"/>
  <c r="A637"/>
  <c r="D636"/>
  <c r="B636"/>
  <c r="E636"/>
  <c r="C636"/>
  <c r="E637" l="1"/>
  <c r="C637"/>
  <c r="A638"/>
  <c r="D637"/>
  <c r="B637"/>
  <c r="F636"/>
  <c r="H636" s="1"/>
  <c r="I632" l="1"/>
  <c r="J632" s="1"/>
  <c r="A639"/>
  <c r="D638"/>
  <c r="B638"/>
  <c r="E638"/>
  <c r="C638"/>
  <c r="F637"/>
  <c r="H637" s="1"/>
  <c r="E639" l="1"/>
  <c r="C639"/>
  <c r="A640"/>
  <c r="D639"/>
  <c r="B639"/>
  <c r="F638"/>
  <c r="H638" s="1"/>
  <c r="I633"/>
  <c r="J633" s="1"/>
  <c r="A641" l="1"/>
  <c r="D640"/>
  <c r="B640"/>
  <c r="E640"/>
  <c r="C640"/>
  <c r="F639"/>
  <c r="H639" s="1"/>
  <c r="I635" s="1"/>
  <c r="I634"/>
  <c r="J634" s="1"/>
  <c r="J635" l="1"/>
  <c r="E641"/>
  <c r="C641"/>
  <c r="A642"/>
  <c r="D641"/>
  <c r="B641"/>
  <c r="F641" s="1"/>
  <c r="F640"/>
  <c r="H640" s="1"/>
  <c r="H641" l="1"/>
  <c r="I637" s="1"/>
  <c r="I636"/>
  <c r="J636" s="1"/>
  <c r="A643"/>
  <c r="D642"/>
  <c r="B642"/>
  <c r="E642"/>
  <c r="C642"/>
  <c r="J637" l="1"/>
  <c r="E643"/>
  <c r="C643"/>
  <c r="A644"/>
  <c r="D643"/>
  <c r="B643"/>
  <c r="F643" s="1"/>
  <c r="F642"/>
  <c r="H642" s="1"/>
  <c r="H643" l="1"/>
  <c r="I639" s="1"/>
  <c r="I638"/>
  <c r="J638" s="1"/>
  <c r="A645"/>
  <c r="D644"/>
  <c r="B644"/>
  <c r="E644"/>
  <c r="C644"/>
  <c r="J639" l="1"/>
  <c r="E645"/>
  <c r="C645"/>
  <c r="A646"/>
  <c r="D645"/>
  <c r="B645"/>
  <c r="F645" s="1"/>
  <c r="F644"/>
  <c r="H644" s="1"/>
  <c r="H645" l="1"/>
  <c r="I641" s="1"/>
  <c r="I640"/>
  <c r="J640" s="1"/>
  <c r="A647"/>
  <c r="D646"/>
  <c r="B646"/>
  <c r="E646"/>
  <c r="C646"/>
  <c r="J641" l="1"/>
  <c r="E647"/>
  <c r="C647"/>
  <c r="A648"/>
  <c r="D647"/>
  <c r="B647"/>
  <c r="F647" s="1"/>
  <c r="F646"/>
  <c r="H646" s="1"/>
  <c r="H647" l="1"/>
  <c r="I643" s="1"/>
  <c r="A649"/>
  <c r="D648"/>
  <c r="B648"/>
  <c r="E648"/>
  <c r="C648"/>
  <c r="I642"/>
  <c r="J642" s="1"/>
  <c r="E649" l="1"/>
  <c r="C649"/>
  <c r="A650"/>
  <c r="D649"/>
  <c r="B649"/>
  <c r="J643"/>
  <c r="F648"/>
  <c r="H648" s="1"/>
  <c r="I644" l="1"/>
  <c r="J644" s="1"/>
  <c r="A651"/>
  <c r="D650"/>
  <c r="B650"/>
  <c r="E650"/>
  <c r="C650"/>
  <c r="F649"/>
  <c r="H649" s="1"/>
  <c r="I645" l="1"/>
  <c r="J645" s="1"/>
  <c r="E651"/>
  <c r="C651"/>
  <c r="A652"/>
  <c r="D651"/>
  <c r="B651"/>
  <c r="F651" s="1"/>
  <c r="F650"/>
  <c r="H650" s="1"/>
  <c r="I646" s="1"/>
  <c r="J646" l="1"/>
  <c r="H651"/>
  <c r="I647" s="1"/>
  <c r="J647" s="1"/>
  <c r="A653"/>
  <c r="D652"/>
  <c r="B652"/>
  <c r="E652"/>
  <c r="C652"/>
  <c r="E653" l="1"/>
  <c r="C653"/>
  <c r="A654"/>
  <c r="D653"/>
  <c r="B653"/>
  <c r="F652"/>
  <c r="H652" s="1"/>
  <c r="I648" l="1"/>
  <c r="J648" s="1"/>
  <c r="A655"/>
  <c r="D654"/>
  <c r="B654"/>
  <c r="E654"/>
  <c r="C654"/>
  <c r="F653"/>
  <c r="H653" s="1"/>
  <c r="I649" l="1"/>
  <c r="J649" s="1"/>
  <c r="E655"/>
  <c r="C655"/>
  <c r="A656"/>
  <c r="D655"/>
  <c r="B655"/>
  <c r="F654"/>
  <c r="H654" s="1"/>
  <c r="A657" l="1"/>
  <c r="D656"/>
  <c r="B656"/>
  <c r="E656"/>
  <c r="C656"/>
  <c r="I650"/>
  <c r="J650" s="1"/>
  <c r="F655"/>
  <c r="H655" s="1"/>
  <c r="E657" l="1"/>
  <c r="C657"/>
  <c r="A658"/>
  <c r="D657"/>
  <c r="B657"/>
  <c r="F657" s="1"/>
  <c r="I651"/>
  <c r="J651" s="1"/>
  <c r="F656"/>
  <c r="H656" s="1"/>
  <c r="I652" l="1"/>
  <c r="J652" s="1"/>
  <c r="A659"/>
  <c r="D658"/>
  <c r="B658"/>
  <c r="E658"/>
  <c r="C658"/>
  <c r="H657"/>
  <c r="E659" l="1"/>
  <c r="C659"/>
  <c r="A660"/>
  <c r="D659"/>
  <c r="B659"/>
  <c r="F659" s="1"/>
  <c r="F658"/>
  <c r="H658" s="1"/>
  <c r="I653"/>
  <c r="J653" s="1"/>
  <c r="H659" l="1"/>
  <c r="I655" s="1"/>
  <c r="I654"/>
  <c r="J654" s="1"/>
  <c r="A661"/>
  <c r="D660"/>
  <c r="B660"/>
  <c r="E660"/>
  <c r="C660"/>
  <c r="J655" l="1"/>
  <c r="E661"/>
  <c r="C661"/>
  <c r="A662"/>
  <c r="D661"/>
  <c r="B661"/>
  <c r="F660"/>
  <c r="H660" s="1"/>
  <c r="I656" l="1"/>
  <c r="J656" s="1"/>
  <c r="A663"/>
  <c r="D662"/>
  <c r="B662"/>
  <c r="E662"/>
  <c r="C662"/>
  <c r="F661"/>
  <c r="H661" s="1"/>
  <c r="E663" l="1"/>
  <c r="C663"/>
  <c r="A664"/>
  <c r="D663"/>
  <c r="B663"/>
  <c r="F663" s="1"/>
  <c r="F662"/>
  <c r="H662" s="1"/>
  <c r="I658" s="1"/>
  <c r="I657"/>
  <c r="J657" s="1"/>
  <c r="J658" l="1"/>
  <c r="H663"/>
  <c r="I659" s="1"/>
  <c r="J659" s="1"/>
  <c r="A665"/>
  <c r="D664"/>
  <c r="B664"/>
  <c r="F664" s="1"/>
  <c r="H664" s="1"/>
  <c r="E664"/>
  <c r="C664"/>
  <c r="E665" l="1"/>
  <c r="C665"/>
  <c r="A666"/>
  <c r="D665"/>
  <c r="B665"/>
  <c r="I660"/>
  <c r="J660" s="1"/>
  <c r="A667" l="1"/>
  <c r="D666"/>
  <c r="B666"/>
  <c r="E666"/>
  <c r="C666"/>
  <c r="F665"/>
  <c r="H665" s="1"/>
  <c r="I661" l="1"/>
  <c r="J661" s="1"/>
  <c r="E667"/>
  <c r="C667"/>
  <c r="A668"/>
  <c r="D667"/>
  <c r="B667"/>
  <c r="F667" s="1"/>
  <c r="F666"/>
  <c r="H666" s="1"/>
  <c r="H667" l="1"/>
  <c r="I663" s="1"/>
  <c r="A669"/>
  <c r="D668"/>
  <c r="B668"/>
  <c r="E668"/>
  <c r="C668"/>
  <c r="I662"/>
  <c r="J662" s="1"/>
  <c r="E669" l="1"/>
  <c r="C669"/>
  <c r="A670"/>
  <c r="D669"/>
  <c r="B669"/>
  <c r="F668"/>
  <c r="H668" s="1"/>
  <c r="J663"/>
  <c r="I664" l="1"/>
  <c r="J664" s="1"/>
  <c r="A671"/>
  <c r="D670"/>
  <c r="B670"/>
  <c r="E670"/>
  <c r="C670"/>
  <c r="F669"/>
  <c r="H669" s="1"/>
  <c r="E671" l="1"/>
  <c r="C671"/>
  <c r="A672"/>
  <c r="D671"/>
  <c r="B671"/>
  <c r="F671" s="1"/>
  <c r="F670"/>
  <c r="H670" s="1"/>
  <c r="I666" s="1"/>
  <c r="I665"/>
  <c r="J665" s="1"/>
  <c r="J666" l="1"/>
  <c r="H671"/>
  <c r="I667" s="1"/>
  <c r="J667" s="1"/>
  <c r="A673"/>
  <c r="D672"/>
  <c r="B672"/>
  <c r="E672"/>
  <c r="C672"/>
  <c r="E673" l="1"/>
  <c r="C673"/>
  <c r="A674"/>
  <c r="D673"/>
  <c r="B673"/>
  <c r="F673" s="1"/>
  <c r="F672"/>
  <c r="H672" s="1"/>
  <c r="H673" l="1"/>
  <c r="I669" s="1"/>
  <c r="I668"/>
  <c r="J668" s="1"/>
  <c r="A675"/>
  <c r="D674"/>
  <c r="B674"/>
  <c r="E674"/>
  <c r="C674"/>
  <c r="J669" l="1"/>
  <c r="E675"/>
  <c r="C675"/>
  <c r="A676"/>
  <c r="D675"/>
  <c r="B675"/>
  <c r="F674"/>
  <c r="H674" s="1"/>
  <c r="A677" l="1"/>
  <c r="D676"/>
  <c r="B676"/>
  <c r="E676"/>
  <c r="C676"/>
  <c r="F675"/>
  <c r="H675" s="1"/>
  <c r="I671" s="1"/>
  <c r="I670"/>
  <c r="J670" s="1"/>
  <c r="J671" l="1"/>
  <c r="E677"/>
  <c r="C677"/>
  <c r="A678"/>
  <c r="D677"/>
  <c r="B677"/>
  <c r="F677" s="1"/>
  <c r="F676"/>
  <c r="H676" s="1"/>
  <c r="I672" l="1"/>
  <c r="J672" s="1"/>
  <c r="A679"/>
  <c r="D678"/>
  <c r="B678"/>
  <c r="E678"/>
  <c r="C678"/>
  <c r="H677"/>
  <c r="I673" s="1"/>
  <c r="J673" l="1"/>
  <c r="E679"/>
  <c r="C679"/>
  <c r="A680"/>
  <c r="D679"/>
  <c r="B679"/>
  <c r="F678"/>
  <c r="H678" s="1"/>
  <c r="A681" l="1"/>
  <c r="D680"/>
  <c r="B680"/>
  <c r="E680"/>
  <c r="C680"/>
  <c r="F679"/>
  <c r="H679" s="1"/>
  <c r="I675" s="1"/>
  <c r="I674"/>
  <c r="J674" s="1"/>
  <c r="E681" l="1"/>
  <c r="C681"/>
  <c r="A682"/>
  <c r="D681"/>
  <c r="B681"/>
  <c r="J675"/>
  <c r="F680"/>
  <c r="H680" s="1"/>
  <c r="I676" l="1"/>
  <c r="J676" s="1"/>
  <c r="A683"/>
  <c r="D682"/>
  <c r="B682"/>
  <c r="E682"/>
  <c r="C682"/>
  <c r="F681"/>
  <c r="H681" s="1"/>
  <c r="I677" l="1"/>
  <c r="J677" s="1"/>
  <c r="E683"/>
  <c r="C683"/>
  <c r="A684"/>
  <c r="D683"/>
  <c r="B683"/>
  <c r="F682"/>
  <c r="H682" s="1"/>
  <c r="A685" l="1"/>
  <c r="D684"/>
  <c r="B684"/>
  <c r="E684"/>
  <c r="C684"/>
  <c r="F683"/>
  <c r="H683" s="1"/>
  <c r="I678"/>
  <c r="J678" s="1"/>
  <c r="E685" l="1"/>
  <c r="C685"/>
  <c r="A686"/>
  <c r="D685"/>
  <c r="B685"/>
  <c r="F685" s="1"/>
  <c r="F684"/>
  <c r="H684" s="1"/>
  <c r="I679"/>
  <c r="J679" s="1"/>
  <c r="H685" l="1"/>
  <c r="I681" s="1"/>
  <c r="I680"/>
  <c r="J680" s="1"/>
  <c r="A687"/>
  <c r="D686"/>
  <c r="B686"/>
  <c r="E686"/>
  <c r="C686"/>
  <c r="J681" l="1"/>
  <c r="E687"/>
  <c r="C687"/>
  <c r="A688"/>
  <c r="D687"/>
  <c r="B687"/>
  <c r="F686"/>
  <c r="H686" s="1"/>
  <c r="A689" l="1"/>
  <c r="D688"/>
  <c r="B688"/>
  <c r="E688"/>
  <c r="C688"/>
  <c r="F687"/>
  <c r="H687" s="1"/>
  <c r="I683" s="1"/>
  <c r="I682"/>
  <c r="J682" s="1"/>
  <c r="J683" l="1"/>
  <c r="E689"/>
  <c r="C689"/>
  <c r="A690"/>
  <c r="D689"/>
  <c r="B689"/>
  <c r="F689" s="1"/>
  <c r="F688"/>
  <c r="H688" s="1"/>
  <c r="I684" l="1"/>
  <c r="J684" s="1"/>
  <c r="A691"/>
  <c r="D690"/>
  <c r="B690"/>
  <c r="E690"/>
  <c r="C690"/>
  <c r="H689"/>
  <c r="E691" l="1"/>
  <c r="C691"/>
  <c r="A692"/>
  <c r="D691"/>
  <c r="B691"/>
  <c r="F690"/>
  <c r="H690" s="1"/>
  <c r="I686" s="1"/>
  <c r="I685"/>
  <c r="J685" s="1"/>
  <c r="J686" l="1"/>
  <c r="A693"/>
  <c r="D692"/>
  <c r="B692"/>
  <c r="E692"/>
  <c r="C692"/>
  <c r="F691"/>
  <c r="H691" s="1"/>
  <c r="I687" l="1"/>
  <c r="J687" s="1"/>
  <c r="E693"/>
  <c r="C693"/>
  <c r="A694"/>
  <c r="D693"/>
  <c r="B693"/>
  <c r="F692"/>
  <c r="H692" s="1"/>
  <c r="A695" l="1"/>
  <c r="D694"/>
  <c r="B694"/>
  <c r="E694"/>
  <c r="C694"/>
  <c r="F693"/>
  <c r="H693" s="1"/>
  <c r="I689" s="1"/>
  <c r="I688"/>
  <c r="J688" s="1"/>
  <c r="J689" l="1"/>
  <c r="E695"/>
  <c r="C695"/>
  <c r="A696"/>
  <c r="D695"/>
  <c r="B695"/>
  <c r="F694"/>
  <c r="H694" s="1"/>
  <c r="I690" l="1"/>
  <c r="J690" s="1"/>
  <c r="A697"/>
  <c r="D696"/>
  <c r="B696"/>
  <c r="E696"/>
  <c r="C696"/>
  <c r="F695"/>
  <c r="H695" s="1"/>
  <c r="I691" l="1"/>
  <c r="J691" s="1"/>
  <c r="E697"/>
  <c r="C697"/>
  <c r="A698"/>
  <c r="D697"/>
  <c r="B697"/>
  <c r="F697" s="1"/>
  <c r="F696"/>
  <c r="H696" s="1"/>
  <c r="H697" l="1"/>
  <c r="I693" s="1"/>
  <c r="A699"/>
  <c r="D698"/>
  <c r="B698"/>
  <c r="E698"/>
  <c r="C698"/>
  <c r="I692"/>
  <c r="J692" s="1"/>
  <c r="E699" l="1"/>
  <c r="C699"/>
  <c r="A700"/>
  <c r="D699"/>
  <c r="B699"/>
  <c r="F698"/>
  <c r="H698" s="1"/>
  <c r="J693"/>
  <c r="D700" l="1"/>
  <c r="B700"/>
  <c r="E700"/>
  <c r="C700"/>
  <c r="F699"/>
  <c r="H699" s="1"/>
  <c r="I695" s="1"/>
  <c r="I694"/>
  <c r="J694" s="1"/>
  <c r="J695" l="1"/>
  <c r="F700"/>
  <c r="H700" s="1"/>
  <c r="I696" s="1"/>
  <c r="J696" s="1"/>
</calcChain>
</file>

<file path=xl/sharedStrings.xml><?xml version="1.0" encoding="utf-8"?>
<sst xmlns="http://schemas.openxmlformats.org/spreadsheetml/2006/main" count="1878" uniqueCount="98">
  <si>
    <t>vln. delka (nm)</t>
  </si>
  <si>
    <t>max400</t>
  </si>
  <si>
    <t>max200</t>
  </si>
  <si>
    <t>max600</t>
  </si>
  <si>
    <t>max450</t>
  </si>
  <si>
    <t>suma</t>
  </si>
  <si>
    <t>derivace</t>
  </si>
  <si>
    <t>mkp(5)</t>
  </si>
  <si>
    <t>A</t>
  </si>
  <si>
    <t>2.derivace</t>
  </si>
  <si>
    <t>vln. délka (nm)</t>
  </si>
  <si>
    <t>V [ml]</t>
  </si>
  <si>
    <t>pH</t>
  </si>
  <si>
    <t>dpH/dV</t>
  </si>
  <si>
    <t>d2pH/dV2</t>
  </si>
  <si>
    <t>F1</t>
  </si>
  <si>
    <t>F2</t>
  </si>
  <si>
    <t>V0=</t>
  </si>
  <si>
    <t>ml</t>
  </si>
  <si>
    <t>x</t>
  </si>
  <si>
    <t>100/10000</t>
  </si>
  <si>
    <t>HAHNOVA METODA</t>
  </si>
  <si>
    <t>Veq=</t>
  </si>
  <si>
    <t>1/ sestrojte graf spektra (závislost absorbance na vlnové délce)</t>
  </si>
  <si>
    <t>2/ sestrojte graf 1. derivace spektra</t>
  </si>
  <si>
    <t>3/ derivační spektrum odšuměte (met.klouz.prům., okno 5)</t>
  </si>
  <si>
    <t>1/ doplňte tabulku dat</t>
  </si>
  <si>
    <t>2/ sestrojte titrační křivku (pouze body)</t>
  </si>
  <si>
    <t>3/ nalezněte bod ekvivalence pomocí Hahnovy metody druhé derivace</t>
  </si>
  <si>
    <t>4/ nalezněte bod ekvivalence pomocií Granovy transformace</t>
  </si>
  <si>
    <t>pohlaví</t>
  </si>
  <si>
    <t>předmět</t>
  </si>
  <si>
    <t>chlapec</t>
  </si>
  <si>
    <t>Tv</t>
  </si>
  <si>
    <t>Počet z předmět</t>
  </si>
  <si>
    <t>Bi</t>
  </si>
  <si>
    <t>D</t>
  </si>
  <si>
    <t>M</t>
  </si>
  <si>
    <t>Celkový součet</t>
  </si>
  <si>
    <t>divka</t>
  </si>
  <si>
    <t>očekávaný počet</t>
  </si>
  <si>
    <t>čtyřpolní tabulky</t>
  </si>
  <si>
    <t>praváci</t>
  </si>
  <si>
    <t>leváci</t>
  </si>
  <si>
    <t>celkem</t>
  </si>
  <si>
    <t>muži</t>
  </si>
  <si>
    <t>ženy</t>
  </si>
  <si>
    <t>chi2=</t>
  </si>
  <si>
    <t>&lt;</t>
  </si>
  <si>
    <t>krit.</t>
  </si>
  <si>
    <t>Značka</t>
  </si>
  <si>
    <t>Model</t>
  </si>
  <si>
    <t>Najeto KM</t>
  </si>
  <si>
    <t>Cena</t>
  </si>
  <si>
    <t>Barva</t>
  </si>
  <si>
    <t>Skoda</t>
  </si>
  <si>
    <t>Favorit</t>
  </si>
  <si>
    <t>Červená</t>
  </si>
  <si>
    <t>Porsche</t>
  </si>
  <si>
    <t>Žlutá</t>
  </si>
  <si>
    <t>Fiat</t>
  </si>
  <si>
    <t>Croma</t>
  </si>
  <si>
    <t>Stříbrná</t>
  </si>
  <si>
    <t>Coupe</t>
  </si>
  <si>
    <t>Ford</t>
  </si>
  <si>
    <t>Focus</t>
  </si>
  <si>
    <t>Modrá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</si>
  <si>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</si>
  <si>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</si>
  <si>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</si>
  <si>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</si>
  <si>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</si>
  <si>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</si>
  <si>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</si>
  <si>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</si>
  <si>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</si>
  <si>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</si>
  <si>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</si>
  <si>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</si>
  <si>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</si>
  <si>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</si>
  <si>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</si>
  <si>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</si>
  <si>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</si>
  <si>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</si>
  <si>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</si>
  <si>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</si>
  <si>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</si>
  <si>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Scorpio</t>
  </si>
  <si>
    <t>Dodge</t>
  </si>
  <si>
    <t>Viper</t>
  </si>
  <si>
    <t>Popisky řádků</t>
  </si>
  <si>
    <t>Součet z Cena</t>
  </si>
  <si>
    <t>Popisky sloupců</t>
  </si>
  <si>
    <t>očekávané hodnoty</t>
  </si>
  <si>
    <t>Počet z Značka</t>
  </si>
  <si>
    <t>1.derivace</t>
  </si>
  <si>
    <t>NaOH(ml)</t>
  </si>
</sst>
</file>

<file path=xl/styles.xml><?xml version="1.0" encoding="utf-8"?>
<styleSheet xmlns="http://schemas.openxmlformats.org/spreadsheetml/2006/main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0.000"/>
    <numFmt numFmtId="165" formatCode="0.0000"/>
    <numFmt numFmtId="166" formatCode="0.00000"/>
    <numFmt numFmtId="167" formatCode="_-* #,##0\ &quot;Kč&quot;_-;\-* #,##0\ &quot;Kč&quot;_-;_-* &quot;-&quot;??\ &quot;Kč&quot;_-;_-@_-"/>
  </numFmts>
  <fonts count="22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9" fillId="0" borderId="0">
      <alignment vertical="top"/>
    </xf>
    <xf numFmtId="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4" fillId="0" borderId="0" xfId="0" applyFont="1" applyBorder="1" applyAlignment="1">
      <alignment horizontal="center" wrapText="1"/>
    </xf>
    <xf numFmtId="16" fontId="4" fillId="0" borderId="0" xfId="0" applyNumberFormat="1" applyFont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16" fontId="5" fillId="0" borderId="0" xfId="0" applyNumberFormat="1" applyFont="1" applyBorder="1" applyAlignment="1">
      <alignment horizontal="center" wrapText="1"/>
    </xf>
    <xf numFmtId="17" fontId="5" fillId="0" borderId="0" xfId="0" applyNumberFormat="1" applyFont="1" applyBorder="1" applyAlignment="1">
      <alignment horizontal="center" wrapText="1"/>
    </xf>
    <xf numFmtId="2" fontId="2" fillId="0" borderId="6" xfId="0" applyNumberFormat="1" applyFont="1" applyBorder="1"/>
    <xf numFmtId="2" fontId="2" fillId="0" borderId="7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2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2" xfId="1" applyBorder="1" applyAlignment="1">
      <alignment horizontal="right"/>
    </xf>
    <xf numFmtId="0" fontId="1" fillId="2" borderId="10" xfId="1" applyBorder="1" applyAlignment="1">
      <alignment horizontal="center"/>
    </xf>
    <xf numFmtId="0" fontId="1" fillId="2" borderId="3" xfId="1" applyBorder="1"/>
    <xf numFmtId="166" fontId="7" fillId="0" borderId="0" xfId="0" applyNumberFormat="1" applyFont="1"/>
    <xf numFmtId="166" fontId="8" fillId="0" borderId="0" xfId="0" applyNumberFormat="1" applyFont="1"/>
    <xf numFmtId="166" fontId="6" fillId="0" borderId="0" xfId="0" applyNumberFormat="1" applyFont="1"/>
    <xf numFmtId="0" fontId="9" fillId="0" borderId="0" xfId="2" applyAlignment="1"/>
    <xf numFmtId="0" fontId="9" fillId="0" borderId="0" xfId="2" applyFont="1" applyAlignment="1"/>
    <xf numFmtId="0" fontId="9" fillId="0" borderId="0" xfId="2" applyFont="1" applyAlignment="1">
      <alignment horizontal="right"/>
    </xf>
    <xf numFmtId="164" fontId="10" fillId="0" borderId="0" xfId="2" applyNumberFormat="1" applyFont="1" applyAlignment="1"/>
    <xf numFmtId="0" fontId="11" fillId="0" borderId="0" xfId="2" applyFont="1" applyAlignment="1"/>
    <xf numFmtId="164" fontId="12" fillId="0" borderId="0" xfId="2" applyNumberFormat="1" applyFont="1" applyAlignment="1"/>
    <xf numFmtId="0" fontId="10" fillId="0" borderId="0" xfId="2" applyFont="1" applyAlignment="1"/>
    <xf numFmtId="164" fontId="13" fillId="0" borderId="0" xfId="2" applyNumberFormat="1" applyFont="1" applyAlignment="1"/>
    <xf numFmtId="0" fontId="14" fillId="0" borderId="0" xfId="2" applyFont="1" applyAlignment="1"/>
    <xf numFmtId="0" fontId="9" fillId="0" borderId="0" xfId="2" applyAlignment="1">
      <alignment horizontal="right"/>
    </xf>
    <xf numFmtId="0" fontId="17" fillId="0" borderId="0" xfId="0" applyFont="1"/>
    <xf numFmtId="0" fontId="9" fillId="0" borderId="0" xfId="9"/>
    <xf numFmtId="0" fontId="9" fillId="0" borderId="0" xfId="9" applyAlignment="1"/>
    <xf numFmtId="0" fontId="9" fillId="0" borderId="11" xfId="9" applyBorder="1" applyAlignment="1">
      <alignment horizontal="center"/>
    </xf>
    <xf numFmtId="0" fontId="9" fillId="0" borderId="12" xfId="9" applyBorder="1" applyAlignment="1">
      <alignment horizontal="center"/>
    </xf>
    <xf numFmtId="0" fontId="9" fillId="0" borderId="13" xfId="9" applyBorder="1" applyAlignment="1">
      <alignment horizontal="center"/>
    </xf>
    <xf numFmtId="0" fontId="9" fillId="0" borderId="14" xfId="9" applyBorder="1" applyAlignment="1">
      <alignment horizontal="center"/>
    </xf>
    <xf numFmtId="0" fontId="9" fillId="0" borderId="11" xfId="9" applyNumberFormat="1" applyBorder="1" applyAlignment="1">
      <alignment horizontal="center"/>
    </xf>
    <xf numFmtId="0" fontId="9" fillId="0" borderId="14" xfId="9" applyNumberFormat="1" applyBorder="1" applyAlignment="1">
      <alignment horizontal="center"/>
    </xf>
    <xf numFmtId="0" fontId="9" fillId="0" borderId="15" xfId="9" applyNumberFormat="1" applyBorder="1" applyAlignment="1">
      <alignment horizontal="center"/>
    </xf>
    <xf numFmtId="0" fontId="9" fillId="0" borderId="0" xfId="9" applyNumberFormat="1" applyFill="1" applyBorder="1" applyAlignment="1"/>
    <xf numFmtId="0" fontId="9" fillId="0" borderId="16" xfId="9" applyBorder="1" applyAlignment="1">
      <alignment horizontal="center"/>
    </xf>
    <xf numFmtId="0" fontId="9" fillId="0" borderId="16" xfId="9" applyNumberFormat="1" applyBorder="1" applyAlignment="1">
      <alignment horizontal="center"/>
    </xf>
    <xf numFmtId="0" fontId="9" fillId="0" borderId="0" xfId="9" applyNumberFormat="1" applyAlignment="1">
      <alignment horizontal="center"/>
    </xf>
    <xf numFmtId="0" fontId="9" fillId="0" borderId="17" xfId="9" applyNumberFormat="1" applyBorder="1" applyAlignment="1">
      <alignment horizontal="center"/>
    </xf>
    <xf numFmtId="0" fontId="9" fillId="0" borderId="18" xfId="9" applyBorder="1" applyAlignment="1">
      <alignment horizontal="center"/>
    </xf>
    <xf numFmtId="0" fontId="9" fillId="0" borderId="18" xfId="9" applyNumberFormat="1" applyBorder="1" applyAlignment="1">
      <alignment horizontal="center"/>
    </xf>
    <xf numFmtId="0" fontId="9" fillId="0" borderId="19" xfId="9" applyNumberFormat="1" applyBorder="1" applyAlignment="1">
      <alignment horizontal="center"/>
    </xf>
    <xf numFmtId="0" fontId="9" fillId="0" borderId="20" xfId="9" applyNumberFormat="1" applyBorder="1" applyAlignment="1">
      <alignment horizontal="center"/>
    </xf>
    <xf numFmtId="0" fontId="9" fillId="0" borderId="0" xfId="9" applyBorder="1"/>
    <xf numFmtId="0" fontId="9" fillId="0" borderId="0" xfId="9" applyAlignment="1">
      <alignment horizontal="right"/>
    </xf>
    <xf numFmtId="0" fontId="9" fillId="0" borderId="10" xfId="9" applyBorder="1"/>
    <xf numFmtId="0" fontId="9" fillId="0" borderId="21" xfId="9" applyBorder="1"/>
    <xf numFmtId="0" fontId="9" fillId="0" borderId="22" xfId="9" applyBorder="1"/>
    <xf numFmtId="0" fontId="9" fillId="0" borderId="23" xfId="9" applyBorder="1"/>
    <xf numFmtId="0" fontId="9" fillId="0" borderId="24" xfId="9" applyBorder="1"/>
    <xf numFmtId="0" fontId="9" fillId="0" borderId="0" xfId="9" applyBorder="1" applyAlignment="1">
      <alignment horizontal="center"/>
    </xf>
    <xf numFmtId="0" fontId="9" fillId="0" borderId="0" xfId="9" applyNumberFormat="1" applyBorder="1" applyAlignment="1">
      <alignment horizontal="center"/>
    </xf>
    <xf numFmtId="0" fontId="14" fillId="3" borderId="0" xfId="9" applyFont="1" applyFill="1"/>
    <xf numFmtId="0" fontId="9" fillId="3" borderId="0" xfId="9" applyFill="1"/>
    <xf numFmtId="0" fontId="11" fillId="0" borderId="0" xfId="9" applyFont="1" applyAlignment="1">
      <alignment horizontal="center" vertical="center" wrapText="1"/>
    </xf>
    <xf numFmtId="0" fontId="9" fillId="0" borderId="0" xfId="9" applyFont="1" applyAlignment="1">
      <alignment wrapText="1"/>
    </xf>
    <xf numFmtId="0" fontId="18" fillId="3" borderId="0" xfId="9" applyFont="1" applyFill="1" applyAlignment="1">
      <alignment wrapText="1"/>
    </xf>
    <xf numFmtId="0" fontId="9" fillId="0" borderId="0" xfId="9" applyFont="1" applyAlignment="1">
      <alignment horizontal="right"/>
    </xf>
    <xf numFmtId="0" fontId="11" fillId="0" borderId="0" xfId="9" applyFont="1"/>
    <xf numFmtId="0" fontId="9" fillId="0" borderId="0" xfId="9" applyFont="1" applyAlignment="1">
      <alignment horizontal="center"/>
    </xf>
    <xf numFmtId="0" fontId="14" fillId="0" borderId="0" xfId="9" applyFont="1"/>
    <xf numFmtId="0" fontId="9" fillId="0" borderId="0" xfId="9"/>
    <xf numFmtId="0" fontId="11" fillId="4" borderId="10" xfId="9" applyFont="1" applyFill="1" applyBorder="1" applyAlignment="1">
      <alignment horizontal="center"/>
    </xf>
    <xf numFmtId="49" fontId="11" fillId="4" borderId="2" xfId="9" applyNumberFormat="1" applyFont="1" applyFill="1" applyBorder="1" applyAlignment="1">
      <alignment horizontal="center"/>
    </xf>
    <xf numFmtId="49" fontId="11" fillId="4" borderId="10" xfId="9" applyNumberFormat="1" applyFont="1" applyFill="1" applyBorder="1" applyAlignment="1">
      <alignment horizontal="center"/>
    </xf>
    <xf numFmtId="49" fontId="9" fillId="0" borderId="0" xfId="9" applyNumberFormat="1"/>
    <xf numFmtId="167" fontId="9" fillId="0" borderId="0" xfId="10" applyNumberFormat="1" applyFont="1"/>
    <xf numFmtId="0" fontId="11" fillId="4" borderId="3" xfId="9" applyFont="1" applyFill="1" applyBorder="1"/>
    <xf numFmtId="3" fontId="11" fillId="4" borderId="10" xfId="9" applyNumberFormat="1" applyFont="1" applyFill="1" applyBorder="1" applyAlignment="1">
      <alignment horizontal="center"/>
    </xf>
    <xf numFmtId="3" fontId="9" fillId="0" borderId="0" xfId="9" applyNumberFormat="1"/>
    <xf numFmtId="49" fontId="9" fillId="0" borderId="0" xfId="9" applyNumberFormat="1" applyAlignment="1">
      <alignment horizontal="left"/>
    </xf>
    <xf numFmtId="0" fontId="9" fillId="0" borderId="0" xfId="9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19" fillId="5" borderId="0" xfId="0" applyFont="1" applyFill="1" applyAlignment="1">
      <alignment horizontal="left"/>
    </xf>
    <xf numFmtId="0" fontId="20" fillId="5" borderId="0" xfId="0" applyFont="1" applyFill="1"/>
    <xf numFmtId="0" fontId="21" fillId="5" borderId="0" xfId="0" applyFont="1" applyFill="1"/>
    <xf numFmtId="0" fontId="11" fillId="0" borderId="0" xfId="9" applyFont="1" applyBorder="1"/>
    <xf numFmtId="0" fontId="20" fillId="6" borderId="0" xfId="0" applyFont="1" applyFill="1"/>
    <xf numFmtId="0" fontId="9" fillId="0" borderId="15" xfId="9" applyBorder="1" applyAlignment="1">
      <alignment horizontal="left"/>
    </xf>
    <xf numFmtId="0" fontId="2" fillId="0" borderId="0" xfId="0" applyNumberFormat="1" applyFont="1"/>
  </cellXfs>
  <cellStyles count="11">
    <cellStyle name="Datum" xfId="3"/>
    <cellStyle name="Finanční0" xfId="4"/>
    <cellStyle name="Měna0" xfId="5"/>
    <cellStyle name="měny 2" xfId="10"/>
    <cellStyle name="normální" xfId="0" builtinId="0"/>
    <cellStyle name="normální 2" xfId="2"/>
    <cellStyle name="normální 3" xfId="9"/>
    <cellStyle name="Pevný" xfId="6"/>
    <cellStyle name="Výstup" xfId="1" builtinId="21"/>
    <cellStyle name="Záhlaví 1" xfId="7"/>
    <cellStyle name="Záhlaví 2" xfId="8"/>
  </cellStyles>
  <dxfs count="5"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/>
    <c:plotArea>
      <c:layout/>
      <c:scatterChart>
        <c:scatterStyle val="smoothMarker"/>
        <c:ser>
          <c:idx val="0"/>
          <c:order val="0"/>
          <c:tx>
            <c:strRef>
              <c:f>'der.spektrum (2)'!$F$1</c:f>
              <c:strCache>
                <c:ptCount val="1"/>
                <c:pt idx="0">
                  <c:v>suma</c:v>
                </c:pt>
              </c:strCache>
            </c:strRef>
          </c:tx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(2)'!$F$2:$F$700</c:f>
              <c:numCache>
                <c:formatCode>General</c:formatCode>
                <c:ptCount val="699"/>
                <c:pt idx="0">
                  <c:v>1.9957114020071791</c:v>
                </c:pt>
                <c:pt idx="1">
                  <c:v>1.9945555712661194</c:v>
                </c:pt>
                <c:pt idx="2">
                  <c:v>1.9950881520819359</c:v>
                </c:pt>
                <c:pt idx="3">
                  <c:v>1.9943093635145825</c:v>
                </c:pt>
                <c:pt idx="4">
                  <c:v>1.992219570473867</c:v>
                </c:pt>
                <c:pt idx="5">
                  <c:v>1.9918192834344948</c:v>
                </c:pt>
                <c:pt idx="6">
                  <c:v>1.9881091580375685</c:v>
                </c:pt>
                <c:pt idx="7">
                  <c:v>1.9880899945789703</c:v>
                </c:pt>
                <c:pt idx="8">
                  <c:v>1.9837627373852058</c:v>
                </c:pt>
                <c:pt idx="9">
                  <c:v>1.9811284740773616</c:v>
                </c:pt>
                <c:pt idx="10">
                  <c:v>1.9781884347240091</c:v>
                </c:pt>
                <c:pt idx="11">
                  <c:v>1.9749439908839586</c:v>
                </c:pt>
                <c:pt idx="12">
                  <c:v>1.9723966545399114</c:v>
                </c:pt>
                <c:pt idx="13">
                  <c:v>1.9695480769241782</c:v>
                </c:pt>
                <c:pt idx="14">
                  <c:v>1.9644000472377285</c:v>
                </c:pt>
                <c:pt idx="15">
                  <c:v>1.9599544912639697</c:v>
                </c:pt>
                <c:pt idx="16">
                  <c:v>1.95521346987876</c:v>
                </c:pt>
                <c:pt idx="17">
                  <c:v>1.9491791774582636</c:v>
                </c:pt>
                <c:pt idx="18">
                  <c:v>1.9458539401863744</c:v>
                </c:pt>
                <c:pt idx="19">
                  <c:v>1.9382402142635373</c:v>
                </c:pt>
                <c:pt idx="20">
                  <c:v>1.9333405840188909</c:v>
                </c:pt>
                <c:pt idx="21">
                  <c:v>1.9271577599277712</c:v>
                </c:pt>
                <c:pt idx="22">
                  <c:v>1.9216945765366997</c:v>
                </c:pt>
                <c:pt idx="23">
                  <c:v>1.9139539902980844</c:v>
                </c:pt>
                <c:pt idx="24">
                  <c:v>1.9079390773169422</c:v>
                </c:pt>
                <c:pt idx="25">
                  <c:v>1.8996530310120572</c:v>
                </c:pt>
                <c:pt idx="26">
                  <c:v>1.8910991596940545</c:v>
                </c:pt>
                <c:pt idx="27">
                  <c:v>1.8842808840629652</c:v>
                </c:pt>
                <c:pt idx="28">
                  <c:v>1.8762017346279396</c:v>
                </c:pt>
                <c:pt idx="29">
                  <c:v>1.868865349051819</c:v>
                </c:pt>
                <c:pt idx="30">
                  <c:v>1.8592754694233729</c:v>
                </c:pt>
                <c:pt idx="31">
                  <c:v>1.8494359394600688</c:v>
                </c:pt>
                <c:pt idx="32">
                  <c:v>1.8403507016442924</c:v>
                </c:pt>
                <c:pt idx="33">
                  <c:v>1.8310237942960153</c:v>
                </c:pt>
                <c:pt idx="34">
                  <c:v>1.823459348584952</c:v>
                </c:pt>
                <c:pt idx="35">
                  <c:v>1.8136615854853069</c:v>
                </c:pt>
                <c:pt idx="36">
                  <c:v>1.8036348126762487</c:v>
                </c:pt>
                <c:pt idx="37">
                  <c:v>1.7913834213913218</c:v>
                </c:pt>
                <c:pt idx="38">
                  <c:v>1.7809118832200084</c:v>
                </c:pt>
                <c:pt idx="39">
                  <c:v>1.7702247468647248</c:v>
                </c:pt>
                <c:pt idx="40">
                  <c:v>1.7613266348565582</c:v>
                </c:pt>
                <c:pt idx="41">
                  <c:v>1.7502222402330656</c:v>
                </c:pt>
                <c:pt idx="42">
                  <c:v>1.737916323181522</c:v>
                </c:pt>
                <c:pt idx="43">
                  <c:v>1.7274137076509772</c:v>
                </c:pt>
                <c:pt idx="44">
                  <c:v>1.7157192779365624</c:v>
                </c:pt>
                <c:pt idx="45">
                  <c:v>1.70283797523945</c:v>
                </c:pt>
                <c:pt idx="46">
                  <c:v>1.689774794205922</c:v>
                </c:pt>
                <c:pt idx="47">
                  <c:v>1.6785347794490129</c:v>
                </c:pt>
                <c:pt idx="48">
                  <c:v>1.6671230220561972</c:v>
                </c:pt>
                <c:pt idx="49">
                  <c:v>1.6525446560866073</c:v>
                </c:pt>
                <c:pt idx="50">
                  <c:v>1.6418048550612903</c:v>
                </c:pt>
                <c:pt idx="51">
                  <c:v>1.6289088284500179</c:v>
                </c:pt>
                <c:pt idx="52">
                  <c:v>1.6138618181581774</c:v>
                </c:pt>
                <c:pt idx="53">
                  <c:v>1.6026690950173033</c:v>
                </c:pt>
                <c:pt idx="54">
                  <c:v>1.587335955282819</c:v>
                </c:pt>
                <c:pt idx="55">
                  <c:v>1.5738677171425892</c:v>
                </c:pt>
                <c:pt idx="56">
                  <c:v>1.5612697172399279</c:v>
                </c:pt>
                <c:pt idx="57">
                  <c:v>1.548547307214746</c:v>
                </c:pt>
                <c:pt idx="58">
                  <c:v>1.5327058502665649</c:v>
                </c:pt>
                <c:pt idx="59">
                  <c:v>1.5207507177432225</c:v>
                </c:pt>
                <c:pt idx="60">
                  <c:v>1.5056872857591495</c:v>
                </c:pt>
                <c:pt idx="61">
                  <c:v>1.4905209318472215</c:v>
                </c:pt>
                <c:pt idx="62">
                  <c:v>1.4782570316483048</c:v>
                </c:pt>
                <c:pt idx="63">
                  <c:v>1.4629009556427748</c:v>
                </c:pt>
                <c:pt idx="64">
                  <c:v>1.4484580659284609</c:v>
                </c:pt>
                <c:pt idx="65">
                  <c:v>1.4339337130496919</c:v>
                </c:pt>
                <c:pt idx="66">
                  <c:v>1.4203332328823697</c:v>
                </c:pt>
                <c:pt idx="67">
                  <c:v>1.4056619435803004</c:v>
                </c:pt>
                <c:pt idx="68">
                  <c:v>1.3909251425883618</c:v>
                </c:pt>
                <c:pt idx="69">
                  <c:v>1.3751281037284877</c:v>
                </c:pt>
                <c:pt idx="70">
                  <c:v>1.3592760743649259</c:v>
                </c:pt>
                <c:pt idx="71">
                  <c:v>1.3443742726557661</c:v>
                </c:pt>
                <c:pt idx="72">
                  <c:v>1.3314278848983372</c:v>
                </c:pt>
                <c:pt idx="73">
                  <c:v>1.3164420629767923</c:v>
                </c:pt>
                <c:pt idx="74">
                  <c:v>1.2994219219209786</c:v>
                </c:pt>
                <c:pt idx="75">
                  <c:v>1.2853725375865908</c:v>
                </c:pt>
                <c:pt idx="76">
                  <c:v>1.2692989444676084</c:v>
                </c:pt>
                <c:pt idx="77">
                  <c:v>1.2542061336531258</c:v>
                </c:pt>
                <c:pt idx="78">
                  <c:v>1.2390990509419353</c:v>
                </c:pt>
                <c:pt idx="79">
                  <c:v>1.2259825951295924</c:v>
                </c:pt>
                <c:pt idx="80">
                  <c:v>1.2088616164841919</c:v>
                </c:pt>
                <c:pt idx="81">
                  <c:v>1.1937409154287391</c:v>
                </c:pt>
                <c:pt idx="82">
                  <c:v>1.1786252414497869</c:v>
                </c:pt>
                <c:pt idx="83">
                  <c:v>1.1645192922539491</c:v>
                </c:pt>
                <c:pt idx="84">
                  <c:v>1.1484277131959817</c:v>
                </c:pt>
                <c:pt idx="85">
                  <c:v>1.1353550970043378</c:v>
                </c:pt>
                <c:pt idx="86">
                  <c:v>1.1183059838324847</c:v>
                </c:pt>
                <c:pt idx="87">
                  <c:v>1.103284861666711</c:v>
                </c:pt>
                <c:pt idx="88">
                  <c:v>1.088296167123791</c:v>
                </c:pt>
                <c:pt idx="89">
                  <c:v>1.0753442866745138</c:v>
                </c:pt>
                <c:pt idx="90">
                  <c:v>1.0594335583318459</c:v>
                </c:pt>
                <c:pt idx="91">
                  <c:v>1.0435682738452765</c:v>
                </c:pt>
                <c:pt idx="92">
                  <c:v>1.0297526814456526</c:v>
                </c:pt>
                <c:pt idx="93">
                  <c:v>1.0149909891875406</c:v>
                </c:pt>
                <c:pt idx="94">
                  <c:v>1.001287368938758</c:v>
                </c:pt>
                <c:pt idx="95">
                  <c:v>0.98464596106917035</c:v>
                </c:pt>
                <c:pt idx="96">
                  <c:v>0.97007087989305174</c:v>
                </c:pt>
                <c:pt idx="97">
                  <c:v>0.95556621992119206</c:v>
                </c:pt>
                <c:pt idx="98">
                  <c:v>0.94113606298043129</c:v>
                </c:pt>
                <c:pt idx="99">
                  <c:v>0.92878448625924426</c:v>
                </c:pt>
                <c:pt idx="100">
                  <c:v>0.9125155713383799</c:v>
                </c:pt>
                <c:pt idx="101">
                  <c:v>0.89833341426516422</c:v>
                </c:pt>
                <c:pt idx="102">
                  <c:v>0.88624213672884244</c:v>
                </c:pt>
                <c:pt idx="103">
                  <c:v>0.87224589839209998</c:v>
                </c:pt>
                <c:pt idx="104">
                  <c:v>0.85634891043054295</c:v>
                </c:pt>
                <c:pt idx="105">
                  <c:v>0.84455545032726553</c:v>
                </c:pt>
                <c:pt idx="106">
                  <c:v>0.8288698779635868</c:v>
                </c:pt>
                <c:pt idx="107">
                  <c:v>0.81629665303938426</c:v>
                </c:pt>
                <c:pt idx="108">
                  <c:v>0.80184035384712671</c:v>
                </c:pt>
                <c:pt idx="109">
                  <c:v>0.79050569741250021</c:v>
                </c:pt>
                <c:pt idx="110">
                  <c:v>0.77529756100134084</c:v>
                </c:pt>
                <c:pt idx="111">
                  <c:v>0.76322100497733125</c:v>
                </c:pt>
                <c:pt idx="112">
                  <c:v>0.75128129697742396</c:v>
                </c:pt>
                <c:pt idx="113">
                  <c:v>0.7364839373522406</c:v>
                </c:pt>
                <c:pt idx="114">
                  <c:v>0.72383468579661792</c:v>
                </c:pt>
                <c:pt idx="115">
                  <c:v>0.71333958907108608</c:v>
                </c:pt>
                <c:pt idx="116">
                  <c:v>0.70000500968835011</c:v>
                </c:pt>
                <c:pt idx="117">
                  <c:v>0.68883765540988195</c:v>
                </c:pt>
                <c:pt idx="118">
                  <c:v>0.67484460936662949</c:v>
                </c:pt>
                <c:pt idx="119">
                  <c:v>0.66403336058476647</c:v>
                </c:pt>
                <c:pt idx="120">
                  <c:v>0.65341183466258601</c:v>
                </c:pt>
                <c:pt idx="121">
                  <c:v>0.64198842430833658</c:v>
                </c:pt>
                <c:pt idx="122">
                  <c:v>0.6307720194113956</c:v>
                </c:pt>
                <c:pt idx="123">
                  <c:v>0.61877203628106014</c:v>
                </c:pt>
                <c:pt idx="124">
                  <c:v>0.60699844564893124</c:v>
                </c:pt>
                <c:pt idx="125">
                  <c:v>0.59746179899289131</c:v>
                </c:pt>
                <c:pt idx="126">
                  <c:v>0.58617325270370313</c:v>
                </c:pt>
                <c:pt idx="127">
                  <c:v>0.5771445895799463</c:v>
                </c:pt>
                <c:pt idx="128">
                  <c:v>0.56638823710413611</c:v>
                </c:pt>
                <c:pt idx="129">
                  <c:v>0.55691728192324585</c:v>
                </c:pt>
                <c:pt idx="130">
                  <c:v>0.54874547993134448</c:v>
                </c:pt>
                <c:pt idx="131">
                  <c:v>0.5408872613315604</c:v>
                </c:pt>
                <c:pt idx="132">
                  <c:v>0.53135773004003117</c:v>
                </c:pt>
                <c:pt idx="133">
                  <c:v>0.52317265678682556</c:v>
                </c:pt>
                <c:pt idx="134">
                  <c:v>0.51634846526897427</c:v>
                </c:pt>
                <c:pt idx="135">
                  <c:v>0.50690221071963015</c:v>
                </c:pt>
                <c:pt idx="136">
                  <c:v>0.50085155027587325</c:v>
                </c:pt>
                <c:pt idx="137">
                  <c:v>0.49521470455659233</c:v>
                </c:pt>
                <c:pt idx="138">
                  <c:v>0.48901040990193817</c:v>
                </c:pt>
                <c:pt idx="139">
                  <c:v>0.4832578607776703</c:v>
                </c:pt>
                <c:pt idx="140">
                  <c:v>0.47697664191181255</c:v>
                </c:pt>
                <c:pt idx="141">
                  <c:v>0.47318664980768516</c:v>
                </c:pt>
                <c:pt idx="142">
                  <c:v>0.4689080033668081</c:v>
                </c:pt>
                <c:pt idx="143">
                  <c:v>0.46416094345725684</c:v>
                </c:pt>
                <c:pt idx="144">
                  <c:v>0.46096572137759273</c:v>
                </c:pt>
                <c:pt idx="145">
                  <c:v>0.45734247629294228</c:v>
                </c:pt>
                <c:pt idx="146">
                  <c:v>0.45631110185742912</c:v>
                </c:pt>
                <c:pt idx="147">
                  <c:v>0.45389110238494851</c:v>
                </c:pt>
                <c:pt idx="148">
                  <c:v>0.45510143908692047</c:v>
                </c:pt>
                <c:pt idx="149">
                  <c:v>0.45496036705962534</c:v>
                </c:pt>
                <c:pt idx="150">
                  <c:v>0.45548526387316884</c:v>
                </c:pt>
                <c:pt idx="151">
                  <c:v>0.45669245078696608</c:v>
                </c:pt>
                <c:pt idx="152">
                  <c:v>0.45759700779055712</c:v>
                </c:pt>
                <c:pt idx="153">
                  <c:v>0.459212583840995</c:v>
                </c:pt>
                <c:pt idx="154">
                  <c:v>0.46355120383626297</c:v>
                </c:pt>
                <c:pt idx="155">
                  <c:v>0.46862307402524928</c:v>
                </c:pt>
                <c:pt idx="156">
                  <c:v>0.47143638770573787</c:v>
                </c:pt>
                <c:pt idx="157">
                  <c:v>0.47799713319952342</c:v>
                </c:pt>
                <c:pt idx="158">
                  <c:v>0.48530890621505113</c:v>
                </c:pt>
                <c:pt idx="159">
                  <c:v>0.49237272880978378</c:v>
                </c:pt>
                <c:pt idx="160">
                  <c:v>0.50018687724383903</c:v>
                </c:pt>
                <c:pt idx="161">
                  <c:v>0.5077467210704697</c:v>
                </c:pt>
                <c:pt idx="162">
                  <c:v>0.5180445758350356</c:v>
                </c:pt>
                <c:pt idx="163">
                  <c:v>0.52806957174993252</c:v>
                </c:pt>
                <c:pt idx="164">
                  <c:v>0.53680754067645353</c:v>
                </c:pt>
                <c:pt idx="165">
                  <c:v>0.5502409236742154</c:v>
                </c:pt>
                <c:pt idx="166">
                  <c:v>0.56134870127342207</c:v>
                </c:pt>
                <c:pt idx="167">
                  <c:v>0.5751063484842619</c:v>
                </c:pt>
                <c:pt idx="168">
                  <c:v>0.58748581638107245</c:v>
                </c:pt>
                <c:pt idx="169">
                  <c:v>0.60145554188709716</c:v>
                </c:pt>
                <c:pt idx="170">
                  <c:v>0.61598048713984666</c:v>
                </c:pt>
                <c:pt idx="171">
                  <c:v>0.63102220953905386</c:v>
                </c:pt>
                <c:pt idx="172">
                  <c:v>0.64553896327139981</c:v>
                </c:pt>
                <c:pt idx="173">
                  <c:v>0.66148583277163675</c:v>
                </c:pt>
                <c:pt idx="174">
                  <c:v>0.67881489822212215</c:v>
                </c:pt>
                <c:pt idx="175">
                  <c:v>0.69547543281630175</c:v>
                </c:pt>
                <c:pt idx="176">
                  <c:v>0.71341413112116836</c:v>
                </c:pt>
                <c:pt idx="177">
                  <c:v>0.72957536747430685</c:v>
                </c:pt>
                <c:pt idx="178">
                  <c:v>0.74690148294853576</c:v>
                </c:pt>
                <c:pt idx="179">
                  <c:v>0.76333309901720414</c:v>
                </c:pt>
                <c:pt idx="180">
                  <c:v>0.78180945566210835</c:v>
                </c:pt>
                <c:pt idx="181">
                  <c:v>0.79826877128995122</c:v>
                </c:pt>
                <c:pt idx="182">
                  <c:v>0.81764862146858464</c:v>
                </c:pt>
                <c:pt idx="183">
                  <c:v>0.83488633316704242</c:v>
                </c:pt>
                <c:pt idx="184">
                  <c:v>0.8519193908895577</c:v>
                </c:pt>
                <c:pt idx="185">
                  <c:v>0.86668585083889338</c:v>
                </c:pt>
                <c:pt idx="186">
                  <c:v>0.88512475903358134</c:v>
                </c:pt>
                <c:pt idx="187">
                  <c:v>0.90117656914155686</c:v>
                </c:pt>
                <c:pt idx="188">
                  <c:v>0.91678355568318337</c:v>
                </c:pt>
                <c:pt idx="189">
                  <c:v>0.931890218202853</c:v>
                </c:pt>
                <c:pt idx="190">
                  <c:v>0.94544367201261881</c:v>
                </c:pt>
                <c:pt idx="191">
                  <c:v>0.95839402117505157</c:v>
                </c:pt>
                <c:pt idx="192">
                  <c:v>0.97169470951623238</c:v>
                </c:pt>
                <c:pt idx="193">
                  <c:v>0.98430284564299442</c:v>
                </c:pt>
                <c:pt idx="194">
                  <c:v>0.99817949817974372</c:v>
                </c:pt>
                <c:pt idx="195">
                  <c:v>1.0082899577369844</c:v>
                </c:pt>
                <c:pt idx="196">
                  <c:v>1.0186039624726135</c:v>
                </c:pt>
                <c:pt idx="197">
                  <c:v>1.0270958845038329</c:v>
                </c:pt>
                <c:pt idx="198">
                  <c:v>1.035744874866956</c:v>
                </c:pt>
                <c:pt idx="199">
                  <c:v>1.0435349651985695</c:v>
                </c:pt>
                <c:pt idx="200">
                  <c:v>1.0524551248177205</c:v>
                </c:pt>
                <c:pt idx="201">
                  <c:v>1.0564992724179783</c:v>
                </c:pt>
                <c:pt idx="202">
                  <c:v>1.063666242122612</c:v>
                </c:pt>
                <c:pt idx="203">
                  <c:v>1.0669597042078593</c:v>
                </c:pt>
                <c:pt idx="204">
                  <c:v>1.0703880413501423</c:v>
                </c:pt>
                <c:pt idx="205">
                  <c:v>1.0729641817950271</c:v>
                </c:pt>
                <c:pt idx="206">
                  <c:v>1.0747053913705678</c:v>
                </c:pt>
                <c:pt idx="207">
                  <c:v>1.0766330267677253</c:v>
                </c:pt>
                <c:pt idx="208">
                  <c:v>1.0767722529782968</c:v>
                </c:pt>
                <c:pt idx="209">
                  <c:v>1.0741517282093802</c:v>
                </c:pt>
                <c:pt idx="210">
                  <c:v>1.0728032599765847</c:v>
                </c:pt>
                <c:pt idx="211">
                  <c:v>1.0707614364103968</c:v>
                </c:pt>
                <c:pt idx="212">
                  <c:v>1.0690632370867379</c:v>
                </c:pt>
                <c:pt idx="213">
                  <c:v>1.0667476279099506</c:v>
                </c:pt>
                <c:pt idx="214">
                  <c:v>1.0608551447315198</c:v>
                </c:pt>
                <c:pt idx="215">
                  <c:v>1.056427470478936</c:v>
                </c:pt>
                <c:pt idx="216">
                  <c:v>1.0515070105955442</c:v>
                </c:pt>
                <c:pt idx="217">
                  <c:v>1.0471364715542646</c:v>
                </c:pt>
                <c:pt idx="218">
                  <c:v>1.0403584471070617</c:v>
                </c:pt>
                <c:pt idx="219">
                  <c:v>1.0342150167702326</c:v>
                </c:pt>
                <c:pt idx="220">
                  <c:v>1.0277473608262735</c:v>
                </c:pt>
                <c:pt idx="221">
                  <c:v>1.0209953958502367</c:v>
                </c:pt>
                <c:pt idx="222">
                  <c:v>1.0149974344470871</c:v>
                </c:pt>
                <c:pt idx="223">
                  <c:v>1.0077898725219925</c:v>
                </c:pt>
                <c:pt idx="224">
                  <c:v>0.99940690700392987</c:v>
                </c:pt>
                <c:pt idx="225">
                  <c:v>0.99288028651090199</c:v>
                </c:pt>
                <c:pt idx="226">
                  <c:v>0.98423909698936507</c:v>
                </c:pt>
                <c:pt idx="227">
                  <c:v>0.97650958388816</c:v>
                </c:pt>
                <c:pt idx="228">
                  <c:v>0.96971501194552112</c:v>
                </c:pt>
                <c:pt idx="229">
                  <c:v>0.96287556318363854</c:v>
                </c:pt>
                <c:pt idx="230">
                  <c:v>0.9550082732257702</c:v>
                </c:pt>
                <c:pt idx="231">
                  <c:v>0.9471270055826384</c:v>
                </c:pt>
                <c:pt idx="232">
                  <c:v>0.9372424631041445</c:v>
                </c:pt>
                <c:pt idx="233">
                  <c:v>0.929362235365087</c:v>
                </c:pt>
                <c:pt idx="234">
                  <c:v>0.92149088035485038</c:v>
                </c:pt>
                <c:pt idx="235">
                  <c:v>0.91563003847564073</c:v>
                </c:pt>
                <c:pt idx="236">
                  <c:v>0.9057785765257198</c:v>
                </c:pt>
                <c:pt idx="237">
                  <c:v>0.89793275905658909</c:v>
                </c:pt>
                <c:pt idx="238">
                  <c:v>0.89208644424869754</c:v>
                </c:pt>
                <c:pt idx="239">
                  <c:v>0.88423130125084126</c:v>
                </c:pt>
                <c:pt idx="240">
                  <c:v>0.87535704577505447</c:v>
                </c:pt>
                <c:pt idx="241">
                  <c:v>0.8674516906317794</c:v>
                </c:pt>
                <c:pt idx="242">
                  <c:v>0.86050180782912844</c:v>
                </c:pt>
                <c:pt idx="243">
                  <c:v>0.8504927988440637</c:v>
                </c:pt>
                <c:pt idx="244">
                  <c:v>0.84440916970068458</c:v>
                </c:pt>
                <c:pt idx="245">
                  <c:v>0.83623480755935908</c:v>
                </c:pt>
                <c:pt idx="246">
                  <c:v>0.82795325562743349</c:v>
                </c:pt>
                <c:pt idx="247">
                  <c:v>0.81754798334460488</c:v>
                </c:pt>
                <c:pt idx="248">
                  <c:v>0.8100026489702421</c:v>
                </c:pt>
                <c:pt idx="249">
                  <c:v>0.8023013519022375</c:v>
                </c:pt>
                <c:pt idx="250">
                  <c:v>0.79142887228336223</c:v>
                </c:pt>
                <c:pt idx="251">
                  <c:v>0.78437089569746832</c:v>
                </c:pt>
                <c:pt idx="252">
                  <c:v>0.77511422102003968</c:v>
                </c:pt>
                <c:pt idx="253">
                  <c:v>0.76364694976134628</c:v>
                </c:pt>
                <c:pt idx="254">
                  <c:v>0.75595865552165942</c:v>
                </c:pt>
                <c:pt idx="255">
                  <c:v>0.745040532462655</c:v>
                </c:pt>
                <c:pt idx="256">
                  <c:v>0.73588552198341139</c:v>
                </c:pt>
                <c:pt idx="257">
                  <c:v>0.72448841706968825</c:v>
                </c:pt>
                <c:pt idx="258">
                  <c:v>0.71284594405810864</c:v>
                </c:pt>
                <c:pt idx="259">
                  <c:v>0.70195682181939156</c:v>
                </c:pt>
                <c:pt idx="260">
                  <c:v>0.69082179861415305</c:v>
                </c:pt>
                <c:pt idx="261">
                  <c:v>0.68144366710862136</c:v>
                </c:pt>
                <c:pt idx="262">
                  <c:v>0.66982725825383505</c:v>
                </c:pt>
                <c:pt idx="263">
                  <c:v>0.65697941492884226</c:v>
                </c:pt>
                <c:pt idx="264">
                  <c:v>0.64390894642472263</c:v>
                </c:pt>
                <c:pt idx="265">
                  <c:v>0.6316265650009909</c:v>
                </c:pt>
                <c:pt idx="266">
                  <c:v>0.62014480587841359</c:v>
                </c:pt>
                <c:pt idx="267">
                  <c:v>0.60847793214222368</c:v>
                </c:pt>
                <c:pt idx="268">
                  <c:v>0.59564182611711325</c:v>
                </c:pt>
                <c:pt idx="269">
                  <c:v>0.58265386884054249</c:v>
                </c:pt>
                <c:pt idx="270">
                  <c:v>0.56953280930435113</c:v>
                </c:pt>
                <c:pt idx="271">
                  <c:v>0.55529862515721595</c:v>
                </c:pt>
                <c:pt idx="272">
                  <c:v>0.54197237656313624</c:v>
                </c:pt>
                <c:pt idx="273">
                  <c:v>0.52957605489505466</c:v>
                </c:pt>
                <c:pt idx="274">
                  <c:v>0.51613242790926306</c:v>
                </c:pt>
                <c:pt idx="275">
                  <c:v>0.5016648829968553</c:v>
                </c:pt>
                <c:pt idx="276">
                  <c:v>0.48719727004473268</c:v>
                </c:pt>
                <c:pt idx="277">
                  <c:v>0.47575374536217829</c:v>
                </c:pt>
                <c:pt idx="278">
                  <c:v>0.46235861804144607</c:v>
                </c:pt>
                <c:pt idx="279">
                  <c:v>0.44703620002385608</c:v>
                </c:pt>
                <c:pt idx="280">
                  <c:v>0.43481066103824029</c:v>
                </c:pt>
                <c:pt idx="281">
                  <c:v>0.42270588946788762</c:v>
                </c:pt>
                <c:pt idx="282">
                  <c:v>0.4077453600870255</c:v>
                </c:pt>
                <c:pt idx="283">
                  <c:v>0.39695200948989656</c:v>
                </c:pt>
                <c:pt idx="284">
                  <c:v>0.38434811991612305</c:v>
                </c:pt>
                <c:pt idx="285">
                  <c:v>0.36995521205671333</c:v>
                </c:pt>
                <c:pt idx="286">
                  <c:v>0.35979394730701852</c:v>
                </c:pt>
                <c:pt idx="287">
                  <c:v>0.34788403981743027</c:v>
                </c:pt>
                <c:pt idx="288">
                  <c:v>0.33524417858066413</c:v>
                </c:pt>
                <c:pt idx="289">
                  <c:v>0.32489195968709272</c:v>
                </c:pt>
                <c:pt idx="290">
                  <c:v>0.31384382877760914</c:v>
                </c:pt>
                <c:pt idx="291">
                  <c:v>0.30211503362764713</c:v>
                </c:pt>
                <c:pt idx="292">
                  <c:v>0.29271958670687098</c:v>
                </c:pt>
                <c:pt idx="293">
                  <c:v>0.28067023747715741</c:v>
                </c:pt>
                <c:pt idx="294">
                  <c:v>0.2719784541172095</c:v>
                </c:pt>
                <c:pt idx="295">
                  <c:v>0.26365441429572706</c:v>
                </c:pt>
                <c:pt idx="296">
                  <c:v>0.253707004556673</c:v>
                </c:pt>
                <c:pt idx="297">
                  <c:v>0.244143827829885</c:v>
                </c:pt>
                <c:pt idx="298">
                  <c:v>0.23797121853804623</c:v>
                </c:pt>
                <c:pt idx="299">
                  <c:v>0.22919426473674362</c:v>
                </c:pt>
                <c:pt idx="300">
                  <c:v>0.22181683669780286</c:v>
                </c:pt>
                <c:pt idx="301">
                  <c:v>0.21484162132703638</c:v>
                </c:pt>
                <c:pt idx="302">
                  <c:v>0.20827016179564734</c:v>
                </c:pt>
                <c:pt idx="303">
                  <c:v>0.20210290175941784</c:v>
                </c:pt>
                <c:pt idx="304">
                  <c:v>0.19533923354105126</c:v>
                </c:pt>
                <c:pt idx="305">
                  <c:v>0.18997754965816993</c:v>
                </c:pt>
                <c:pt idx="306">
                  <c:v>0.18501529709200035</c:v>
                </c:pt>
                <c:pt idx="307">
                  <c:v>0.18244903370919796</c:v>
                </c:pt>
                <c:pt idx="308">
                  <c:v>0.17627448627103584</c:v>
                </c:pt>
                <c:pt idx="309">
                  <c:v>0.17248660948977881</c:v>
                </c:pt>
                <c:pt idx="310">
                  <c:v>0.16907964562094405</c:v>
                </c:pt>
                <c:pt idx="311">
                  <c:v>0.16604718411178027</c:v>
                </c:pt>
                <c:pt idx="312">
                  <c:v>0.16338222086015866</c:v>
                </c:pt>
                <c:pt idx="313">
                  <c:v>0.16207721667365405</c:v>
                </c:pt>
                <c:pt idx="314">
                  <c:v>0.16012415455541545</c:v>
                </c:pt>
                <c:pt idx="315">
                  <c:v>0.15951459548102145</c:v>
                </c:pt>
                <c:pt idx="316">
                  <c:v>0.15723973236845087</c:v>
                </c:pt>
                <c:pt idx="317">
                  <c:v>0.15629044198116734</c:v>
                </c:pt>
                <c:pt idx="318">
                  <c:v>0.15465733454174307</c:v>
                </c:pt>
                <c:pt idx="319">
                  <c:v>0.15633080087009624</c:v>
                </c:pt>
                <c:pt idx="320">
                  <c:v>0.15630105689597787</c:v>
                </c:pt>
                <c:pt idx="321">
                  <c:v>0.15655818542955258</c:v>
                </c:pt>
                <c:pt idx="322">
                  <c:v>0.1570921751065385</c:v>
                </c:pt>
                <c:pt idx="323">
                  <c:v>0.1568929564552059</c:v>
                </c:pt>
                <c:pt idx="324">
                  <c:v>0.15895043506141796</c:v>
                </c:pt>
                <c:pt idx="325">
                  <c:v>0.15825452183470717</c:v>
                </c:pt>
                <c:pt idx="326">
                  <c:v>0.16079516040300867</c:v>
                </c:pt>
                <c:pt idx="327">
                  <c:v>0.16256235168606439</c:v>
                </c:pt>
                <c:pt idx="328">
                  <c:v>0.164546175717625</c:v>
                </c:pt>
                <c:pt idx="329">
                  <c:v>0.16773681080439881</c:v>
                </c:pt>
                <c:pt idx="330">
                  <c:v>0.17012455012525415</c:v>
                </c:pt>
                <c:pt idx="331">
                  <c:v>0.17169981588749628</c:v>
                </c:pt>
                <c:pt idx="332">
                  <c:v>0.17545317116818546</c:v>
                </c:pt>
                <c:pt idx="333">
                  <c:v>0.17837532957750385</c:v>
                </c:pt>
                <c:pt idx="334">
                  <c:v>0.18045716288821362</c:v>
                </c:pt>
                <c:pt idx="335">
                  <c:v>0.18468970678037705</c:v>
                </c:pt>
                <c:pt idx="336">
                  <c:v>0.18806416485385122</c:v>
                </c:pt>
                <c:pt idx="337">
                  <c:v>0.19157191106274279</c:v>
                </c:pt>
                <c:pt idx="338">
                  <c:v>0.19320449072614757</c:v>
                </c:pt>
                <c:pt idx="339">
                  <c:v>0.19795362026823748</c:v>
                </c:pt>
                <c:pt idx="340">
                  <c:v>0.20281118583822563</c:v>
                </c:pt>
                <c:pt idx="341">
                  <c:v>0.20476924095708487</c:v>
                </c:pt>
                <c:pt idx="342">
                  <c:v>0.20982000333324347</c:v>
                </c:pt>
                <c:pt idx="343">
                  <c:v>0.21395585098396996</c:v>
                </c:pt>
                <c:pt idx="344">
                  <c:v>0.2171693177929212</c:v>
                </c:pt>
                <c:pt idx="345">
                  <c:v>0.22245308862747903</c:v>
                </c:pt>
                <c:pt idx="346">
                  <c:v>0.22679999413217147</c:v>
                </c:pt>
                <c:pt idx="347">
                  <c:v>0.23120300530676705</c:v>
                </c:pt>
                <c:pt idx="348">
                  <c:v>0.23465522796965799</c:v>
                </c:pt>
                <c:pt idx="349">
                  <c:v>0.24114989719900282</c:v>
                </c:pt>
                <c:pt idx="350">
                  <c:v>0.24368037183587357</c:v>
                </c:pt>
                <c:pt idx="351">
                  <c:v>0.25024012912542809</c:v>
                </c:pt>
                <c:pt idx="352">
                  <c:v>0.25282275956397648</c:v>
                </c:pt>
                <c:pt idx="353">
                  <c:v>0.25842196201180317</c:v>
                </c:pt>
                <c:pt idx="354">
                  <c:v>0.26403153912378707</c:v>
                </c:pt>
                <c:pt idx="355">
                  <c:v>0.26764539314229946</c:v>
                </c:pt>
                <c:pt idx="356">
                  <c:v>0.27125752208957621</c:v>
                </c:pt>
                <c:pt idx="357">
                  <c:v>0.2758620163898084</c:v>
                </c:pt>
                <c:pt idx="358">
                  <c:v>0.28045305594458642</c:v>
                </c:pt>
                <c:pt idx="359">
                  <c:v>0.28602490767910338</c:v>
                </c:pt>
                <c:pt idx="360">
                  <c:v>0.29157192357067996</c:v>
                </c:pt>
                <c:pt idx="361">
                  <c:v>0.29408853916572814</c:v>
                </c:pt>
                <c:pt idx="362">
                  <c:v>0.29856927258623162</c:v>
                </c:pt>
                <c:pt idx="363">
                  <c:v>0.30300872402219176</c:v>
                </c:pt>
                <c:pt idx="364">
                  <c:v>0.30840157570225279</c:v>
                </c:pt>
                <c:pt idx="365">
                  <c:v>0.31274259233089668</c:v>
                </c:pt>
                <c:pt idx="366">
                  <c:v>0.3180266219771497</c:v>
                </c:pt>
                <c:pt idx="367">
                  <c:v>0.32124859739668232</c:v>
                </c:pt>
                <c:pt idx="368">
                  <c:v>0.32440353776648334</c:v>
                </c:pt>
                <c:pt idx="369">
                  <c:v>0.32848655080894018</c:v>
                </c:pt>
                <c:pt idx="370">
                  <c:v>0.3344928352801389</c:v>
                </c:pt>
                <c:pt idx="371">
                  <c:v>0.33741768379549841</c:v>
                </c:pt>
                <c:pt idx="372">
                  <c:v>0.34225648596445141</c:v>
                </c:pt>
                <c:pt idx="373">
                  <c:v>0.34600473180476188</c:v>
                </c:pt>
                <c:pt idx="374">
                  <c:v>0.348658015406211</c:v>
                </c:pt>
                <c:pt idx="375">
                  <c:v>0.35221203881276431</c:v>
                </c:pt>
                <c:pt idx="376">
                  <c:v>0.35566261609194899</c:v>
                </c:pt>
                <c:pt idx="377">
                  <c:v>0.36000567755998097</c:v>
                </c:pt>
                <c:pt idx="378">
                  <c:v>0.36223727413119916</c:v>
                </c:pt>
                <c:pt idx="379">
                  <c:v>0.3653535817605455</c:v>
                </c:pt>
                <c:pt idx="380">
                  <c:v>0.36935090594817493</c:v>
                </c:pt>
                <c:pt idx="381">
                  <c:v>0.37122568627577196</c:v>
                </c:pt>
                <c:pt idx="382">
                  <c:v>0.37297450094476764</c:v>
                </c:pt>
                <c:pt idx="383">
                  <c:v>0.3775940712873937</c:v>
                </c:pt>
                <c:pt idx="384">
                  <c:v>0.37908126622234983</c:v>
                </c:pt>
                <c:pt idx="385">
                  <c:v>0.38243310662780239</c:v>
                </c:pt>
                <c:pt idx="386">
                  <c:v>0.38264676960544919</c:v>
                </c:pt>
                <c:pt idx="387">
                  <c:v>0.38671959261048267</c:v>
                </c:pt>
                <c:pt idx="388">
                  <c:v>0.38664907742343801</c:v>
                </c:pt>
                <c:pt idx="389">
                  <c:v>0.39043289394112762</c:v>
                </c:pt>
                <c:pt idx="390">
                  <c:v>0.39206888376512344</c:v>
                </c:pt>
                <c:pt idx="391">
                  <c:v>0.39355506356754677</c:v>
                </c:pt>
                <c:pt idx="392">
                  <c:v>0.39388962821526252</c:v>
                </c:pt>
                <c:pt idx="393">
                  <c:v>0.39407095363493255</c:v>
                </c:pt>
                <c:pt idx="394">
                  <c:v>0.39709759940276601</c:v>
                </c:pt>
                <c:pt idx="395">
                  <c:v>0.39796831104420272</c:v>
                </c:pt>
                <c:pt idx="396">
                  <c:v>0.39868202203017677</c:v>
                </c:pt>
                <c:pt idx="397">
                  <c:v>0.39823785545801899</c:v>
                </c:pt>
                <c:pt idx="398">
                  <c:v>0.3976351254064785</c:v>
                </c:pt>
                <c:pt idx="399">
                  <c:v>0.39887333795575924</c:v>
                </c:pt>
                <c:pt idx="400">
                  <c:v>0.3999521918648743</c:v>
                </c:pt>
                <c:pt idx="401">
                  <c:v>0.39787157890002423</c:v>
                </c:pt>
                <c:pt idx="402">
                  <c:v>0.39863158380909047</c:v>
                </c:pt>
                <c:pt idx="403">
                  <c:v>0.39723248393870902</c:v>
                </c:pt>
                <c:pt idx="404">
                  <c:v>0.3966747484917344</c:v>
                </c:pt>
                <c:pt idx="405">
                  <c:v>0.39695903742424049</c:v>
                </c:pt>
                <c:pt idx="406">
                  <c:v>0.39708619998249894</c:v>
                </c:pt>
                <c:pt idx="407">
                  <c:v>0.39405727288165732</c:v>
                </c:pt>
                <c:pt idx="408">
                  <c:v>0.39487347812907414</c:v>
                </c:pt>
                <c:pt idx="409">
                  <c:v>0.39253622049648074</c:v>
                </c:pt>
                <c:pt idx="410">
                  <c:v>0.39004708464631144</c:v>
                </c:pt>
                <c:pt idx="411">
                  <c:v>0.38840783191867018</c:v>
                </c:pt>
                <c:pt idx="412">
                  <c:v>0.38662039678649862</c:v>
                </c:pt>
                <c:pt idx="413">
                  <c:v>0.38568688298754927</c:v>
                </c:pt>
                <c:pt idx="414">
                  <c:v>0.38360955934277297</c:v>
                </c:pt>
                <c:pt idx="415">
                  <c:v>0.3803908552716781</c:v>
                </c:pt>
                <c:pt idx="416">
                  <c:v>0.38003335601611671</c:v>
                </c:pt>
                <c:pt idx="417">
                  <c:v>0.37653979758480743</c:v>
                </c:pt>
                <c:pt idx="418">
                  <c:v>0.3749130614316919</c:v>
                </c:pt>
                <c:pt idx="419">
                  <c:v>0.37215616888196473</c:v>
                </c:pt>
                <c:pt idx="420">
                  <c:v>0.36927227532029672</c:v>
                </c:pt>
                <c:pt idx="421">
                  <c:v>0.36626466415639436</c:v>
                </c:pt>
                <c:pt idx="422">
                  <c:v>0.36113674058360068</c:v>
                </c:pt>
                <c:pt idx="423">
                  <c:v>0.35789202514675122</c:v>
                </c:pt>
                <c:pt idx="424">
                  <c:v>0.35453414713593273</c:v>
                </c:pt>
                <c:pt idx="425">
                  <c:v>0.3520668378231846</c:v>
                </c:pt>
                <c:pt idx="426">
                  <c:v>0.34949392355949049</c:v>
                </c:pt>
                <c:pt idx="427">
                  <c:v>0.34481931874967503</c:v>
                </c:pt>
                <c:pt idx="428">
                  <c:v>0.34104701872300958</c:v>
                </c:pt>
                <c:pt idx="429">
                  <c:v>0.33718109251746686</c:v>
                </c:pt>
                <c:pt idx="430">
                  <c:v>0.33222567559564015</c:v>
                </c:pt>
                <c:pt idx="431">
                  <c:v>0.32818496251034918</c:v>
                </c:pt>
                <c:pt idx="432">
                  <c:v>0.32406319953791352</c:v>
                </c:pt>
                <c:pt idx="433">
                  <c:v>0.32186467729696638</c:v>
                </c:pt>
                <c:pt idx="434">
                  <c:v>0.31759372337051817</c:v>
                </c:pt>
                <c:pt idx="435">
                  <c:v>0.31125469494876334</c:v>
                </c:pt>
                <c:pt idx="436">
                  <c:v>0.30785197150984928</c:v>
                </c:pt>
                <c:pt idx="437">
                  <c:v>0.30338994755550314</c:v>
                </c:pt>
                <c:pt idx="438">
                  <c:v>0.29987302541803645</c:v>
                </c:pt>
                <c:pt idx="439">
                  <c:v>0.2943056081548252</c:v>
                </c:pt>
                <c:pt idx="440">
                  <c:v>0.2896920925458929</c:v>
                </c:pt>
                <c:pt idx="441">
                  <c:v>0.28603686220971369</c:v>
                </c:pt>
                <c:pt idx="442">
                  <c:v>0.28034428085179813</c:v>
                </c:pt>
                <c:pt idx="443">
                  <c:v>0.27661868566003245</c:v>
                </c:pt>
                <c:pt idx="444">
                  <c:v>0.2698643808601171</c:v>
                </c:pt>
                <c:pt idx="445">
                  <c:v>0.26608563144378883</c:v>
                </c:pt>
                <c:pt idx="446">
                  <c:v>0.2622866570818233</c:v>
                </c:pt>
                <c:pt idx="447">
                  <c:v>0.25547162623309772</c:v>
                </c:pt>
                <c:pt idx="448">
                  <c:v>0.25064465046025541</c:v>
                </c:pt>
                <c:pt idx="449">
                  <c:v>0.24780977896175252</c:v>
                </c:pt>
                <c:pt idx="450">
                  <c:v>0.24097099332929087</c:v>
                </c:pt>
                <c:pt idx="451">
                  <c:v>0.23813220253884904</c:v>
                </c:pt>
                <c:pt idx="452">
                  <c:v>0.23129723818271966</c:v>
                </c:pt>
                <c:pt idx="453">
                  <c:v>0.22746984994915184</c:v>
                </c:pt>
                <c:pt idx="454">
                  <c:v>0.22365370135537976</c:v>
                </c:pt>
                <c:pt idx="455">
                  <c:v>0.21885236573900005</c:v>
                </c:pt>
                <c:pt idx="456">
                  <c:v>0.21406932251184554</c:v>
                </c:pt>
                <c:pt idx="457">
                  <c:v>0.20730795367968624</c:v>
                </c:pt>
                <c:pt idx="458">
                  <c:v>0.20257154063028385</c:v>
                </c:pt>
                <c:pt idx="459">
                  <c:v>0.19986326119152839</c:v>
                </c:pt>
                <c:pt idx="460">
                  <c:v>0.19518618696059764</c:v>
                </c:pt>
                <c:pt idx="461">
                  <c:v>0.18854328090431294</c:v>
                </c:pt>
                <c:pt idx="462">
                  <c:v>0.18593739523010763</c:v>
                </c:pt>
                <c:pt idx="463">
                  <c:v>0.18037126952629118</c:v>
                </c:pt>
                <c:pt idx="464">
                  <c:v>0.17484752916957827</c:v>
                </c:pt>
                <c:pt idx="465">
                  <c:v>0.17236868399716285</c:v>
                </c:pt>
                <c:pt idx="466">
                  <c:v>0.16693712723995105</c:v>
                </c:pt>
                <c:pt idx="467">
                  <c:v>0.16155513471293184</c:v>
                </c:pt>
                <c:pt idx="468">
                  <c:v>0.15922486425805302</c:v>
                </c:pt>
                <c:pt idx="469">
                  <c:v>0.1549483554343932</c:v>
                </c:pt>
                <c:pt idx="470">
                  <c:v>0.14872752944987241</c:v>
                </c:pt>
                <c:pt idx="471">
                  <c:v>0.1455641893282292</c:v>
                </c:pt>
                <c:pt idx="472">
                  <c:v>0.14146002030451155</c:v>
                </c:pt>
                <c:pt idx="473">
                  <c:v>0.13841659044188068</c:v>
                </c:pt>
                <c:pt idx="474">
                  <c:v>0.13443535146211688</c:v>
                </c:pt>
                <c:pt idx="475">
                  <c:v>0.129517639781837</c:v>
                </c:pt>
                <c:pt idx="476">
                  <c:v>0.12666467774609594</c:v>
                </c:pt>
                <c:pt idx="477">
                  <c:v>0.12287757505073699</c:v>
                </c:pt>
                <c:pt idx="478">
                  <c:v>0.11815733034458845</c:v>
                </c:pt>
                <c:pt idx="479">
                  <c:v>0.11350483300237131</c:v>
                </c:pt>
                <c:pt idx="480">
                  <c:v>0.11192086505898444</c:v>
                </c:pt>
                <c:pt idx="481">
                  <c:v>0.10740610329567442</c:v>
                </c:pt>
                <c:pt idx="482">
                  <c:v>0.10396112146846706</c:v>
                </c:pt>
                <c:pt idx="483">
                  <c:v>0.10058639266914782</c:v>
                </c:pt>
                <c:pt idx="484">
                  <c:v>9.7282291809017526E-2</c:v>
                </c:pt>
                <c:pt idx="485">
                  <c:v>9.3049098215623752E-2</c:v>
                </c:pt>
                <c:pt idx="486">
                  <c:v>9.1886998332673109E-2</c:v>
                </c:pt>
                <c:pt idx="487">
                  <c:v>8.7796088513365594E-2</c:v>
                </c:pt>
                <c:pt idx="488">
                  <c:v>8.377637789745776E-2</c:v>
                </c:pt>
                <c:pt idx="489">
                  <c:v>8.2827791362454009E-2</c:v>
                </c:pt>
                <c:pt idx="490">
                  <c:v>7.9950172539447445E-2</c:v>
                </c:pt>
                <c:pt idx="491">
                  <c:v>7.6143286884276615E-2</c:v>
                </c:pt>
                <c:pt idx="492">
                  <c:v>7.2406824794835942E-2</c:v>
                </c:pt>
                <c:pt idx="493">
                  <c:v>7.1740404765571225E-2</c:v>
                </c:pt>
                <c:pt idx="494">
                  <c:v>6.9143576570405554E-2</c:v>
                </c:pt>
                <c:pt idx="495">
                  <c:v>6.5615824465576747E-2</c:v>
                </c:pt>
                <c:pt idx="496">
                  <c:v>6.3156570404119858E-2</c:v>
                </c:pt>
                <c:pt idx="497">
                  <c:v>6.0765177253998146E-2</c:v>
                </c:pt>
                <c:pt idx="498">
                  <c:v>5.7440952012171267E-2</c:v>
                </c:pt>
                <c:pt idx="499">
                  <c:v>5.6183149007187433E-2</c:v>
                </c:pt>
                <c:pt idx="500">
                  <c:v>5.2990973083197682E-2</c:v>
                </c:pt>
                <c:pt idx="501">
                  <c:v>5.1863582758611401E-2</c:v>
                </c:pt>
                <c:pt idx="502">
                  <c:v>4.8800093352941804E-2</c:v>
                </c:pt>
                <c:pt idx="503">
                  <c:v>4.779958007572916E-2</c:v>
                </c:pt>
                <c:pt idx="504">
                  <c:v>4.6861081071771768E-2</c:v>
                </c:pt>
                <c:pt idx="505">
                  <c:v>4.3983600417243716E-2</c:v>
                </c:pt>
                <c:pt idx="506">
                  <c:v>4.3166111061629972E-2</c:v>
                </c:pt>
                <c:pt idx="507">
                  <c:v>4.0407557710761578E-2</c:v>
                </c:pt>
                <c:pt idx="508">
                  <c:v>3.870685964658864E-2</c:v>
                </c:pt>
                <c:pt idx="509">
                  <c:v>3.6062913479680325E-2</c:v>
                </c:pt>
                <c:pt idx="510">
                  <c:v>3.4474595830792612E-2</c:v>
                </c:pt>
                <c:pt idx="511">
                  <c:v>3.2940765938192194E-2</c:v>
                </c:pt>
                <c:pt idx="512">
                  <c:v>3.3460268187767615E-2</c:v>
                </c:pt>
                <c:pt idx="513">
                  <c:v>3.2031934563297532E-2</c:v>
                </c:pt>
                <c:pt idx="514">
                  <c:v>2.8654587014577477E-2</c:v>
                </c:pt>
                <c:pt idx="515">
                  <c:v>2.9327039741431003E-2</c:v>
                </c:pt>
                <c:pt idx="516">
                  <c:v>2.7048101391948097E-2</c:v>
                </c:pt>
                <c:pt idx="517">
                  <c:v>2.6816577173601405E-2</c:v>
                </c:pt>
                <c:pt idx="518">
                  <c:v>2.3631270876189558E-2</c:v>
                </c:pt>
                <c:pt idx="519">
                  <c:v>2.349098680584491E-2</c:v>
                </c:pt>
                <c:pt idx="520">
                  <c:v>2.1394531629621207E-2</c:v>
                </c:pt>
                <c:pt idx="521">
                  <c:v>2.0340716130443082E-2</c:v>
                </c:pt>
                <c:pt idx="522">
                  <c:v>2.0328356872454375E-2</c:v>
                </c:pt>
                <c:pt idx="523">
                  <c:v>1.8356277777045495E-2</c:v>
                </c:pt>
                <c:pt idx="524">
                  <c:v>1.842331161007112E-2</c:v>
                </c:pt>
                <c:pt idx="525">
                  <c:v>1.7528301380987647E-2</c:v>
                </c:pt>
                <c:pt idx="526">
                  <c:v>1.7670101654845987E-2</c:v>
                </c:pt>
                <c:pt idx="527">
                  <c:v>1.5847579778268311E-2</c:v>
                </c:pt>
                <c:pt idx="528">
                  <c:v>1.4059617020717445E-2</c:v>
                </c:pt>
                <c:pt idx="529">
                  <c:v>1.5305109632535219E-2</c:v>
                </c:pt>
                <c:pt idx="530">
                  <c:v>1.2582969821380553E-2</c:v>
                </c:pt>
                <c:pt idx="531">
                  <c:v>1.2892126648840178E-2</c:v>
                </c:pt>
                <c:pt idx="532">
                  <c:v>1.2231526849113871E-2</c:v>
                </c:pt>
                <c:pt idx="533">
                  <c:v>1.0600135571793345E-2</c:v>
                </c:pt>
                <c:pt idx="534">
                  <c:v>1.0996937050858462E-2</c:v>
                </c:pt>
                <c:pt idx="535">
                  <c:v>1.1420935202107289E-2</c:v>
                </c:pt>
                <c:pt idx="536">
                  <c:v>8.8711541513175445E-3</c:v>
                </c:pt>
                <c:pt idx="537">
                  <c:v>1.0346638695506935E-2</c:v>
                </c:pt>
                <c:pt idx="538">
                  <c:v>8.8464546997185228E-3</c:v>
                </c:pt>
                <c:pt idx="539">
                  <c:v>8.3696894318053827E-3</c:v>
                </c:pt>
                <c:pt idx="540">
                  <c:v>7.9154518377268605E-3</c:v>
                </c:pt>
                <c:pt idx="541">
                  <c:v>6.4828727598967113E-3</c:v>
                </c:pt>
                <c:pt idx="542">
                  <c:v>8.0711051011420273E-3</c:v>
                </c:pt>
                <c:pt idx="543">
                  <c:v>6.6793239368416607E-3</c:v>
                </c:pt>
                <c:pt idx="544">
                  <c:v>6.306726577814001E-3</c:v>
                </c:pt>
                <c:pt idx="545">
                  <c:v>5.9525325865169626E-3</c:v>
                </c:pt>
                <c:pt idx="546">
                  <c:v>5.6159837491088303E-3</c:v>
                </c:pt>
                <c:pt idx="547">
                  <c:v>5.2963440058967333E-3</c:v>
                </c:pt>
                <c:pt idx="548">
                  <c:v>3.9928993426714835E-3</c:v>
                </c:pt>
                <c:pt idx="549">
                  <c:v>3.7049576453930333E-3</c:v>
                </c:pt>
                <c:pt idx="550">
                  <c:v>5.4318485206506385E-3</c:v>
                </c:pt>
                <c:pt idx="551">
                  <c:v>3.1729230842764862E-3</c:v>
                </c:pt>
                <c:pt idx="552">
                  <c:v>4.9275537204413892E-3</c:v>
                </c:pt>
                <c:pt idx="553">
                  <c:v>2.6951338135065986E-3</c:v>
                </c:pt>
                <c:pt idx="554">
                  <c:v>2.4750774548474353E-3</c:v>
                </c:pt>
                <c:pt idx="555">
                  <c:v>3.2668191268025492E-3</c:v>
                </c:pt>
                <c:pt idx="556">
                  <c:v>2.0698133658376993E-3</c:v>
                </c:pt>
                <c:pt idx="557">
                  <c:v>1.8835344069454418E-3</c:v>
                </c:pt>
                <c:pt idx="558">
                  <c:v>2.7074758112322077E-3</c:v>
                </c:pt>
                <c:pt idx="559">
                  <c:v>3.5411500785727289E-3</c:v>
                </c:pt>
                <c:pt idx="560">
                  <c:v>2.3840882471384446E-3</c:v>
                </c:pt>
                <c:pt idx="561">
                  <c:v>2.2358394815322875E-3</c:v>
                </c:pt>
                <c:pt idx="562">
                  <c:v>2.0959706511869893E-3</c:v>
                </c:pt>
                <c:pt idx="563">
                  <c:v>2.964065900608456E-3</c:v>
                </c:pt>
                <c:pt idx="564">
                  <c:v>1.8397262129697157E-3</c:v>
                </c:pt>
                <c:pt idx="565">
                  <c:v>1.7225689684852339E-3</c:v>
                </c:pt>
                <c:pt idx="566">
                  <c:v>1.6122274989197058E-3</c:v>
                </c:pt>
                <c:pt idx="567">
                  <c:v>2.5083506395105508E-3</c:v>
                </c:pt>
                <c:pt idx="568">
                  <c:v>1.4106022795091018E-3</c:v>
                </c:pt>
                <c:pt idx="569">
                  <c:v>2.3186609124722672E-3</c:v>
                </c:pt>
                <c:pt idx="570">
                  <c:v>2.2322191873644414E-3</c:v>
                </c:pt>
                <c:pt idx="571">
                  <c:v>1.1509834614587874E-3</c:v>
                </c:pt>
                <c:pt idx="572">
                  <c:v>7.467335595785188E-5</c:v>
                </c:pt>
                <c:pt idx="573">
                  <c:v>3.0213151860141937E-6</c:v>
                </c:pt>
                <c:pt idx="574">
                  <c:v>-6.4227829859430448E-5</c:v>
                </c:pt>
                <c:pt idx="575">
                  <c:v>8.7268270712444543E-4</c:v>
                </c:pt>
                <c:pt idx="576">
                  <c:v>1.8135212421217582E-3</c:v>
                </c:pt>
                <c:pt idx="577">
                  <c:v>-2.4193279848232295E-4</c:v>
                </c:pt>
                <c:pt idx="578">
                  <c:v>1.7061107097064961E-3</c:v>
                </c:pt>
                <c:pt idx="579">
                  <c:v>6.5745218407642402E-4</c:v>
                </c:pt>
                <c:pt idx="580">
                  <c:v>1.6119019378064616E-3</c:v>
                </c:pt>
                <c:pt idx="581">
                  <c:v>1.5692797908599E-3</c:v>
                </c:pt>
                <c:pt idx="582">
                  <c:v>1.5294146895103778E-3</c:v>
                </c:pt>
                <c:pt idx="583">
                  <c:v>1.4921443346902147E-3</c:v>
                </c:pt>
                <c:pt idx="584">
                  <c:v>-5.426851805932244E-4</c:v>
                </c:pt>
                <c:pt idx="585">
                  <c:v>1.4247802754309819E-3</c:v>
                </c:pt>
                <c:pt idx="586">
                  <c:v>1.3944025294227354E-3</c:v>
                </c:pt>
                <c:pt idx="587">
                  <c:v>1.3660507686209275E-3</c:v>
                </c:pt>
                <c:pt idx="588">
                  <c:v>1.3396012161908308E-3</c:v>
                </c:pt>
                <c:pt idx="589">
                  <c:v>3.1493681628901499E-4</c:v>
                </c:pt>
                <c:pt idx="590">
                  <c:v>2.9194692887540022E-4</c:v>
                </c:pt>
                <c:pt idx="591">
                  <c:v>2.7052703427365147E-4</c:v>
                </c:pt>
                <c:pt idx="592">
                  <c:v>1.2505784474547376E-3</c:v>
                </c:pt>
                <c:pt idx="593">
                  <c:v>2.3200804199411602E-4</c:v>
                </c:pt>
                <c:pt idx="594">
                  <c:v>1.2147279836305504E-3</c:v>
                </c:pt>
                <c:pt idx="595">
                  <c:v>-8.01344526666006E-4</c:v>
                </c:pt>
                <c:pt idx="596">
                  <c:v>1.1837124997712022E-3</c:v>
                </c:pt>
                <c:pt idx="597">
                  <c:v>1.1698256010406855E-3</c:v>
                </c:pt>
                <c:pt idx="598">
                  <c:v>1.5692563553324905E-4</c:v>
                </c:pt>
                <c:pt idx="599">
                  <c:v>1.1449475617605757E-3</c:v>
                </c:pt>
                <c:pt idx="600">
                  <c:v>1.1338302269820457E-3</c:v>
                </c:pt>
                <c:pt idx="601">
                  <c:v>1.1235161644491739E-3</c:v>
                </c:pt>
                <c:pt idx="602">
                  <c:v>1.1395139907761061E-4</c:v>
                </c:pt>
                <c:pt idx="603">
                  <c:v>-8.9491473865148472E-4</c:v>
                </c:pt>
                <c:pt idx="604">
                  <c:v>9.6870209234215443E-5</c:v>
                </c:pt>
                <c:pt idx="605">
                  <c:v>-9.1073834206267389E-4</c:v>
                </c:pt>
                <c:pt idx="606">
                  <c:v>8.2217817227855241E-5</c:v>
                </c:pt>
                <c:pt idx="607">
                  <c:v>1.0756995361592028E-3</c:v>
                </c:pt>
                <c:pt idx="608">
                  <c:v>6.9670154941292695E-5</c:v>
                </c:pt>
                <c:pt idx="609">
                  <c:v>1.0640953637472978E-3</c:v>
                </c:pt>
                <c:pt idx="610">
                  <c:v>1.0589430682294773E-3</c:v>
                </c:pt>
                <c:pt idx="611">
                  <c:v>5.4183261519448742E-5</c:v>
                </c:pt>
                <c:pt idx="612">
                  <c:v>1.0497879024887458E-3</c:v>
                </c:pt>
                <c:pt idx="613">
                  <c:v>-9.5426919995332603E-4</c:v>
                </c:pt>
                <c:pt idx="614">
                  <c:v>-9.5801249674576654E-4</c:v>
                </c:pt>
                <c:pt idx="615">
                  <c:v>-9.614648029648323E-4</c:v>
                </c:pt>
                <c:pt idx="616">
                  <c:v>1.0353526032679805E-3</c:v>
                </c:pt>
                <c:pt idx="617">
                  <c:v>-9.6758011295402569E-4</c:v>
                </c:pt>
                <c:pt idx="618">
                  <c:v>1.0297185678959666E-3</c:v>
                </c:pt>
                <c:pt idx="619">
                  <c:v>1.027231435750295E-3</c:v>
                </c:pt>
                <c:pt idx="620">
                  <c:v>-9.7505752852903172E-4</c:v>
                </c:pt>
                <c:pt idx="621">
                  <c:v>1.022836771729345E-3</c:v>
                </c:pt>
                <c:pt idx="622">
                  <c:v>2.0900478049452969E-5</c:v>
                </c:pt>
                <c:pt idx="623">
                  <c:v>-9.8087929017198999E-4</c:v>
                </c:pt>
                <c:pt idx="624">
                  <c:v>1.0174855011492818E-3</c:v>
                </c:pt>
                <c:pt idx="625">
                  <c:v>-9.8401625878185369E-4</c:v>
                </c:pt>
                <c:pt idx="626">
                  <c:v>1.4605118240036099E-5</c:v>
                </c:pt>
                <c:pt idx="627">
                  <c:v>1.3340066581831473E-5</c:v>
                </c:pt>
                <c:pt idx="628">
                  <c:v>1.0121797170532011E-3</c:v>
                </c:pt>
                <c:pt idx="629">
                  <c:v>1.011115850153353E-3</c:v>
                </c:pt>
                <c:pt idx="630">
                  <c:v>1.0140852133619849E-5</c:v>
                </c:pt>
                <c:pt idx="631">
                  <c:v>9.24767373174658E-6</c:v>
                </c:pt>
                <c:pt idx="632">
                  <c:v>8.4297914391685521E-6</c:v>
                </c:pt>
                <c:pt idx="633">
                  <c:v>7.6811711679262275E-6</c:v>
                </c:pt>
                <c:pt idx="634">
                  <c:v>1.0069962341891702E-3</c:v>
                </c:pt>
                <c:pt idx="635">
                  <c:v>-9.9363017477956529E-4</c:v>
                </c:pt>
                <c:pt idx="636">
                  <c:v>5.7971825439957127E-6</c:v>
                </c:pt>
                <c:pt idx="637">
                  <c:v>-9.9472608995632345E-4</c:v>
                </c:pt>
                <c:pt idx="638">
                  <c:v>-9.9520404894760288E-4</c:v>
                </c:pt>
                <c:pt idx="639">
                  <c:v>1.0043595639075875E-3</c:v>
                </c:pt>
                <c:pt idx="640">
                  <c:v>-9.9603870088370663E-4</c:v>
                </c:pt>
                <c:pt idx="641">
                  <c:v>3.5979780363768878E-6</c:v>
                </c:pt>
                <c:pt idx="642">
                  <c:v>-9.9673332701533091E-4</c:v>
                </c:pt>
                <c:pt idx="643">
                  <c:v>2.9646886872461964E-6</c:v>
                </c:pt>
                <c:pt idx="644">
                  <c:v>1.0026895449911837E-3</c:v>
                </c:pt>
                <c:pt idx="645">
                  <c:v>1.0024389607611853E-3</c:v>
                </c:pt>
                <c:pt idx="646">
                  <c:v>-9.9778916111160671E-4</c:v>
                </c:pt>
                <c:pt idx="647">
                  <c:v>2.0032523424449808E-6</c:v>
                </c:pt>
                <c:pt idx="648">
                  <c:v>1.8144312014760773E-6</c:v>
                </c:pt>
                <c:pt idx="649">
                  <c:v>1.0016427505982507E-3</c:v>
                </c:pt>
                <c:pt idx="650">
                  <c:v>-9.9851328047604487E-4</c:v>
                </c:pt>
                <c:pt idx="651">
                  <c:v>-9.9865502956560082E-4</c:v>
                </c:pt>
                <c:pt idx="652">
                  <c:v>1.2162496064547776E-6</c:v>
                </c:pt>
                <c:pt idx="653">
                  <c:v>1.0994081955024256E-6</c:v>
                </c:pt>
                <c:pt idx="654">
                  <c:v>1.0009933939474746E-3</c:v>
                </c:pt>
                <c:pt idx="655">
                  <c:v>-9.9910275647822335E-4</c:v>
                </c:pt>
                <c:pt idx="656">
                  <c:v>8.1007538392732388E-7</c:v>
                </c:pt>
                <c:pt idx="657">
                  <c:v>-9.9926891677079295E-4</c:v>
                </c:pt>
                <c:pt idx="658">
                  <c:v>-9.9934047009907125E-4</c:v>
                </c:pt>
                <c:pt idx="659">
                  <c:v>1.000594741769154E-3</c:v>
                </c:pt>
                <c:pt idx="660">
                  <c:v>5.3610353778333094E-7</c:v>
                </c:pt>
                <c:pt idx="661">
                  <c:v>1.0004830534499386E-3</c:v>
                </c:pt>
                <c:pt idx="662">
                  <c:v>4.3507886344668701E-7</c:v>
                </c:pt>
                <c:pt idx="663">
                  <c:v>3.9171217002361797E-7</c:v>
                </c:pt>
                <c:pt idx="664">
                  <c:v>3.5252703345222415E-7</c:v>
                </c:pt>
                <c:pt idx="665">
                  <c:v>-9.9968286507635365E-4</c:v>
                </c:pt>
                <c:pt idx="666">
                  <c:v>2.85181925008131E-7</c:v>
                </c:pt>
                <c:pt idx="667">
                  <c:v>1.0002563457989111E-3</c:v>
                </c:pt>
                <c:pt idx="668">
                  <c:v>2.3033328148880031E-7</c:v>
                </c:pt>
                <c:pt idx="669">
                  <c:v>2.0687759917353697E-7</c:v>
                </c:pt>
                <c:pt idx="670">
                  <c:v>1.0001857361856279E-3</c:v>
                </c:pt>
                <c:pt idx="671">
                  <c:v>1.6668858482792152E-7</c:v>
                </c:pt>
                <c:pt idx="672">
                  <c:v>1.4953452611770047E-7</c:v>
                </c:pt>
                <c:pt idx="673">
                  <c:v>1.340921580392758E-7</c:v>
                </c:pt>
                <c:pt idx="674">
                  <c:v>-9.9987980357132359E-4</c:v>
                </c:pt>
                <c:pt idx="675">
                  <c:v>-9.9989230239888138E-4</c:v>
                </c:pt>
                <c:pt idx="676">
                  <c:v>-9.9990354010653362E-4</c:v>
                </c:pt>
                <c:pt idx="677">
                  <c:v>1.000086360233569E-3</c:v>
                </c:pt>
                <c:pt idx="678">
                  <c:v>7.7287119390057445E-8</c:v>
                </c:pt>
                <c:pt idx="679">
                  <c:v>1.0000691395765753E-3</c:v>
                </c:pt>
                <c:pt idx="680">
                  <c:v>6.1826205409970223E-8</c:v>
                </c:pt>
                <c:pt idx="681">
                  <c:v>5.5264309944622439E-8</c:v>
                </c:pt>
                <c:pt idx="682">
                  <c:v>1.0000493791026011E-3</c:v>
                </c:pt>
                <c:pt idx="683">
                  <c:v>4.410297808603047E-8</c:v>
                </c:pt>
                <c:pt idx="684">
                  <c:v>1.0000393748509017E-3</c:v>
                </c:pt>
                <c:pt idx="685">
                  <c:v>-9.9996486044881235E-4</c:v>
                </c:pt>
                <c:pt idx="686">
                  <c:v>-9.9996865272596698E-4</c:v>
                </c:pt>
                <c:pt idx="687">
                  <c:v>-9.9997204692222653E-4</c:v>
                </c:pt>
                <c:pt idx="688">
                  <c:v>-9.9997508357285345E-4</c:v>
                </c:pt>
                <c:pt idx="689">
                  <c:v>2.2200777499516141E-8</c:v>
                </c:pt>
                <c:pt idx="690">
                  <c:v>1.977319654625533E-8</c:v>
                </c:pt>
                <c:pt idx="691">
                  <c:v>-9.9998239597954533E-4</c:v>
                </c:pt>
                <c:pt idx="692">
                  <c:v>1.5666541300951094E-8</c:v>
                </c:pt>
                <c:pt idx="693">
                  <c:v>1.3936723170295943E-8</c:v>
                </c:pt>
                <c:pt idx="694">
                  <c:v>-9.9998760705559495E-4</c:v>
                </c:pt>
                <c:pt idx="695">
                  <c:v>1.1015763706190451E-8</c:v>
                </c:pt>
                <c:pt idx="696">
                  <c:v>-9.9999021229201456E-4</c:v>
                </c:pt>
                <c:pt idx="697">
                  <c:v>1.0000086930800384E-3</c:v>
                </c:pt>
                <c:pt idx="698">
                  <c:v>7.7177842713750368E-9</c:v>
                </c:pt>
              </c:numCache>
            </c:numRef>
          </c:yVal>
          <c:smooth val="1"/>
        </c:ser>
        <c:axId val="87542016"/>
        <c:axId val="87547904"/>
      </c:scatterChart>
      <c:valAx>
        <c:axId val="87542016"/>
        <c:scaling>
          <c:orientation val="minMax"/>
          <c:max val="900"/>
          <c:min val="2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7547904"/>
        <c:crosses val="autoZero"/>
        <c:crossBetween val="midCat"/>
      </c:valAx>
      <c:valAx>
        <c:axId val="87547904"/>
        <c:scaling>
          <c:orientation val="minMax"/>
        </c:scaling>
        <c:axPos val="l"/>
        <c:majorGridlines/>
        <c:numFmt formatCode="General" sourceLinked="1"/>
        <c:tickLblPos val="nextTo"/>
        <c:crossAx val="8754201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8434004474273251E-2"/>
          <c:y val="3.888888888888889E-2"/>
          <c:w val="0.85682326621923965"/>
          <c:h val="0.91666666666666652"/>
        </c:manualLayout>
      </c:layout>
      <c:scatterChart>
        <c:scatterStyle val="lineMarker"/>
        <c:ser>
          <c:idx val="0"/>
          <c:order val="0"/>
          <c:tx>
            <c:strRef>
              <c:f>'titr_Ha (2)'!$D$88</c:f>
              <c:strCache>
                <c:ptCount val="1"/>
                <c:pt idx="0">
                  <c:v>1.derivace</c:v>
                </c:pt>
              </c:strCache>
            </c:strRef>
          </c:tx>
          <c:xVal>
            <c:numRef>
              <c:f>'titr_Ha (2)'!$C$89:$C$114</c:f>
              <c:numCache>
                <c:formatCode>General</c:formatCode>
                <c:ptCount val="26"/>
                <c:pt idx="0">
                  <c:v>9.1000000000000014</c:v>
                </c:pt>
                <c:pt idx="1">
                  <c:v>9.3000000000000007</c:v>
                </c:pt>
                <c:pt idx="2">
                  <c:v>9.5</c:v>
                </c:pt>
                <c:pt idx="3">
                  <c:v>9.7000000000000011</c:v>
                </c:pt>
                <c:pt idx="4">
                  <c:v>9.9</c:v>
                </c:pt>
                <c:pt idx="5">
                  <c:v>10.100000000000001</c:v>
                </c:pt>
                <c:pt idx="6">
                  <c:v>10.3</c:v>
                </c:pt>
                <c:pt idx="7">
                  <c:v>10.5</c:v>
                </c:pt>
                <c:pt idx="8">
                  <c:v>10.700000000000001</c:v>
                </c:pt>
                <c:pt idx="9">
                  <c:v>10.9</c:v>
                </c:pt>
                <c:pt idx="10">
                  <c:v>11.100000000000001</c:v>
                </c:pt>
                <c:pt idx="11">
                  <c:v>11.3</c:v>
                </c:pt>
                <c:pt idx="12">
                  <c:v>11.5</c:v>
                </c:pt>
                <c:pt idx="13">
                  <c:v>11.700000000000001</c:v>
                </c:pt>
                <c:pt idx="14">
                  <c:v>11.9</c:v>
                </c:pt>
                <c:pt idx="15">
                  <c:v>12.100000000000001</c:v>
                </c:pt>
                <c:pt idx="16">
                  <c:v>12.3</c:v>
                </c:pt>
                <c:pt idx="17">
                  <c:v>12.5</c:v>
                </c:pt>
                <c:pt idx="18">
                  <c:v>12.700000000000001</c:v>
                </c:pt>
                <c:pt idx="19">
                  <c:v>12.9</c:v>
                </c:pt>
                <c:pt idx="20">
                  <c:v>13.100000000000001</c:v>
                </c:pt>
                <c:pt idx="21">
                  <c:v>13.3</c:v>
                </c:pt>
                <c:pt idx="22">
                  <c:v>13.5</c:v>
                </c:pt>
                <c:pt idx="23">
                  <c:v>13.700000000000001</c:v>
                </c:pt>
                <c:pt idx="24">
                  <c:v>13.9</c:v>
                </c:pt>
              </c:numCache>
            </c:numRef>
          </c:xVal>
          <c:yVal>
            <c:numRef>
              <c:f>'titr_Ha (2)'!$D$89:$D$114</c:f>
              <c:numCache>
                <c:formatCode>0.000</c:formatCode>
                <c:ptCount val="26"/>
                <c:pt idx="0">
                  <c:v>0.19348009615391584</c:v>
                </c:pt>
                <c:pt idx="1">
                  <c:v>0.15386614874750626</c:v>
                </c:pt>
                <c:pt idx="2">
                  <c:v>0.21805739065259394</c:v>
                </c:pt>
                <c:pt idx="3">
                  <c:v>0.29065904099494383</c:v>
                </c:pt>
                <c:pt idx="4">
                  <c:v>0.24733190403878649</c:v>
                </c:pt>
                <c:pt idx="5">
                  <c:v>0.39269227444380578</c:v>
                </c:pt>
                <c:pt idx="6">
                  <c:v>0.30711639042198757</c:v>
                </c:pt>
                <c:pt idx="7">
                  <c:v>0.52252541124075458</c:v>
                </c:pt>
                <c:pt idx="8">
                  <c:v>0.51790947495400996</c:v>
                </c:pt>
                <c:pt idx="9">
                  <c:v>0.74574101505428247</c:v>
                </c:pt>
                <c:pt idx="10">
                  <c:v>1.1472593664079929</c:v>
                </c:pt>
                <c:pt idx="11">
                  <c:v>2.3580375734865751</c:v>
                </c:pt>
                <c:pt idx="12">
                  <c:v>34.88591006344538</c:v>
                </c:pt>
                <c:pt idx="13">
                  <c:v>2.3868904703855605</c:v>
                </c:pt>
                <c:pt idx="14">
                  <c:v>1.1366142144277653</c:v>
                </c:pt>
                <c:pt idx="15">
                  <c:v>0.69859567680955048</c:v>
                </c:pt>
                <c:pt idx="16">
                  <c:v>0.5457618037462294</c:v>
                </c:pt>
                <c:pt idx="17">
                  <c:v>0.45187326502799091</c:v>
                </c:pt>
                <c:pt idx="18">
                  <c:v>0.32545763181895399</c:v>
                </c:pt>
                <c:pt idx="19">
                  <c:v>0.30652474278211111</c:v>
                </c:pt>
                <c:pt idx="20">
                  <c:v>0.19165345727652897</c:v>
                </c:pt>
                <c:pt idx="21">
                  <c:v>0.24996751380712201</c:v>
                </c:pt>
                <c:pt idx="22">
                  <c:v>0.23035061771421772</c:v>
                </c:pt>
                <c:pt idx="23">
                  <c:v>0.18014195542037711</c:v>
                </c:pt>
              </c:numCache>
            </c:numRef>
          </c:yVal>
        </c:ser>
        <c:ser>
          <c:idx val="1"/>
          <c:order val="1"/>
          <c:tx>
            <c:strRef>
              <c:f>'titr_Ha (2)'!$F$88</c:f>
              <c:strCache>
                <c:ptCount val="1"/>
                <c:pt idx="0">
                  <c:v>2.derivace</c:v>
                </c:pt>
              </c:strCache>
            </c:strRef>
          </c:tx>
          <c:spPr>
            <a:ln w="12700"/>
          </c:spPr>
          <c:marker>
            <c:symbol val="square"/>
            <c:size val="4"/>
          </c:marker>
          <c:xVal>
            <c:numRef>
              <c:f>'titr_Ha (2)'!$E$90:$E$114</c:f>
              <c:numCache>
                <c:formatCode>General</c:formatCode>
                <c:ptCount val="25"/>
                <c:pt idx="0">
                  <c:v>9.2000000000000011</c:v>
                </c:pt>
                <c:pt idx="1">
                  <c:v>9.4</c:v>
                </c:pt>
                <c:pt idx="2">
                  <c:v>9.6000000000000014</c:v>
                </c:pt>
                <c:pt idx="3">
                  <c:v>9.8000000000000007</c:v>
                </c:pt>
                <c:pt idx="4">
                  <c:v>10</c:v>
                </c:pt>
                <c:pt idx="5">
                  <c:v>10.200000000000001</c:v>
                </c:pt>
                <c:pt idx="6">
                  <c:v>10.4</c:v>
                </c:pt>
                <c:pt idx="7">
                  <c:v>10.600000000000001</c:v>
                </c:pt>
                <c:pt idx="8">
                  <c:v>10.8</c:v>
                </c:pt>
                <c:pt idx="9">
                  <c:v>11</c:v>
                </c:pt>
                <c:pt idx="10">
                  <c:v>11.200000000000001</c:v>
                </c:pt>
                <c:pt idx="11">
                  <c:v>11.4</c:v>
                </c:pt>
                <c:pt idx="12">
                  <c:v>11.600000000000001</c:v>
                </c:pt>
                <c:pt idx="13">
                  <c:v>11.8</c:v>
                </c:pt>
                <c:pt idx="14">
                  <c:v>12</c:v>
                </c:pt>
                <c:pt idx="15">
                  <c:v>12.200000000000001</c:v>
                </c:pt>
                <c:pt idx="16">
                  <c:v>12.4</c:v>
                </c:pt>
                <c:pt idx="17">
                  <c:v>12.600000000000001</c:v>
                </c:pt>
                <c:pt idx="18">
                  <c:v>12.8</c:v>
                </c:pt>
                <c:pt idx="19">
                  <c:v>13</c:v>
                </c:pt>
                <c:pt idx="20">
                  <c:v>13.200000000000001</c:v>
                </c:pt>
                <c:pt idx="21">
                  <c:v>13.4</c:v>
                </c:pt>
                <c:pt idx="22">
                  <c:v>13.600000000000001</c:v>
                </c:pt>
              </c:numCache>
            </c:numRef>
          </c:xVal>
          <c:yVal>
            <c:numRef>
              <c:f>'titr_Ha (2)'!$F$90:$F$114</c:f>
              <c:numCache>
                <c:formatCode>0.000</c:formatCode>
                <c:ptCount val="25"/>
                <c:pt idx="1">
                  <c:v>0.32095620952543957</c:v>
                </c:pt>
                <c:pt idx="2">
                  <c:v>0.3630082517117475</c:v>
                </c:pt>
                <c:pt idx="3">
                  <c:v>-0.21663568478078746</c:v>
                </c:pt>
                <c:pt idx="4">
                  <c:v>0.72680185202509906</c:v>
                </c:pt>
                <c:pt idx="5">
                  <c:v>-0.42787942010908875</c:v>
                </c:pt>
                <c:pt idx="6">
                  <c:v>1.0770451040938389</c:v>
                </c:pt>
                <c:pt idx="7">
                  <c:v>-2.3079681433722955E-2</c:v>
                </c:pt>
                <c:pt idx="8">
                  <c:v>1.1391577005013667</c:v>
                </c:pt>
                <c:pt idx="9">
                  <c:v>2.0075917567685591</c:v>
                </c:pt>
                <c:pt idx="10">
                  <c:v>6.053891035392879</c:v>
                </c:pt>
                <c:pt idx="11">
                  <c:v>162.63936244979459</c:v>
                </c:pt>
                <c:pt idx="12">
                  <c:v>-162.49509796529824</c:v>
                </c:pt>
                <c:pt idx="13">
                  <c:v>-6.2513812797889976</c:v>
                </c:pt>
                <c:pt idx="14">
                  <c:v>-2.1900926880910823</c:v>
                </c:pt>
                <c:pt idx="15">
                  <c:v>-0.76416936531660129</c:v>
                </c:pt>
                <c:pt idx="16">
                  <c:v>-0.46944269359119412</c:v>
                </c:pt>
                <c:pt idx="17">
                  <c:v>-0.6320781660451813</c:v>
                </c:pt>
                <c:pt idx="18">
                  <c:v>-9.4664445184214685E-2</c:v>
                </c:pt>
                <c:pt idx="19">
                  <c:v>-0.57435642752791283</c:v>
                </c:pt>
                <c:pt idx="20">
                  <c:v>0.2915702826529637</c:v>
                </c:pt>
                <c:pt idx="21">
                  <c:v>-9.8084480464521798E-2</c:v>
                </c:pt>
                <c:pt idx="22">
                  <c:v>-0.25104331146920167</c:v>
                </c:pt>
              </c:numCache>
            </c:numRef>
          </c:yVal>
        </c:ser>
        <c:axId val="90801664"/>
        <c:axId val="90803200"/>
      </c:scatterChart>
      <c:valAx>
        <c:axId val="90801664"/>
        <c:scaling>
          <c:orientation val="minMax"/>
          <c:max val="12.5"/>
          <c:min val="10.5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803200"/>
        <c:crosses val="autoZero"/>
        <c:crossBetween val="midCat"/>
        <c:majorUnit val="0.5"/>
        <c:minorUnit val="0.2"/>
      </c:valAx>
      <c:valAx>
        <c:axId val="90803200"/>
        <c:scaling>
          <c:orientation val="minMax"/>
          <c:max val="200"/>
          <c:min val="-200"/>
        </c:scaling>
        <c:axPos val="l"/>
        <c:majorGridlines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801664"/>
        <c:crosses val="autoZero"/>
        <c:crossBetween val="midCat"/>
        <c:majorUnit val="50"/>
      </c:valAx>
    </c:plotArea>
    <c:legend>
      <c:legendPos val="r"/>
      <c:layout>
        <c:manualLayout>
          <c:xMode val="edge"/>
          <c:yMode val="edge"/>
          <c:x val="0.65136465324384973"/>
          <c:y val="0.1810207057451152"/>
          <c:w val="0.26213273676360926"/>
          <c:h val="0.20092125984251971"/>
        </c:manualLayout>
      </c:layout>
      <c:spPr>
        <a:solidFill>
          <a:schemeClr val="bg1"/>
        </a:solidFill>
        <a:ln>
          <a:solidFill>
            <a:srgbClr val="00B05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smoothMarker"/>
        <c:ser>
          <c:idx val="0"/>
          <c:order val="0"/>
          <c:tx>
            <c:strRef>
              <c:f>'der.spektrum (2)'!$B$1</c:f>
              <c:strCache>
                <c:ptCount val="1"/>
                <c:pt idx="0">
                  <c:v>max400</c:v>
                </c:pt>
              </c:strCache>
            </c:strRef>
          </c:tx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(2)'!$B$2:$B$700</c:f>
              <c:numCache>
                <c:formatCode>General</c:formatCode>
                <c:ptCount val="699"/>
                <c:pt idx="0">
                  <c:v>2.0209084334147568E-16</c:v>
                </c:pt>
                <c:pt idx="1">
                  <c:v>2.7808235638841491E-16</c:v>
                </c:pt>
                <c:pt idx="2">
                  <c:v>3.8203694394185309E-16</c:v>
                </c:pt>
                <c:pt idx="3">
                  <c:v>5.2401343107755558E-16</c:v>
                </c:pt>
                <c:pt idx="4">
                  <c:v>7.1760359165106764E-16</c:v>
                </c:pt>
                <c:pt idx="5">
                  <c:v>9.8114211427856936E-16</c:v>
                </c:pt>
                <c:pt idx="6">
                  <c:v>1.3393200192384296E-15</c:v>
                </c:pt>
                <c:pt idx="7">
                  <c:v>1.8253322711351574E-15</c:v>
                </c:pt>
                <c:pt idx="8">
                  <c:v>2.4837314264725031E-15</c:v>
                </c:pt>
                <c:pt idx="9">
                  <c:v>3.3742127465642109E-15</c:v>
                </c:pt>
                <c:pt idx="10">
                  <c:v>4.5766259607205467E-15</c:v>
                </c:pt>
                <c:pt idx="11">
                  <c:v>6.1975994825144118E-15</c:v>
                </c:pt>
                <c:pt idx="12">
                  <c:v>8.3792803761414461E-15</c:v>
                </c:pt>
                <c:pt idx="13">
                  <c:v>1.1310845416883301E-14</c:v>
                </c:pt>
                <c:pt idx="14">
                  <c:v>1.5243634968897129E-14</c:v>
                </c:pt>
                <c:pt idx="15">
                  <c:v>2.0511014547186724E-14</c:v>
                </c:pt>
                <c:pt idx="16">
                  <c:v>2.7554394609594853E-14</c:v>
                </c:pt>
                <c:pt idx="17">
                  <c:v>3.6957257302546537E-14</c:v>
                </c:pt>
                <c:pt idx="18">
                  <c:v>4.9489574777511974E-14</c:v>
                </c:pt>
                <c:pt idx="19">
                  <c:v>6.616568908644412E-14</c:v>
                </c:pt>
                <c:pt idx="20">
                  <c:v>8.8319598525485561E-14</c:v>
                </c:pt>
                <c:pt idx="21">
                  <c:v>1.1770270978786813E-13</c:v>
                </c:pt>
                <c:pt idx="22">
                  <c:v>1.5661053221798065E-13</c:v>
                </c:pt>
                <c:pt idx="23">
                  <c:v>2.0804658830108757E-13</c:v>
                </c:pt>
                <c:pt idx="24">
                  <c:v>2.7593409110009046E-13</c:v>
                </c:pt>
                <c:pt idx="25">
                  <c:v>3.6538881633458374E-13</c:v>
                </c:pt>
                <c:pt idx="26">
                  <c:v>4.8307022518312681E-13</c:v>
                </c:pt>
                <c:pt idx="27">
                  <c:v>6.3763246063535536E-13</c:v>
                </c:pt>
                <c:pt idx="28">
                  <c:v>8.4030257628277642E-13</c:v>
                </c:pt>
                <c:pt idx="29">
                  <c:v>1.1056205464671776E-12</c:v>
                </c:pt>
                <c:pt idx="30">
                  <c:v>1.452384600716715E-12</c:v>
                </c:pt>
                <c:pt idx="31">
                  <c:v>1.9048566527662629E-12</c:v>
                </c:pt>
                <c:pt idx="32">
                  <c:v>2.4942965806639298E-12</c:v>
                </c:pt>
                <c:pt idx="33">
                  <c:v>3.260911501080025E-12</c:v>
                </c:pt>
                <c:pt idx="34">
                  <c:v>4.2563277493734541E-12</c:v>
                </c:pt>
                <c:pt idx="35">
                  <c:v>5.5467199766612481E-12</c:v>
                </c:pt>
                <c:pt idx="36">
                  <c:v>7.2167647568099336E-12</c:v>
                </c:pt>
                <c:pt idx="37">
                  <c:v>9.3746267511728284E-12</c:v>
                </c:pt>
                <c:pt idx="38">
                  <c:v>1.2158235484857815E-11</c:v>
                </c:pt>
                <c:pt idx="39">
                  <c:v>1.5743172163605757E-11</c:v>
                </c:pt>
                <c:pt idx="40">
                  <c:v>2.0352561126580226E-11</c:v>
                </c:pt>
                <c:pt idx="41">
                  <c:v>2.626945238544441E-11</c:v>
                </c:pt>
                <c:pt idx="42">
                  <c:v>3.3852293702844739E-11</c:v>
                </c:pt>
                <c:pt idx="43">
                  <c:v>4.3554226931082554E-11</c:v>
                </c:pt>
                <c:pt idx="44">
                  <c:v>5.5947108752024503E-11</c:v>
                </c:pt>
                <c:pt idx="45">
                  <c:v>7.1751356318563428E-11</c:v>
                </c:pt>
                <c:pt idx="46">
                  <c:v>9.1872960427284725E-11</c:v>
                </c:pt>
                <c:pt idx="47">
                  <c:v>1.1744930079295721E-10</c:v>
                </c:pt>
                <c:pt idx="48">
                  <c:v>1.4990574918704151E-10</c:v>
                </c:pt>
                <c:pt idx="49">
                  <c:v>1.9102546769129103E-10</c:v>
                </c:pt>
                <c:pt idx="50">
                  <c:v>2.4303531399293142E-10</c:v>
                </c:pt>
                <c:pt idx="51">
                  <c:v>3.087113685028211E-10</c:v>
                </c:pt>
                <c:pt idx="52">
                  <c:v>3.9150831649764707E-10</c:v>
                </c:pt>
                <c:pt idx="53">
                  <c:v>4.9571777256600516E-10</c:v>
                </c:pt>
                <c:pt idx="54">
                  <c:v>6.2666164752530049E-10</c:v>
                </c:pt>
                <c:pt idx="55">
                  <c:v>7.9092785624978681E-10</c:v>
                </c:pt>
                <c:pt idx="56">
                  <c:v>9.9665707891803946E-10</c:v>
                </c:pt>
                <c:pt idx="57">
                  <c:v>1.2538909527167868E-9</c:v>
                </c:pt>
                <c:pt idx="58">
                  <c:v>1.5749940253999398E-9</c:v>
                </c:pt>
                <c:pt idx="59">
                  <c:v>1.9751640908441761E-9</c:v>
                </c:pt>
                <c:pt idx="60">
                  <c:v>2.4730482000663379E-9</c:v>
                </c:pt>
                <c:pt idx="61">
                  <c:v>3.0914847554091624E-9</c:v>
                </c:pt>
                <c:pt idx="62">
                  <c:v>3.8583957137093384E-9</c:v>
                </c:pt>
                <c:pt idx="63">
                  <c:v>4.8078571162512997E-9</c:v>
                </c:pt>
                <c:pt idx="64">
                  <c:v>5.9813810066863877E-9</c:v>
                </c:pt>
                <c:pt idx="65">
                  <c:v>7.4294473782211718E-9</c:v>
                </c:pt>
                <c:pt idx="66">
                  <c:v>9.2133312017568415E-9</c:v>
                </c:pt>
                <c:pt idx="67">
                  <c:v>1.1407276929135925E-8</c:v>
                </c:pt>
                <c:pt idx="68">
                  <c:v>1.4101081250456177E-8</c:v>
                </c:pt>
                <c:pt idx="69">
                  <c:v>1.7403154430060465E-8</c:v>
                </c:pt>
                <c:pt idx="70">
                  <c:v>2.1444141378790489E-8</c:v>
                </c:pt>
                <c:pt idx="71">
                  <c:v>2.6381195874300909E-8</c:v>
                </c:pt>
                <c:pt idx="72">
                  <c:v>3.2403015157125377E-8</c:v>
                </c:pt>
                <c:pt idx="73">
                  <c:v>3.9735757653596474E-8</c:v>
                </c:pt>
                <c:pt idx="74">
                  <c:v>4.8649983957252805E-8</c:v>
                </c:pt>
                <c:pt idx="75">
                  <c:v>5.9468780589371901E-8</c:v>
                </c:pt>
                <c:pt idx="76">
                  <c:v>7.2577247607281209E-8</c:v>
                </c:pt>
                <c:pt idx="77">
                  <c:v>8.843355498273683E-8</c:v>
                </c:pt>
                <c:pt idx="78">
                  <c:v>1.0758179897086092E-7</c:v>
                </c:pt>
                <c:pt idx="79">
                  <c:v>1.30666918559731E-7</c:v>
                </c:pt>
                <c:pt idx="80">
                  <c:v>1.58451963641283E-7</c:v>
                </c:pt>
                <c:pt idx="81">
                  <c:v>1.9183804086210083E-7</c:v>
                </c:pt>
                <c:pt idx="82">
                  <c:v>2.3188730025429106E-7</c:v>
                </c:pt>
                <c:pt idx="83">
                  <c:v>2.7984936573081567E-7</c:v>
                </c:pt>
                <c:pt idx="84">
                  <c:v>3.3719165532915079E-7</c:v>
                </c:pt>
                <c:pt idx="85">
                  <c:v>4.056340826194696E-7</c:v>
                </c:pt>
                <c:pt idx="86">
                  <c:v>4.8718867881074709E-7</c:v>
                </c:pt>
                <c:pt idx="87">
                  <c:v>5.8420472556611653E-7</c:v>
                </c:pt>
                <c:pt idx="88">
                  <c:v>6.9942004106556659E-7</c:v>
                </c:pt>
                <c:pt idx="89">
                  <c:v>8.3601911601801757E-7</c:v>
                </c:pt>
                <c:pt idx="90">
                  <c:v>9.9769885160214297E-7</c:v>
                </c:pt>
                <c:pt idx="91">
                  <c:v>1.1887427070576899E-6</c:v>
                </c:pt>
                <c:pt idx="92">
                  <c:v>1.4141041200709236E-6</c:v>
                </c:pt>
                <c:pt idx="93">
                  <c:v>1.6795001172646928E-6</c:v>
                </c:pt>
                <c:pt idx="94">
                  <c:v>1.9915160839204867E-6</c:v>
                </c:pt>
                <c:pt idx="95">
                  <c:v>2.3577227102615937E-6</c:v>
                </c:pt>
                <c:pt idx="96">
                  <c:v>2.7868061747685777E-6</c:v>
                </c:pt>
                <c:pt idx="97">
                  <c:v>3.2887126614514398E-6</c:v>
                </c:pt>
                <c:pt idx="98">
                  <c:v>3.8748083359487701E-6</c:v>
                </c:pt>
                <c:pt idx="99">
                  <c:v>4.5580559227545831E-6</c:v>
                </c:pt>
                <c:pt idx="100">
                  <c:v>5.353209030595414E-6</c:v>
                </c:pt>
                <c:pt idx="101">
                  <c:v>6.2770253626212899E-6</c:v>
                </c:pt>
                <c:pt idx="102">
                  <c:v>7.3484999200982767E-6</c:v>
                </c:pt>
                <c:pt idx="103">
                  <c:v>8.5891192600146804E-6</c:v>
                </c:pt>
                <c:pt idx="104">
                  <c:v>1.0023137795634429E-5</c:v>
                </c:pt>
                <c:pt idx="105">
                  <c:v>1.167787703165841E-5</c:v>
                </c:pt>
                <c:pt idx="106">
                  <c:v>1.3584048499346177E-5</c:v>
                </c:pt>
                <c:pt idx="107">
                  <c:v>1.5776100998766262E-5</c:v>
                </c:pt>
                <c:pt idx="108">
                  <c:v>1.8292592562394267E-5</c:v>
                </c:pt>
                <c:pt idx="109">
                  <c:v>2.1176587323797403E-5</c:v>
                </c:pt>
                <c:pt idx="110">
                  <c:v>2.4476077204550876E-5</c:v>
                </c:pt>
                <c:pt idx="111">
                  <c:v>2.8244428019521446E-5</c:v>
                </c:pt>
                <c:pt idx="112">
                  <c:v>3.2540849243272334E-5</c:v>
                </c:pt>
                <c:pt idx="113">
                  <c:v>3.7430886277099188E-5</c:v>
                </c:pt>
                <c:pt idx="114">
                  <c:v>4.2986933606149385E-5</c:v>
                </c:pt>
                <c:pt idx="115">
                  <c:v>4.9288766738920733E-5</c:v>
                </c:pt>
                <c:pt idx="116">
                  <c:v>5.642409027765534E-5</c:v>
                </c:pt>
                <c:pt idx="117">
                  <c:v>6.4489098879084972E-5</c:v>
                </c:pt>
                <c:pt idx="118">
                  <c:v>7.3589047232971172E-5</c:v>
                </c:pt>
                <c:pt idx="119">
                  <c:v>8.3838824514317721E-5</c:v>
                </c:pt>
                <c:pt idx="120">
                  <c:v>9.5363528058593693E-5</c:v>
                </c:pt>
                <c:pt idx="121">
                  <c:v>1.0829903027362809E-4</c:v>
                </c:pt>
                <c:pt idx="122">
                  <c:v>1.2279253204418959E-4</c:v>
                </c:pt>
                <c:pt idx="123">
                  <c:v>1.3900309511419748E-4</c:v>
                </c:pt>
                <c:pt idx="124">
                  <c:v>1.5710214515699114E-4</c:v>
                </c:pt>
                <c:pt idx="125">
                  <c:v>1.7727393647752027E-4</c:v>
                </c:pt>
                <c:pt idx="126">
                  <c:v>1.9971596854449503E-4</c:v>
                </c:pt>
                <c:pt idx="127">
                  <c:v>2.2463934383963854E-4</c:v>
                </c:pt>
                <c:pt idx="128">
                  <c:v>2.5226905585063706E-4</c:v>
                </c:pt>
                <c:pt idx="129">
                  <c:v>2.8284419544077791E-4</c:v>
                </c:pt>
                <c:pt idx="130">
                  <c:v>3.1661806331919853E-4</c:v>
                </c:pt>
                <c:pt idx="131">
                  <c:v>3.5385817592948889E-4</c:v>
                </c:pt>
                <c:pt idx="132">
                  <c:v>3.9484615179004556E-4</c:v>
                </c:pt>
                <c:pt idx="133">
                  <c:v>4.3987746517622304E-4</c:v>
                </c:pt>
                <c:pt idx="134">
                  <c:v>4.89261054051119E-4</c:v>
                </c:pt>
                <c:pt idx="135">
                  <c:v>5.4331876934742473E-4</c:v>
                </c:pt>
                <c:pt idx="136">
                  <c:v>6.0238465309509783E-4</c:v>
                </c:pt>
                <c:pt idx="137">
                  <c:v>6.668040334952425E-4</c:v>
                </c:pt>
                <c:pt idx="138">
                  <c:v>7.3693242587448177E-4</c:v>
                </c:pt>
                <c:pt idx="139">
                  <c:v>8.1313422952903355E-4</c:v>
                </c:pt>
                <c:pt idx="140">
                  <c:v>8.9578121179371582E-4</c:v>
                </c:pt>
                <c:pt idx="141">
                  <c:v>9.8525077225529987E-4</c:v>
                </c:pt>
                <c:pt idx="142">
                  <c:v>1.0819239818752712E-3</c:v>
                </c:pt>
                <c:pt idx="143">
                  <c:v>1.1861833938936505E-3</c:v>
                </c:pt>
                <c:pt idx="144">
                  <c:v>1.2984106257478982E-3</c:v>
                </c:pt>
                <c:pt idx="145">
                  <c:v>1.4189837138492574E-3</c:v>
                </c:pt>
                <c:pt idx="146">
                  <c:v>1.5482742458982242E-3</c:v>
                </c:pt>
                <c:pt idx="147">
                  <c:v>1.6866442784708128E-3</c:v>
                </c:pt>
                <c:pt idx="148">
                  <c:v>1.834443050842196E-3</c:v>
                </c:pt>
                <c:pt idx="149">
                  <c:v>1.9920035094028307E-3</c:v>
                </c:pt>
                <c:pt idx="150">
                  <c:v>2.1596386605275218E-3</c:v>
                </c:pt>
                <c:pt idx="151">
                  <c:v>2.3376377733380581E-3</c:v>
                </c:pt>
                <c:pt idx="152">
                  <c:v>2.5262624574079458E-3</c:v>
                </c:pt>
                <c:pt idx="153">
                  <c:v>2.7257426440417823E-3</c:v>
                </c:pt>
                <c:pt idx="154">
                  <c:v>2.9362725032662752E-3</c:v>
                </c:pt>
                <c:pt idx="155">
                  <c:v>3.1580063320357653E-3</c:v>
                </c:pt>
                <c:pt idx="156">
                  <c:v>3.3910544523208888E-3</c:v>
                </c:pt>
                <c:pt idx="157">
                  <c:v>3.6354791606513139E-3</c:v>
                </c:pt>
                <c:pt idx="158">
                  <c:v>3.8912907732586992E-3</c:v>
                </c:pt>
                <c:pt idx="159">
                  <c:v>4.1584438131505681E-3</c:v>
                </c:pt>
                <c:pt idx="160">
                  <c:v>4.436833387178222E-3</c:v>
                </c:pt>
                <c:pt idx="161">
                  <c:v>4.7262918023832897E-3</c:v>
                </c:pt>
                <c:pt idx="162">
                  <c:v>5.0265854715635253E-3</c:v>
                </c:pt>
                <c:pt idx="163">
                  <c:v>5.337412158040092E-3</c:v>
                </c:pt>
                <c:pt idx="164">
                  <c:v>5.6583986089935511E-3</c:v>
                </c:pt>
                <c:pt idx="165">
                  <c:v>5.9890986254297939E-3</c:v>
                </c:pt>
                <c:pt idx="166">
                  <c:v>6.328991614815321E-3</c:v>
                </c:pt>
                <c:pt idx="167">
                  <c:v>6.6774816696685522E-3</c:v>
                </c:pt>
                <c:pt idx="168">
                  <c:v>7.0338972119064931E-3</c:v>
                </c:pt>
                <c:pt idx="169">
                  <c:v>7.3974912385322113E-3</c:v>
                </c:pt>
                <c:pt idx="170">
                  <c:v>7.7674421993285166E-3</c:v>
                </c:pt>
                <c:pt idx="171">
                  <c:v>8.1428555316303761E-3</c:v>
                </c:pt>
                <c:pt idx="172">
                  <c:v>8.5227658710287143E-3</c:v>
                </c:pt>
                <c:pt idx="173">
                  <c:v>8.9061399500704446E-3</c:v>
                </c:pt>
                <c:pt idx="174">
                  <c:v>9.2918801897346488E-3</c:v>
                </c:pt>
                <c:pt idx="175">
                  <c:v>9.6788289807657329E-3</c:v>
                </c:pt>
                <c:pt idx="176">
                  <c:v>1.0065773643924683E-2</c:v>
                </c:pt>
                <c:pt idx="177">
                  <c:v>1.0451452049982124E-2</c:v>
                </c:pt>
                <c:pt idx="178">
                  <c:v>1.083455887193352E-2</c:v>
                </c:pt>
                <c:pt idx="179">
                  <c:v>1.1213752433584821E-2</c:v>
                </c:pt>
                <c:pt idx="180">
                  <c:v>1.1587662110459309E-2</c:v>
                </c:pt>
                <c:pt idx="181">
                  <c:v>1.1954896231038108E-2</c:v>
                </c:pt>
                <c:pt idx="182">
                  <c:v>1.2314050418794117E-2</c:v>
                </c:pt>
                <c:pt idx="183">
                  <c:v>1.2663716308435709E-2</c:v>
                </c:pt>
                <c:pt idx="184">
                  <c:v>1.3002490563363285E-2</c:v>
                </c:pt>
                <c:pt idx="185">
                  <c:v>1.3328984115671983E-2</c:v>
                </c:pt>
                <c:pt idx="186">
                  <c:v>1.3641831545214101E-2</c:v>
                </c:pt>
                <c:pt idx="187">
                  <c:v>1.393970051035898E-2</c:v>
                </c:pt>
                <c:pt idx="188">
                  <c:v>1.4221301140239881E-2</c:v>
                </c:pt>
                <c:pt idx="189">
                  <c:v>1.4485395296523686E-2</c:v>
                </c:pt>
                <c:pt idx="190">
                  <c:v>1.4730805612132931E-2</c:v>
                </c:pt>
                <c:pt idx="191">
                  <c:v>1.4956424214925133E-2</c:v>
                </c:pt>
                <c:pt idx="192">
                  <c:v>1.5161221046108064E-2</c:v>
                </c:pt>
                <c:pt idx="193">
                  <c:v>1.534425168613914E-2</c:v>
                </c:pt>
                <c:pt idx="194">
                  <c:v>1.5504664605000565E-2</c:v>
                </c:pt>
                <c:pt idx="195">
                  <c:v>1.5641707759018235E-2</c:v>
                </c:pt>
                <c:pt idx="196">
                  <c:v>1.5754734462741629E-2</c:v>
                </c:pt>
                <c:pt idx="197">
                  <c:v>1.5843208471746244E-2</c:v>
                </c:pt>
                <c:pt idx="198">
                  <c:v>1.5906708220464354E-2</c:v>
                </c:pt>
                <c:pt idx="199">
                  <c:v>1.5944930168184199E-2</c:v>
                </c:pt>
                <c:pt idx="200">
                  <c:v>1.5957691216057307E-2</c:v>
                </c:pt>
                <c:pt idx="201">
                  <c:v>1.5944930168184199E-2</c:v>
                </c:pt>
                <c:pt idx="202">
                  <c:v>1.5906708220464354E-2</c:v>
                </c:pt>
                <c:pt idx="203">
                  <c:v>1.5843208471746244E-2</c:v>
                </c:pt>
                <c:pt idx="204">
                  <c:v>1.5754734462741629E-2</c:v>
                </c:pt>
                <c:pt idx="205">
                  <c:v>1.5641707759018235E-2</c:v>
                </c:pt>
                <c:pt idx="206">
                  <c:v>1.5504664605000565E-2</c:v>
                </c:pt>
                <c:pt idx="207">
                  <c:v>1.534425168613914E-2</c:v>
                </c:pt>
                <c:pt idx="208">
                  <c:v>1.5161221046108064E-2</c:v>
                </c:pt>
                <c:pt idx="209">
                  <c:v>1.4956424214925133E-2</c:v>
                </c:pt>
                <c:pt idx="210">
                  <c:v>1.4730805612132931E-2</c:v>
                </c:pt>
                <c:pt idx="211">
                  <c:v>1.4485395296523686E-2</c:v>
                </c:pt>
                <c:pt idx="212">
                  <c:v>1.4221301140239881E-2</c:v>
                </c:pt>
                <c:pt idx="213">
                  <c:v>1.393970051035898E-2</c:v>
                </c:pt>
                <c:pt idx="214">
                  <c:v>1.3641831545214101E-2</c:v>
                </c:pt>
                <c:pt idx="215">
                  <c:v>1.3328984115671983E-2</c:v>
                </c:pt>
                <c:pt idx="216">
                  <c:v>1.3002490563363285E-2</c:v>
                </c:pt>
                <c:pt idx="217">
                  <c:v>1.2663716308435709E-2</c:v>
                </c:pt>
                <c:pt idx="218">
                  <c:v>1.2314050418794117E-2</c:v>
                </c:pt>
                <c:pt idx="219">
                  <c:v>1.1954896231038108E-2</c:v>
                </c:pt>
                <c:pt idx="220">
                  <c:v>1.1587662110459309E-2</c:v>
                </c:pt>
                <c:pt idx="221">
                  <c:v>1.1213752433584821E-2</c:v>
                </c:pt>
                <c:pt idx="222">
                  <c:v>1.083455887193352E-2</c:v>
                </c:pt>
                <c:pt idx="223">
                  <c:v>1.0451452049982124E-2</c:v>
                </c:pt>
                <c:pt idx="224">
                  <c:v>1.0065773643924683E-2</c:v>
                </c:pt>
                <c:pt idx="225">
                  <c:v>9.6788289807657329E-3</c:v>
                </c:pt>
                <c:pt idx="226">
                  <c:v>9.2918801897346488E-3</c:v>
                </c:pt>
                <c:pt idx="227">
                  <c:v>8.9061399500704446E-3</c:v>
                </c:pt>
                <c:pt idx="228">
                  <c:v>8.5227658710287143E-3</c:v>
                </c:pt>
                <c:pt idx="229">
                  <c:v>8.1428555316303761E-3</c:v>
                </c:pt>
                <c:pt idx="230">
                  <c:v>7.7674421993285166E-3</c:v>
                </c:pt>
                <c:pt idx="231">
                  <c:v>7.3974912385322113E-3</c:v>
                </c:pt>
                <c:pt idx="232">
                  <c:v>7.0338972119064931E-3</c:v>
                </c:pt>
                <c:pt idx="233">
                  <c:v>6.6774816696685522E-3</c:v>
                </c:pt>
                <c:pt idx="234">
                  <c:v>6.328991614815321E-3</c:v>
                </c:pt>
                <c:pt idx="235">
                  <c:v>5.9890986254297939E-3</c:v>
                </c:pt>
                <c:pt idx="236">
                  <c:v>5.6583986089935511E-3</c:v>
                </c:pt>
                <c:pt idx="237">
                  <c:v>5.337412158040092E-3</c:v>
                </c:pt>
                <c:pt idx="238">
                  <c:v>5.0265854715635253E-3</c:v>
                </c:pt>
                <c:pt idx="239">
                  <c:v>4.7262918023832897E-3</c:v>
                </c:pt>
                <c:pt idx="240">
                  <c:v>4.436833387178222E-3</c:v>
                </c:pt>
                <c:pt idx="241">
                  <c:v>4.1584438131505681E-3</c:v>
                </c:pt>
                <c:pt idx="242">
                  <c:v>3.8912907732586992E-3</c:v>
                </c:pt>
                <c:pt idx="243">
                  <c:v>3.6354791606513139E-3</c:v>
                </c:pt>
                <c:pt idx="244">
                  <c:v>3.3910544523208888E-3</c:v>
                </c:pt>
                <c:pt idx="245">
                  <c:v>3.1580063320357653E-3</c:v>
                </c:pt>
                <c:pt idx="246">
                  <c:v>2.9362725032662752E-3</c:v>
                </c:pt>
                <c:pt idx="247">
                  <c:v>2.7257426440417823E-3</c:v>
                </c:pt>
                <c:pt idx="248">
                  <c:v>2.5262624574079458E-3</c:v>
                </c:pt>
                <c:pt idx="249">
                  <c:v>2.3376377733380581E-3</c:v>
                </c:pt>
                <c:pt idx="250">
                  <c:v>2.1596386605275218E-3</c:v>
                </c:pt>
                <c:pt idx="251">
                  <c:v>1.9920035094028307E-3</c:v>
                </c:pt>
                <c:pt idx="252">
                  <c:v>1.834443050842196E-3</c:v>
                </c:pt>
                <c:pt idx="253">
                  <c:v>1.6866442784708128E-3</c:v>
                </c:pt>
                <c:pt idx="254">
                  <c:v>1.5482742458982242E-3</c:v>
                </c:pt>
                <c:pt idx="255">
                  <c:v>1.4189837138492574E-3</c:v>
                </c:pt>
                <c:pt idx="256">
                  <c:v>1.2984106257478982E-3</c:v>
                </c:pt>
                <c:pt idx="257">
                  <c:v>1.1861833938936505E-3</c:v>
                </c:pt>
                <c:pt idx="258">
                  <c:v>1.0819239818752712E-3</c:v>
                </c:pt>
                <c:pt idx="259">
                  <c:v>9.8525077225529987E-4</c:v>
                </c:pt>
                <c:pt idx="260">
                  <c:v>8.9578121179371582E-4</c:v>
                </c:pt>
                <c:pt idx="261">
                  <c:v>8.1313422952903355E-4</c:v>
                </c:pt>
                <c:pt idx="262">
                  <c:v>7.3693242587448177E-4</c:v>
                </c:pt>
                <c:pt idx="263">
                  <c:v>6.668040334952425E-4</c:v>
                </c:pt>
                <c:pt idx="264">
                  <c:v>6.0238465309509783E-4</c:v>
                </c:pt>
                <c:pt idx="265">
                  <c:v>5.4331876934742473E-4</c:v>
                </c:pt>
                <c:pt idx="266">
                  <c:v>4.89261054051119E-4</c:v>
                </c:pt>
                <c:pt idx="267">
                  <c:v>4.3987746517622304E-4</c:v>
                </c:pt>
                <c:pt idx="268">
                  <c:v>3.9484615179004556E-4</c:v>
                </c:pt>
                <c:pt idx="269">
                  <c:v>3.5385817592948889E-4</c:v>
                </c:pt>
                <c:pt idx="270">
                  <c:v>3.1661806331919853E-4</c:v>
                </c:pt>
                <c:pt idx="271">
                  <c:v>2.8284419544077791E-4</c:v>
                </c:pt>
                <c:pt idx="272">
                  <c:v>2.5226905585063706E-4</c:v>
                </c:pt>
                <c:pt idx="273">
                  <c:v>2.2463934383963854E-4</c:v>
                </c:pt>
                <c:pt idx="274">
                  <c:v>1.9971596854449503E-4</c:v>
                </c:pt>
                <c:pt idx="275">
                  <c:v>1.7727393647752027E-4</c:v>
                </c:pt>
                <c:pt idx="276">
                  <c:v>1.5710214515699114E-4</c:v>
                </c:pt>
                <c:pt idx="277">
                  <c:v>1.3900309511419748E-4</c:v>
                </c:pt>
                <c:pt idx="278">
                  <c:v>1.2279253204418959E-4</c:v>
                </c:pt>
                <c:pt idx="279">
                  <c:v>1.0829903027362809E-4</c:v>
                </c:pt>
                <c:pt idx="280">
                  <c:v>9.5363528058593693E-5</c:v>
                </c:pt>
                <c:pt idx="281">
                  <c:v>8.3838824514317721E-5</c:v>
                </c:pt>
                <c:pt idx="282">
                  <c:v>7.3589047232971172E-5</c:v>
                </c:pt>
                <c:pt idx="283">
                  <c:v>6.4489098879084972E-5</c:v>
                </c:pt>
                <c:pt idx="284">
                  <c:v>5.642409027765534E-5</c:v>
                </c:pt>
                <c:pt idx="285">
                  <c:v>4.9288766738920733E-5</c:v>
                </c:pt>
                <c:pt idx="286">
                  <c:v>4.2986933606149385E-5</c:v>
                </c:pt>
                <c:pt idx="287">
                  <c:v>3.7430886277099188E-5</c:v>
                </c:pt>
                <c:pt idx="288">
                  <c:v>3.2540849243272334E-5</c:v>
                </c:pt>
                <c:pt idx="289">
                  <c:v>2.8244428019521446E-5</c:v>
                </c:pt>
                <c:pt idx="290">
                  <c:v>2.4476077204550876E-5</c:v>
                </c:pt>
                <c:pt idx="291">
                  <c:v>2.1176587323797403E-5</c:v>
                </c:pt>
                <c:pt idx="292">
                  <c:v>1.8292592562394267E-5</c:v>
                </c:pt>
                <c:pt idx="293">
                  <c:v>1.5776100998766262E-5</c:v>
                </c:pt>
                <c:pt idx="294">
                  <c:v>1.3584048499346177E-5</c:v>
                </c:pt>
                <c:pt idx="295">
                  <c:v>1.167787703165841E-5</c:v>
                </c:pt>
                <c:pt idx="296">
                  <c:v>1.0023137795634429E-5</c:v>
                </c:pt>
                <c:pt idx="297">
                  <c:v>8.5891192600146804E-6</c:v>
                </c:pt>
                <c:pt idx="298">
                  <c:v>7.3484999200982767E-6</c:v>
                </c:pt>
                <c:pt idx="299">
                  <c:v>6.2770253626212899E-6</c:v>
                </c:pt>
                <c:pt idx="300">
                  <c:v>5.353209030595414E-6</c:v>
                </c:pt>
                <c:pt idx="301">
                  <c:v>4.5580559227545831E-6</c:v>
                </c:pt>
                <c:pt idx="302">
                  <c:v>3.8748083359487701E-6</c:v>
                </c:pt>
                <c:pt idx="303">
                  <c:v>3.2887126614514398E-6</c:v>
                </c:pt>
                <c:pt idx="304">
                  <c:v>2.7868061747685777E-6</c:v>
                </c:pt>
                <c:pt idx="305">
                  <c:v>2.3577227102615937E-6</c:v>
                </c:pt>
                <c:pt idx="306">
                  <c:v>1.9915160839204867E-6</c:v>
                </c:pt>
                <c:pt idx="307">
                  <c:v>1.6795001172646928E-6</c:v>
                </c:pt>
                <c:pt idx="308">
                  <c:v>1.4141041200709236E-6</c:v>
                </c:pt>
                <c:pt idx="309">
                  <c:v>1.1887427070576899E-6</c:v>
                </c:pt>
                <c:pt idx="310">
                  <c:v>9.9769885160214297E-7</c:v>
                </c:pt>
                <c:pt idx="311">
                  <c:v>8.3601911601801757E-7</c:v>
                </c:pt>
                <c:pt idx="312">
                  <c:v>6.9942004106556659E-7</c:v>
                </c:pt>
                <c:pt idx="313">
                  <c:v>5.8420472556611653E-7</c:v>
                </c:pt>
                <c:pt idx="314">
                  <c:v>4.8718867881074709E-7</c:v>
                </c:pt>
                <c:pt idx="315">
                  <c:v>4.056340826194696E-7</c:v>
                </c:pt>
                <c:pt idx="316">
                  <c:v>3.3719165532915079E-7</c:v>
                </c:pt>
                <c:pt idx="317">
                  <c:v>2.7984936573081567E-7</c:v>
                </c:pt>
                <c:pt idx="318">
                  <c:v>2.3188730025429106E-7</c:v>
                </c:pt>
                <c:pt idx="319">
                  <c:v>1.9183804086210083E-7</c:v>
                </c:pt>
                <c:pt idx="320">
                  <c:v>1.58451963641283E-7</c:v>
                </c:pt>
                <c:pt idx="321">
                  <c:v>1.30666918559731E-7</c:v>
                </c:pt>
                <c:pt idx="322">
                  <c:v>1.0758179897086092E-7</c:v>
                </c:pt>
                <c:pt idx="323">
                  <c:v>8.843355498273683E-8</c:v>
                </c:pt>
                <c:pt idx="324">
                  <c:v>7.2577247607281209E-8</c:v>
                </c:pt>
                <c:pt idx="325">
                  <c:v>5.9468780589371901E-8</c:v>
                </c:pt>
                <c:pt idx="326">
                  <c:v>4.8649983957252805E-8</c:v>
                </c:pt>
                <c:pt idx="327">
                  <c:v>3.9735757653596474E-8</c:v>
                </c:pt>
                <c:pt idx="328">
                  <c:v>3.2403015157125377E-8</c:v>
                </c:pt>
                <c:pt idx="329">
                  <c:v>2.6381195874300909E-8</c:v>
                </c:pt>
                <c:pt idx="330">
                  <c:v>2.1444141378790489E-8</c:v>
                </c:pt>
                <c:pt idx="331">
                  <c:v>1.7403154430060465E-8</c:v>
                </c:pt>
                <c:pt idx="332">
                  <c:v>1.4101081250456177E-8</c:v>
                </c:pt>
                <c:pt idx="333">
                  <c:v>1.1407276929135925E-8</c:v>
                </c:pt>
                <c:pt idx="334">
                  <c:v>9.2133312017568415E-9</c:v>
                </c:pt>
                <c:pt idx="335">
                  <c:v>7.4294473782211718E-9</c:v>
                </c:pt>
                <c:pt idx="336">
                  <c:v>5.9813810066863877E-9</c:v>
                </c:pt>
                <c:pt idx="337">
                  <c:v>4.8078571162512997E-9</c:v>
                </c:pt>
                <c:pt idx="338">
                  <c:v>3.8583957137093384E-9</c:v>
                </c:pt>
                <c:pt idx="339">
                  <c:v>3.0914847554091624E-9</c:v>
                </c:pt>
                <c:pt idx="340">
                  <c:v>2.4730482000663379E-9</c:v>
                </c:pt>
                <c:pt idx="341">
                  <c:v>1.9751640908441761E-9</c:v>
                </c:pt>
                <c:pt idx="342">
                  <c:v>1.5749940253999398E-9</c:v>
                </c:pt>
                <c:pt idx="343">
                  <c:v>1.2538909527167868E-9</c:v>
                </c:pt>
                <c:pt idx="344">
                  <c:v>9.9665707891803946E-10</c:v>
                </c:pt>
                <c:pt idx="345">
                  <c:v>7.9092785624978681E-10</c:v>
                </c:pt>
                <c:pt idx="346">
                  <c:v>6.2666164752530049E-10</c:v>
                </c:pt>
                <c:pt idx="347">
                  <c:v>4.9571777256600516E-10</c:v>
                </c:pt>
                <c:pt idx="348">
                  <c:v>3.9150831649764707E-10</c:v>
                </c:pt>
                <c:pt idx="349">
                  <c:v>3.087113685028211E-10</c:v>
                </c:pt>
                <c:pt idx="350">
                  <c:v>2.4303531399293142E-10</c:v>
                </c:pt>
                <c:pt idx="351">
                  <c:v>1.9102546769129103E-10</c:v>
                </c:pt>
                <c:pt idx="352">
                  <c:v>1.4990574918704151E-10</c:v>
                </c:pt>
                <c:pt idx="353">
                  <c:v>1.1744930079295721E-10</c:v>
                </c:pt>
                <c:pt idx="354">
                  <c:v>9.1872960427284725E-11</c:v>
                </c:pt>
                <c:pt idx="355">
                  <c:v>7.1751356318563428E-11</c:v>
                </c:pt>
                <c:pt idx="356">
                  <c:v>5.5947108752024503E-11</c:v>
                </c:pt>
                <c:pt idx="357">
                  <c:v>4.3554226931082554E-11</c:v>
                </c:pt>
                <c:pt idx="358">
                  <c:v>3.3852293702844739E-11</c:v>
                </c:pt>
                <c:pt idx="359">
                  <c:v>2.626945238544441E-11</c:v>
                </c:pt>
                <c:pt idx="360">
                  <c:v>2.0352561126580226E-11</c:v>
                </c:pt>
                <c:pt idx="361">
                  <c:v>1.5743172163605757E-11</c:v>
                </c:pt>
                <c:pt idx="362">
                  <c:v>1.2158235484857815E-11</c:v>
                </c:pt>
                <c:pt idx="363">
                  <c:v>9.3746267511728284E-12</c:v>
                </c:pt>
                <c:pt idx="364">
                  <c:v>7.2167647568099336E-12</c:v>
                </c:pt>
                <c:pt idx="365">
                  <c:v>5.5467199766612481E-12</c:v>
                </c:pt>
                <c:pt idx="366">
                  <c:v>4.2563277493734541E-12</c:v>
                </c:pt>
                <c:pt idx="367">
                  <c:v>3.260911501080025E-12</c:v>
                </c:pt>
                <c:pt idx="368">
                  <c:v>2.4942965806639298E-12</c:v>
                </c:pt>
                <c:pt idx="369">
                  <c:v>1.9048566527662629E-12</c:v>
                </c:pt>
                <c:pt idx="370">
                  <c:v>1.452384600716715E-12</c:v>
                </c:pt>
                <c:pt idx="371">
                  <c:v>1.1056205464671776E-12</c:v>
                </c:pt>
                <c:pt idx="372">
                  <c:v>8.4030257628277642E-13</c:v>
                </c:pt>
                <c:pt idx="373">
                  <c:v>6.3763246063535536E-13</c:v>
                </c:pt>
                <c:pt idx="374">
                  <c:v>4.8307022518312681E-13</c:v>
                </c:pt>
                <c:pt idx="375">
                  <c:v>3.6538881633458374E-13</c:v>
                </c:pt>
                <c:pt idx="376">
                  <c:v>2.7593409110009046E-13</c:v>
                </c:pt>
                <c:pt idx="377">
                  <c:v>2.0804658830108757E-13</c:v>
                </c:pt>
                <c:pt idx="378">
                  <c:v>1.5661053221798065E-13</c:v>
                </c:pt>
                <c:pt idx="379">
                  <c:v>1.1770270978786813E-13</c:v>
                </c:pt>
                <c:pt idx="380">
                  <c:v>8.8319598525485561E-14</c:v>
                </c:pt>
                <c:pt idx="381">
                  <c:v>6.616568908644412E-14</c:v>
                </c:pt>
                <c:pt idx="382">
                  <c:v>4.9489574777511974E-14</c:v>
                </c:pt>
                <c:pt idx="383">
                  <c:v>3.6957257302546537E-14</c:v>
                </c:pt>
                <c:pt idx="384">
                  <c:v>2.7554394609594853E-14</c:v>
                </c:pt>
                <c:pt idx="385">
                  <c:v>2.0511014547186724E-14</c:v>
                </c:pt>
                <c:pt idx="386">
                  <c:v>1.5243634968897129E-14</c:v>
                </c:pt>
                <c:pt idx="387">
                  <c:v>1.1310845416883301E-14</c:v>
                </c:pt>
                <c:pt idx="388">
                  <c:v>8.3792803761414461E-15</c:v>
                </c:pt>
                <c:pt idx="389">
                  <c:v>6.1975994825144118E-15</c:v>
                </c:pt>
                <c:pt idx="390">
                  <c:v>4.5766259607205467E-15</c:v>
                </c:pt>
                <c:pt idx="391">
                  <c:v>3.3742127465642109E-15</c:v>
                </c:pt>
                <c:pt idx="392">
                  <c:v>2.4837314264725031E-15</c:v>
                </c:pt>
                <c:pt idx="393">
                  <c:v>1.8253322711351574E-15</c:v>
                </c:pt>
                <c:pt idx="394">
                  <c:v>1.3393200192384296E-15</c:v>
                </c:pt>
                <c:pt idx="395">
                  <c:v>9.8114211427856936E-16</c:v>
                </c:pt>
                <c:pt idx="396">
                  <c:v>7.1760359165106764E-16</c:v>
                </c:pt>
                <c:pt idx="397">
                  <c:v>5.2401343107755558E-16</c:v>
                </c:pt>
                <c:pt idx="398">
                  <c:v>3.8203694394185309E-16</c:v>
                </c:pt>
                <c:pt idx="399">
                  <c:v>2.7808235638841491E-16</c:v>
                </c:pt>
                <c:pt idx="400">
                  <c:v>2.0209084334147568E-16</c:v>
                </c:pt>
                <c:pt idx="401">
                  <c:v>1.4663071978365068E-16</c:v>
                </c:pt>
                <c:pt idx="402">
                  <c:v>1.0622052056698095E-16</c:v>
                </c:pt>
                <c:pt idx="403">
                  <c:v>7.6824017245782166E-17</c:v>
                </c:pt>
                <c:pt idx="404">
                  <c:v>5.5474159393765505E-17</c:v>
                </c:pt>
                <c:pt idx="405">
                  <c:v>3.9993514993988707E-17</c:v>
                </c:pt>
                <c:pt idx="406">
                  <c:v>2.8786810567008964E-17</c:v>
                </c:pt>
                <c:pt idx="407">
                  <c:v>2.0687244773322024E-17</c:v>
                </c:pt>
                <c:pt idx="408">
                  <c:v>1.4842835869645484E-17</c:v>
                </c:pt>
                <c:pt idx="409">
                  <c:v>1.0632520921317539E-17</c:v>
                </c:pt>
                <c:pt idx="410">
                  <c:v>7.6043261516318542E-18</c:v>
                </c:pt>
                <c:pt idx="411">
                  <c:v>5.4298815288688136E-18</c:v>
                </c:pt>
                <c:pt idx="412">
                  <c:v>3.871017203631035E-18</c:v>
                </c:pt>
                <c:pt idx="413">
                  <c:v>2.7552751644480672E-18</c:v>
                </c:pt>
                <c:pt idx="414">
                  <c:v>1.9579878050493468E-18</c:v>
                </c:pt>
                <c:pt idx="415">
                  <c:v>1.389185099426483E-18</c:v>
                </c:pt>
                <c:pt idx="416">
                  <c:v>9.8404595165874297E-19</c:v>
                </c:pt>
                <c:pt idx="417">
                  <c:v>6.9594636445624892E-19</c:v>
                </c:pt>
                <c:pt idx="418">
                  <c:v>4.9140694584804419E-19</c:v>
                </c:pt>
                <c:pt idx="419">
                  <c:v>3.4642716509972626E-19</c:v>
                </c:pt>
                <c:pt idx="420">
                  <c:v>2.4383032518249846E-19</c:v>
                </c:pt>
                <c:pt idx="421">
                  <c:v>1.7134389087850585E-19</c:v>
                </c:pt>
                <c:pt idx="422">
                  <c:v>1.2021389264144731E-19</c:v>
                </c:pt>
                <c:pt idx="423">
                  <c:v>8.4206540367233796E-20</c:v>
                </c:pt>
                <c:pt idx="424">
                  <c:v>5.8890076430177446E-20</c:v>
                </c:pt>
                <c:pt idx="425">
                  <c:v>4.111909428667566E-20</c:v>
                </c:pt>
                <c:pt idx="426">
                  <c:v>2.8664877556044054E-20</c:v>
                </c:pt>
                <c:pt idx="427">
                  <c:v>1.9950866875584359E-20</c:v>
                </c:pt>
                <c:pt idx="428">
                  <c:v>1.3863681719331513E-20</c:v>
                </c:pt>
                <c:pt idx="429">
                  <c:v>9.6183486775425893E-21</c:v>
                </c:pt>
                <c:pt idx="430">
                  <c:v>6.6623521295196676E-21</c:v>
                </c:pt>
                <c:pt idx="431">
                  <c:v>4.6074409517652985E-21</c:v>
                </c:pt>
                <c:pt idx="432">
                  <c:v>3.1812448892795117E-21</c:v>
                </c:pt>
                <c:pt idx="433">
                  <c:v>2.1930046609333317E-21</c:v>
                </c:pt>
                <c:pt idx="434">
                  <c:v>1.5093401896001896E-21</c:v>
                </c:pt>
                <c:pt idx="435">
                  <c:v>1.0371458804401554E-21</c:v>
                </c:pt>
                <c:pt idx="436">
                  <c:v>7.1153732360386343E-22</c:v>
                </c:pt>
                <c:pt idx="437">
                  <c:v>4.8737208866509694E-22</c:v>
                </c:pt>
                <c:pt idx="438">
                  <c:v>3.3329496336528393E-22</c:v>
                </c:pt>
                <c:pt idx="439">
                  <c:v>2.2756317082077833E-22</c:v>
                </c:pt>
                <c:pt idx="440">
                  <c:v>1.5512447726987841E-22</c:v>
                </c:pt>
                <c:pt idx="441">
                  <c:v>1.055756622702746E-22</c:v>
                </c:pt>
                <c:pt idx="442">
                  <c:v>7.1738522291748705E-23</c:v>
                </c:pt>
                <c:pt idx="443">
                  <c:v>4.8668299010249486E-23</c:v>
                </c:pt>
                <c:pt idx="444">
                  <c:v>3.296438953403563E-23</c:v>
                </c:pt>
                <c:pt idx="445">
                  <c:v>2.2292000090882922E-23</c:v>
                </c:pt>
                <c:pt idx="446">
                  <c:v>1.5050750751694144E-23</c:v>
                </c:pt>
                <c:pt idx="447">
                  <c:v>1.0145475816795802E-23</c:v>
                </c:pt>
                <c:pt idx="448">
                  <c:v>6.8279731581743951E-24</c:v>
                </c:pt>
                <c:pt idx="449">
                  <c:v>4.5879250992958472E-24</c:v>
                </c:pt>
                <c:pt idx="450">
                  <c:v>3.0778394506825675E-24</c:v>
                </c:pt>
                <c:pt idx="451">
                  <c:v>2.06148763231401E-24</c:v>
                </c:pt>
                <c:pt idx="452">
                  <c:v>1.3785440055963886E-24</c:v>
                </c:pt>
                <c:pt idx="453">
                  <c:v>9.2037680124694712E-25</c:v>
                </c:pt>
                <c:pt idx="454">
                  <c:v>6.1350177216810361E-25</c:v>
                </c:pt>
                <c:pt idx="455">
                  <c:v>4.0829222377224109E-25</c:v>
                </c:pt>
                <c:pt idx="456">
                  <c:v>2.712885874904753E-25</c:v>
                </c:pt>
                <c:pt idx="457">
                  <c:v>1.7996873705294346E-25</c:v>
                </c:pt>
                <c:pt idx="458">
                  <c:v>1.1919766348060565E-25</c:v>
                </c:pt>
                <c:pt idx="459">
                  <c:v>7.8821291160956027E-26</c:v>
                </c:pt>
                <c:pt idx="460">
                  <c:v>5.2038464796956884E-26</c:v>
                </c:pt>
                <c:pt idx="461">
                  <c:v>3.4301296516293259E-26</c:v>
                </c:pt>
                <c:pt idx="462">
                  <c:v>2.2573646747496075E-26</c:v>
                </c:pt>
                <c:pt idx="463">
                  <c:v>1.4831942807070771E-26</c:v>
                </c:pt>
                <c:pt idx="464">
                  <c:v>9.7297008710091466E-27</c:v>
                </c:pt>
                <c:pt idx="465">
                  <c:v>6.3724445308038665E-27</c:v>
                </c:pt>
                <c:pt idx="466">
                  <c:v>4.1669449973216434E-27</c:v>
                </c:pt>
                <c:pt idx="467">
                  <c:v>2.7204114922099334E-27</c:v>
                </c:pt>
                <c:pt idx="468">
                  <c:v>1.7731952635720788E-27</c:v>
                </c:pt>
                <c:pt idx="469">
                  <c:v>1.153941129822891E-27</c:v>
                </c:pt>
                <c:pt idx="470">
                  <c:v>7.4974896093672384E-28</c:v>
                </c:pt>
                <c:pt idx="471">
                  <c:v>4.8635481607215783E-28</c:v>
                </c:pt>
                <c:pt idx="472">
                  <c:v>3.1498922495499544E-28</c:v>
                </c:pt>
                <c:pt idx="473">
                  <c:v>2.0367761633456581E-28</c:v>
                </c:pt>
                <c:pt idx="474">
                  <c:v>1.314910030949711E-28</c:v>
                </c:pt>
                <c:pt idx="475">
                  <c:v>8.4752770140374144E-29</c:v>
                </c:pt>
                <c:pt idx="476">
                  <c:v>5.4540221123663802E-29</c:v>
                </c:pt>
                <c:pt idx="477">
                  <c:v>3.5041687766083729E-29</c:v>
                </c:pt>
                <c:pt idx="478">
                  <c:v>2.2478030989370543E-29</c:v>
                </c:pt>
                <c:pt idx="479">
                  <c:v>1.439582784691993E-29</c:v>
                </c:pt>
                <c:pt idx="480">
                  <c:v>9.2049228353925548E-30</c:v>
                </c:pt>
                <c:pt idx="481">
                  <c:v>5.8763653424722209E-30</c:v>
                </c:pt>
                <c:pt idx="482">
                  <c:v>3.7454374969010883E-30</c:v>
                </c:pt>
                <c:pt idx="483">
                  <c:v>2.3834247685976876E-30</c:v>
                </c:pt>
                <c:pt idx="484">
                  <c:v>1.5142775064035835E-30</c:v>
                </c:pt>
                <c:pt idx="485">
                  <c:v>9.6053816000341435E-31</c:v>
                </c:pt>
                <c:pt idx="486">
                  <c:v>6.0831552973466607E-31</c:v>
                </c:pt>
                <c:pt idx="487">
                  <c:v>3.8463456846915293E-31</c:v>
                </c:pt>
                <c:pt idx="488">
                  <c:v>2.428135125711917E-31</c:v>
                </c:pt>
                <c:pt idx="489">
                  <c:v>1.5303914077442727E-31</c:v>
                </c:pt>
                <c:pt idx="490">
                  <c:v>9.6302445273572023E-32</c:v>
                </c:pt>
                <c:pt idx="491">
                  <c:v>6.0503045991152962E-32</c:v>
                </c:pt>
                <c:pt idx="492">
                  <c:v>3.7950918662556108E-32</c:v>
                </c:pt>
                <c:pt idx="493">
                  <c:v>2.3766896538467314E-32</c:v>
                </c:pt>
                <c:pt idx="494">
                  <c:v>1.4860307180788578E-32</c:v>
                </c:pt>
                <c:pt idx="495">
                  <c:v>9.2765871090244672E-33</c:v>
                </c:pt>
                <c:pt idx="496">
                  <c:v>5.7816766052274256E-33</c:v>
                </c:pt>
                <c:pt idx="497">
                  <c:v>3.5976962523999457E-33</c:v>
                </c:pt>
                <c:pt idx="498">
                  <c:v>2.2351173018346347E-33</c:v>
                </c:pt>
                <c:pt idx="499">
                  <c:v>1.3863767798125522E-33</c:v>
                </c:pt>
                <c:pt idx="500">
                  <c:v>8.5855349426522394E-34</c:v>
                </c:pt>
                <c:pt idx="501">
                  <c:v>5.308338062713064E-34</c:v>
                </c:pt>
                <c:pt idx="502">
                  <c:v>3.2768375762696015E-34</c:v>
                </c:pt>
                <c:pt idx="503">
                  <c:v>2.0195582587772354E-34</c:v>
                </c:pt>
                <c:pt idx="504">
                  <c:v>1.242690520589907E-34</c:v>
                </c:pt>
                <c:pt idx="505">
                  <c:v>7.6343965385471565E-35</c:v>
                </c:pt>
                <c:pt idx="506">
                  <c:v>4.6826486313829857E-35</c:v>
                </c:pt>
                <c:pt idx="507">
                  <c:v>2.8675668900847918E-35</c:v>
                </c:pt>
                <c:pt idx="508">
                  <c:v>1.7532371807805162E-35</c:v>
                </c:pt>
                <c:pt idx="509">
                  <c:v>1.0702196381614585E-35</c:v>
                </c:pt>
                <c:pt idx="510">
                  <c:v>6.5224429393586731E-36</c:v>
                </c:pt>
                <c:pt idx="511">
                  <c:v>3.9687412927859803E-36</c:v>
                </c:pt>
                <c:pt idx="512">
                  <c:v>2.4110178185944483E-36</c:v>
                </c:pt>
                <c:pt idx="513">
                  <c:v>1.462356228091005E-36</c:v>
                </c:pt>
                <c:pt idx="514">
                  <c:v>8.8554588024702224E-37</c:v>
                </c:pt>
                <c:pt idx="515">
                  <c:v>5.3539471970171511E-37</c:v>
                </c:pt>
                <c:pt idx="516">
                  <c:v>3.2317832759656529E-37</c:v>
                </c:pt>
                <c:pt idx="517">
                  <c:v>1.9476705772008456E-37</c:v>
                </c:pt>
                <c:pt idx="518">
                  <c:v>1.1719090464283754E-37</c:v>
                </c:pt>
                <c:pt idx="519">
                  <c:v>7.0400774793639703E-38</c:v>
                </c:pt>
                <c:pt idx="520">
                  <c:v>4.2224654009811546E-38</c:v>
                </c:pt>
                <c:pt idx="521">
                  <c:v>2.5284821340941666E-38</c:v>
                </c:pt>
                <c:pt idx="522">
                  <c:v>1.5116763123429443E-38</c:v>
                </c:pt>
                <c:pt idx="523">
                  <c:v>9.023247194629611E-39</c:v>
                </c:pt>
                <c:pt idx="524">
                  <c:v>5.3773961428457362E-39</c:v>
                </c:pt>
                <c:pt idx="525">
                  <c:v>3.1995311028027244E-39</c:v>
                </c:pt>
                <c:pt idx="526">
                  <c:v>1.9006658434359258E-39</c:v>
                </c:pt>
                <c:pt idx="527">
                  <c:v>1.1272761867453427E-39</c:v>
                </c:pt>
                <c:pt idx="528">
                  <c:v>6.6751345520187324E-40</c:v>
                </c:pt>
                <c:pt idx="529">
                  <c:v>3.9463431357516645E-40</c:v>
                </c:pt>
                <c:pt idx="530">
                  <c:v>2.329350239894594E-40</c:v>
                </c:pt>
                <c:pt idx="531">
                  <c:v>1.3727133954395466E-40</c:v>
                </c:pt>
                <c:pt idx="532">
                  <c:v>8.0766279675942271E-41</c:v>
                </c:pt>
                <c:pt idx="533">
                  <c:v>4.7444449748004643E-41</c:v>
                </c:pt>
                <c:pt idx="534">
                  <c:v>2.7825685909046054E-41</c:v>
                </c:pt>
                <c:pt idx="535">
                  <c:v>1.6293390710111379E-41</c:v>
                </c:pt>
                <c:pt idx="536">
                  <c:v>9.5253774514557884E-42</c:v>
                </c:pt>
                <c:pt idx="537">
                  <c:v>5.5597856072785224E-42</c:v>
                </c:pt>
                <c:pt idx="538">
                  <c:v>3.2399553462155992E-42</c:v>
                </c:pt>
                <c:pt idx="539">
                  <c:v>1.8850598059234886E-42</c:v>
                </c:pt>
                <c:pt idx="540">
                  <c:v>1.0950056769421078E-42</c:v>
                </c:pt>
                <c:pt idx="541">
                  <c:v>6.3505704319371505E-43</c:v>
                </c:pt>
                <c:pt idx="542">
                  <c:v>3.6771744349575453E-43</c:v>
                </c:pt>
                <c:pt idx="543">
                  <c:v>2.1257924290910225E-43</c:v>
                </c:pt>
                <c:pt idx="544">
                  <c:v>1.2269662272190178E-43</c:v>
                </c:pt>
                <c:pt idx="545">
                  <c:v>7.0704896410141039E-44</c:v>
                </c:pt>
                <c:pt idx="546">
                  <c:v>4.0679115442495549E-44</c:v>
                </c:pt>
                <c:pt idx="547">
                  <c:v>2.3366767640951724E-44</c:v>
                </c:pt>
                <c:pt idx="548">
                  <c:v>1.3400805628227833E-44</c:v>
                </c:pt>
                <c:pt idx="549">
                  <c:v>7.6730548887229715E-45</c:v>
                </c:pt>
                <c:pt idx="550">
                  <c:v>4.3864262375558844E-45</c:v>
                </c:pt>
                <c:pt idx="551">
                  <c:v>2.5035627732238288E-45</c:v>
                </c:pt>
                <c:pt idx="552">
                  <c:v>1.4266297246582161E-45</c:v>
                </c:pt>
                <c:pt idx="553">
                  <c:v>8.1165072470999626E-46</c:v>
                </c:pt>
                <c:pt idx="554">
                  <c:v>4.6103322207621715E-46</c:v>
                </c:pt>
                <c:pt idx="555">
                  <c:v>2.6145707101274628E-46</c:v>
                </c:pt>
                <c:pt idx="556">
                  <c:v>1.4803816403756702E-46</c:v>
                </c:pt>
                <c:pt idx="557">
                  <c:v>8.3685866619210036E-47</c:v>
                </c:pt>
                <c:pt idx="558">
                  <c:v>4.723192804981643E-47</c:v>
                </c:pt>
                <c:pt idx="559">
                  <c:v>2.6614870625241281E-47</c:v>
                </c:pt>
                <c:pt idx="560">
                  <c:v>1.4973322319540033E-47</c:v>
                </c:pt>
                <c:pt idx="561">
                  <c:v>8.4104090021760103E-48</c:v>
                </c:pt>
                <c:pt idx="562">
                  <c:v>4.7165146519882375E-48</c:v>
                </c:pt>
                <c:pt idx="563">
                  <c:v>2.6407688495300044E-48</c:v>
                </c:pt>
                <c:pt idx="564">
                  <c:v>1.4761983574147374E-48</c:v>
                </c:pt>
                <c:pt idx="565">
                  <c:v>8.2388040896357231E-49</c:v>
                </c:pt>
                <c:pt idx="566">
                  <c:v>4.5908041216725386E-49</c:v>
                </c:pt>
                <c:pt idx="567">
                  <c:v>2.5539858024173634E-49</c:v>
                </c:pt>
                <c:pt idx="568">
                  <c:v>1.4185783365113289E-49</c:v>
                </c:pt>
                <c:pt idx="569">
                  <c:v>7.8667128304943399E-50</c:v>
                </c:pt>
                <c:pt idx="570">
                  <c:v>4.3555038213109467E-50</c:v>
                </c:pt>
                <c:pt idx="571">
                  <c:v>2.4076238135399509E-50</c:v>
                </c:pt>
                <c:pt idx="572">
                  <c:v>1.328752180421263E-50</c:v>
                </c:pt>
                <c:pt idx="573">
                  <c:v>7.321574383964504E-51</c:v>
                </c:pt>
                <c:pt idx="574">
                  <c:v>4.0278203945463804E-51</c:v>
                </c:pt>
                <c:pt idx="575">
                  <c:v>2.2122838199377664E-51</c:v>
                </c:pt>
                <c:pt idx="576">
                  <c:v>1.2131561894592885E-51</c:v>
                </c:pt>
                <c:pt idx="577">
                  <c:v>6.6419824296945659E-52</c:v>
                </c:pt>
                <c:pt idx="578">
                  <c:v>3.6306455779065603E-52</c:v>
                </c:pt>
                <c:pt idx="579">
                  <c:v>1.9814134974630538E-52</c:v>
                </c:pt>
                <c:pt idx="580">
                  <c:v>1.0796214577553152E-52</c:v>
                </c:pt>
                <c:pt idx="581">
                  <c:v>5.8731761578217958E-53</c:v>
                </c:pt>
                <c:pt idx="582">
                  <c:v>3.1899191466938704E-53</c:v>
                </c:pt>
                <c:pt idx="583">
                  <c:v>1.7297823141330612E-53</c:v>
                </c:pt>
                <c:pt idx="584">
                  <c:v>9.3650124340081414E-54</c:v>
                </c:pt>
                <c:pt idx="585">
                  <c:v>5.0620961864190785E-54</c:v>
                </c:pt>
                <c:pt idx="586">
                  <c:v>2.7318544481001497E-54</c:v>
                </c:pt>
                <c:pt idx="587">
                  <c:v>1.4719391241948074E-54</c:v>
                </c:pt>
                <c:pt idx="588">
                  <c:v>7.9182146433858099E-55</c:v>
                </c:pt>
                <c:pt idx="589">
                  <c:v>4.2527496771826414E-55</c:v>
                </c:pt>
                <c:pt idx="590">
                  <c:v>2.2804339563764821E-55</c:v>
                </c:pt>
                <c:pt idx="591">
                  <c:v>1.2208724872149177E-55</c:v>
                </c:pt>
                <c:pt idx="592">
                  <c:v>6.5257171133149852E-56</c:v>
                </c:pt>
                <c:pt idx="593">
                  <c:v>3.482501472825678E-56</c:v>
                </c:pt>
                <c:pt idx="594">
                  <c:v>1.8554937805138994E-56</c:v>
                </c:pt>
                <c:pt idx="595">
                  <c:v>9.8703562062625163E-57</c:v>
                </c:pt>
                <c:pt idx="596">
                  <c:v>5.2421721379790273E-57</c:v>
                </c:pt>
                <c:pt idx="597">
                  <c:v>2.7796803597581122E-57</c:v>
                </c:pt>
                <c:pt idx="598">
                  <c:v>1.4715789538265274E-57</c:v>
                </c:pt>
                <c:pt idx="599">
                  <c:v>7.7781695610676747E-58</c:v>
                </c:pt>
                <c:pt idx="600">
                  <c:v>4.1046522911676139E-58</c:v>
                </c:pt>
                <c:pt idx="601">
                  <c:v>2.1626212672264288E-58</c:v>
                </c:pt>
                <c:pt idx="602">
                  <c:v>1.1376002906738362E-58</c:v>
                </c:pt>
                <c:pt idx="603">
                  <c:v>5.9745341519416796E-59</c:v>
                </c:pt>
                <c:pt idx="604">
                  <c:v>3.1327340716124772E-59</c:v>
                </c:pt>
                <c:pt idx="605">
                  <c:v>1.6400162143332874E-59</c:v>
                </c:pt>
                <c:pt idx="606">
                  <c:v>8.5719155144289828E-60</c:v>
                </c:pt>
                <c:pt idx="607">
                  <c:v>4.4731426780894299E-60</c:v>
                </c:pt>
                <c:pt idx="608">
                  <c:v>2.3305195407166505E-60</c:v>
                </c:pt>
                <c:pt idx="609">
                  <c:v>1.2122658618695516E-60</c:v>
                </c:pt>
                <c:pt idx="610">
                  <c:v>6.2957595191065785E-61</c:v>
                </c:pt>
                <c:pt idx="611">
                  <c:v>3.2644010966785259E-61</c:v>
                </c:pt>
                <c:pt idx="612">
                  <c:v>1.6899117600166209E-61</c:v>
                </c:pt>
                <c:pt idx="613">
                  <c:v>8.7343314833780957E-62</c:v>
                </c:pt>
                <c:pt idx="614">
                  <c:v>4.5071336969523797E-62</c:v>
                </c:pt>
                <c:pt idx="615">
                  <c:v>2.3220755226115557E-62</c:v>
                </c:pt>
                <c:pt idx="616">
                  <c:v>1.194420830894038E-62</c:v>
                </c:pt>
                <c:pt idx="617">
                  <c:v>6.133996533431901E-63</c:v>
                </c:pt>
                <c:pt idx="618">
                  <c:v>3.1451025613790089E-63</c:v>
                </c:pt>
                <c:pt idx="619">
                  <c:v>1.6100198378267761E-63</c:v>
                </c:pt>
                <c:pt idx="620">
                  <c:v>8.2287292121144477E-64</c:v>
                </c:pt>
                <c:pt idx="621">
                  <c:v>4.1989378210133109E-64</c:v>
                </c:pt>
                <c:pt idx="622">
                  <c:v>2.1391992858934819E-64</c:v>
                </c:pt>
                <c:pt idx="623">
                  <c:v>1.088098408732401E-64</c:v>
                </c:pt>
                <c:pt idx="624">
                  <c:v>5.5257373004192628E-65</c:v>
                </c:pt>
                <c:pt idx="625">
                  <c:v>2.8016728537274325E-65</c:v>
                </c:pt>
                <c:pt idx="626">
                  <c:v>1.4182400287668331E-65</c:v>
                </c:pt>
                <c:pt idx="627">
                  <c:v>7.1678215467006839E-66</c:v>
                </c:pt>
                <c:pt idx="628">
                  <c:v>3.6168438450535256E-66</c:v>
                </c:pt>
                <c:pt idx="629">
                  <c:v>1.8221220429160141E-66</c:v>
                </c:pt>
                <c:pt idx="630">
                  <c:v>9.164954094797775E-67</c:v>
                </c:pt>
                <c:pt idx="631">
                  <c:v>4.602441265124994E-67</c:v>
                </c:pt>
                <c:pt idx="632">
                  <c:v>2.3075511927629557E-67</c:v>
                </c:pt>
                <c:pt idx="633">
                  <c:v>1.1550999448043537E-67</c:v>
                </c:pt>
                <c:pt idx="634">
                  <c:v>5.7728850575012714E-68</c:v>
                </c:pt>
                <c:pt idx="635">
                  <c:v>2.8805232610875644E-68</c:v>
                </c:pt>
                <c:pt idx="636">
                  <c:v>1.4350102119421284E-68</c:v>
                </c:pt>
                <c:pt idx="637">
                  <c:v>7.1374606263335099E-69</c:v>
                </c:pt>
                <c:pt idx="638">
                  <c:v>3.5443580534270898E-69</c:v>
                </c:pt>
                <c:pt idx="639">
                  <c:v>1.7572622506098861E-69</c:v>
                </c:pt>
                <c:pt idx="640">
                  <c:v>8.698426537196844E-70</c:v>
                </c:pt>
                <c:pt idx="641">
                  <c:v>4.2988268139580814E-70</c:v>
                </c:pt>
                <c:pt idx="642">
                  <c:v>2.1211155465900372E-70</c:v>
                </c:pt>
                <c:pt idx="643">
                  <c:v>1.0449219059859295E-70</c:v>
                </c:pt>
                <c:pt idx="644">
                  <c:v>5.1393532489845186E-71</c:v>
                </c:pt>
                <c:pt idx="645">
                  <c:v>2.5237029422415675E-71</c:v>
                </c:pt>
                <c:pt idx="646">
                  <c:v>1.2372946279848939E-71</c:v>
                </c:pt>
                <c:pt idx="647">
                  <c:v>6.0563804581263556E-72</c:v>
                </c:pt>
                <c:pt idx="648">
                  <c:v>2.9597722934797965E-72</c:v>
                </c:pt>
                <c:pt idx="649">
                  <c:v>1.4441376154651852E-72</c:v>
                </c:pt>
                <c:pt idx="650">
                  <c:v>7.0349981703804138E-73</c:v>
                </c:pt>
                <c:pt idx="651">
                  <c:v>3.4215628846071096E-73</c:v>
                </c:pt>
                <c:pt idx="652">
                  <c:v>1.6614611573752915E-73</c:v>
                </c:pt>
                <c:pt idx="653">
                  <c:v>8.0549154781811043E-74</c:v>
                </c:pt>
                <c:pt idx="654">
                  <c:v>3.8988534529362337E-74</c:v>
                </c:pt>
                <c:pt idx="655">
                  <c:v>1.8841608012359927E-74</c:v>
                </c:pt>
                <c:pt idx="656">
                  <c:v>9.0908427574312863E-75</c:v>
                </c:pt>
                <c:pt idx="657">
                  <c:v>4.3792068191917148E-75</c:v>
                </c:pt>
                <c:pt idx="658">
                  <c:v>2.1061625953073219E-75</c:v>
                </c:pt>
                <c:pt idx="659">
                  <c:v>1.0113313351654729E-75</c:v>
                </c:pt>
                <c:pt idx="660">
                  <c:v>4.8484191796313898E-76</c:v>
                </c:pt>
                <c:pt idx="661">
                  <c:v>2.3206625097842795E-76</c:v>
                </c:pt>
                <c:pt idx="662">
                  <c:v>1.1089933472469149E-76</c:v>
                </c:pt>
                <c:pt idx="663">
                  <c:v>5.2911615819174888E-77</c:v>
                </c:pt>
                <c:pt idx="664">
                  <c:v>2.5204508707116125E-77</c:v>
                </c:pt>
                <c:pt idx="665">
                  <c:v>1.1987001992691923E-77</c:v>
                </c:pt>
                <c:pt idx="666">
                  <c:v>5.69177924139923E-78</c:v>
                </c:pt>
                <c:pt idx="667">
                  <c:v>2.6983025644169761E-78</c:v>
                </c:pt>
                <c:pt idx="668">
                  <c:v>1.2771396072431725E-78</c:v>
                </c:pt>
                <c:pt idx="669">
                  <c:v>6.0351939312461408E-79</c:v>
                </c:pt>
                <c:pt idx="670">
                  <c:v>2.8474048156955987E-79</c:v>
                </c:pt>
                <c:pt idx="671">
                  <c:v>1.3412580119727005E-79</c:v>
                </c:pt>
                <c:pt idx="672">
                  <c:v>6.3078385951686595E-80</c:v>
                </c:pt>
                <c:pt idx="673">
                  <c:v>2.9617878265220435E-80</c:v>
                </c:pt>
                <c:pt idx="674">
                  <c:v>1.3884570317079483E-80</c:v>
                </c:pt>
                <c:pt idx="675">
                  <c:v>6.4985441470944308E-81</c:v>
                </c:pt>
                <c:pt idx="676">
                  <c:v>3.0367205735692199E-81</c:v>
                </c:pt>
                <c:pt idx="677">
                  <c:v>1.4167679338694507E-81</c:v>
                </c:pt>
                <c:pt idx="678">
                  <c:v>6.5992979188276861E-82</c:v>
                </c:pt>
                <c:pt idx="679">
                  <c:v>3.0690352685407859E-82</c:v>
                </c:pt>
                <c:pt idx="680">
                  <c:v>1.4249878216005686E-82</c:v>
                </c:pt>
                <c:pt idx="681">
                  <c:v>6.6058020440313954E-83</c:v>
                </c:pt>
                <c:pt idx="682">
                  <c:v>3.0573494886475402E-83</c:v>
                </c:pt>
                <c:pt idx="683">
                  <c:v>1.4127644114021784E-83</c:v>
                </c:pt>
                <c:pt idx="684">
                  <c:v>6.5177775640851627E-84</c:v>
                </c:pt>
                <c:pt idx="685">
                  <c:v>3.0021642745820212E-84</c:v>
                </c:pt>
                <c:pt idx="686">
                  <c:v>1.3806210765934021E-84</c:v>
                </c:pt>
                <c:pt idx="687">
                  <c:v>6.3389842737147757E-85</c:v>
                </c:pt>
                <c:pt idx="688">
                  <c:v>2.9058284966401263E-85</c:v>
                </c:pt>
                <c:pt idx="689">
                  <c:v>1.3299196759948256E-85</c:v>
                </c:pt>
                <c:pt idx="690">
                  <c:v>6.0769543391846501E-86</c:v>
                </c:pt>
                <c:pt idx="691">
                  <c:v>2.7723730201141357E-86</c:v>
                </c:pt>
                <c:pt idx="692">
                  <c:v>1.2627648463009515E-86</c:v>
                </c:pt>
                <c:pt idx="693">
                  <c:v>5.7424659862854387E-87</c:v>
                </c:pt>
                <c:pt idx="694">
                  <c:v>2.607230983804439E-87</c:v>
                </c:pt>
                <c:pt idx="695">
                  <c:v>1.1818591298636492E-87</c:v>
                </c:pt>
                <c:pt idx="696">
                  <c:v>5.3488084977492892E-88</c:v>
                </c:pt>
                <c:pt idx="697">
                  <c:v>2.4168712345690025E-88</c:v>
                </c:pt>
                <c:pt idx="698">
                  <c:v>1.0903228285838045E-88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'der.spektrum (2)'!$C$1</c:f>
              <c:strCache>
                <c:ptCount val="1"/>
                <c:pt idx="0">
                  <c:v>max200</c:v>
                </c:pt>
              </c:strCache>
            </c:strRef>
          </c:tx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(2)'!$C$2:$C$700</c:f>
              <c:numCache>
                <c:formatCode>General</c:formatCode>
                <c:ptCount val="699"/>
                <c:pt idx="0">
                  <c:v>3.9894228040143268E-2</c:v>
                </c:pt>
                <c:pt idx="1">
                  <c:v>3.9891111425321979E-2</c:v>
                </c:pt>
                <c:pt idx="2">
                  <c:v>3.988176304163818E-2</c:v>
                </c:pt>
                <c:pt idx="3">
                  <c:v>3.986618727029094E-2</c:v>
                </c:pt>
                <c:pt idx="4">
                  <c:v>3.9844391409476397E-2</c:v>
                </c:pt>
                <c:pt idx="5">
                  <c:v>3.9816385668688656E-2</c:v>
                </c:pt>
                <c:pt idx="6">
                  <c:v>3.9782183160749711E-2</c:v>
                </c:pt>
                <c:pt idx="7">
                  <c:v>3.9741799891577202E-2</c:v>
                </c:pt>
                <c:pt idx="8">
                  <c:v>3.9695254747701171E-2</c:v>
                </c:pt>
                <c:pt idx="9">
                  <c:v>3.9642569481543308E-2</c:v>
                </c:pt>
                <c:pt idx="10">
                  <c:v>3.9583768694474941E-2</c:v>
                </c:pt>
                <c:pt idx="11">
                  <c:v>3.9518879817672173E-2</c:v>
                </c:pt>
                <c:pt idx="12">
                  <c:v>3.9447933090788888E-2</c:v>
                </c:pt>
                <c:pt idx="13">
                  <c:v>3.9370961538471097E-2</c:v>
                </c:pt>
                <c:pt idx="14">
                  <c:v>3.9288000944737923E-2</c:v>
                </c:pt>
                <c:pt idx="15">
                  <c:v>3.9199089825257188E-2</c:v>
                </c:pt>
                <c:pt idx="16">
                  <c:v>3.9104269397545584E-2</c:v>
                </c:pt>
                <c:pt idx="17">
                  <c:v>3.9003583549125802E-2</c:v>
                </c:pt>
                <c:pt idx="18">
                  <c:v>3.8897078803674941E-2</c:v>
                </c:pt>
                <c:pt idx="19">
                  <c:v>3.8784804285200841E-2</c:v>
                </c:pt>
                <c:pt idx="20">
                  <c:v>3.8666811680284921E-2</c:v>
                </c:pt>
                <c:pt idx="21">
                  <c:v>3.85431551984321E-2</c:v>
                </c:pt>
                <c:pt idx="22">
                  <c:v>3.8413891530570468E-2</c:v>
                </c:pt>
                <c:pt idx="23">
                  <c:v>3.8279079805745124E-2</c:v>
                </c:pt>
                <c:pt idx="24">
                  <c:v>3.8138781546052408E-2</c:v>
                </c:pt>
                <c:pt idx="25">
                  <c:v>3.7993060619862774E-2</c:v>
                </c:pt>
                <c:pt idx="26">
                  <c:v>3.7841983193381945E-2</c:v>
                </c:pt>
                <c:pt idx="27">
                  <c:v>3.7685617680601753E-2</c:v>
                </c:pt>
                <c:pt idx="28">
                  <c:v>3.7524034691693783E-2</c:v>
                </c:pt>
                <c:pt idx="29">
                  <c:v>3.7357306979900057E-2</c:v>
                </c:pt>
                <c:pt idx="30">
                  <c:v>3.7185509386976887E-2</c:v>
                </c:pt>
                <c:pt idx="31">
                  <c:v>3.7008718787248984E-2</c:v>
                </c:pt>
                <c:pt idx="32">
                  <c:v>3.6827014030332325E-2</c:v>
                </c:pt>
                <c:pt idx="33">
                  <c:v>3.6640475882585566E-2</c:v>
                </c:pt>
                <c:pt idx="34">
                  <c:v>3.6449186967350639E-2</c:v>
                </c:pt>
                <c:pt idx="35">
                  <c:v>3.6253231704044521E-2</c:v>
                </c:pt>
                <c:pt idx="36">
                  <c:v>3.6052696246164792E-2</c:v>
                </c:pt>
                <c:pt idx="37">
                  <c:v>3.5847668418272742E-2</c:v>
                </c:pt>
                <c:pt idx="38">
                  <c:v>3.5638237652018324E-2</c:v>
                </c:pt>
                <c:pt idx="39">
                  <c:v>3.5424494921272108E-2</c:v>
                </c:pt>
                <c:pt idx="40">
                  <c:v>3.5206532676429952E-2</c:v>
                </c:pt>
                <c:pt idx="41">
                  <c:v>3.4984444777956578E-2</c:v>
                </c:pt>
                <c:pt idx="42">
                  <c:v>3.4758326429234807E-2</c:v>
                </c:pt>
                <c:pt idx="43">
                  <c:v>3.452827410878731E-2</c:v>
                </c:pt>
                <c:pt idx="44">
                  <c:v>3.4294385501938383E-2</c:v>
                </c:pt>
                <c:pt idx="45">
                  <c:v>3.4056759431983066E-2</c:v>
                </c:pt>
                <c:pt idx="46">
                  <c:v>3.3815495790931134E-2</c:v>
                </c:pt>
                <c:pt idx="47">
                  <c:v>3.357069546989374E-2</c:v>
                </c:pt>
                <c:pt idx="48">
                  <c:v>3.3322460289179963E-2</c:v>
                </c:pt>
                <c:pt idx="49">
                  <c:v>3.3070892928170767E-2</c:v>
                </c:pt>
                <c:pt idx="50">
                  <c:v>3.2816096855037502E-2</c:v>
                </c:pt>
                <c:pt idx="51">
                  <c:v>3.2558176256371488E-2</c:v>
                </c:pt>
                <c:pt idx="52">
                  <c:v>3.2297235966791425E-2</c:v>
                </c:pt>
                <c:pt idx="53">
                  <c:v>3.2033381398594241E-2</c:v>
                </c:pt>
                <c:pt idx="54">
                  <c:v>3.176671847151482E-2</c:v>
                </c:pt>
                <c:pt idx="55">
                  <c:v>3.1497353542659333E-2</c:v>
                </c:pt>
                <c:pt idx="56">
                  <c:v>3.1225393336676125E-2</c:v>
                </c:pt>
                <c:pt idx="57">
                  <c:v>3.0950944876227404E-2</c:v>
                </c:pt>
                <c:pt idx="58">
                  <c:v>3.0674115412823992E-2</c:v>
                </c:pt>
                <c:pt idx="59">
                  <c:v>3.0395012358084676E-2</c:v>
                </c:pt>
                <c:pt idx="60">
                  <c:v>3.0113743215480437E-2</c:v>
                </c:pt>
                <c:pt idx="61">
                  <c:v>2.9830415512623078E-2</c:v>
                </c:pt>
                <c:pt idx="62">
                  <c:v>2.9545136734156291E-2</c:v>
                </c:pt>
                <c:pt idx="63">
                  <c:v>2.9258014255306372E-2</c:v>
                </c:pt>
                <c:pt idx="64">
                  <c:v>2.8969155276148271E-2</c:v>
                </c:pt>
                <c:pt idx="65">
                  <c:v>2.8678666756641442E-2</c:v>
                </c:pt>
                <c:pt idx="66">
                  <c:v>2.8386655352488726E-2</c:v>
                </c:pt>
                <c:pt idx="67">
                  <c:v>2.8093227351869806E-2</c:v>
                </c:pt>
                <c:pt idx="68">
                  <c:v>2.7798488613099644E-2</c:v>
                </c:pt>
                <c:pt idx="69">
                  <c:v>2.7502544503260423E-2</c:v>
                </c:pt>
                <c:pt idx="70">
                  <c:v>2.7205499837854349E-2</c:v>
                </c:pt>
                <c:pt idx="71">
                  <c:v>2.6907458821522765E-2</c:v>
                </c:pt>
                <c:pt idx="72">
                  <c:v>2.6608524989875478E-2</c:v>
                </c:pt>
                <c:pt idx="73">
                  <c:v>2.6308801152472635E-2</c:v>
                </c:pt>
                <c:pt idx="74">
                  <c:v>2.6008389336999567E-2</c:v>
                </c:pt>
                <c:pt idx="75">
                  <c:v>2.5707390734673468E-2</c:v>
                </c:pt>
                <c:pt idx="76">
                  <c:v>2.5405905646918896E-2</c:v>
                </c:pt>
                <c:pt idx="77">
                  <c:v>2.5104033433347252E-2</c:v>
                </c:pt>
                <c:pt idx="78">
                  <c:v>2.480187246107371E-2</c:v>
                </c:pt>
                <c:pt idx="79">
                  <c:v>2.4499520055403082E-2</c:v>
                </c:pt>
                <c:pt idx="80">
                  <c:v>2.4197072451914332E-2</c:v>
                </c:pt>
                <c:pt idx="81">
                  <c:v>2.389462474997155E-2</c:v>
                </c:pt>
                <c:pt idx="82">
                  <c:v>2.3592270867687254E-2</c:v>
                </c:pt>
                <c:pt idx="83">
                  <c:v>2.3290103498362132E-2</c:v>
                </c:pt>
                <c:pt idx="84">
                  <c:v>2.2988214068423298E-2</c:v>
                </c:pt>
                <c:pt idx="85">
                  <c:v>2.2686692696881259E-2</c:v>
                </c:pt>
                <c:pt idx="86">
                  <c:v>2.2385628156323945E-2</c:v>
                </c:pt>
                <c:pt idx="87">
                  <c:v>2.208510783546417E-2</c:v>
                </c:pt>
                <c:pt idx="88">
                  <c:v>2.178521770325505E-2</c:v>
                </c:pt>
                <c:pt idx="89">
                  <c:v>2.1486042274586004E-2</c:v>
                </c:pt>
                <c:pt idx="90">
                  <c:v>2.1187664577569945E-2</c:v>
                </c:pt>
                <c:pt idx="91">
                  <c:v>2.0890166122430699E-2</c:v>
                </c:pt>
                <c:pt idx="92">
                  <c:v>2.0593626871997471E-2</c:v>
                </c:pt>
                <c:pt idx="93">
                  <c:v>2.0298125213811573E-2</c:v>
                </c:pt>
                <c:pt idx="94">
                  <c:v>2.0003737933848773E-2</c:v>
                </c:pt>
                <c:pt idx="95">
                  <c:v>1.9710540191858725E-2</c:v>
                </c:pt>
                <c:pt idx="96">
                  <c:v>1.9418605498321296E-2</c:v>
                </c:pt>
                <c:pt idx="97">
                  <c:v>1.9128005693017654E-2</c:v>
                </c:pt>
                <c:pt idx="98">
                  <c:v>1.883881092521263E-2</c:v>
                </c:pt>
                <c:pt idx="99">
                  <c:v>1.8551089635442611E-2</c:v>
                </c:pt>
                <c:pt idx="100">
                  <c:v>1.826490853890219E-2</c:v>
                </c:pt>
                <c:pt idx="101">
                  <c:v>1.7980332610420625E-2</c:v>
                </c:pt>
                <c:pt idx="102">
                  <c:v>1.7697425071017969E-2</c:v>
                </c:pt>
                <c:pt idx="103">
                  <c:v>1.7416247376028857E-2</c:v>
                </c:pt>
                <c:pt idx="104">
                  <c:v>1.7136859204780735E-2</c:v>
                </c:pt>
                <c:pt idx="105">
                  <c:v>1.685931845181151E-2</c:v>
                </c:pt>
                <c:pt idx="106">
                  <c:v>1.6583681219610468E-2</c:v>
                </c:pt>
                <c:pt idx="107">
                  <c:v>1.631000181286469E-2</c:v>
                </c:pt>
                <c:pt idx="108">
                  <c:v>1.6038332734191956E-2</c:v>
                </c:pt>
                <c:pt idx="109">
                  <c:v>1.5768724681339837E-2</c:v>
                </c:pt>
                <c:pt idx="110">
                  <c:v>1.5501226545829317E-2</c:v>
                </c:pt>
                <c:pt idx="111">
                  <c:v>1.5235885413020237E-2</c:v>
                </c:pt>
                <c:pt idx="112">
                  <c:v>1.4972746563574484E-2</c:v>
                </c:pt>
                <c:pt idx="113">
                  <c:v>1.4711853476291989E-2</c:v>
                </c:pt>
                <c:pt idx="114">
                  <c:v>1.4453247832293285E-2</c:v>
                </c:pt>
                <c:pt idx="115">
                  <c:v>1.4196969520521551E-2</c:v>
                </c:pt>
                <c:pt idx="116">
                  <c:v>1.3943056644536028E-2</c:v>
                </c:pt>
                <c:pt idx="117">
                  <c:v>1.3691545530567764E-2</c:v>
                </c:pt>
                <c:pt idx="118">
                  <c:v>1.3442470736807904E-2</c:v>
                </c:pt>
                <c:pt idx="119">
                  <c:v>1.3195865063897735E-2</c:v>
                </c:pt>
                <c:pt idx="120">
                  <c:v>1.2951759566589172E-2</c:v>
                </c:pt>
                <c:pt idx="121">
                  <c:v>1.2710183566543513E-2</c:v>
                </c:pt>
                <c:pt idx="122">
                  <c:v>1.2471164666235719E-2</c:v>
                </c:pt>
                <c:pt idx="123">
                  <c:v>1.223472876393081E-2</c:v>
                </c:pt>
                <c:pt idx="124">
                  <c:v>1.2000900069698558E-2</c:v>
                </c:pt>
                <c:pt idx="125">
                  <c:v>1.1769701122432003E-2</c:v>
                </c:pt>
                <c:pt idx="126">
                  <c:v>1.1541152807834998E-2</c:v>
                </c:pt>
                <c:pt idx="127">
                  <c:v>1.1315274377343575E-2</c:v>
                </c:pt>
                <c:pt idx="128">
                  <c:v>1.1092083467945555E-2</c:v>
                </c:pt>
                <c:pt idx="129">
                  <c:v>1.0871596122862585E-2</c:v>
                </c:pt>
                <c:pt idx="130">
                  <c:v>1.0653826813058506E-2</c:v>
                </c:pt>
                <c:pt idx="131">
                  <c:v>1.0438788459537812E-2</c:v>
                </c:pt>
                <c:pt idx="132">
                  <c:v>1.02264924563978E-2</c:v>
                </c:pt>
                <c:pt idx="133">
                  <c:v>1.0016948694597919E-2</c:v>
                </c:pt>
                <c:pt idx="134">
                  <c:v>9.8101655864097793E-3</c:v>
                </c:pt>
                <c:pt idx="135">
                  <c:v>9.6061500905113336E-3</c:v>
                </c:pt>
                <c:pt idx="136">
                  <c:v>9.4049077376886919E-3</c:v>
                </c:pt>
                <c:pt idx="137">
                  <c:v>9.2064426571092425E-3</c:v>
                </c:pt>
                <c:pt idx="138">
                  <c:v>9.0107576031298112E-3</c:v>
                </c:pt>
                <c:pt idx="139">
                  <c:v>8.8178539826037419E-3</c:v>
                </c:pt>
                <c:pt idx="140">
                  <c:v>8.6277318826511514E-3</c:v>
                </c:pt>
                <c:pt idx="141">
                  <c:v>8.4403900988566198E-3</c:v>
                </c:pt>
                <c:pt idx="142">
                  <c:v>8.2558261638591614E-3</c:v>
                </c:pt>
                <c:pt idx="143">
                  <c:v>8.0740363762993976E-3</c:v>
                </c:pt>
                <c:pt idx="144">
                  <c:v>7.8950158300894139E-3</c:v>
                </c:pt>
                <c:pt idx="145">
                  <c:v>7.7187584439710709E-3</c:v>
                </c:pt>
                <c:pt idx="146">
                  <c:v>7.5452569913290191E-3</c:v>
                </c:pt>
                <c:pt idx="147">
                  <c:v>7.3745031302251702E-3</c:v>
                </c:pt>
                <c:pt idx="148">
                  <c:v>7.2064874336217992E-3</c:v>
                </c:pt>
                <c:pt idx="149">
                  <c:v>7.0411994197610555E-3</c:v>
                </c:pt>
                <c:pt idx="150">
                  <c:v>6.8786275826691889E-3</c:v>
                </c:pt>
                <c:pt idx="151">
                  <c:v>6.7187594227543796E-3</c:v>
                </c:pt>
                <c:pt idx="152">
                  <c:v>6.5615814774676595E-3</c:v>
                </c:pt>
                <c:pt idx="153">
                  <c:v>6.4070793519970942E-3</c:v>
                </c:pt>
                <c:pt idx="154">
                  <c:v>6.2552377499659985E-3</c:v>
                </c:pt>
                <c:pt idx="155">
                  <c:v>6.1060405041066333E-3</c:v>
                </c:pt>
                <c:pt idx="156">
                  <c:v>5.9594706068816054E-3</c:v>
                </c:pt>
                <c:pt idx="157">
                  <c:v>5.8155102410257864E-3</c:v>
                </c:pt>
                <c:pt idx="158">
                  <c:v>5.6741408099824017E-3</c:v>
                </c:pt>
                <c:pt idx="159">
                  <c:v>5.5353429682076238E-3</c:v>
                </c:pt>
                <c:pt idx="160">
                  <c:v>5.3990966513188052E-3</c:v>
                </c:pt>
                <c:pt idx="161">
                  <c:v>5.2653811060622124E-3</c:v>
                </c:pt>
                <c:pt idx="162">
                  <c:v>5.1341749200769443E-3</c:v>
                </c:pt>
                <c:pt idx="163">
                  <c:v>5.0054560514325051E-3</c:v>
                </c:pt>
                <c:pt idx="164">
                  <c:v>4.879201857918276E-3</c:v>
                </c:pt>
                <c:pt idx="165">
                  <c:v>4.7553891260639618E-3</c:v>
                </c:pt>
                <c:pt idx="166">
                  <c:v>4.633994099870923E-3</c:v>
                </c:pt>
                <c:pt idx="167">
                  <c:v>4.5149925092350454E-3</c:v>
                </c:pt>
                <c:pt idx="168">
                  <c:v>4.3983595980427188E-3</c:v>
                </c:pt>
                <c:pt idx="169">
                  <c:v>4.2840701519222465E-3</c:v>
                </c:pt>
                <c:pt idx="170">
                  <c:v>4.1720985256338602E-3</c:v>
                </c:pt>
                <c:pt idx="171">
                  <c:v>4.0624186700823324E-3</c:v>
                </c:pt>
                <c:pt idx="172">
                  <c:v>3.9550041589370222E-3</c:v>
                </c:pt>
                <c:pt idx="173">
                  <c:v>3.8498282148449426E-3</c:v>
                </c:pt>
                <c:pt idx="174">
                  <c:v>3.7468637352233779E-3</c:v>
                </c:pt>
                <c:pt idx="175">
                  <c:v>3.6460833176192135E-3</c:v>
                </c:pt>
                <c:pt idx="176">
                  <c:v>3.5474592846231438E-3</c:v>
                </c:pt>
                <c:pt idx="177">
                  <c:v>3.4509637083275499E-3</c:v>
                </c:pt>
                <c:pt idx="178">
                  <c:v>3.3565684343177552E-3</c:v>
                </c:pt>
                <c:pt idx="179">
                  <c:v>3.2642451051870473E-3</c:v>
                </c:pt>
                <c:pt idx="180">
                  <c:v>3.1739651835667412E-3</c:v>
                </c:pt>
                <c:pt idx="181">
                  <c:v>3.0856999746631908E-3</c:v>
                </c:pt>
                <c:pt idx="182">
                  <c:v>2.9994206482945288E-3</c:v>
                </c:pt>
                <c:pt idx="183">
                  <c:v>2.915098260420578E-3</c:v>
                </c:pt>
                <c:pt idx="184">
                  <c:v>2.8327037741601173E-3</c:v>
                </c:pt>
                <c:pt idx="185">
                  <c:v>2.7522080802904465E-3</c:v>
                </c:pt>
                <c:pt idx="186">
                  <c:v>2.673582017224823E-3</c:v>
                </c:pt>
                <c:pt idx="187">
                  <c:v>2.5967963904640866E-3</c:v>
                </c:pt>
                <c:pt idx="188">
                  <c:v>2.5218219915194391E-3</c:v>
                </c:pt>
                <c:pt idx="189">
                  <c:v>2.4486296163039947E-3</c:v>
                </c:pt>
                <c:pt idx="190">
                  <c:v>2.3771900829913802E-3</c:v>
                </c:pt>
                <c:pt idx="191">
                  <c:v>2.3074742493402593E-3</c:v>
                </c:pt>
                <c:pt idx="192">
                  <c:v>2.2394530294842898E-3</c:v>
                </c:pt>
                <c:pt idx="193">
                  <c:v>2.1730974101875937E-3</c:v>
                </c:pt>
                <c:pt idx="194">
                  <c:v>2.1083784665664107E-3</c:v>
                </c:pt>
                <c:pt idx="195">
                  <c:v>2.0452673772781392E-3</c:v>
                </c:pt>
                <c:pt idx="196">
                  <c:v>1.9837354391795316E-3</c:v>
                </c:pt>
                <c:pt idx="197">
                  <c:v>1.9237540814563128E-3</c:v>
                </c:pt>
                <c:pt idx="198">
                  <c:v>1.8652948792269902E-3</c:v>
                </c:pt>
                <c:pt idx="199">
                  <c:v>1.8083295666241406E-3</c:v>
                </c:pt>
                <c:pt idx="200">
                  <c:v>1.7528300493568538E-3</c:v>
                </c:pt>
                <c:pt idx="201">
                  <c:v>1.6987684167585489E-3</c:v>
                </c:pt>
                <c:pt idx="202">
                  <c:v>1.6461169533247258E-3</c:v>
                </c:pt>
                <c:pt idx="203">
                  <c:v>1.5948481497456727E-3</c:v>
                </c:pt>
                <c:pt idx="204">
                  <c:v>1.5449347134395166E-3</c:v>
                </c:pt>
                <c:pt idx="205">
                  <c:v>1.4963495785913945E-3</c:v>
                </c:pt>
                <c:pt idx="206">
                  <c:v>1.449065915704844E-3</c:v>
                </c:pt>
                <c:pt idx="207">
                  <c:v>1.4030571406718883E-3</c:v>
                </c:pt>
                <c:pt idx="208">
                  <c:v>1.3582969233685617E-3</c:v>
                </c:pt>
                <c:pt idx="209">
                  <c:v>1.3147591957829591E-3</c:v>
                </c:pt>
                <c:pt idx="210">
                  <c:v>1.272418159683143E-3</c:v>
                </c:pt>
                <c:pt idx="211">
                  <c:v>1.2312482938325175E-3</c:v>
                </c:pt>
                <c:pt idx="212">
                  <c:v>1.1912243607605177E-3</c:v>
                </c:pt>
                <c:pt idx="213">
                  <c:v>1.1523214130966962E-3</c:v>
                </c:pt>
                <c:pt idx="214">
                  <c:v>1.1145147994764807E-3</c:v>
                </c:pt>
                <c:pt idx="215">
                  <c:v>1.0777801700270903E-3</c:v>
                </c:pt>
                <c:pt idx="216">
                  <c:v>1.0420934814422593E-3</c:v>
                </c:pt>
                <c:pt idx="217">
                  <c:v>1.0074310016545767E-3</c:v>
                </c:pt>
                <c:pt idx="218">
                  <c:v>9.7376931411439994E-4</c:v>
                </c:pt>
                <c:pt idx="219">
                  <c:v>9.4108532168442533E-4</c:v>
                </c:pt>
                <c:pt idx="220">
                  <c:v>9.0935625015910507E-4</c:v>
                </c:pt>
                <c:pt idx="221">
                  <c:v>8.7855965141820454E-4</c:v>
                </c:pt>
                <c:pt idx="222">
                  <c:v>8.4867340622387191E-4</c:v>
                </c:pt>
                <c:pt idx="223">
                  <c:v>8.1967572667065926E-4</c:v>
                </c:pt>
                <c:pt idx="224">
                  <c:v>7.9154515829799629E-4</c:v>
                </c:pt>
                <c:pt idx="225">
                  <c:v>7.6426058187464006E-4</c:v>
                </c:pt>
                <c:pt idx="226">
                  <c:v>7.3780121486467917E-4</c:v>
                </c:pt>
                <c:pt idx="227">
                  <c:v>7.1214661258465605E-4</c:v>
                </c:pt>
                <c:pt idx="228">
                  <c:v>6.8727666906139701E-4</c:v>
                </c:pt>
                <c:pt idx="229">
                  <c:v>6.6317161760011878E-4</c:v>
                </c:pt>
                <c:pt idx="230">
                  <c:v>6.3981203107235554E-4</c:v>
                </c:pt>
                <c:pt idx="231">
                  <c:v>6.1717882193323774E-4</c:v>
                </c:pt>
                <c:pt idx="232">
                  <c:v>5.9525324197758523E-4</c:v>
                </c:pt>
                <c:pt idx="233">
                  <c:v>5.7401688184424791E-4</c:v>
                </c:pt>
                <c:pt idx="234">
                  <c:v>5.5345167027805013E-4</c:v>
                </c:pt>
                <c:pt idx="235">
                  <c:v>5.3353987315863142E-4</c:v>
                </c:pt>
                <c:pt idx="236">
                  <c:v>5.1426409230539386E-4</c:v>
                </c:pt>
                <c:pt idx="237">
                  <c:v>4.9560726406767204E-4</c:v>
                </c:pt>
                <c:pt idx="238">
                  <c:v>4.7755265770915581E-4</c:v>
                </c:pt>
                <c:pt idx="239">
                  <c:v>4.6008387359548135E-4</c:v>
                </c:pt>
                <c:pt idx="240">
                  <c:v>4.4318484119380071E-4</c:v>
                </c:pt>
                <c:pt idx="241">
                  <c:v>4.2683981689301741E-4</c:v>
                </c:pt>
                <c:pt idx="242">
                  <c:v>4.1103338165325598E-4</c:v>
                </c:pt>
                <c:pt idx="243">
                  <c:v>3.9575043849299771E-4</c:v>
                </c:pt>
                <c:pt idx="244">
                  <c:v>3.8097620982218067E-4</c:v>
                </c:pt>
                <c:pt idx="245">
                  <c:v>3.6669623462942257E-4</c:v>
                </c:pt>
                <c:pt idx="246">
                  <c:v>3.5289636553137611E-4</c:v>
                </c:pt>
                <c:pt idx="247">
                  <c:v>3.3956276569207703E-4</c:v>
                </c:pt>
                <c:pt idx="248">
                  <c:v>3.2668190561999214E-4</c:v>
                </c:pt>
                <c:pt idx="249">
                  <c:v>3.1424055985031132E-4</c:v>
                </c:pt>
                <c:pt idx="250">
                  <c:v>3.0222580351987557E-4</c:v>
                </c:pt>
                <c:pt idx="251">
                  <c:v>2.9062500884195622E-4</c:v>
                </c:pt>
                <c:pt idx="252">
                  <c:v>2.7942584148794468E-4</c:v>
                </c:pt>
                <c:pt idx="253">
                  <c:v>2.6861625688283597E-4</c:v>
                </c:pt>
                <c:pt idx="254">
                  <c:v>2.5818449642122179E-4</c:v>
                </c:pt>
                <c:pt idx="255">
                  <c:v>2.4811908361032996E-4</c:v>
                </c:pt>
                <c:pt idx="256">
                  <c:v>2.3840882014648424E-4</c:v>
                </c:pt>
                <c:pt idx="257">
                  <c:v>2.2904278193116803E-4</c:v>
                </c:pt>
                <c:pt idx="258">
                  <c:v>2.2001031503271311E-4</c:v>
                </c:pt>
                <c:pt idx="259">
                  <c:v>2.1130103159944927E-4</c:v>
                </c:pt>
                <c:pt idx="260">
                  <c:v>2.0290480572997681E-4</c:v>
                </c:pt>
                <c:pt idx="261">
                  <c:v>1.9481176930604809E-4</c:v>
                </c:pt>
                <c:pt idx="262">
                  <c:v>1.8701230779336484E-4</c:v>
                </c:pt>
                <c:pt idx="263">
                  <c:v>1.7949705601542375E-4</c:v>
                </c:pt>
                <c:pt idx="264">
                  <c:v>1.7225689390536797E-4</c:v>
                </c:pt>
                <c:pt idx="265">
                  <c:v>1.6528294224062579E-4</c:v>
                </c:pt>
                <c:pt idx="266">
                  <c:v>1.5856655836494566E-4</c:v>
                </c:pt>
                <c:pt idx="267">
                  <c:v>1.5209933190226424E-4</c:v>
                </c:pt>
                <c:pt idx="268">
                  <c:v>1.4587308046667456E-4</c:v>
                </c:pt>
                <c:pt idx="269">
                  <c:v>1.3987984537259027E-4</c:v>
                </c:pt>
                <c:pt idx="270">
                  <c:v>1.3411188734903774E-4</c:v>
                </c:pt>
                <c:pt idx="271">
                  <c:v>1.2856168226184104E-4</c:v>
                </c:pt>
                <c:pt idx="272">
                  <c:v>1.2322191684730185E-4</c:v>
                </c:pt>
                <c:pt idx="273">
                  <c:v>1.1808548446081792E-4</c:v>
                </c:pt>
                <c:pt idx="274">
                  <c:v>1.1314548084372081E-4</c:v>
                </c:pt>
                <c:pt idx="275">
                  <c:v>1.0839519991146517E-4</c:v>
                </c:pt>
                <c:pt idx="276">
                  <c:v>1.0382812956614111E-4</c:v>
                </c:pt>
                <c:pt idx="277">
                  <c:v>9.9437947536136647E-5</c:v>
                </c:pt>
                <c:pt idx="278">
                  <c:v>9.5218517245626927E-5</c:v>
                </c:pt>
                <c:pt idx="279">
                  <c:v>9.1163883716423885E-5</c:v>
                </c:pt>
                <c:pt idx="280">
                  <c:v>8.7268269504575996E-5</c:v>
                </c:pt>
                <c:pt idx="281">
                  <c:v>8.3526070673973685E-5</c:v>
                </c:pt>
                <c:pt idx="282">
                  <c:v>7.9931852809075383E-5</c:v>
                </c:pt>
                <c:pt idx="283">
                  <c:v>7.6480347068741408E-5</c:v>
                </c:pt>
                <c:pt idx="284">
                  <c:v>7.3166446283031076E-5</c:v>
                </c:pt>
                <c:pt idx="285">
                  <c:v>6.998520109469427E-5</c:v>
                </c:pt>
                <c:pt idx="286">
                  <c:v>6.6931816146965738E-5</c:v>
                </c:pt>
                <c:pt idx="287">
                  <c:v>6.4001646319150908E-5</c:v>
                </c:pt>
                <c:pt idx="288">
                  <c:v>6.1190193011377187E-5</c:v>
                </c:pt>
                <c:pt idx="289">
                  <c:v>5.8493100479771548E-5</c:v>
                </c:pt>
                <c:pt idx="290">
                  <c:v>5.5906152223216484E-5</c:v>
                </c:pt>
                <c:pt idx="291">
                  <c:v>5.342526742273072E-5</c:v>
                </c:pt>
                <c:pt idx="292">
                  <c:v>5.1046497434418552E-5</c:v>
                </c:pt>
                <c:pt idx="293">
                  <c:v>4.8766022336833284E-5</c:v>
                </c:pt>
                <c:pt idx="294">
                  <c:v>4.6580147533503654E-5</c:v>
                </c:pt>
                <c:pt idx="295">
                  <c:v>4.4485300411281021E-5</c:v>
                </c:pt>
                <c:pt idx="296">
                  <c:v>4.2478027055075176E-5</c:v>
                </c:pt>
                <c:pt idx="297">
                  <c:v>4.0554989019461385E-5</c:v>
                </c:pt>
                <c:pt idx="298">
                  <c:v>3.8712960157558934E-5</c:v>
                </c:pt>
                <c:pt idx="299">
                  <c:v>3.6948823507501421E-5</c:v>
                </c:pt>
                <c:pt idx="300">
                  <c:v>3.5259568236744539E-5</c:v>
                </c:pt>
                <c:pt idx="301">
                  <c:v>3.3642286644382222E-5</c:v>
                </c:pt>
                <c:pt idx="302">
                  <c:v>3.2094171221574057E-5</c:v>
                </c:pt>
                <c:pt idx="303">
                  <c:v>3.0612511770118794E-5</c:v>
                </c:pt>
                <c:pt idx="304">
                  <c:v>2.9194692579146023E-5</c:v>
                </c:pt>
                <c:pt idx="305">
                  <c:v>2.783818965983621E-5</c:v>
                </c:pt>
                <c:pt idx="306">
                  <c:v>2.6540568038022852E-5</c:v>
                </c:pt>
                <c:pt idx="307">
                  <c:v>2.5299479104474019E-5</c:v>
                </c:pt>
                <c:pt idx="308">
                  <c:v>2.4112658022599343E-5</c:v>
                </c:pt>
                <c:pt idx="309">
                  <c:v>2.2977921193278593E-5</c:v>
                </c:pt>
                <c:pt idx="310">
                  <c:v>2.1893163776461206E-5</c:v>
                </c:pt>
                <c:pt idx="311">
                  <c:v>2.0856357269142129E-5</c:v>
                </c:pt>
                <c:pt idx="312">
                  <c:v>1.9865547139277251E-5</c:v>
                </c:pt>
                <c:pt idx="313">
                  <c:v>1.8918850515163185E-5</c:v>
                </c:pt>
                <c:pt idx="314">
                  <c:v>1.8014453929768862E-5</c:v>
                </c:pt>
                <c:pt idx="315">
                  <c:v>1.7150611119472345E-5</c:v>
                </c:pt>
                <c:pt idx="316">
                  <c:v>1.6325640876624214E-5</c:v>
                </c:pt>
                <c:pt idx="317">
                  <c:v>1.5537924955328808E-5</c:v>
                </c:pt>
                <c:pt idx="318">
                  <c:v>1.4785906029807357E-5</c:v>
                </c:pt>
                <c:pt idx="319">
                  <c:v>1.4068085704680996E-5</c:v>
                </c:pt>
                <c:pt idx="320">
                  <c:v>1.3383022576488534E-5</c:v>
                </c:pt>
                <c:pt idx="321">
                  <c:v>1.2729330345732138E-5</c:v>
                </c:pt>
                <c:pt idx="322">
                  <c:v>1.210567597872446E-5</c:v>
                </c:pt>
                <c:pt idx="323">
                  <c:v>1.1510777918492748E-5</c:v>
                </c:pt>
                <c:pt idx="324">
                  <c:v>1.0943404343980053E-5</c:v>
                </c:pt>
                <c:pt idx="325">
                  <c:v>1.0402371476768388E-5</c:v>
                </c:pt>
                <c:pt idx="326">
                  <c:v>9.8865419345369172E-6</c:v>
                </c:pt>
                <c:pt idx="327">
                  <c:v>9.3948231304565822E-6</c:v>
                </c:pt>
                <c:pt idx="328">
                  <c:v>8.9261657177132918E-6</c:v>
                </c:pt>
                <c:pt idx="329">
                  <c:v>8.479562078343482E-6</c:v>
                </c:pt>
                <c:pt idx="330">
                  <c:v>8.0540448555594128E-6</c:v>
                </c:pt>
                <c:pt idx="331">
                  <c:v>7.6486855287357169E-6</c:v>
                </c:pt>
                <c:pt idx="332">
                  <c:v>7.2625930302252448E-6</c:v>
                </c:pt>
                <c:pt idx="333">
                  <c:v>6.8949124031688349E-6</c:v>
                </c:pt>
                <c:pt idx="334">
                  <c:v>6.5448234994620779E-6</c:v>
                </c:pt>
                <c:pt idx="335">
                  <c:v>6.2115397170416153E-6</c:v>
                </c:pt>
                <c:pt idx="336">
                  <c:v>5.894306775653985E-6</c:v>
                </c:pt>
                <c:pt idx="337">
                  <c:v>5.5924015302711186E-6</c:v>
                </c:pt>
                <c:pt idx="338">
                  <c:v>5.3051308213194247E-6</c:v>
                </c:pt>
                <c:pt idx="339">
                  <c:v>5.031830360892344E-6</c:v>
                </c:pt>
                <c:pt idx="340">
                  <c:v>4.7718636541204943E-6</c:v>
                </c:pt>
                <c:pt idx="341">
                  <c:v>4.5246209548784412E-6</c:v>
                </c:pt>
                <c:pt idx="342">
                  <c:v>4.2895182550127199E-6</c:v>
                </c:pt>
                <c:pt idx="343">
                  <c:v>4.0659963062822005E-6</c:v>
                </c:pt>
                <c:pt idx="344">
                  <c:v>3.8535196742087128E-6</c:v>
                </c:pt>
                <c:pt idx="345">
                  <c:v>3.6515758230437276E-6</c:v>
                </c:pt>
                <c:pt idx="346">
                  <c:v>3.4596742310648932E-6</c:v>
                </c:pt>
                <c:pt idx="347">
                  <c:v>3.277345535424973E-6</c:v>
                </c:pt>
                <c:pt idx="348">
                  <c:v>3.1041407057850206E-6</c:v>
                </c:pt>
                <c:pt idx="349">
                  <c:v>2.9396302459733151E-6</c:v>
                </c:pt>
                <c:pt idx="350">
                  <c:v>2.7834034229214874E-6</c:v>
                </c:pt>
                <c:pt idx="351">
                  <c:v>2.6350675221399422E-6</c:v>
                </c:pt>
                <c:pt idx="352">
                  <c:v>2.4942471290053574E-6</c:v>
                </c:pt>
                <c:pt idx="353">
                  <c:v>2.3605834351442015E-6</c:v>
                </c:pt>
                <c:pt idx="354">
                  <c:v>2.2337335692075989E-6</c:v>
                </c:pt>
                <c:pt idx="355">
                  <c:v>2.1133699513445471E-6</c:v>
                </c:pt>
                <c:pt idx="356">
                  <c:v>1.9991796706922822E-6</c:v>
                </c:pt>
                <c:pt idx="357">
                  <c:v>1.8908638852147717E-6</c:v>
                </c:pt>
                <c:pt idx="358">
                  <c:v>1.7881372432324334E-6</c:v>
                </c:pt>
                <c:pt idx="359">
                  <c:v>1.6907273259985751E-6</c:v>
                </c:pt>
                <c:pt idx="360">
                  <c:v>1.5983741106905475E-6</c:v>
                </c:pt>
                <c:pt idx="361">
                  <c:v>1.5108294531961999E-6</c:v>
                </c:pt>
                <c:pt idx="362">
                  <c:v>1.4278565900887794E-6</c:v>
                </c:pt>
                <c:pt idx="363">
                  <c:v>1.3492296591962091E-6</c:v>
                </c:pt>
                <c:pt idx="364">
                  <c:v>1.274733238183344E-6</c:v>
                </c:pt>
                <c:pt idx="365">
                  <c:v>1.2041619005785495E-6</c:v>
                </c:pt>
                <c:pt idx="366">
                  <c:v>1.1373197886886673E-6</c:v>
                </c:pt>
                <c:pt idx="367">
                  <c:v>1.0740202028591333E-6</c:v>
                </c:pt>
                <c:pt idx="368">
                  <c:v>1.0140852065486739E-6</c:v>
                </c:pt>
                <c:pt idx="369">
                  <c:v>9.5734524670057983E-7</c:v>
                </c:pt>
                <c:pt idx="370">
                  <c:v>9.0363878890513719E-7</c:v>
                </c:pt>
                <c:pt idx="371">
                  <c:v>8.5281196686019754E-7</c:v>
                </c:pt>
                <c:pt idx="372">
                  <c:v>8.0471824564923075E-7</c:v>
                </c:pt>
                <c:pt idx="373">
                  <c:v>7.5921809836845698E-7</c:v>
                </c:pt>
                <c:pt idx="374">
                  <c:v>7.1617869564679269E-7</c:v>
                </c:pt>
                <c:pt idx="375">
                  <c:v>6.7547360761429562E-7</c:v>
                </c:pt>
                <c:pt idx="376">
                  <c:v>6.3698251788671009E-7</c:v>
                </c:pt>
                <c:pt idx="377">
                  <c:v>6.0059094914539438E-7</c:v>
                </c:pt>
                <c:pt idx="378">
                  <c:v>5.6618999990348474E-7</c:v>
                </c:pt>
                <c:pt idx="379">
                  <c:v>5.3367609206055212E-7</c:v>
                </c:pt>
                <c:pt idx="380">
                  <c:v>5.029507288592445E-7</c:v>
                </c:pt>
                <c:pt idx="381">
                  <c:v>4.7392026286845446E-7</c:v>
                </c:pt>
                <c:pt idx="382">
                  <c:v>4.4649567362846383E-7</c:v>
                </c:pt>
                <c:pt idx="383">
                  <c:v>4.2059235460419374E-7</c:v>
                </c:pt>
                <c:pt idx="384">
                  <c:v>3.961299091032075E-7</c:v>
                </c:pt>
                <c:pt idx="385">
                  <c:v>3.7303195482544932E-7</c:v>
                </c:pt>
                <c:pt idx="386">
                  <c:v>3.5122593672182838E-7</c:v>
                </c:pt>
                <c:pt idx="387">
                  <c:v>3.3064294784868016E-7</c:v>
                </c:pt>
                <c:pt idx="388">
                  <c:v>3.1121755791489387E-7</c:v>
                </c:pt>
                <c:pt idx="389">
                  <c:v>2.9288764922801801E-7</c:v>
                </c:pt>
                <c:pt idx="390">
                  <c:v>2.7559425975499719E-7</c:v>
                </c:pt>
                <c:pt idx="391">
                  <c:v>2.5928143302232603E-7</c:v>
                </c:pt>
                <c:pt idx="392">
                  <c:v>2.4389607458933567E-7</c:v>
                </c:pt>
                <c:pt idx="393">
                  <c:v>2.2938781483706004E-7</c:v>
                </c:pt>
                <c:pt idx="394">
                  <c:v>2.1570887782364472E-7</c:v>
                </c:pt>
                <c:pt idx="395">
                  <c:v>2.0281395596559641E-7</c:v>
                </c:pt>
                <c:pt idx="396">
                  <c:v>1.9066009031228106E-7</c:v>
                </c:pt>
                <c:pt idx="397">
                  <c:v>1.7920655618899891E-7</c:v>
                </c:pt>
                <c:pt idx="398">
                  <c:v>1.6841475399168751E-7</c:v>
                </c:pt>
                <c:pt idx="399">
                  <c:v>1.5824810492382623E-7</c:v>
                </c:pt>
                <c:pt idx="400">
                  <c:v>1.4867195147342975E-7</c:v>
                </c:pt>
                <c:pt idx="401">
                  <c:v>1.3965346243515872E-7</c:v>
                </c:pt>
                <c:pt idx="402">
                  <c:v>1.3116154228950424E-7</c:v>
                </c:pt>
                <c:pt idx="403">
                  <c:v>1.2316674475775091E-7</c:v>
                </c:pt>
                <c:pt idx="404">
                  <c:v>1.156411903579781E-7</c:v>
                </c:pt>
                <c:pt idx="405">
                  <c:v>1.085584877937327E-7</c:v>
                </c:pt>
                <c:pt idx="406">
                  <c:v>1.0189365901318774E-7</c:v>
                </c:pt>
                <c:pt idx="407">
                  <c:v>9.5623067782616555E-8</c:v>
                </c:pt>
                <c:pt idx="408">
                  <c:v>8.9724351623833207E-8</c:v>
                </c:pt>
                <c:pt idx="409">
                  <c:v>8.4176356970906837E-8</c:v>
                </c:pt>
                <c:pt idx="410">
                  <c:v>7.8959077406939934E-8</c:v>
                </c:pt>
                <c:pt idx="411">
                  <c:v>7.4053594847014437E-8</c:v>
                </c:pt>
                <c:pt idx="412">
                  <c:v>6.9442023538553499E-8</c:v>
                </c:pt>
                <c:pt idx="413">
                  <c:v>6.5107456755336577E-8</c:v>
                </c:pt>
                <c:pt idx="414">
                  <c:v>6.1033916066228622E-8</c:v>
                </c:pt>
                <c:pt idx="415">
                  <c:v>5.7206303064355628E-8</c:v>
                </c:pt>
                <c:pt idx="416">
                  <c:v>5.3610353446976227E-8</c:v>
                </c:pt>
                <c:pt idx="417">
                  <c:v>5.0232593340667549E-8</c:v>
                </c:pt>
                <c:pt idx="418">
                  <c:v>4.7060297770667353E-8</c:v>
                </c:pt>
                <c:pt idx="419">
                  <c:v>4.4081451177292656E-8</c:v>
                </c:pt>
                <c:pt idx="420">
                  <c:v>4.1284709886299977E-8</c:v>
                </c:pt>
                <c:pt idx="421">
                  <c:v>3.865936644385521E-8</c:v>
                </c:pt>
                <c:pt idx="422">
                  <c:v>3.6195315730455748E-8</c:v>
                </c:pt>
                <c:pt idx="423">
                  <c:v>3.3883022771692616E-8</c:v>
                </c:pt>
                <c:pt idx="424">
                  <c:v>3.1713492167159754E-8</c:v>
                </c:pt>
                <c:pt idx="425">
                  <c:v>2.9678239062112849E-8</c:v>
                </c:pt>
                <c:pt idx="426">
                  <c:v>2.7769261589660324E-8</c:v>
                </c:pt>
                <c:pt idx="427">
                  <c:v>2.5979014714329965E-8</c:v>
                </c:pt>
                <c:pt idx="428">
                  <c:v>2.4300385410805304E-8</c:v>
                </c:pt>
                <c:pt idx="429">
                  <c:v>2.2726669114466176E-8</c:v>
                </c:pt>
                <c:pt idx="430">
                  <c:v>2.1251547383102876E-8</c:v>
                </c:pt>
                <c:pt idx="431">
                  <c:v>1.9869066711804268E-8</c:v>
                </c:pt>
                <c:pt idx="432">
                  <c:v>1.8573618445552928E-8</c:v>
                </c:pt>
                <c:pt idx="433">
                  <c:v>1.7359919736494418E-8</c:v>
                </c:pt>
                <c:pt idx="434">
                  <c:v>1.622299549518876E-8</c:v>
                </c:pt>
                <c:pt idx="435">
                  <c:v>1.5158161287402446E-8</c:v>
                </c:pt>
                <c:pt idx="436">
                  <c:v>1.4161007130161175E-8</c:v>
                </c:pt>
                <c:pt idx="437">
                  <c:v>1.3227382142859084E-8</c:v>
                </c:pt>
                <c:pt idx="438">
                  <c:v>1.2353380011215281E-8</c:v>
                </c:pt>
                <c:pt idx="439">
                  <c:v>1.1535325223781662E-8</c:v>
                </c:pt>
                <c:pt idx="440">
                  <c:v>1.0769760042543275E-8</c:v>
                </c:pt>
                <c:pt idx="441">
                  <c:v>1.0053432170914379E-8</c:v>
                </c:pt>
                <c:pt idx="442">
                  <c:v>9.3832830841236723E-9</c:v>
                </c:pt>
                <c:pt idx="443">
                  <c:v>8.7564369886025442E-9</c:v>
                </c:pt>
                <c:pt idx="444">
                  <c:v>8.1701903785432186E-9</c:v>
                </c:pt>
                <c:pt idx="445">
                  <c:v>7.6220021592826029E-9</c:v>
                </c:pt>
                <c:pt idx="446">
                  <c:v>7.1094843085929423E-9</c:v>
                </c:pt>
                <c:pt idx="447">
                  <c:v>6.6303930483261248E-9</c:v>
                </c:pt>
                <c:pt idx="448">
                  <c:v>6.1826205001658452E-9</c:v>
                </c:pt>
                <c:pt idx="449">
                  <c:v>5.7641868004933069E-9</c:v>
                </c:pt>
                <c:pt idx="450">
                  <c:v>5.3732326505691491E-9</c:v>
                </c:pt>
                <c:pt idx="451">
                  <c:v>5.0080122793801301E-9</c:v>
                </c:pt>
                <c:pt idx="452">
                  <c:v>4.6668867975942635E-9</c:v>
                </c:pt>
                <c:pt idx="453">
                  <c:v>4.3483179221155239E-9</c:v>
                </c:pt>
                <c:pt idx="454">
                  <c:v>4.0508620517302675E-9</c:v>
                </c:pt>
                <c:pt idx="455">
                  <c:v>3.7731646752938849E-9</c:v>
                </c:pt>
                <c:pt idx="456">
                  <c:v>3.513955094820433E-9</c:v>
                </c:pt>
                <c:pt idx="457">
                  <c:v>3.2720414467100403E-9</c:v>
                </c:pt>
                <c:pt idx="458">
                  <c:v>3.0463060051826207E-9</c:v>
                </c:pt>
                <c:pt idx="459">
                  <c:v>2.835700752781673E-9</c:v>
                </c:pt>
                <c:pt idx="460">
                  <c:v>2.6392432035705734E-9</c:v>
                </c:pt>
                <c:pt idx="461">
                  <c:v>2.4560124653682614E-9</c:v>
                </c:pt>
                <c:pt idx="462">
                  <c:v>2.2851455280615128E-9</c:v>
                </c:pt>
                <c:pt idx="463">
                  <c:v>2.1258337656895539E-9</c:v>
                </c:pt>
                <c:pt idx="464">
                  <c:v>1.9773196406244672E-9</c:v>
                </c:pt>
                <c:pt idx="465">
                  <c:v>1.838893598769021E-9</c:v>
                </c:pt>
                <c:pt idx="466">
                  <c:v>1.7098911452635133E-9</c:v>
                </c:pt>
                <c:pt idx="467">
                  <c:v>1.5896900907360926E-9</c:v>
                </c:pt>
                <c:pt idx="468">
                  <c:v>1.4777079586480052E-9</c:v>
                </c:pt>
                <c:pt idx="469">
                  <c:v>1.3733995447773786E-9</c:v>
                </c:pt>
                <c:pt idx="470">
                  <c:v>1.2762546203536438E-9</c:v>
                </c:pt>
                <c:pt idx="471">
                  <c:v>1.1857957708003348E-9</c:v>
                </c:pt>
                <c:pt idx="472">
                  <c:v>1.1015763624682308E-9</c:v>
                </c:pt>
                <c:pt idx="473">
                  <c:v>1.0231786301439508E-9</c:v>
                </c:pt>
                <c:pt idx="474">
                  <c:v>9.5021187850259844E-10</c:v>
                </c:pt>
                <c:pt idx="475">
                  <c:v>8.8231079103770194E-10</c:v>
                </c:pt>
                <c:pt idx="476">
                  <c:v>8.1913384034791722E-10</c:v>
                </c:pt>
                <c:pt idx="477">
                  <c:v>7.6036179398932424E-10</c:v>
                </c:pt>
                <c:pt idx="478">
                  <c:v>7.0569631041459725E-10</c:v>
                </c:pt>
                <c:pt idx="479">
                  <c:v>6.5485861981743225E-10</c:v>
                </c:pt>
                <c:pt idx="480">
                  <c:v>6.0758828498232851E-10</c:v>
                </c:pt>
                <c:pt idx="481">
                  <c:v>5.6364203750756711E-10</c:v>
                </c:pt>
                <c:pt idx="482">
                  <c:v>5.2279268502299663E-10</c:v>
                </c:pt>
                <c:pt idx="483">
                  <c:v>4.8482808526522866E-10</c:v>
                </c:pt>
                <c:pt idx="484">
                  <c:v>4.4955018310132443E-10</c:v>
                </c:pt>
                <c:pt idx="485">
                  <c:v>4.1677410680867708E-10</c:v>
                </c:pt>
                <c:pt idx="486">
                  <c:v>3.8632732012427743E-10</c:v>
                </c:pt>
                <c:pt idx="487">
                  <c:v>3.5804882677120923E-10</c:v>
                </c:pt>
                <c:pt idx="488">
                  <c:v>3.3178842435472924E-10</c:v>
                </c:pt>
                <c:pt idx="489">
                  <c:v>3.074060046950742E-10</c:v>
                </c:pt>
                <c:pt idx="490">
                  <c:v>2.8477089782968215E-10</c:v>
                </c:pt>
                <c:pt idx="491">
                  <c:v>2.6376125707428126E-10</c:v>
                </c:pt>
                <c:pt idx="492">
                  <c:v>2.442634826807053E-10</c:v>
                </c:pt>
                <c:pt idx="493">
                  <c:v>2.2617168176975832E-10</c:v>
                </c:pt>
                <c:pt idx="494">
                  <c:v>2.093871623503702E-10</c:v>
                </c:pt>
                <c:pt idx="495">
                  <c:v>1.9381795936203092E-10</c:v>
                </c:pt>
                <c:pt idx="496">
                  <c:v>1.7937839079640858E-10</c:v>
                </c:pt>
                <c:pt idx="497">
                  <c:v>1.659886420665453E-10</c:v>
                </c:pt>
                <c:pt idx="498">
                  <c:v>1.5357437689832033E-10</c:v>
                </c:pt>
                <c:pt idx="499">
                  <c:v>1.4206637311936459E-10</c:v>
                </c:pt>
                <c:pt idx="500">
                  <c:v>1.3140018181558838E-10</c:v>
                </c:pt>
                <c:pt idx="501">
                  <c:v>1.2151580841516135E-10</c:v>
                </c:pt>
                <c:pt idx="502">
                  <c:v>1.1235741434455322E-10</c:v>
                </c:pt>
                <c:pt idx="503">
                  <c:v>1.0387303798122402E-10</c:v>
                </c:pt>
                <c:pt idx="504">
                  <c:v>9.6014333703123334E-11</c:v>
                </c:pt>
                <c:pt idx="505">
                  <c:v>8.8736327906432724E-11</c:v>
                </c:pt>
                <c:pt idx="506">
                  <c:v>8.1997190930293375E-11</c:v>
                </c:pt>
                <c:pt idx="507">
                  <c:v>7.5758023890720835E-11</c:v>
                </c:pt>
                <c:pt idx="508">
                  <c:v>6.998265948579802E-11</c:v>
                </c:pt>
                <c:pt idx="509">
                  <c:v>6.4637475890701148E-11</c:v>
                </c:pt>
                <c:pt idx="510">
                  <c:v>5.9691222914343216E-11</c:v>
                </c:pt>
                <c:pt idx="511">
                  <c:v>5.5114859639610188E-11</c:v>
                </c:pt>
                <c:pt idx="512">
                  <c:v>5.0881402816450566E-11</c:v>
                </c:pt>
                <c:pt idx="513">
                  <c:v>4.6965785321638334E-11</c:v>
                </c:pt>
                <c:pt idx="514">
                  <c:v>4.3344724041001355E-11</c:v>
                </c:pt>
                <c:pt idx="515">
                  <c:v>3.9996596569435693E-11</c:v>
                </c:pt>
                <c:pt idx="516">
                  <c:v>3.6901326161245664E-11</c:v>
                </c:pt>
                <c:pt idx="517">
                  <c:v>3.4040274398385301E-11</c:v>
                </c:pt>
                <c:pt idx="518">
                  <c:v>3.1396141077152394E-11</c:v>
                </c:pt>
                <c:pt idx="519">
                  <c:v>2.8952870844913526E-11</c:v>
                </c:pt>
                <c:pt idx="520">
                  <c:v>2.6695566147628512E-11</c:v>
                </c:pt>
                <c:pt idx="521">
                  <c:v>2.4610406076394367E-11</c:v>
                </c:pt>
                <c:pt idx="522">
                  <c:v>2.2684570727048013E-11</c:v>
                </c:pt>
                <c:pt idx="523">
                  <c:v>2.090617071113437E-11</c:v>
                </c:pt>
                <c:pt idx="524">
                  <c:v>1.9264181479359055E-11</c:v>
                </c:pt>
                <c:pt idx="525">
                  <c:v>1.7748382140085237E-11</c:v>
                </c:pt>
                <c:pt idx="526">
                  <c:v>1.6349298475570826E-11</c:v>
                </c:pt>
                <c:pt idx="527">
                  <c:v>1.5058149877565888E-11</c:v>
                </c:pt>
                <c:pt idx="528">
                  <c:v>1.386679994165312E-11</c:v>
                </c:pt>
                <c:pt idx="529">
                  <c:v>1.2767710476400348E-11</c:v>
                </c:pt>
                <c:pt idx="530">
                  <c:v>1.1753898699050295E-11</c:v>
                </c:pt>
                <c:pt idx="531">
                  <c:v>1.0818897404173358E-11</c:v>
                </c:pt>
                <c:pt idx="532">
                  <c:v>9.9567179054970377E-12</c:v>
                </c:pt>
                <c:pt idx="533">
                  <c:v>9.1618155640649204E-12</c:v>
                </c:pt>
                <c:pt idx="534">
                  <c:v>8.4290577280120763E-12</c:v>
                </c:pt>
                <c:pt idx="535">
                  <c:v>7.753693920621597E-12</c:v>
                </c:pt>
                <c:pt idx="536">
                  <c:v>7.1313281239960756E-12</c:v>
                </c:pt>
                <c:pt idx="537">
                  <c:v>6.5578930156764076E-12</c:v>
                </c:pt>
                <c:pt idx="538">
                  <c:v>6.0296260249114098E-12</c:v>
                </c:pt>
                <c:pt idx="539">
                  <c:v>5.5430470840614258E-12</c:v>
                </c:pt>
                <c:pt idx="540">
                  <c:v>5.0949379588436829E-12</c:v>
                </c:pt>
                <c:pt idx="541">
                  <c:v>4.6823230488296779E-12</c:v>
                </c:pt>
                <c:pt idx="542">
                  <c:v>4.3024515568172613E-12</c:v>
                </c:pt>
                <c:pt idx="543">
                  <c:v>3.9527809324519855E-12</c:v>
                </c:pt>
                <c:pt idx="544">
                  <c:v>3.6309615017917873E-12</c:v>
                </c:pt>
                <c:pt idx="545">
                  <c:v>3.334822200422782E-12</c:v>
                </c:pt>
                <c:pt idx="546">
                  <c:v>3.0623573332663151E-12</c:v>
                </c:pt>
                <c:pt idx="547">
                  <c:v>2.8117142893929871E-12</c:v>
                </c:pt>
                <c:pt idx="548">
                  <c:v>2.5811821449986638E-12</c:v>
                </c:pt>
                <c:pt idx="549">
                  <c:v>2.3691810922226985E-12</c:v>
                </c:pt>
                <c:pt idx="550">
                  <c:v>2.1742526357189665E-12</c:v>
                </c:pt>
                <c:pt idx="551">
                  <c:v>1.9950505028432839E-12</c:v>
                </c:pt>
                <c:pt idx="552">
                  <c:v>1.8303322170155778E-12</c:v>
                </c:pt>
                <c:pt idx="553">
                  <c:v>1.6789512872658628E-12</c:v>
                </c:pt>
                <c:pt idx="554">
                  <c:v>1.5398499701971839E-12</c:v>
                </c:pt>
                <c:pt idx="555">
                  <c:v>1.4120525636085481E-12</c:v>
                </c:pt>
                <c:pt idx="556">
                  <c:v>1.2946591938319175E-12</c:v>
                </c:pt>
                <c:pt idx="557">
                  <c:v>1.1868400614606034E-12</c:v>
                </c:pt>
                <c:pt idx="558">
                  <c:v>1.0878301125951786E-12</c:v>
                </c:pt>
                <c:pt idx="559">
                  <c:v>9.9692410501771526E-13</c:v>
                </c:pt>
                <c:pt idx="560">
                  <c:v>9.1347204083645936E-13</c:v>
                </c:pt>
                <c:pt idx="561">
                  <c:v>8.3687493913117914E-13</c:v>
                </c:pt>
                <c:pt idx="562">
                  <c:v>7.6658092398318821E-13</c:v>
                </c:pt>
                <c:pt idx="563">
                  <c:v>7.0208160500245906E-13</c:v>
                </c:pt>
                <c:pt idx="564">
                  <c:v>6.4290872907536449E-13</c:v>
                </c:pt>
                <c:pt idx="565">
                  <c:v>5.8863108355807464E-13</c:v>
                </c:pt>
                <c:pt idx="566">
                  <c:v>5.3885163253968181E-13</c:v>
                </c:pt>
                <c:pt idx="567">
                  <c:v>4.9320486910245603E-13</c:v>
                </c:pt>
                <c:pt idx="568">
                  <c:v>4.513543677205517E-13</c:v>
                </c:pt>
                <c:pt idx="569">
                  <c:v>4.1299052206889145E-13</c:v>
                </c:pt>
                <c:pt idx="570">
                  <c:v>3.77828454566409E-13</c:v>
                </c:pt>
                <c:pt idx="571">
                  <c:v>3.4560608495745055E-13</c:v>
                </c:pt>
                <c:pt idx="572">
                  <c:v>3.1608234614690637E-13</c:v>
                </c:pt>
                <c:pt idx="573">
                  <c:v>2.8903553635291763E-13</c:v>
                </c:pt>
                <c:pt idx="574">
                  <c:v>2.6426179743019763E-13</c:v>
                </c:pt>
                <c:pt idx="575">
                  <c:v>2.4157370995105412E-13</c:v>
                </c:pt>
                <c:pt idx="576">
                  <c:v>2.2079899631371388E-13</c:v>
                </c:pt>
                <c:pt idx="577">
                  <c:v>2.0177932378222233E-13</c:v>
                </c:pt>
                <c:pt idx="578">
                  <c:v>1.8436919995202746E-13</c:v>
                </c:pt>
                <c:pt idx="579">
                  <c:v>1.6843495368364163E-13</c:v>
                </c:pt>
                <c:pt idx="580">
                  <c:v>1.5385379505612749E-13</c:v>
                </c:pt>
                <c:pt idx="581">
                  <c:v>1.4051294836543096E-13</c:v>
                </c:pt>
                <c:pt idx="582">
                  <c:v>1.2830885263209487E-13</c:v>
                </c:pt>
                <c:pt idx="583">
                  <c:v>1.1714642449108358E-13</c:v>
                </c:pt>
                <c:pt idx="584">
                  <c:v>1.0693837871541638E-13</c:v>
                </c:pt>
                <c:pt idx="585">
                  <c:v>9.760460197708041E-14</c:v>
                </c:pt>
                <c:pt idx="586">
                  <c:v>8.9071575775196225E-14</c:v>
                </c:pt>
                <c:pt idx="587">
                  <c:v>8.1271844764347765E-14</c:v>
                </c:pt>
                <c:pt idx="588">
                  <c:v>7.4143526997043339E-14</c:v>
                </c:pt>
                <c:pt idx="589">
                  <c:v>6.7629862854960782E-14</c:v>
                </c:pt>
                <c:pt idx="590">
                  <c:v>6.1678799685380571E-14</c:v>
                </c:pt>
                <c:pt idx="591">
                  <c:v>5.6242609383357805E-14</c:v>
                </c:pt>
                <c:pt idx="592">
                  <c:v>5.1277536367966812E-14</c:v>
                </c:pt>
                <c:pt idx="593">
                  <c:v>4.6743473593530486E-14</c:v>
                </c:pt>
                <c:pt idx="594">
                  <c:v>4.2603664415196786E-14</c:v>
                </c:pt>
                <c:pt idx="595">
                  <c:v>3.8824428293552204E-14</c:v>
                </c:pt>
                <c:pt idx="596">
                  <c:v>3.537490847609893E-14</c:v>
                </c:pt>
                <c:pt idx="597">
                  <c:v>3.2226839935249318E-14</c:v>
                </c:pt>
                <c:pt idx="598">
                  <c:v>2.9354335973803669E-14</c:v>
                </c:pt>
                <c:pt idx="599">
                  <c:v>2.6733692030443071E-14</c:v>
                </c:pt>
                <c:pt idx="600">
                  <c:v>2.4343205330290095E-14</c:v>
                </c:pt>
                <c:pt idx="601">
                  <c:v>2.2163009129704616E-14</c:v>
                </c:pt>
                <c:pt idx="602">
                  <c:v>2.0174920400823411E-14</c:v>
                </c:pt>
                <c:pt idx="603">
                  <c:v>1.8362299890457676E-14</c:v>
                </c:pt>
                <c:pt idx="604">
                  <c:v>1.6709923570383751E-14</c:v>
                </c:pt>
                <c:pt idx="605">
                  <c:v>1.5203864572264956E-14</c:v>
                </c:pt>
                <c:pt idx="606">
                  <c:v>1.383138477090076E-14</c:v>
                </c:pt>
                <c:pt idx="607">
                  <c:v>1.2580835244617755E-14</c:v>
                </c:pt>
                <c:pt idx="608">
                  <c:v>1.1441564901801367E-14</c:v>
                </c:pt>
                <c:pt idx="609">
                  <c:v>1.0403836618173215E-14</c:v>
                </c:pt>
                <c:pt idx="610">
                  <c:v>9.458750280786522E-15</c:v>
                </c:pt>
                <c:pt idx="611">
                  <c:v>8.5981721821584862E-15</c:v>
                </c:pt>
                <c:pt idx="612">
                  <c:v>7.8146702517700228E-15</c:v>
                </c:pt>
                <c:pt idx="613">
                  <c:v>7.1014546526140817E-15</c:v>
                </c:pt>
                <c:pt idx="614">
                  <c:v>6.4523233078131325E-15</c:v>
                </c:pt>
                <c:pt idx="615">
                  <c:v>5.861611956787281E-15</c:v>
                </c:pt>
                <c:pt idx="616">
                  <c:v>5.3241483722529613E-15</c:v>
                </c:pt>
                <c:pt idx="617">
                  <c:v>4.8352103986681384E-15</c:v>
                </c:pt>
                <c:pt idx="618">
                  <c:v>4.3904874997991439E-15</c:v>
                </c:pt>
                <c:pt idx="619">
                  <c:v>3.9860455280385606E-15</c:v>
                </c:pt>
                <c:pt idx="620">
                  <c:v>3.618294451112517E-15</c:v>
                </c:pt>
                <c:pt idx="621">
                  <c:v>3.2839587930264763E-15</c:v>
                </c:pt>
                <c:pt idx="622">
                  <c:v>2.9800505656490675E-15</c:v>
                </c:pt>
                <c:pt idx="623">
                  <c:v>2.7038444853487126E-15</c:v>
                </c:pt>
                <c:pt idx="624">
                  <c:v>2.4528552856964236E-15</c:v>
                </c:pt>
                <c:pt idx="625">
                  <c:v>2.2248169525385582E-15</c:v>
                </c:pt>
                <c:pt idx="626">
                  <c:v>2.0176637218248442E-15</c:v>
                </c:pt>
                <c:pt idx="627">
                  <c:v>1.8295126935446801E-15</c:v>
                </c:pt>
                <c:pt idx="628">
                  <c:v>1.65864792706231E-15</c:v>
                </c:pt>
                <c:pt idx="629">
                  <c:v>1.5035058941307646E-15</c:v>
                </c:pt>
                <c:pt idx="630">
                  <c:v>1.362662175977005E-15</c:v>
                </c:pt>
                <c:pt idx="631">
                  <c:v>1.2348193001564496E-15</c:v>
                </c:pt>
                <c:pt idx="632">
                  <c:v>1.1187956214351854E-15</c:v>
                </c:pt>
                <c:pt idx="633">
                  <c:v>1.0135151588322411E-15</c:v>
                </c:pt>
                <c:pt idx="634">
                  <c:v>9.1799830819513618E-16</c:v>
                </c:pt>
                <c:pt idx="635">
                  <c:v>8.3135335633940937E-16</c:v>
                </c:pt>
                <c:pt idx="636">
                  <c:v>7.5276872890309871E-16</c:v>
                </c:pt>
                <c:pt idx="637">
                  <c:v>6.8150590969207027E-16</c:v>
                </c:pt>
                <c:pt idx="638">
                  <c:v>6.1689297446109836E-16</c:v>
                </c:pt>
                <c:pt idx="639">
                  <c:v>5.5831868682464524E-16</c:v>
                </c:pt>
                <c:pt idx="640">
                  <c:v>5.0522710835368915E-16</c:v>
                </c:pt>
                <c:pt idx="641">
                  <c:v>4.571126789214504E-16</c:v>
                </c:pt>
                <c:pt idx="642">
                  <c:v>4.1351572703982503E-16</c:v>
                </c:pt>
                <c:pt idx="643">
                  <c:v>3.7401837330585372E-16</c:v>
                </c:pt>
                <c:pt idx="644">
                  <c:v>3.3824079317786789E-16</c:v>
                </c:pt>
                <c:pt idx="645">
                  <c:v>3.0583780814614483E-16</c:v>
                </c:pt>
                <c:pt idx="646">
                  <c:v>2.7649577697356913E-16</c:v>
                </c:pt>
                <c:pt idx="647">
                  <c:v>2.4992976107682525E-16</c:v>
                </c:pt>
                <c:pt idx="648">
                  <c:v>2.2588094031543029E-16</c:v>
                </c:pt>
                <c:pt idx="649">
                  <c:v>2.0411425747041848E-16</c:v>
                </c:pt>
                <c:pt idx="650">
                  <c:v>1.844162715416669E-16</c:v>
                </c:pt>
                <c:pt idx="651">
                  <c:v>1.6659320168607302E-16</c:v>
                </c:pt>
                <c:pt idx="652">
                  <c:v>1.5046914517081976E-16</c:v>
                </c:pt>
                <c:pt idx="653">
                  <c:v>1.3588445413810725E-16</c:v>
                </c:pt>
                <c:pt idx="654">
                  <c:v>1.2269425728079947E-16</c:v>
                </c:pt>
                <c:pt idx="655">
                  <c:v>1.1076711372201991E-16</c:v>
                </c:pt>
                <c:pt idx="656">
                  <c:v>9.9983787484971776E-17</c:v>
                </c:pt>
                <c:pt idx="657">
                  <c:v>9.0236131940281649E-17</c:v>
                </c:pt>
                <c:pt idx="658">
                  <c:v>8.1426074534692198E-17</c:v>
                </c:pt>
                <c:pt idx="659">
                  <c:v>7.3464692943843919E-17</c:v>
                </c:pt>
                <c:pt idx="660">
                  <c:v>6.6271374559687513E-17</c:v>
                </c:pt>
                <c:pt idx="661">
                  <c:v>5.9773051925623892E-17</c:v>
                </c:pt>
                <c:pt idx="662">
                  <c:v>5.3903507375207303E-17</c:v>
                </c:pt>
                <c:pt idx="663">
                  <c:v>4.8602740718156495E-17</c:v>
                </c:pt>
                <c:pt idx="664">
                  <c:v>4.3816394355093574E-17</c:v>
                </c:pt>
                <c:pt idx="665">
                  <c:v>3.9495230694038361E-17</c:v>
                </c:pt>
                <c:pt idx="666">
                  <c:v>3.5594657191127283E-17</c:v>
                </c:pt>
                <c:pt idx="667">
                  <c:v>3.2074294748824759E-17</c:v>
                </c:pt>
                <c:pt idx="668">
                  <c:v>2.8897585580298958E-17</c:v>
                </c:pt>
                <c:pt idx="669">
                  <c:v>2.6031436991652324E-17</c:v>
                </c:pt>
                <c:pt idx="670">
                  <c:v>2.3445897847043119E-17</c:v>
                </c:pt>
                <c:pt idx="671">
                  <c:v>2.1113864767936144E-17</c:v>
                </c:pt>
                <c:pt idx="672">
                  <c:v>1.9010815379079633E-17</c:v>
                </c:pt>
                <c:pt idx="673">
                  <c:v>1.7114566152434003E-17</c:v>
                </c:pt>
                <c:pt idx="674">
                  <c:v>1.5405052618108342E-17</c:v>
                </c:pt>
                <c:pt idx="675">
                  <c:v>1.3864129910181642E-17</c:v>
                </c:pt>
                <c:pt idx="676">
                  <c:v>1.2475391796707446E-17</c:v>
                </c:pt>
                <c:pt idx="677">
                  <c:v>1.1224006508731517E-17</c:v>
                </c:pt>
                <c:pt idx="678">
                  <c:v>1.0096567834142281E-17</c:v>
                </c:pt>
                <c:pt idx="679">
                  <c:v>9.0809600798883683E-18</c:v>
                </c:pt>
                <c:pt idx="680">
                  <c:v>8.1662356316695496E-18</c:v>
                </c:pt>
                <c:pt idx="681">
                  <c:v>7.3425039546970313E-18</c:v>
                </c:pt>
                <c:pt idx="682">
                  <c:v>6.6008309834761449E-18</c:v>
                </c:pt>
                <c:pt idx="683">
                  <c:v>5.9331479436771026E-18</c:v>
                </c:pt>
                <c:pt idx="684">
                  <c:v>5.3321687358234087E-18</c:v>
                </c:pt>
                <c:pt idx="685">
                  <c:v>4.7913150894846152E-18</c:v>
                </c:pt>
                <c:pt idx="686">
                  <c:v>4.3046487685797465E-18</c:v>
                </c:pt>
                <c:pt idx="687">
                  <c:v>3.8668101738959308E-18</c:v>
                </c:pt>
                <c:pt idx="688">
                  <c:v>3.4729627485662076E-18</c:v>
                </c:pt>
                <c:pt idx="689">
                  <c:v>3.1187426465463536E-18</c:v>
                </c:pt>
                <c:pt idx="690">
                  <c:v>2.8002131735506504E-18</c:v>
                </c:pt>
                <c:pt idx="691">
                  <c:v>2.5138235548826684E-18</c:v>
                </c:pt>
                <c:pt idx="692">
                  <c:v>2.2563716255206331E-18</c:v>
                </c:pt>
                <c:pt idx="693">
                  <c:v>2.0249700750457104E-18</c:v>
                </c:pt>
                <c:pt idx="694">
                  <c:v>1.8170159138645801E-18</c:v>
                </c:pt>
                <c:pt idx="695">
                  <c:v>1.6301628579722172E-18</c:v>
                </c:pt>
                <c:pt idx="696">
                  <c:v>1.4622963575006475E-18</c:v>
                </c:pt>
                <c:pt idx="697">
                  <c:v>1.3115110197536479E-18</c:v>
                </c:pt>
                <c:pt idx="698">
                  <c:v>1.1760902005630456E-18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'der.spektrum (2)'!$D$1</c:f>
              <c:strCache>
                <c:ptCount val="1"/>
                <c:pt idx="0">
                  <c:v>max600</c:v>
                </c:pt>
              </c:strCache>
            </c:strRef>
          </c:tx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(2)'!$D$2:$D$700</c:f>
              <c:numCache>
                <c:formatCode>General</c:formatCode>
                <c:ptCount val="699"/>
                <c:pt idx="0">
                  <c:v>1.0104542167073784E-16</c:v>
                </c:pt>
                <c:pt idx="1">
                  <c:v>1.1855418758580337E-16</c:v>
                </c:pt>
                <c:pt idx="2">
                  <c:v>1.3904117819420745E-16</c:v>
                </c:pt>
                <c:pt idx="3">
                  <c:v>1.6300324934826535E-16</c:v>
                </c:pt>
                <c:pt idx="4">
                  <c:v>1.9101847197092655E-16</c:v>
                </c:pt>
                <c:pt idx="5">
                  <c:v>2.237591242870371E-16</c:v>
                </c:pt>
                <c:pt idx="6">
                  <c:v>2.6200671553877779E-16</c:v>
                </c:pt>
                <c:pt idx="7">
                  <c:v>3.0666935120315806E-16</c:v>
                </c:pt>
                <c:pt idx="8">
                  <c:v>3.5880179582553382E-16</c:v>
                </c:pt>
                <c:pt idx="9">
                  <c:v>4.1962864234394056E-16</c:v>
                </c:pt>
                <c:pt idx="10">
                  <c:v>4.9057105713928468E-16</c:v>
                </c:pt>
                <c:pt idx="11">
                  <c:v>5.7327763906776427E-16</c:v>
                </c:pt>
                <c:pt idx="12">
                  <c:v>6.6966000961921479E-16</c:v>
                </c:pt>
                <c:pt idx="13">
                  <c:v>7.8193384146560877E-16</c:v>
                </c:pt>
                <c:pt idx="14">
                  <c:v>9.1266613556757872E-16</c:v>
                </c:pt>
                <c:pt idx="15">
                  <c:v>1.0648296744505923E-15</c:v>
                </c:pt>
                <c:pt idx="16">
                  <c:v>1.2418657132362516E-15</c:v>
                </c:pt>
                <c:pt idx="17">
                  <c:v>1.4477561227707994E-15</c:v>
                </c:pt>
                <c:pt idx="18">
                  <c:v>1.6871063732821055E-15</c:v>
                </c:pt>
                <c:pt idx="19">
                  <c:v>1.9652409453007672E-15</c:v>
                </c:pt>
                <c:pt idx="20">
                  <c:v>2.2883129803602733E-15</c:v>
                </c:pt>
                <c:pt idx="21">
                  <c:v>2.6634302409265407E-15</c:v>
                </c:pt>
                <c:pt idx="22">
                  <c:v>3.0987997412572059E-15</c:v>
                </c:pt>
                <c:pt idx="23">
                  <c:v>3.6038937431469385E-15</c:v>
                </c:pt>
                <c:pt idx="24">
                  <c:v>4.1896401880707231E-15</c:v>
                </c:pt>
                <c:pt idx="25">
                  <c:v>4.8686410660580194E-15</c:v>
                </c:pt>
                <c:pt idx="26">
                  <c:v>5.6554227084416505E-15</c:v>
                </c:pt>
                <c:pt idx="27">
                  <c:v>6.5667225439977466E-15</c:v>
                </c:pt>
                <c:pt idx="28">
                  <c:v>7.6218174844485643E-15</c:v>
                </c:pt>
                <c:pt idx="29">
                  <c:v>8.8428998154285118E-15</c:v>
                </c:pt>
                <c:pt idx="30">
                  <c:v>1.0255507273593362E-14</c:v>
                </c:pt>
                <c:pt idx="31">
                  <c:v>1.1889014901699294E-14</c:v>
                </c:pt>
                <c:pt idx="32">
                  <c:v>1.3777197304797426E-14</c:v>
                </c:pt>
                <c:pt idx="33">
                  <c:v>1.5958871097456372E-14</c:v>
                </c:pt>
                <c:pt idx="34">
                  <c:v>1.8478628651273269E-14</c:v>
                </c:pt>
                <c:pt idx="35">
                  <c:v>2.1387675743083278E-14</c:v>
                </c:pt>
                <c:pt idx="36">
                  <c:v>2.4744787388755987E-14</c:v>
                </c:pt>
                <c:pt idx="37">
                  <c:v>2.8617398049404134E-14</c:v>
                </c:pt>
                <c:pt idx="38">
                  <c:v>3.308284454322206E-14</c:v>
                </c:pt>
                <c:pt idx="39">
                  <c:v>3.82297824172329E-14</c:v>
                </c:pt>
                <c:pt idx="40">
                  <c:v>4.4159799262742781E-14</c:v>
                </c:pt>
                <c:pt idx="41">
                  <c:v>5.0989251534032133E-14</c:v>
                </c:pt>
                <c:pt idx="42">
                  <c:v>5.8851354893934066E-14</c:v>
                </c:pt>
                <c:pt idx="43">
                  <c:v>6.7898562009554582E-14</c:v>
                </c:pt>
                <c:pt idx="44">
                  <c:v>7.8305266108990326E-14</c:v>
                </c:pt>
                <c:pt idx="45">
                  <c:v>9.0270873544110338E-14</c:v>
                </c:pt>
                <c:pt idx="46">
                  <c:v>1.0402329415054379E-13</c:v>
                </c:pt>
                <c:pt idx="47">
                  <c:v>1.1982290442671937E-13</c:v>
                </c:pt>
                <c:pt idx="48">
                  <c:v>1.3796704555004523E-13</c:v>
                </c:pt>
                <c:pt idx="49">
                  <c:v>1.5879512610021171E-13</c:v>
                </c:pt>
                <c:pt idx="50">
                  <c:v>1.8269440816729187E-13</c:v>
                </c:pt>
                <c:pt idx="51">
                  <c:v>2.10106565397073E-13</c:v>
                </c:pt>
                <c:pt idx="52">
                  <c:v>2.4153511259156341E-13</c:v>
                </c:pt>
                <c:pt idx="53">
                  <c:v>2.7755381887604957E-13</c:v>
                </c:pt>
                <c:pt idx="54">
                  <c:v>3.1881623031767768E-13</c:v>
                </c:pt>
                <c:pt idx="55">
                  <c:v>3.6606644340311546E-13</c:v>
                </c:pt>
                <c:pt idx="56">
                  <c:v>4.2015128814138821E-13</c:v>
                </c:pt>
                <c:pt idx="57">
                  <c:v>4.8203409895964535E-13</c:v>
                </c:pt>
                <c:pt idx="58">
                  <c:v>5.5281027323358882E-13</c:v>
                </c:pt>
                <c:pt idx="59">
                  <c:v>6.3372484149418761E-13</c:v>
                </c:pt>
                <c:pt idx="60">
                  <c:v>7.261923003583575E-13</c:v>
                </c:pt>
                <c:pt idx="61">
                  <c:v>8.3181898935321183E-13</c:v>
                </c:pt>
                <c:pt idx="62">
                  <c:v>9.5242832638313146E-13</c:v>
                </c:pt>
                <c:pt idx="63">
                  <c:v>1.090089254003655E-12</c:v>
                </c:pt>
                <c:pt idx="64">
                  <c:v>1.2471482903319649E-12</c:v>
                </c:pt>
                <c:pt idx="65">
                  <c:v>1.4262656247992149E-12</c:v>
                </c:pt>
                <c:pt idx="66">
                  <c:v>1.6304557505400125E-12</c:v>
                </c:pt>
                <c:pt idx="67">
                  <c:v>1.8631331825751696E-12</c:v>
                </c:pt>
                <c:pt idx="68">
                  <c:v>2.1281638746867271E-12</c:v>
                </c:pt>
                <c:pt idx="69">
                  <c:v>2.4299230186815477E-12</c:v>
                </c:pt>
                <c:pt idx="70">
                  <c:v>2.773359988330624E-12</c:v>
                </c:pt>
                <c:pt idx="71">
                  <c:v>3.1640712774658256E-12</c:v>
                </c:pt>
                <c:pt idx="72">
                  <c:v>3.6083823784049668E-12</c:v>
                </c:pt>
                <c:pt idx="73">
                  <c:v>4.113439654035593E-12</c:v>
                </c:pt>
                <c:pt idx="74">
                  <c:v>4.6873133755864142E-12</c:v>
                </c:pt>
                <c:pt idx="75">
                  <c:v>5.3391132295257027E-12</c:v>
                </c:pt>
                <c:pt idx="76">
                  <c:v>6.0791177424289075E-12</c:v>
                </c:pt>
                <c:pt idx="77">
                  <c:v>6.9189192334556867E-12</c:v>
                </c:pt>
                <c:pt idx="78">
                  <c:v>7.8715860818028785E-12</c:v>
                </c:pt>
                <c:pt idx="79">
                  <c:v>8.95184429282738E-12</c:v>
                </c:pt>
                <c:pt idx="80">
                  <c:v>1.0176280563290113E-11</c:v>
                </c:pt>
                <c:pt idx="81">
                  <c:v>1.1563569285351241E-11</c:v>
                </c:pt>
                <c:pt idx="82">
                  <c:v>1.3134726192722205E-11</c:v>
                </c:pt>
                <c:pt idx="83">
                  <c:v>1.4913391643117006E-11</c:v>
                </c:pt>
                <c:pt idx="84">
                  <c:v>1.692614685142237E-11</c:v>
                </c:pt>
                <c:pt idx="85">
                  <c:v>1.9202866740624668E-11</c:v>
                </c:pt>
                <c:pt idx="86">
                  <c:v>2.1777113465541277E-11</c:v>
                </c:pt>
                <c:pt idx="87">
                  <c:v>2.4686575091112566E-11</c:v>
                </c:pt>
                <c:pt idx="88">
                  <c:v>2.7973554376012252E-11</c:v>
                </c:pt>
                <c:pt idx="89">
                  <c:v>3.1685513127528985E-11</c:v>
                </c:pt>
                <c:pt idx="90">
                  <c:v>3.5875678159281714E-11</c:v>
                </c:pt>
                <c:pt idx="91">
                  <c:v>4.0603715503936103E-11</c:v>
                </c:pt>
                <c:pt idx="92">
                  <c:v>4.5936480213642363E-11</c:v>
                </c:pt>
                <c:pt idx="93">
                  <c:v>5.1948849826770796E-11</c:v>
                </c:pt>
                <c:pt idx="94">
                  <c:v>5.8724650396478603E-11</c:v>
                </c:pt>
                <c:pt idx="95">
                  <c:v>6.6357684870945845E-11</c:v>
                </c:pt>
                <c:pt idx="96">
                  <c:v>7.4952874593520755E-11</c:v>
                </c:pt>
                <c:pt idx="97">
                  <c:v>8.4627525760797852E-11</c:v>
                </c:pt>
                <c:pt idx="98">
                  <c:v>9.5512733845645516E-11</c:v>
                </c:pt>
                <c:pt idx="99">
                  <c:v>1.077549402688548E-10</c:v>
                </c:pt>
                <c:pt idx="100">
                  <c:v>1.2151765699646571E-10</c:v>
                </c:pt>
                <c:pt idx="101">
                  <c:v>1.3698337625971565E-10</c:v>
                </c:pt>
                <c:pt idx="102">
                  <c:v>1.5435568425141055E-10</c:v>
                </c:pt>
                <c:pt idx="103">
                  <c:v>1.7386159945760408E-10</c:v>
                </c:pt>
                <c:pt idx="104">
                  <c:v>1.9575415824882353E-10</c:v>
                </c:pt>
                <c:pt idx="105">
                  <c:v>2.2031527249364614E-10</c:v>
                </c:pt>
                <c:pt idx="106">
                  <c:v>2.4785888628300258E-10</c:v>
                </c:pt>
                <c:pt idx="107">
                  <c:v>2.7873446138094876E-10</c:v>
                </c:pt>
                <c:pt idx="108">
                  <c:v>3.1333082376265025E-10</c:v>
                </c:pt>
                <c:pt idx="109">
                  <c:v>3.5208040657971679E-10</c:v>
                </c:pt>
                <c:pt idx="110">
                  <c:v>3.9546392812489341E-10</c:v>
                </c:pt>
                <c:pt idx="111">
                  <c:v>4.4401554687158019E-10</c:v>
                </c:pt>
                <c:pt idx="112">
                  <c:v>4.9832853945901973E-10</c:v>
                </c:pt>
                <c:pt idx="113">
                  <c:v>5.5906155160309299E-10</c:v>
                </c:pt>
                <c:pt idx="114">
                  <c:v>6.2694547635839341E-10</c:v>
                </c:pt>
                <c:pt idx="115">
                  <c:v>7.0279101896408667E-10</c:v>
                </c:pt>
                <c:pt idx="116">
                  <c:v>7.8749701269996988E-10</c:v>
                </c:pt>
                <c:pt idx="117">
                  <c:v>8.820595557874615E-10</c:v>
                </c:pt>
                <c:pt idx="118">
                  <c:v>9.8758204542208806E-10</c:v>
                </c:pt>
                <c:pt idx="119">
                  <c:v>1.105286191549945E-9</c:v>
                </c:pt>
                <c:pt idx="120">
                  <c:v>1.236524100033169E-9</c:v>
                </c:pt>
                <c:pt idx="121">
                  <c:v>1.3827915224224819E-9</c:v>
                </c:pt>
                <c:pt idx="122">
                  <c:v>1.5457423777045812E-9</c:v>
                </c:pt>
                <c:pt idx="123">
                  <c:v>1.7272046601561972E-9</c:v>
                </c:pt>
                <c:pt idx="124">
                  <c:v>1.9291978568546692E-9</c:v>
                </c:pt>
                <c:pt idx="125">
                  <c:v>2.153952008508655E-9</c:v>
                </c:pt>
                <c:pt idx="126">
                  <c:v>2.4039285581256499E-9</c:v>
                </c:pt>
                <c:pt idx="127">
                  <c:v>2.6818431436709501E-9</c:v>
                </c:pt>
                <c:pt idx="128">
                  <c:v>2.9906905033431939E-9</c:v>
                </c:pt>
                <c:pt idx="129">
                  <c:v>3.3337716754445652E-9</c:v>
                </c:pt>
                <c:pt idx="130">
                  <c:v>3.7147236891105859E-9</c:v>
                </c:pt>
                <c:pt idx="131">
                  <c:v>4.1375519574393024E-9</c:v>
                </c:pt>
                <c:pt idx="132">
                  <c:v>4.6066656008784207E-9</c:v>
                </c:pt>
                <c:pt idx="133">
                  <c:v>5.1269159461491862E-9</c:v>
                </c:pt>
                <c:pt idx="134">
                  <c:v>5.7036384645679624E-9</c:v>
                </c:pt>
                <c:pt idx="135">
                  <c:v>6.3426984334319503E-9</c:v>
                </c:pt>
                <c:pt idx="136">
                  <c:v>7.0505406252280886E-9</c:v>
                </c:pt>
                <c:pt idx="137">
                  <c:v>7.8342433518696183E-9</c:v>
                </c:pt>
                <c:pt idx="138">
                  <c:v>8.7015772150302324E-9</c:v>
                </c:pt>
                <c:pt idx="139">
                  <c:v>9.6610689389993458E-9</c:v>
                </c:pt>
                <c:pt idx="140">
                  <c:v>1.0722070689395244E-8</c:v>
                </c:pt>
                <c:pt idx="141">
                  <c:v>1.1894835309615504E-8</c:v>
                </c:pt>
                <c:pt idx="142">
                  <c:v>1.3190597937150454E-8</c:v>
                </c:pt>
                <c:pt idx="143">
                  <c:v>1.4621664493906978E-8</c:v>
                </c:pt>
                <c:pt idx="144">
                  <c:v>1.6201507578562688E-8</c:v>
                </c:pt>
                <c:pt idx="145">
                  <c:v>1.7944870324766641E-8</c:v>
                </c:pt>
                <c:pt idx="146">
                  <c:v>1.9867878826798237E-8</c:v>
                </c:pt>
                <c:pt idx="147">
                  <c:v>2.198816377416406E-8</c:v>
                </c:pt>
                <c:pt idx="148">
                  <c:v>2.4324991978626403E-8</c:v>
                </c:pt>
                <c:pt idx="149">
                  <c:v>2.689940852138884E-8</c:v>
                </c:pt>
                <c:pt idx="150">
                  <c:v>2.9734390294685951E-8</c:v>
                </c:pt>
                <c:pt idx="151">
                  <c:v>3.2855011760901481E-8</c:v>
                </c:pt>
                <c:pt idx="152">
                  <c:v>3.6288623803640605E-8</c:v>
                </c:pt>
                <c:pt idx="153">
                  <c:v>4.0065046598969849E-8</c:v>
                </c:pt>
                <c:pt idx="154">
                  <c:v>4.4216777491368415E-8</c:v>
                </c:pt>
                <c:pt idx="155">
                  <c:v>4.8779214917867128E-8</c:v>
                </c:pt>
                <c:pt idx="156">
                  <c:v>5.3790899485430459E-8</c:v>
                </c:pt>
                <c:pt idx="157">
                  <c:v>5.9293773370905549E-8</c:v>
                </c:pt>
                <c:pt idx="158">
                  <c:v>6.53334592798655E-8</c:v>
                </c:pt>
                <c:pt idx="159">
                  <c:v>7.1959560270425071E-8</c:v>
                </c:pt>
                <c:pt idx="160">
                  <c:v>7.92259818206415E-8</c:v>
                </c:pt>
                <c:pt idx="161">
                  <c:v>8.7191277593432714E-8</c:v>
                </c:pt>
                <c:pt idx="162">
                  <c:v>9.5919020431050415E-8</c:v>
                </c:pt>
                <c:pt idx="163">
                  <c:v>1.0547820019202607E-7</c:v>
                </c:pt>
                <c:pt idx="164">
                  <c:v>1.1594365012714553E-7</c:v>
                </c:pt>
                <c:pt idx="165">
                  <c:v>1.2739650357734203E-7</c:v>
                </c:pt>
                <c:pt idx="166">
                  <c:v>1.3992468286540783E-7</c:v>
                </c:pt>
                <c:pt idx="167">
                  <c:v>1.5362342234500938E-7</c:v>
                </c:pt>
                <c:pt idx="168">
                  <c:v>1.685958276645754E-7</c:v>
                </c:pt>
                <c:pt idx="169">
                  <c:v>1.8495347340011232E-7</c:v>
                </c:pt>
                <c:pt idx="170">
                  <c:v>2.028170413097348E-7</c:v>
                </c:pt>
                <c:pt idx="171">
                  <c:v>2.2231700156355574E-7</c:v>
                </c:pt>
                <c:pt idx="172">
                  <c:v>2.4359433940537355E-7</c:v>
                </c:pt>
                <c:pt idx="173">
                  <c:v>2.6680132980711677E-7</c:v>
                </c:pt>
                <c:pt idx="174">
                  <c:v>2.9210236278305826E-7</c:v>
                </c:pt>
                <c:pt idx="175">
                  <c:v>3.1967482213810949E-7</c:v>
                </c:pt>
                <c:pt idx="176">
                  <c:v>3.4971002053278329E-7</c:v>
                </c:pt>
                <c:pt idx="177">
                  <c:v>3.8241419385635471E-7</c:v>
                </c:pt>
                <c:pt idx="178">
                  <c:v>4.1800955800900878E-7</c:v>
                </c:pt>
                <c:pt idx="179">
                  <c:v>4.5673543130293831E-7</c:v>
                </c:pt>
                <c:pt idx="180">
                  <c:v>4.9884942580107149E-7</c:v>
                </c:pt>
                <c:pt idx="181">
                  <c:v>5.4462871101985203E-7</c:v>
                </c:pt>
                <c:pt idx="182">
                  <c:v>5.9437135352884495E-7</c:v>
                </c:pt>
                <c:pt idx="183">
                  <c:v>6.4839773608427549E-7</c:v>
                </c:pt>
                <c:pt idx="184">
                  <c:v>7.0705206003546181E-7</c:v>
                </c:pt>
                <c:pt idx="185">
                  <c:v>7.7070393484174245E-7</c:v>
                </c:pt>
                <c:pt idx="186">
                  <c:v>8.397500586323464E-7</c:v>
                </c:pt>
                <c:pt idx="187">
                  <c:v>9.1461599383202447E-7</c:v>
                </c:pt>
                <c:pt idx="188">
                  <c:v>9.9575804196024335E-7</c:v>
                </c:pt>
                <c:pt idx="189">
                  <c:v>1.0836652217908027E-6</c:v>
                </c:pt>
                <c:pt idx="190">
                  <c:v>1.1788613551307969E-6</c:v>
                </c:pt>
                <c:pt idx="191">
                  <c:v>1.2819072645421196E-6</c:v>
                </c:pt>
                <c:pt idx="192">
                  <c:v>1.3934030873842888E-6</c:v>
                </c:pt>
                <c:pt idx="193">
                  <c:v>1.5139907106032215E-6</c:v>
                </c:pt>
                <c:pt idx="194">
                  <c:v>1.6443563307257199E-6</c:v>
                </c:pt>
                <c:pt idx="195">
                  <c:v>1.7852331435426581E-6</c:v>
                </c:pt>
                <c:pt idx="196">
                  <c:v>1.937404167974385E-6</c:v>
                </c:pt>
                <c:pt idx="197">
                  <c:v>2.1017052086080053E-6</c:v>
                </c:pt>
                <c:pt idx="198">
                  <c:v>2.2790279613772916E-6</c:v>
                </c:pt>
                <c:pt idx="199">
                  <c:v>2.4703232668204689E-6</c:v>
                </c:pt>
                <c:pt idx="200">
                  <c:v>2.676604515297707E-6</c:v>
                </c:pt>
                <c:pt idx="201">
                  <c:v>2.8989512084778203E-6</c:v>
                </c:pt>
                <c:pt idx="202">
                  <c:v>3.1385126813106449E-6</c:v>
                </c:pt>
                <c:pt idx="203">
                  <c:v>3.3965119885868713E-6</c:v>
                </c:pt>
                <c:pt idx="204">
                  <c:v>3.6742499600491384E-6</c:v>
                </c:pt>
                <c:pt idx="205">
                  <c:v>3.9731094278554505E-6</c:v>
                </c:pt>
                <c:pt idx="206">
                  <c:v>4.2945596300073402E-6</c:v>
                </c:pt>
                <c:pt idx="207">
                  <c:v>4.6401607931388469E-6</c:v>
                </c:pt>
                <c:pt idx="208">
                  <c:v>5.0115688978172146E-6</c:v>
                </c:pt>
                <c:pt idx="209">
                  <c:v>5.4105406292304201E-6</c:v>
                </c:pt>
                <c:pt idx="210">
                  <c:v>5.8389385158292048E-6</c:v>
                </c:pt>
                <c:pt idx="211">
                  <c:v>6.2987362581504368E-6</c:v>
                </c:pt>
                <c:pt idx="212">
                  <c:v>6.7920242496730885E-6</c:v>
                </c:pt>
                <c:pt idx="213">
                  <c:v>7.3210152911467048E-6</c:v>
                </c:pt>
                <c:pt idx="214">
                  <c:v>7.8880504993831308E-6</c:v>
                </c:pt>
                <c:pt idx="215">
                  <c:v>8.4956054110150355E-6</c:v>
                </c:pt>
                <c:pt idx="216">
                  <c:v>9.1462962811971337E-6</c:v>
                </c:pt>
                <c:pt idx="217">
                  <c:v>9.8428865766578691E-6</c:v>
                </c:pt>
                <c:pt idx="218">
                  <c:v>1.0588293661898702E-5</c:v>
                </c:pt>
                <c:pt idx="219">
                  <c:v>1.138559567668505E-5</c:v>
                </c:pt>
                <c:pt idx="220">
                  <c:v>1.2238038602275438E-5</c:v>
                </c:pt>
                <c:pt idx="221">
                  <c:v>1.3149043513093528E-5</c:v>
                </c:pt>
                <c:pt idx="222">
                  <c:v>1.4122214009760723E-5</c:v>
                </c:pt>
                <c:pt idx="223">
                  <c:v>1.5161343828574218E-5</c:v>
                </c:pt>
                <c:pt idx="224">
                  <c:v>1.6270424621636167E-5</c:v>
                </c:pt>
                <c:pt idx="225">
                  <c:v>1.74536539009152E-5</c:v>
                </c:pt>
                <c:pt idx="226">
                  <c:v>1.8715443138549594E-5</c:v>
                </c:pt>
                <c:pt idx="227">
                  <c:v>2.0060426014684749E-5</c:v>
                </c:pt>
                <c:pt idx="228">
                  <c:v>2.1493466803074692E-5</c:v>
                </c:pt>
                <c:pt idx="229">
                  <c:v>2.3019668883569664E-5</c:v>
                </c:pt>
                <c:pt idx="230">
                  <c:v>2.4644383369460367E-5</c:v>
                </c:pt>
                <c:pt idx="231">
                  <c:v>2.6373217836454817E-5</c:v>
                </c:pt>
                <c:pt idx="232">
                  <c:v>2.821204513882767E-5</c:v>
                </c:pt>
                <c:pt idx="233">
                  <c:v>3.016701229700614E-5</c:v>
                </c:pt>
                <c:pt idx="234">
                  <c:v>3.2244549439542486E-5</c:v>
                </c:pt>
                <c:pt idx="235">
                  <c:v>3.445137878107359E-5</c:v>
                </c:pt>
                <c:pt idx="236">
                  <c:v>3.6794523616485586E-5</c:v>
                </c:pt>
                <c:pt idx="237">
                  <c:v>3.9281317310087519E-5</c:v>
                </c:pt>
                <c:pt idx="238">
                  <c:v>4.1919412257158861E-5</c:v>
                </c:pt>
                <c:pt idx="239">
                  <c:v>4.4716788793770803E-5</c:v>
                </c:pt>
                <c:pt idx="240">
                  <c:v>4.7681764029296847E-5</c:v>
                </c:pt>
                <c:pt idx="241">
                  <c:v>5.0823000574530472E-5</c:v>
                </c:pt>
                <c:pt idx="242">
                  <c:v>5.4149515136814044E-5</c:v>
                </c:pt>
                <c:pt idx="243">
                  <c:v>5.7670686952068772E-5</c:v>
                </c:pt>
                <c:pt idx="244">
                  <c:v>6.1396266022094794E-5</c:v>
                </c:pt>
                <c:pt idx="245">
                  <c:v>6.5336381123998422E-5</c:v>
                </c:pt>
                <c:pt idx="246">
                  <c:v>6.950154755709874E-5</c:v>
                </c:pt>
                <c:pt idx="247">
                  <c:v>7.3902674591180684E-5</c:v>
                </c:pt>
                <c:pt idx="248">
                  <c:v>7.8551072578495569E-5</c:v>
                </c:pt>
                <c:pt idx="249">
                  <c:v>8.3458459690479231E-5</c:v>
                </c:pt>
                <c:pt idx="250">
                  <c:v>8.8636968238760134E-5</c:v>
                </c:pt>
                <c:pt idx="251">
                  <c:v>9.409915053867958E-5</c:v>
                </c:pt>
                <c:pt idx="252">
                  <c:v>9.9857984272247517E-5</c:v>
                </c:pt>
                <c:pt idx="253">
                  <c:v>1.0592687730622038E-4</c:v>
                </c:pt>
                <c:pt idx="254">
                  <c:v>1.1231967191981927E-4</c:v>
                </c:pt>
                <c:pt idx="255">
                  <c:v>1.1905064839551705E-4</c:v>
                </c:pt>
                <c:pt idx="256">
                  <c:v>1.2613452792531853E-4</c:v>
                </c:pt>
                <c:pt idx="257">
                  <c:v>1.3358647478405229E-4</c:v>
                </c:pt>
                <c:pt idx="258">
                  <c:v>1.4142209772038895E-4</c:v>
                </c:pt>
                <c:pt idx="259">
                  <c:v>1.4965745051561118E-4</c:v>
                </c:pt>
                <c:pt idx="260">
                  <c:v>1.5830903165959926E-4</c:v>
                </c:pt>
                <c:pt idx="261">
                  <c:v>1.6739378309306056E-4</c:v>
                </c:pt>
                <c:pt idx="262">
                  <c:v>1.7692908796474444E-4</c:v>
                </c:pt>
                <c:pt idx="263">
                  <c:v>1.8693276735224572E-4</c:v>
                </c:pt>
                <c:pt idx="264">
                  <c:v>1.9742307589502278E-4</c:v>
                </c:pt>
                <c:pt idx="265">
                  <c:v>2.0841869628845185E-4</c:v>
                </c:pt>
                <c:pt idx="266">
                  <c:v>2.1993873258811152E-4</c:v>
                </c:pt>
                <c:pt idx="267">
                  <c:v>2.3200270227405131E-4</c:v>
                </c:pt>
                <c:pt idx="268">
                  <c:v>2.446305270255595E-4</c:v>
                </c:pt>
                <c:pt idx="269">
                  <c:v>2.5784252215790615E-4</c:v>
                </c:pt>
                <c:pt idx="270">
                  <c:v>2.7165938467371237E-4</c:v>
                </c:pt>
                <c:pt idx="271">
                  <c:v>2.8610217988299391E-4</c:v>
                </c:pt>
                <c:pt idx="272">
                  <c:v>3.0119232654754891E-4</c:v>
                </c:pt>
                <c:pt idx="273">
                  <c:v>3.1695158050721635E-4</c:v>
                </c:pt>
                <c:pt idx="274">
                  <c:v>3.3340201674762125E-4</c:v>
                </c:pt>
                <c:pt idx="275">
                  <c:v>3.5056600987137077E-4</c:v>
                </c:pt>
                <c:pt idx="276">
                  <c:v>3.6846621293724088E-4</c:v>
                </c:pt>
                <c:pt idx="277">
                  <c:v>3.8712553463473919E-4</c:v>
                </c:pt>
                <c:pt idx="278">
                  <c:v>4.0656711476451678E-4</c:v>
                </c:pt>
                <c:pt idx="279">
                  <c:v>4.2681429799845558E-4</c:v>
                </c:pt>
                <c:pt idx="280">
                  <c:v>4.4789060589685791E-4</c:v>
                </c:pt>
                <c:pt idx="281">
                  <c:v>4.6981970716402727E-4</c:v>
                </c:pt>
                <c:pt idx="282">
                  <c:v>4.9262538612764994E-4</c:v>
                </c:pt>
                <c:pt idx="283">
                  <c:v>5.1633150943175359E-4</c:v>
                </c:pt>
                <c:pt idx="284">
                  <c:v>5.4096199093763562E-4</c:v>
                </c:pt>
                <c:pt idx="285">
                  <c:v>5.6654075483202342E-4</c:v>
                </c:pt>
                <c:pt idx="286">
                  <c:v>5.9309169694682525E-4</c:v>
                </c:pt>
                <c:pt idx="287">
                  <c:v>6.2063864430016505E-4</c:v>
                </c:pt>
                <c:pt idx="288">
                  <c:v>6.4920531287394911E-4</c:v>
                </c:pt>
                <c:pt idx="289">
                  <c:v>6.7881526364898387E-4</c:v>
                </c:pt>
                <c:pt idx="290">
                  <c:v>7.0949185692462872E-4</c:v>
                </c:pt>
                <c:pt idx="291">
                  <c:v>7.4125820495612971E-4</c:v>
                </c:pt>
                <c:pt idx="292">
                  <c:v>7.7413712294911209E-4</c:v>
                </c:pt>
                <c:pt idx="293">
                  <c:v>8.0815107845720613E-4</c:v>
                </c:pt>
                <c:pt idx="294">
                  <c:v>8.4332213923540638E-4</c:v>
                </c:pt>
                <c:pt idx="295">
                  <c:v>8.7967191960854378E-4</c:v>
                </c:pt>
                <c:pt idx="296">
                  <c:v>9.1722152542109798E-4</c:v>
                </c:pt>
                <c:pt idx="297">
                  <c:v>9.559914976415405E-4</c:v>
                </c:pt>
                <c:pt idx="298">
                  <c:v>9.9600175470141534E-4</c:v>
                </c:pt>
                <c:pt idx="299">
                  <c:v>1.0372715336564111E-3</c:v>
                </c:pt>
                <c:pt idx="300">
                  <c:v>1.0798193302637609E-3</c:v>
                </c:pt>
                <c:pt idx="301">
                  <c:v>1.1236628380773609E-3</c:v>
                </c:pt>
                <c:pt idx="302">
                  <c:v>1.1688188866690291E-3</c:v>
                </c:pt>
                <c:pt idx="303">
                  <c:v>1.2153033790912955E-3</c:v>
                </c:pt>
                <c:pt idx="304">
                  <c:v>1.2631312287039729E-3</c:v>
                </c:pt>
                <c:pt idx="305">
                  <c:v>1.3123162954935318E-3</c:v>
                </c:pt>
                <c:pt idx="306">
                  <c:v>1.3628713220208912E-3</c:v>
                </c:pt>
                <c:pt idx="307">
                  <c:v>1.4148078691396675E-3</c:v>
                </c:pt>
                <c:pt idx="308">
                  <c:v>1.4681362516331376E-3</c:v>
                </c:pt>
                <c:pt idx="309">
                  <c:v>1.5228654739241462E-3</c:v>
                </c:pt>
                <c:pt idx="310">
                  <c:v>1.5790031660178826E-3</c:v>
                </c:pt>
                <c:pt idx="311">
                  <c:v>1.6365555198428559E-3</c:v>
                </c:pt>
                <c:pt idx="312">
                  <c:v>1.6955272261604444E-3</c:v>
                </c:pt>
                <c:pt idx="313">
                  <c:v>1.7559214122181122E-3</c:v>
                </c:pt>
                <c:pt idx="314">
                  <c:v>1.817739580325657E-3</c:v>
                </c:pt>
                <c:pt idx="315">
                  <c:v>1.8809815475377381E-3</c:v>
                </c:pt>
                <c:pt idx="316">
                  <c:v>1.9456453866293496E-3</c:v>
                </c:pt>
                <c:pt idx="317">
                  <c:v>2.0117273685538112E-3</c:v>
                </c:pt>
                <c:pt idx="318">
                  <c:v>2.079221906575284E-3</c:v>
                </c:pt>
                <c:pt idx="319">
                  <c:v>2.1481215022696762E-3</c:v>
                </c:pt>
                <c:pt idx="320">
                  <c:v>2.218416693589111E-3</c:v>
                </c:pt>
                <c:pt idx="321">
                  <c:v>2.2900960051858476E-3</c:v>
                </c:pt>
                <c:pt idx="322">
                  <c:v>2.3631459011916448E-3</c:v>
                </c:pt>
                <c:pt idx="323">
                  <c:v>2.4375507406480352E-3</c:v>
                </c:pt>
                <c:pt idx="324">
                  <c:v>2.5132927357817626E-3</c:v>
                </c:pt>
                <c:pt idx="325">
                  <c:v>2.5903519133178344E-3</c:v>
                </c:pt>
                <c:pt idx="326">
                  <c:v>2.668706079020046E-3</c:v>
                </c:pt>
                <c:pt idx="327">
                  <c:v>2.7483307856456347E-3</c:v>
                </c:pt>
                <c:pt idx="328">
                  <c:v>2.8291993044967756E-3</c:v>
                </c:pt>
                <c:pt idx="329">
                  <c:v>2.9112826007469516E-3</c:v>
                </c:pt>
                <c:pt idx="330">
                  <c:v>2.9945493127148969E-3</c:v>
                </c:pt>
                <c:pt idx="331">
                  <c:v>3.0789657352526733E-3</c:v>
                </c:pt>
                <c:pt idx="332">
                  <c:v>3.1644958074076605E-3</c:v>
                </c:pt>
                <c:pt idx="333">
                  <c:v>3.2511011045106824E-3</c:v>
                </c:pt>
                <c:pt idx="334">
                  <c:v>3.3387408348342761E-3</c:v>
                </c:pt>
                <c:pt idx="335">
                  <c:v>3.427371840956147E-3</c:v>
                </c:pt>
                <c:pt idx="336">
                  <c:v>3.5169486059532466E-3</c:v>
                </c:pt>
                <c:pt idx="337">
                  <c:v>3.6074232645416067E-3</c:v>
                </c:pt>
                <c:pt idx="338">
                  <c:v>3.6987456192661057E-3</c:v>
                </c:pt>
                <c:pt idx="339">
                  <c:v>3.7908631618328043E-3</c:v>
                </c:pt>
                <c:pt idx="340">
                  <c:v>3.8837210996642583E-3</c:v>
                </c:pt>
                <c:pt idx="341">
                  <c:v>3.9772623877455168E-3</c:v>
                </c:pt>
                <c:pt idx="342">
                  <c:v>4.071427765815188E-3</c:v>
                </c:pt>
                <c:pt idx="343">
                  <c:v>4.1661558009421671E-3</c:v>
                </c:pt>
                <c:pt idx="344">
                  <c:v>4.2613829355143571E-3</c:v>
                </c:pt>
                <c:pt idx="345">
                  <c:v>4.3570435406510098E-3</c:v>
                </c:pt>
                <c:pt idx="346">
                  <c:v>4.4530699750352223E-3</c:v>
                </c:pt>
                <c:pt idx="347">
                  <c:v>4.5493926491477175E-3</c:v>
                </c:pt>
                <c:pt idx="348">
                  <c:v>4.6459400948673244E-3</c:v>
                </c:pt>
                <c:pt idx="349">
                  <c:v>4.7426390403875916E-3</c:v>
                </c:pt>
                <c:pt idx="350">
                  <c:v>4.8394144903828665E-3</c:v>
                </c:pt>
                <c:pt idx="351">
                  <c:v>4.9361898113408544E-3</c:v>
                </c:pt>
                <c:pt idx="352">
                  <c:v>5.0328868219623414E-3</c:v>
                </c:pt>
                <c:pt idx="353">
                  <c:v>5.129425888512406E-3</c:v>
                </c:pt>
                <c:pt idx="354">
                  <c:v>5.2257260249910622E-3</c:v>
                </c:pt>
                <c:pt idx="355">
                  <c:v>5.3217049979750958E-3</c:v>
                </c:pt>
                <c:pt idx="356">
                  <c:v>5.4172794359667598E-3</c:v>
                </c:pt>
                <c:pt idx="357">
                  <c:v>5.5123649430691328E-3</c:v>
                </c:pt>
                <c:pt idx="358">
                  <c:v>5.6068762167924106E-3</c:v>
                </c:pt>
                <c:pt idx="359">
                  <c:v>5.7007271697801431E-3</c:v>
                </c:pt>
                <c:pt idx="360">
                  <c:v>5.7938310552296543E-3</c:v>
                </c:pt>
                <c:pt idx="361">
                  <c:v>5.8861005957665021E-3</c:v>
                </c:pt>
                <c:pt idx="362">
                  <c:v>5.9774481155190542E-3</c:v>
                </c:pt>
                <c:pt idx="363">
                  <c:v>6.067785675126002E-3</c:v>
                </c:pt>
                <c:pt idx="364">
                  <c:v>6.1570252093970587E-3</c:v>
                </c:pt>
                <c:pt idx="365">
                  <c:v>6.2450786673352247E-3</c:v>
                </c:pt>
                <c:pt idx="366">
                  <c:v>6.3318581542178547E-3</c:v>
                </c:pt>
                <c:pt idx="367">
                  <c:v>6.41727607542345E-3</c:v>
                </c:pt>
                <c:pt idx="368">
                  <c:v>6.5012452816816425E-3</c:v>
                </c:pt>
                <c:pt idx="369">
                  <c:v>6.5836792154152952E-3</c:v>
                </c:pt>
                <c:pt idx="370">
                  <c:v>6.6644920578359914E-3</c:v>
                </c:pt>
                <c:pt idx="371">
                  <c:v>6.7435988764476098E-3</c:v>
                </c:pt>
                <c:pt idx="372">
                  <c:v>6.8209157726070507E-3</c:v>
                </c:pt>
                <c:pt idx="373">
                  <c:v>6.8963600287866656E-3</c:v>
                </c:pt>
                <c:pt idx="374">
                  <c:v>6.96985025517949E-3</c:v>
                </c:pt>
                <c:pt idx="375">
                  <c:v>7.0413065352859889E-3</c:v>
                </c:pt>
                <c:pt idx="376">
                  <c:v>7.1106505701199405E-3</c:v>
                </c:pt>
                <c:pt idx="377">
                  <c:v>7.1778058206708921E-3</c:v>
                </c:pt>
                <c:pt idx="378">
                  <c:v>7.2426976482618428E-3</c:v>
                </c:pt>
                <c:pt idx="379">
                  <c:v>7.3052534524430772E-3</c:v>
                </c:pt>
                <c:pt idx="380">
                  <c:v>7.3654028060664654E-3</c:v>
                </c:pt>
                <c:pt idx="381">
                  <c:v>7.4230775871893199E-3</c:v>
                </c:pt>
                <c:pt idx="382">
                  <c:v>7.4782121074625663E-3</c:v>
                </c:pt>
                <c:pt idx="383">
                  <c:v>7.5307432366650776E-3</c:v>
                </c:pt>
                <c:pt idx="384">
                  <c:v>7.5806105230540322E-3</c:v>
                </c:pt>
                <c:pt idx="385">
                  <c:v>7.6277563092104813E-3</c:v>
                </c:pt>
                <c:pt idx="386">
                  <c:v>7.67212584306957E-3</c:v>
                </c:pt>
                <c:pt idx="387">
                  <c:v>7.7136673838363217E-3</c:v>
                </c:pt>
                <c:pt idx="388">
                  <c:v>7.7523323025002824E-3</c:v>
                </c:pt>
                <c:pt idx="389">
                  <c:v>7.7880751766758079E-3</c:v>
                </c:pt>
                <c:pt idx="390">
                  <c:v>7.8208538795091175E-3</c:v>
                </c:pt>
                <c:pt idx="391">
                  <c:v>7.8506296624085772E-3</c:v>
                </c:pt>
                <c:pt idx="392">
                  <c:v>7.8773672313708146E-3</c:v>
                </c:pt>
                <c:pt idx="393">
                  <c:v>7.9010348166922238E-3</c:v>
                </c:pt>
                <c:pt idx="394">
                  <c:v>7.9216042358731219E-3</c:v>
                </c:pt>
                <c:pt idx="395">
                  <c:v>7.9390509495402359E-3</c:v>
                </c:pt>
                <c:pt idx="396">
                  <c:v>7.9533541102321768E-3</c:v>
                </c:pt>
                <c:pt idx="397">
                  <c:v>7.964496603912137E-3</c:v>
                </c:pt>
                <c:pt idx="398">
                  <c:v>7.9724650840920994E-3</c:v>
                </c:pt>
                <c:pt idx="399">
                  <c:v>7.9772499984733219E-3</c:v>
                </c:pt>
                <c:pt idx="400">
                  <c:v>7.9788456080286535E-3</c:v>
                </c:pt>
                <c:pt idx="401">
                  <c:v>7.9772499984733219E-3</c:v>
                </c:pt>
                <c:pt idx="402">
                  <c:v>7.9724650840920994E-3</c:v>
                </c:pt>
                <c:pt idx="403">
                  <c:v>7.964496603912137E-3</c:v>
                </c:pt>
                <c:pt idx="404">
                  <c:v>7.9533541102321768E-3</c:v>
                </c:pt>
                <c:pt idx="405">
                  <c:v>7.9390509495402359E-3</c:v>
                </c:pt>
                <c:pt idx="406">
                  <c:v>7.9216042358731219E-3</c:v>
                </c:pt>
                <c:pt idx="407">
                  <c:v>7.9010348166922238E-3</c:v>
                </c:pt>
                <c:pt idx="408">
                  <c:v>7.8773672313708146E-3</c:v>
                </c:pt>
                <c:pt idx="409">
                  <c:v>7.8506296624085772E-3</c:v>
                </c:pt>
                <c:pt idx="410">
                  <c:v>7.8208538795091175E-3</c:v>
                </c:pt>
                <c:pt idx="411">
                  <c:v>7.7880751766758079E-3</c:v>
                </c:pt>
                <c:pt idx="412">
                  <c:v>7.7523323025002824E-3</c:v>
                </c:pt>
                <c:pt idx="413">
                  <c:v>7.7136673838363217E-3</c:v>
                </c:pt>
                <c:pt idx="414">
                  <c:v>7.67212584306957E-3</c:v>
                </c:pt>
                <c:pt idx="415">
                  <c:v>7.6277563092104813E-3</c:v>
                </c:pt>
                <c:pt idx="416">
                  <c:v>7.5806105230540322E-3</c:v>
                </c:pt>
                <c:pt idx="417">
                  <c:v>7.5307432366650776E-3</c:v>
                </c:pt>
                <c:pt idx="418">
                  <c:v>7.4782121074625663E-3</c:v>
                </c:pt>
                <c:pt idx="419">
                  <c:v>7.4230775871893199E-3</c:v>
                </c:pt>
                <c:pt idx="420">
                  <c:v>7.3654028060664654E-3</c:v>
                </c:pt>
                <c:pt idx="421">
                  <c:v>7.3052534524430772E-3</c:v>
                </c:pt>
                <c:pt idx="422">
                  <c:v>7.2426976482618428E-3</c:v>
                </c:pt>
                <c:pt idx="423">
                  <c:v>7.1778058206708921E-3</c:v>
                </c:pt>
                <c:pt idx="424">
                  <c:v>7.1106505701199405E-3</c:v>
                </c:pt>
                <c:pt idx="425">
                  <c:v>7.0413065352859889E-3</c:v>
                </c:pt>
                <c:pt idx="426">
                  <c:v>6.96985025517949E-3</c:v>
                </c:pt>
                <c:pt idx="427">
                  <c:v>6.8963600287866656E-3</c:v>
                </c:pt>
                <c:pt idx="428">
                  <c:v>6.8209157726070507E-3</c:v>
                </c:pt>
                <c:pt idx="429">
                  <c:v>6.7435988764476098E-3</c:v>
                </c:pt>
                <c:pt idx="430">
                  <c:v>6.6644920578359914E-3</c:v>
                </c:pt>
                <c:pt idx="431">
                  <c:v>6.5836792154152952E-3</c:v>
                </c:pt>
                <c:pt idx="432">
                  <c:v>6.5012452816816425E-3</c:v>
                </c:pt>
                <c:pt idx="433">
                  <c:v>6.41727607542345E-3</c:v>
                </c:pt>
                <c:pt idx="434">
                  <c:v>6.3318581542178547E-3</c:v>
                </c:pt>
                <c:pt idx="435">
                  <c:v>6.2450786673352247E-3</c:v>
                </c:pt>
                <c:pt idx="436">
                  <c:v>6.1570252093970587E-3</c:v>
                </c:pt>
                <c:pt idx="437">
                  <c:v>6.067785675126002E-3</c:v>
                </c:pt>
                <c:pt idx="438">
                  <c:v>5.9774481155190542E-3</c:v>
                </c:pt>
                <c:pt idx="439">
                  <c:v>5.8861005957665021E-3</c:v>
                </c:pt>
                <c:pt idx="440">
                  <c:v>5.7938310552296543E-3</c:v>
                </c:pt>
                <c:pt idx="441">
                  <c:v>5.7007271697801431E-3</c:v>
                </c:pt>
                <c:pt idx="442">
                  <c:v>5.6068762167924106E-3</c:v>
                </c:pt>
                <c:pt idx="443">
                  <c:v>5.5123649430691328E-3</c:v>
                </c:pt>
                <c:pt idx="444">
                  <c:v>5.4172794359667598E-3</c:v>
                </c:pt>
                <c:pt idx="445">
                  <c:v>5.3217049979750958E-3</c:v>
                </c:pt>
                <c:pt idx="446">
                  <c:v>5.2257260249910622E-3</c:v>
                </c:pt>
                <c:pt idx="447">
                  <c:v>5.129425888512406E-3</c:v>
                </c:pt>
                <c:pt idx="448">
                  <c:v>5.0328868219623414E-3</c:v>
                </c:pt>
                <c:pt idx="449">
                  <c:v>4.9361898113408544E-3</c:v>
                </c:pt>
                <c:pt idx="450">
                  <c:v>4.8394144903828665E-3</c:v>
                </c:pt>
                <c:pt idx="451">
                  <c:v>4.7426390403875916E-3</c:v>
                </c:pt>
                <c:pt idx="452">
                  <c:v>4.6459400948673244E-3</c:v>
                </c:pt>
                <c:pt idx="453">
                  <c:v>4.5493926491477175E-3</c:v>
                </c:pt>
                <c:pt idx="454">
                  <c:v>4.4530699750352223E-3</c:v>
                </c:pt>
                <c:pt idx="455">
                  <c:v>4.3570435406510098E-3</c:v>
                </c:pt>
                <c:pt idx="456">
                  <c:v>4.2613829355143571E-3</c:v>
                </c:pt>
                <c:pt idx="457">
                  <c:v>4.1661558009421671E-3</c:v>
                </c:pt>
                <c:pt idx="458">
                  <c:v>4.071427765815188E-3</c:v>
                </c:pt>
                <c:pt idx="459">
                  <c:v>3.9772623877455168E-3</c:v>
                </c:pt>
                <c:pt idx="460">
                  <c:v>3.8837210996642583E-3</c:v>
                </c:pt>
                <c:pt idx="461">
                  <c:v>3.7908631618328043E-3</c:v>
                </c:pt>
                <c:pt idx="462">
                  <c:v>3.6987456192661057E-3</c:v>
                </c:pt>
                <c:pt idx="463">
                  <c:v>3.6074232645416067E-3</c:v>
                </c:pt>
                <c:pt idx="464">
                  <c:v>3.5169486059532466E-3</c:v>
                </c:pt>
                <c:pt idx="465">
                  <c:v>3.427371840956147E-3</c:v>
                </c:pt>
                <c:pt idx="466">
                  <c:v>3.3387408348342761E-3</c:v>
                </c:pt>
                <c:pt idx="467">
                  <c:v>3.2511011045106824E-3</c:v>
                </c:pt>
                <c:pt idx="468">
                  <c:v>3.1644958074076605E-3</c:v>
                </c:pt>
                <c:pt idx="469">
                  <c:v>3.0789657352526733E-3</c:v>
                </c:pt>
                <c:pt idx="470">
                  <c:v>2.9945493127148969E-3</c:v>
                </c:pt>
                <c:pt idx="471">
                  <c:v>2.9112826007469516E-3</c:v>
                </c:pt>
                <c:pt idx="472">
                  <c:v>2.8291993044967756E-3</c:v>
                </c:pt>
                <c:pt idx="473">
                  <c:v>2.7483307856456347E-3</c:v>
                </c:pt>
                <c:pt idx="474">
                  <c:v>2.668706079020046E-3</c:v>
                </c:pt>
                <c:pt idx="475">
                  <c:v>2.5903519133178344E-3</c:v>
                </c:pt>
                <c:pt idx="476">
                  <c:v>2.5132927357817626E-3</c:v>
                </c:pt>
                <c:pt idx="477">
                  <c:v>2.4375507406480352E-3</c:v>
                </c:pt>
                <c:pt idx="478">
                  <c:v>2.3631459011916448E-3</c:v>
                </c:pt>
                <c:pt idx="479">
                  <c:v>2.2900960051858476E-3</c:v>
                </c:pt>
                <c:pt idx="480">
                  <c:v>2.218416693589111E-3</c:v>
                </c:pt>
                <c:pt idx="481">
                  <c:v>2.1481215022696762E-3</c:v>
                </c:pt>
                <c:pt idx="482">
                  <c:v>2.079221906575284E-3</c:v>
                </c:pt>
                <c:pt idx="483">
                  <c:v>2.0117273685538112E-3</c:v>
                </c:pt>
                <c:pt idx="484">
                  <c:v>1.9456453866293496E-3</c:v>
                </c:pt>
                <c:pt idx="485">
                  <c:v>1.8809815475377381E-3</c:v>
                </c:pt>
                <c:pt idx="486">
                  <c:v>1.817739580325657E-3</c:v>
                </c:pt>
                <c:pt idx="487">
                  <c:v>1.7559214122181122E-3</c:v>
                </c:pt>
                <c:pt idx="488">
                  <c:v>1.6955272261604444E-3</c:v>
                </c:pt>
                <c:pt idx="489">
                  <c:v>1.6365555198428559E-3</c:v>
                </c:pt>
                <c:pt idx="490">
                  <c:v>1.5790031660178826E-3</c:v>
                </c:pt>
                <c:pt idx="491">
                  <c:v>1.5228654739241462E-3</c:v>
                </c:pt>
                <c:pt idx="492">
                  <c:v>1.4681362516331376E-3</c:v>
                </c:pt>
                <c:pt idx="493">
                  <c:v>1.4148078691396675E-3</c:v>
                </c:pt>
                <c:pt idx="494">
                  <c:v>1.3628713220208912E-3</c:v>
                </c:pt>
                <c:pt idx="495">
                  <c:v>1.3123162954935318E-3</c:v>
                </c:pt>
                <c:pt idx="496">
                  <c:v>1.2631312287039729E-3</c:v>
                </c:pt>
                <c:pt idx="497">
                  <c:v>1.2153033790912955E-3</c:v>
                </c:pt>
                <c:pt idx="498">
                  <c:v>1.1688188866690291E-3</c:v>
                </c:pt>
                <c:pt idx="499">
                  <c:v>1.1236628380773609E-3</c:v>
                </c:pt>
                <c:pt idx="500">
                  <c:v>1.0798193302637609E-3</c:v>
                </c:pt>
                <c:pt idx="501">
                  <c:v>1.0372715336564111E-3</c:v>
                </c:pt>
                <c:pt idx="502">
                  <c:v>9.9600175470141534E-4</c:v>
                </c:pt>
                <c:pt idx="503">
                  <c:v>9.559914976415405E-4</c:v>
                </c:pt>
                <c:pt idx="504">
                  <c:v>9.1722152542109798E-4</c:v>
                </c:pt>
                <c:pt idx="505">
                  <c:v>8.7967191960854378E-4</c:v>
                </c:pt>
                <c:pt idx="506">
                  <c:v>8.4332213923540638E-4</c:v>
                </c:pt>
                <c:pt idx="507">
                  <c:v>8.0815107845720613E-4</c:v>
                </c:pt>
                <c:pt idx="508">
                  <c:v>7.7413712294911209E-4</c:v>
                </c:pt>
                <c:pt idx="509">
                  <c:v>7.4125820495612971E-4</c:v>
                </c:pt>
                <c:pt idx="510">
                  <c:v>7.0949185692462872E-4</c:v>
                </c:pt>
                <c:pt idx="511">
                  <c:v>6.7881526364898387E-4</c:v>
                </c:pt>
                <c:pt idx="512">
                  <c:v>6.4920531287394911E-4</c:v>
                </c:pt>
                <c:pt idx="513">
                  <c:v>6.2063864430016505E-4</c:v>
                </c:pt>
                <c:pt idx="514">
                  <c:v>5.9309169694682525E-4</c:v>
                </c:pt>
                <c:pt idx="515">
                  <c:v>5.6654075483202342E-4</c:v>
                </c:pt>
                <c:pt idx="516">
                  <c:v>5.4096199093763562E-4</c:v>
                </c:pt>
                <c:pt idx="517">
                  <c:v>5.1633150943175359E-4</c:v>
                </c:pt>
                <c:pt idx="518">
                  <c:v>4.9262538612764994E-4</c:v>
                </c:pt>
                <c:pt idx="519">
                  <c:v>4.6981970716402727E-4</c:v>
                </c:pt>
                <c:pt idx="520">
                  <c:v>4.4789060589685791E-4</c:v>
                </c:pt>
                <c:pt idx="521">
                  <c:v>4.2681429799845558E-4</c:v>
                </c:pt>
                <c:pt idx="522">
                  <c:v>4.0656711476451678E-4</c:v>
                </c:pt>
                <c:pt idx="523">
                  <c:v>3.8712553463473919E-4</c:v>
                </c:pt>
                <c:pt idx="524">
                  <c:v>3.6846621293724088E-4</c:v>
                </c:pt>
                <c:pt idx="525">
                  <c:v>3.5056600987137077E-4</c:v>
                </c:pt>
                <c:pt idx="526">
                  <c:v>3.3340201674762125E-4</c:v>
                </c:pt>
                <c:pt idx="527">
                  <c:v>3.1695158050721635E-4</c:v>
                </c:pt>
                <c:pt idx="528">
                  <c:v>3.0119232654754891E-4</c:v>
                </c:pt>
                <c:pt idx="529">
                  <c:v>2.8610217988299391E-4</c:v>
                </c:pt>
                <c:pt idx="530">
                  <c:v>2.7165938467371237E-4</c:v>
                </c:pt>
                <c:pt idx="531">
                  <c:v>2.5784252215790615E-4</c:v>
                </c:pt>
                <c:pt idx="532">
                  <c:v>2.446305270255595E-4</c:v>
                </c:pt>
                <c:pt idx="533">
                  <c:v>2.3200270227405131E-4</c:v>
                </c:pt>
                <c:pt idx="534">
                  <c:v>2.1993873258811152E-4</c:v>
                </c:pt>
                <c:pt idx="535">
                  <c:v>2.0841869628845185E-4</c:v>
                </c:pt>
                <c:pt idx="536">
                  <c:v>1.9742307589502278E-4</c:v>
                </c:pt>
                <c:pt idx="537">
                  <c:v>1.8693276735224572E-4</c:v>
                </c:pt>
                <c:pt idx="538">
                  <c:v>1.7692908796474444E-4</c:v>
                </c:pt>
                <c:pt idx="539">
                  <c:v>1.6739378309306056E-4</c:v>
                </c:pt>
                <c:pt idx="540">
                  <c:v>1.5830903165959926E-4</c:v>
                </c:pt>
                <c:pt idx="541">
                  <c:v>1.4965745051561118E-4</c:v>
                </c:pt>
                <c:pt idx="542">
                  <c:v>1.4142209772038895E-4</c:v>
                </c:pt>
                <c:pt idx="543">
                  <c:v>1.3358647478405229E-4</c:v>
                </c:pt>
                <c:pt idx="544">
                  <c:v>1.2613452792531853E-4</c:v>
                </c:pt>
                <c:pt idx="545">
                  <c:v>1.1905064839551705E-4</c:v>
                </c:pt>
                <c:pt idx="546">
                  <c:v>1.1231967191981927E-4</c:v>
                </c:pt>
                <c:pt idx="547">
                  <c:v>1.0592687730622038E-4</c:v>
                </c:pt>
                <c:pt idx="548">
                  <c:v>9.9857984272247517E-5</c:v>
                </c:pt>
                <c:pt idx="549">
                  <c:v>9.409915053867958E-5</c:v>
                </c:pt>
                <c:pt idx="550">
                  <c:v>8.8636968238760134E-5</c:v>
                </c:pt>
                <c:pt idx="551">
                  <c:v>8.3458459690479231E-5</c:v>
                </c:pt>
                <c:pt idx="552">
                  <c:v>7.8551072578495569E-5</c:v>
                </c:pt>
                <c:pt idx="553">
                  <c:v>7.3902674591180684E-5</c:v>
                </c:pt>
                <c:pt idx="554">
                  <c:v>6.950154755709874E-5</c:v>
                </c:pt>
                <c:pt idx="555">
                  <c:v>6.5336381123998422E-5</c:v>
                </c:pt>
                <c:pt idx="556">
                  <c:v>6.1396266022094794E-5</c:v>
                </c:pt>
                <c:pt idx="557">
                  <c:v>5.7670686952068772E-5</c:v>
                </c:pt>
                <c:pt idx="558">
                  <c:v>5.4149515136814044E-5</c:v>
                </c:pt>
                <c:pt idx="559">
                  <c:v>5.0823000574530472E-5</c:v>
                </c:pt>
                <c:pt idx="560">
                  <c:v>4.7681764029296847E-5</c:v>
                </c:pt>
                <c:pt idx="561">
                  <c:v>4.4716788793770803E-5</c:v>
                </c:pt>
                <c:pt idx="562">
                  <c:v>4.1919412257158861E-5</c:v>
                </c:pt>
                <c:pt idx="563">
                  <c:v>3.9281317310087519E-5</c:v>
                </c:pt>
                <c:pt idx="564">
                  <c:v>3.6794523616485586E-5</c:v>
                </c:pt>
                <c:pt idx="565">
                  <c:v>3.445137878107359E-5</c:v>
                </c:pt>
                <c:pt idx="566">
                  <c:v>3.2244549439542486E-5</c:v>
                </c:pt>
                <c:pt idx="567">
                  <c:v>3.016701229700614E-5</c:v>
                </c:pt>
                <c:pt idx="568">
                  <c:v>2.821204513882767E-5</c:v>
                </c:pt>
                <c:pt idx="569">
                  <c:v>2.6373217836454817E-5</c:v>
                </c:pt>
                <c:pt idx="570">
                  <c:v>2.4644383369460367E-5</c:v>
                </c:pt>
                <c:pt idx="571">
                  <c:v>2.3019668883569664E-5</c:v>
                </c:pt>
                <c:pt idx="572">
                  <c:v>2.1493466803074692E-5</c:v>
                </c:pt>
                <c:pt idx="573">
                  <c:v>2.0060426014684749E-5</c:v>
                </c:pt>
                <c:pt idx="574">
                  <c:v>1.8715443138549594E-5</c:v>
                </c:pt>
                <c:pt idx="575">
                  <c:v>1.74536539009152E-5</c:v>
                </c:pt>
                <c:pt idx="576">
                  <c:v>1.6270424621636167E-5</c:v>
                </c:pt>
                <c:pt idx="577">
                  <c:v>1.5161343828574218E-5</c:v>
                </c:pt>
                <c:pt idx="578">
                  <c:v>1.4122214009760723E-5</c:v>
                </c:pt>
                <c:pt idx="579">
                  <c:v>1.3149043513093528E-5</c:v>
                </c:pt>
                <c:pt idx="580">
                  <c:v>1.2238038602275438E-5</c:v>
                </c:pt>
                <c:pt idx="581">
                  <c:v>1.138559567668505E-5</c:v>
                </c:pt>
                <c:pt idx="582">
                  <c:v>1.0588293661898702E-5</c:v>
                </c:pt>
                <c:pt idx="583">
                  <c:v>9.8428865766578691E-6</c:v>
                </c:pt>
                <c:pt idx="584">
                  <c:v>9.1462962811971337E-6</c:v>
                </c:pt>
                <c:pt idx="585">
                  <c:v>8.4956054110150355E-6</c:v>
                </c:pt>
                <c:pt idx="586">
                  <c:v>7.8880504993831308E-6</c:v>
                </c:pt>
                <c:pt idx="587">
                  <c:v>7.3210152911467048E-6</c:v>
                </c:pt>
                <c:pt idx="588">
                  <c:v>6.7920242496730885E-6</c:v>
                </c:pt>
                <c:pt idx="589">
                  <c:v>6.2987362581504368E-6</c:v>
                </c:pt>
                <c:pt idx="590">
                  <c:v>5.8389385158292048E-6</c:v>
                </c:pt>
                <c:pt idx="591">
                  <c:v>5.4105406292304201E-6</c:v>
                </c:pt>
                <c:pt idx="592">
                  <c:v>5.0115688978172146E-6</c:v>
                </c:pt>
                <c:pt idx="593">
                  <c:v>4.6401607931388469E-6</c:v>
                </c:pt>
                <c:pt idx="594">
                  <c:v>4.2945596300073402E-6</c:v>
                </c:pt>
                <c:pt idx="595">
                  <c:v>3.9731094278554505E-6</c:v>
                </c:pt>
                <c:pt idx="596">
                  <c:v>3.6742499600491384E-6</c:v>
                </c:pt>
                <c:pt idx="597">
                  <c:v>3.3965119885868713E-6</c:v>
                </c:pt>
                <c:pt idx="598">
                  <c:v>3.1385126813106449E-6</c:v>
                </c:pt>
                <c:pt idx="599">
                  <c:v>2.8989512084778203E-6</c:v>
                </c:pt>
                <c:pt idx="600">
                  <c:v>2.676604515297707E-6</c:v>
                </c:pt>
                <c:pt idx="601">
                  <c:v>2.4703232668204689E-6</c:v>
                </c:pt>
                <c:pt idx="602">
                  <c:v>2.2790279613772916E-6</c:v>
                </c:pt>
                <c:pt idx="603">
                  <c:v>2.1017052086080053E-6</c:v>
                </c:pt>
                <c:pt idx="604">
                  <c:v>1.937404167974385E-6</c:v>
                </c:pt>
                <c:pt idx="605">
                  <c:v>1.7852331435426581E-6</c:v>
                </c:pt>
                <c:pt idx="606">
                  <c:v>1.6443563307257199E-6</c:v>
                </c:pt>
                <c:pt idx="607">
                  <c:v>1.5139907106032215E-6</c:v>
                </c:pt>
                <c:pt idx="608">
                  <c:v>1.3934030873842888E-6</c:v>
                </c:pt>
                <c:pt idx="609">
                  <c:v>1.2819072645421196E-6</c:v>
                </c:pt>
                <c:pt idx="610">
                  <c:v>1.1788613551307969E-6</c:v>
                </c:pt>
                <c:pt idx="611">
                  <c:v>1.0836652217908027E-6</c:v>
                </c:pt>
                <c:pt idx="612">
                  <c:v>9.9575804196024335E-7</c:v>
                </c:pt>
                <c:pt idx="613">
                  <c:v>9.1461599383202447E-7</c:v>
                </c:pt>
                <c:pt idx="614">
                  <c:v>8.397500586323464E-7</c:v>
                </c:pt>
                <c:pt idx="615">
                  <c:v>7.7070393484174245E-7</c:v>
                </c:pt>
                <c:pt idx="616">
                  <c:v>7.0705206003546181E-7</c:v>
                </c:pt>
                <c:pt idx="617">
                  <c:v>6.4839773608427549E-7</c:v>
                </c:pt>
                <c:pt idx="618">
                  <c:v>5.9437135352884495E-7</c:v>
                </c:pt>
                <c:pt idx="619">
                  <c:v>5.4462871101985203E-7</c:v>
                </c:pt>
                <c:pt idx="620">
                  <c:v>4.9884942580107149E-7</c:v>
                </c:pt>
                <c:pt idx="621">
                  <c:v>4.5673543130293831E-7</c:v>
                </c:pt>
                <c:pt idx="622">
                  <c:v>4.1800955800900878E-7</c:v>
                </c:pt>
                <c:pt idx="623">
                  <c:v>3.8241419385635471E-7</c:v>
                </c:pt>
                <c:pt idx="624">
                  <c:v>3.4971002053278329E-7</c:v>
                </c:pt>
                <c:pt idx="625">
                  <c:v>3.1967482213810949E-7</c:v>
                </c:pt>
                <c:pt idx="626">
                  <c:v>2.9210236278305826E-7</c:v>
                </c:pt>
                <c:pt idx="627">
                  <c:v>2.6680132980711677E-7</c:v>
                </c:pt>
                <c:pt idx="628">
                  <c:v>2.4359433940537355E-7</c:v>
                </c:pt>
                <c:pt idx="629">
                  <c:v>2.2231700156355574E-7</c:v>
                </c:pt>
                <c:pt idx="630">
                  <c:v>2.028170413097348E-7</c:v>
                </c:pt>
                <c:pt idx="631">
                  <c:v>1.8495347340011232E-7</c:v>
                </c:pt>
                <c:pt idx="632">
                  <c:v>1.685958276645754E-7</c:v>
                </c:pt>
                <c:pt idx="633">
                  <c:v>1.5362342234500938E-7</c:v>
                </c:pt>
                <c:pt idx="634">
                  <c:v>1.3992468286540783E-7</c:v>
                </c:pt>
                <c:pt idx="635">
                  <c:v>1.2739650357734203E-7</c:v>
                </c:pt>
                <c:pt idx="636">
                  <c:v>1.1594365012714553E-7</c:v>
                </c:pt>
                <c:pt idx="637">
                  <c:v>1.0547820019202607E-7</c:v>
                </c:pt>
                <c:pt idx="638">
                  <c:v>9.5919020431050415E-8</c:v>
                </c:pt>
                <c:pt idx="639">
                  <c:v>8.7191277593432714E-8</c:v>
                </c:pt>
                <c:pt idx="640">
                  <c:v>7.92259818206415E-8</c:v>
                </c:pt>
                <c:pt idx="641">
                  <c:v>7.1959560270425071E-8</c:v>
                </c:pt>
                <c:pt idx="642">
                  <c:v>6.53334592798655E-8</c:v>
                </c:pt>
                <c:pt idx="643">
                  <c:v>5.9293773370905549E-8</c:v>
                </c:pt>
                <c:pt idx="644">
                  <c:v>5.3790899485430459E-8</c:v>
                </c:pt>
                <c:pt idx="645">
                  <c:v>4.8779214917867128E-8</c:v>
                </c:pt>
                <c:pt idx="646">
                  <c:v>4.4216777491368415E-8</c:v>
                </c:pt>
                <c:pt idx="647">
                  <c:v>4.0065046598969849E-8</c:v>
                </c:pt>
                <c:pt idx="648">
                  <c:v>3.6288623803640605E-8</c:v>
                </c:pt>
                <c:pt idx="649">
                  <c:v>3.2855011760901481E-8</c:v>
                </c:pt>
                <c:pt idx="650">
                  <c:v>2.9734390294685951E-8</c:v>
                </c:pt>
                <c:pt idx="651">
                  <c:v>2.689940852138884E-8</c:v>
                </c:pt>
                <c:pt idx="652">
                  <c:v>2.4324991978626403E-8</c:v>
                </c:pt>
                <c:pt idx="653">
                  <c:v>2.198816377416406E-8</c:v>
                </c:pt>
                <c:pt idx="654">
                  <c:v>1.9867878826798237E-8</c:v>
                </c:pt>
                <c:pt idx="655">
                  <c:v>1.7944870324766641E-8</c:v>
                </c:pt>
                <c:pt idx="656">
                  <c:v>1.6201507578562688E-8</c:v>
                </c:pt>
                <c:pt idx="657">
                  <c:v>1.4621664493906978E-8</c:v>
                </c:pt>
                <c:pt idx="658">
                  <c:v>1.3190597937150454E-8</c:v>
                </c:pt>
                <c:pt idx="659">
                  <c:v>1.1894835309615504E-8</c:v>
                </c:pt>
                <c:pt idx="660">
                  <c:v>1.0722070689395244E-8</c:v>
                </c:pt>
                <c:pt idx="661">
                  <c:v>9.6610689389993458E-9</c:v>
                </c:pt>
                <c:pt idx="662">
                  <c:v>8.7015772150302324E-9</c:v>
                </c:pt>
                <c:pt idx="663">
                  <c:v>7.8342433518696183E-9</c:v>
                </c:pt>
                <c:pt idx="664">
                  <c:v>7.0505406252280886E-9</c:v>
                </c:pt>
                <c:pt idx="665">
                  <c:v>6.3426984334319503E-9</c:v>
                </c:pt>
                <c:pt idx="666">
                  <c:v>5.7036384645679624E-9</c:v>
                </c:pt>
                <c:pt idx="667">
                  <c:v>5.1269159461491862E-9</c:v>
                </c:pt>
                <c:pt idx="668">
                  <c:v>4.6066656008784207E-9</c:v>
                </c:pt>
                <c:pt idx="669">
                  <c:v>4.1375519574393024E-9</c:v>
                </c:pt>
                <c:pt idx="670">
                  <c:v>3.7147236891105859E-9</c:v>
                </c:pt>
                <c:pt idx="671">
                  <c:v>3.3337716754445652E-9</c:v>
                </c:pt>
                <c:pt idx="672">
                  <c:v>2.9906905033431939E-9</c:v>
                </c:pt>
                <c:pt idx="673">
                  <c:v>2.6818431436709501E-9</c:v>
                </c:pt>
                <c:pt idx="674">
                  <c:v>2.4039285581256499E-9</c:v>
                </c:pt>
                <c:pt idx="675">
                  <c:v>2.153952008508655E-9</c:v>
                </c:pt>
                <c:pt idx="676">
                  <c:v>1.9291978568546692E-9</c:v>
                </c:pt>
                <c:pt idx="677">
                  <c:v>1.7272046601561972E-9</c:v>
                </c:pt>
                <c:pt idx="678">
                  <c:v>1.5457423777045812E-9</c:v>
                </c:pt>
                <c:pt idx="679">
                  <c:v>1.3827915224224819E-9</c:v>
                </c:pt>
                <c:pt idx="680">
                  <c:v>1.236524100033169E-9</c:v>
                </c:pt>
                <c:pt idx="681">
                  <c:v>1.105286191549945E-9</c:v>
                </c:pt>
                <c:pt idx="682">
                  <c:v>9.8758204542208806E-10</c:v>
                </c:pt>
                <c:pt idx="683">
                  <c:v>8.820595557874615E-10</c:v>
                </c:pt>
                <c:pt idx="684">
                  <c:v>7.8749701269996988E-10</c:v>
                </c:pt>
                <c:pt idx="685">
                  <c:v>7.0279101896408667E-10</c:v>
                </c:pt>
                <c:pt idx="686">
                  <c:v>6.2694547635839341E-10</c:v>
                </c:pt>
                <c:pt idx="687">
                  <c:v>5.5906155160309299E-10</c:v>
                </c:pt>
                <c:pt idx="688">
                  <c:v>4.9832853945901973E-10</c:v>
                </c:pt>
                <c:pt idx="689">
                  <c:v>4.4401554687158019E-10</c:v>
                </c:pt>
                <c:pt idx="690">
                  <c:v>3.9546392812489341E-10</c:v>
                </c:pt>
                <c:pt idx="691">
                  <c:v>3.5208040657971679E-10</c:v>
                </c:pt>
                <c:pt idx="692">
                  <c:v>3.1333082376265025E-10</c:v>
                </c:pt>
                <c:pt idx="693">
                  <c:v>2.7873446138094876E-10</c:v>
                </c:pt>
                <c:pt idx="694">
                  <c:v>2.4785888628300258E-10</c:v>
                </c:pt>
                <c:pt idx="695">
                  <c:v>2.2031527249364614E-10</c:v>
                </c:pt>
                <c:pt idx="696">
                  <c:v>1.9575415824882353E-10</c:v>
                </c:pt>
                <c:pt idx="697">
                  <c:v>1.7386159945760408E-10</c:v>
                </c:pt>
                <c:pt idx="698">
                  <c:v>1.5435568425141055E-10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'der.spektrum (2)'!$E$1</c:f>
              <c:strCache>
                <c:ptCount val="1"/>
                <c:pt idx="0">
                  <c:v>max450</c:v>
                </c:pt>
              </c:strCache>
            </c:strRef>
          </c:tx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(2)'!$E$2:$E$700</c:f>
              <c:numCache>
                <c:formatCode>General</c:formatCode>
                <c:ptCount val="699"/>
                <c:pt idx="0">
                  <c:v>1.1069278149757478E-17</c:v>
                </c:pt>
                <c:pt idx="1">
                  <c:v>1.4605464785031189E-17</c:v>
                </c:pt>
                <c:pt idx="2">
                  <c:v>1.924991933118282E-17</c:v>
                </c:pt>
                <c:pt idx="3">
                  <c:v>2.5343109288229356E-17</c:v>
                </c:pt>
                <c:pt idx="4">
                  <c:v>3.3327929161657259E-17</c:v>
                </c:pt>
                <c:pt idx="5">
                  <c:v>4.3779844349639154E-17</c:v>
                </c:pt>
                <c:pt idx="6">
                  <c:v>5.7445702853359666E-17</c:v>
                </c:pt>
                <c:pt idx="7">
                  <c:v>7.5293646771810087E-17</c:v>
                </c:pt>
                <c:pt idx="8">
                  <c:v>9.8577220299397389E-17</c:v>
                </c:pt>
                <c:pt idx="9">
                  <c:v>1.289176124052137E-16</c:v>
                </c:pt>
                <c:pt idx="10">
                  <c:v>1.684090361178964E-16</c:v>
                </c:pt>
                <c:pt idx="11">
                  <c:v>2.1975358933172059E-16</c:v>
                </c:pt>
                <c:pt idx="12">
                  <c:v>2.8643363537344368E-16</c:v>
                </c:pt>
                <c:pt idx="13">
                  <c:v>3.729318738117285E-16</c:v>
                </c:pt>
                <c:pt idx="14">
                  <c:v>4.8501195339244949E-16</c:v>
                </c:pt>
                <c:pt idx="15">
                  <c:v>6.3007584653872746E-16</c:v>
                </c:pt>
                <c:pt idx="16">
                  <c:v>8.1761842856547444E-16</c:v>
                </c:pt>
                <c:pt idx="17">
                  <c:v>1.0598049952855752E-15</c:v>
                </c:pt>
                <c:pt idx="18">
                  <c:v>1.3722040707018075E-15</c:v>
                </c:pt>
                <c:pt idx="19">
                  <c:v>1.7747161240843203E-15</c:v>
                </c:pt>
                <c:pt idx="20">
                  <c:v>2.2927491303556218E-15</c:v>
                </c:pt>
                <c:pt idx="21">
                  <c:v>2.9587047590136214E-15</c:v>
                </c:pt>
                <c:pt idx="22">
                  <c:v>3.8138549672671233E-15</c:v>
                </c:pt>
                <c:pt idx="23">
                  <c:v>4.9107086427676774E-15</c:v>
                </c:pt>
                <c:pt idx="24">
                  <c:v>6.3159925982517728E-15</c:v>
                </c:pt>
                <c:pt idx="25">
                  <c:v>8.1144017767633644E-15</c:v>
                </c:pt>
                <c:pt idx="26">
                  <c:v>1.0413311342322268E-14</c:v>
                </c:pt>
                <c:pt idx="27">
                  <c:v>1.3348690068492161E-14</c:v>
                </c:pt>
                <c:pt idx="28">
                  <c:v>1.7092512122655604E-14</c:v>
                </c:pt>
                <c:pt idx="29">
                  <c:v>2.1862035444524743E-14</c:v>
                </c:pt>
                <c:pt idx="30">
                  <c:v>2.7931402433965502E-14</c:v>
                </c:pt>
                <c:pt idx="31">
                  <c:v>3.5646126238472129E-14</c:v>
                </c:pt>
                <c:pt idx="32">
                  <c:v>4.5441157980847738E-14</c:v>
                </c:pt>
                <c:pt idx="33">
                  <c:v>5.7863392138477553E-14</c:v>
                </c:pt>
                <c:pt idx="34">
                  <c:v>7.3599665437904628E-14</c:v>
                </c:pt>
                <c:pt idx="35">
                  <c:v>9.3511546859042802E-14</c:v>
                </c:pt>
                <c:pt idx="36">
                  <c:v>1.1867851204684246E-13</c:v>
                </c:pt>
                <c:pt idx="37">
                  <c:v>1.5045145590685057E-13</c:v>
                </c:pt>
                <c:pt idx="38">
                  <c:v>1.9051893599112563E-13</c:v>
                </c:pt>
                <c:pt idx="39">
                  <c:v>2.4098907274483513E-13</c:v>
                </c:pt>
                <c:pt idx="40">
                  <c:v>3.0449068027881977E-13</c:v>
                </c:pt>
                <c:pt idx="41">
                  <c:v>3.8429798636967162E-13</c:v>
                </c:pt>
                <c:pt idx="42">
                  <c:v>4.8448425069078164E-13</c:v>
                </c:pt>
                <c:pt idx="43">
                  <c:v>6.1011073900519248E-13</c:v>
                </c:pt>
                <c:pt idx="44">
                  <c:v>7.6745889765880989E-13</c:v>
                </c:pt>
                <c:pt idx="45">
                  <c:v>9.6431524406928884E-13</c:v>
                </c:pt>
                <c:pt idx="46">
                  <c:v>1.2103205005972625E-12</c:v>
                </c:pt>
                <c:pt idx="47">
                  <c:v>1.5173969170271906E-12</c:v>
                </c:pt>
                <c:pt idx="48">
                  <c:v>1.9002706286726487E-12</c:v>
                </c:pt>
                <c:pt idx="49">
                  <c:v>2.3771093746653584E-12</c:v>
                </c:pt>
                <c:pt idx="50">
                  <c:v>2.9703000624507274E-12</c:v>
                </c:pt>
                <c:pt idx="51">
                  <c:v>3.7073956371094605E-12</c:v>
                </c:pt>
                <c:pt idx="52">
                  <c:v>4.6222666472177069E-12</c:v>
                </c:pt>
                <c:pt idx="53">
                  <c:v>5.7564999676172809E-12</c:v>
                </c:pt>
                <c:pt idx="54">
                  <c:v>7.1610955485334711E-12</c:v>
                </c:pt>
                <c:pt idx="55">
                  <c:v>8.8985220492095056E-12</c:v>
                </c:pt>
                <c:pt idx="56">
                  <c:v>1.1045204061581835E-11</c:v>
                </c:pt>
                <c:pt idx="57">
                  <c:v>1.3694527660170103E-11</c:v>
                </c:pt>
                <c:pt idx="58">
                  <c:v>1.696046760548352E-11</c:v>
                </c:pt>
                <c:pt idx="59">
                  <c:v>2.0981959117246552E-11</c:v>
                </c:pt>
                <c:pt idx="60">
                  <c:v>2.5928160226898885E-11</c:v>
                </c:pt>
                <c:pt idx="61">
                  <c:v>3.2004777901041118E-11</c:v>
                </c:pt>
                <c:pt idx="62">
                  <c:v>3.9461663073260294E-11</c:v>
                </c:pt>
                <c:pt idx="63">
                  <c:v>4.8601917207360848E-11</c:v>
                </c:pt>
                <c:pt idx="64">
                  <c:v>5.9792796932136203E-11</c:v>
                </c:pt>
                <c:pt idx="65">
                  <c:v>7.3478754658720711E-11</c:v>
                </c:pt>
                <c:pt idx="66">
                  <c:v>9.0197013085859716E-11</c:v>
                </c:pt>
                <c:pt idx="67">
                  <c:v>1.105961414515764E-10</c:v>
                </c:pt>
                <c:pt idx="68">
                  <c:v>1.3545818282343303E-10</c:v>
                </c:pt>
                <c:pt idx="69">
                  <c:v>1.6572497636408807E-10</c:v>
                </c:pt>
                <c:pt idx="70">
                  <c:v>2.0252942832744284E-10</c:v>
                </c:pt>
                <c:pt idx="71">
                  <c:v>2.4723261275596291E-10</c:v>
                </c:pt>
                <c:pt idx="72">
                  <c:v>3.0146772997276468E-10</c:v>
                </c:pt>
                <c:pt idx="73">
                  <c:v>3.6719212082274355E-10</c:v>
                </c:pt>
                <c:pt idx="74">
                  <c:v>4.4674873039785269E-10</c:v>
                </c:pt>
                <c:pt idx="75">
                  <c:v>5.4293864025284929E-10</c:v>
                </c:pt>
                <c:pt idx="76">
                  <c:v>6.5910654687482236E-10</c:v>
                </c:pt>
                <c:pt idx="77">
                  <c:v>7.9924136087315333E-10</c:v>
                </c:pt>
                <c:pt idx="78">
                  <c:v>9.680944409729123E-10</c:v>
                </c:pt>
                <c:pt idx="79">
                  <c:v>1.1713183649401445E-9</c:v>
                </c:pt>
                <c:pt idx="80">
                  <c:v>1.4156295821516287E-9</c:v>
                </c:pt>
                <c:pt idx="81">
                  <c:v>1.70899879639258E-9</c:v>
                </c:pt>
                <c:pt idx="82">
                  <c:v>2.0608735000552817E-9</c:v>
                </c:pt>
                <c:pt idx="83">
                  <c:v>2.4824377303803012E-9</c:v>
                </c:pt>
                <c:pt idx="84">
                  <c:v>2.9869148536623238E-9</c:v>
                </c:pt>
                <c:pt idx="85">
                  <c:v>3.5899200141810917E-9</c:v>
                </c:pt>
                <c:pt idx="86">
                  <c:v>4.3098698216127273E-9</c:v>
                </c:pt>
                <c:pt idx="87">
                  <c:v>5.1684579053108957E-9</c:v>
                </c:pt>
                <c:pt idx="88">
                  <c:v>6.1912061485176429E-9</c:v>
                </c:pt>
                <c:pt idx="89">
                  <c:v>7.4081027435990255E-9</c:v>
                </c:pt>
                <c:pt idx="90">
                  <c:v>8.8543396950730411E-9</c:v>
                </c:pt>
                <c:pt idx="91">
                  <c:v>1.0571164055719917E-8</c:v>
                </c:pt>
                <c:pt idx="92">
                  <c:v>1.2606859028577436E-8</c:v>
                </c:pt>
                <c:pt idx="93">
                  <c:v>1.5017873121158231E-8</c:v>
                </c:pt>
                <c:pt idx="94">
                  <c:v>1.7870117815658742E-8</c:v>
                </c:pt>
                <c:pt idx="95">
                  <c:v>2.1240456738902882E-8</c:v>
                </c:pt>
                <c:pt idx="96">
                  <c:v>2.5218412097589399E-8</c:v>
                </c:pt>
                <c:pt idx="97">
                  <c:v>2.9908117207944398E-8</c:v>
                </c:pt>
                <c:pt idx="98">
                  <c:v>3.5430547314348074E-8</c:v>
                </c:pt>
                <c:pt idx="99">
                  <c:v>4.192606457932454E-8</c:v>
                </c:pt>
                <c:pt idx="100">
                  <c:v>4.9557317157809924E-8</c:v>
                </c:pt>
                <c:pt idx="101">
                  <c:v>5.8512536661867039E-8</c:v>
                </c:pt>
                <c:pt idx="102">
                  <c:v>6.9009283097354023E-8</c:v>
                </c:pt>
                <c:pt idx="103">
                  <c:v>8.129869152977854E-8</c:v>
                </c:pt>
                <c:pt idx="104">
                  <c:v>9.5670280329514814E-8</c:v>
                </c:pt>
                <c:pt idx="105">
                  <c:v>1.1245738687156032E-7</c:v>
                </c:pt>
                <c:pt idx="106">
                  <c:v>1.3204330303440248E-7</c:v>
                </c:pt>
                <c:pt idx="107">
                  <c:v>1.5486818976549573E-7</c:v>
                </c:pt>
                <c:pt idx="108">
                  <c:v>1.8143685736266957E-7</c:v>
                </c:pt>
                <c:pt idx="109">
                  <c:v>2.1232750596223671E-7</c:v>
                </c:pt>
                <c:pt idx="110">
                  <c:v>2.4820152902100012E-7</c:v>
                </c:pt>
                <c:pt idx="111">
                  <c:v>2.8981449131983584E-7</c:v>
                </c:pt>
                <c:pt idx="112">
                  <c:v>3.3802840218289134E-7</c:v>
                </c:pt>
                <c:pt idx="113">
                  <c:v>3.938254141723159E-7</c:v>
                </c:pt>
                <c:pt idx="114">
                  <c:v>4.5832308744811152E-7</c:v>
                </c:pt>
                <c:pt idx="115">
                  <c:v>5.3279137023018241E-7</c:v>
                </c:pt>
                <c:pt idx="116">
                  <c:v>6.1867145630726036E-7</c:v>
                </c:pt>
                <c:pt idx="117">
                  <c:v>7.1759669123495538E-7</c:v>
                </c:pt>
                <c:pt idx="118">
                  <c:v>8.3141570966845237E-7</c:v>
                </c:pt>
                <c:pt idx="119">
                  <c:v>9.6221799708527042E-7</c:v>
                </c:pt>
                <c:pt idx="120">
                  <c:v>1.1123620798546119E-6</c:v>
                </c:pt>
                <c:pt idx="121">
                  <c:v>1.2845065580695709E-6</c:v>
                </c:pt>
                <c:pt idx="122">
                  <c:v>1.48164420562586E-6</c:v>
                </c:pt>
                <c:pt idx="123">
                  <c:v>1.7071393715357345E-6</c:v>
                </c:pt>
                <c:pt idx="124">
                  <c:v>1.964768925217995E-6</c:v>
                </c:pt>
                <c:pt idx="125">
                  <c:v>2.2587669962939251E-6</c:v>
                </c:pt>
                <c:pt idx="126">
                  <c:v>2.5938737660122563E-6</c:v>
                </c:pt>
                <c:pt idx="127">
                  <c:v>2.9753885725710971E-6</c:v>
                </c:pt>
                <c:pt idx="128">
                  <c:v>3.4092275960261577E-6</c:v>
                </c:pt>
                <c:pt idx="129">
                  <c:v>3.9019863898775403E-6</c:v>
                </c:pt>
                <c:pt idx="130">
                  <c:v>4.4610075254961786E-6</c:v>
                </c:pt>
                <c:pt idx="131">
                  <c:v>5.0944536119511651E-6</c:v>
                </c:pt>
                <c:pt idx="132">
                  <c:v>5.8113859471787755E-6</c:v>
                </c:pt>
                <c:pt idx="133">
                  <c:v>6.6218490464257502E-6</c:v>
                </c:pt>
                <c:pt idx="134">
                  <c:v>7.5369612801228216E-6</c:v>
                </c:pt>
                <c:pt idx="135">
                  <c:v>8.5690118354102175E-6</c:v>
                </c:pt>
                <c:pt idx="136">
                  <c:v>9.7315641930486749E-6</c:v>
                </c:pt>
                <c:pt idx="137">
                  <c:v>1.1039566284009753E-5</c:v>
                </c:pt>
                <c:pt idx="138">
                  <c:v>1.2509467457254342E-5</c:v>
                </c:pt>
                <c:pt idx="139">
                  <c:v>1.4159342351691725E-5</c:v>
                </c:pt>
                <c:pt idx="140">
                  <c:v>1.6009021720694008E-5</c:v>
                </c:pt>
                <c:pt idx="141">
                  <c:v>1.8080230206473272E-5</c:v>
                </c:pt>
                <c:pt idx="142">
                  <c:v>2.0396731003792396E-5</c:v>
                </c:pt>
                <c:pt idx="143">
                  <c:v>2.2984477287594523E-5</c:v>
                </c:pt>
                <c:pt idx="144">
                  <c:v>2.5871770206963627E-5</c:v>
                </c:pt>
                <c:pt idx="145">
                  <c:v>2.9089423168191998E-5</c:v>
                </c:pt>
                <c:pt idx="146">
                  <c:v>3.2670932042512421E-5</c:v>
                </c:pt>
                <c:pt idx="147">
                  <c:v>3.6652650839212575E-5</c:v>
                </c:pt>
                <c:pt idx="148">
                  <c:v>4.1073972282433951E-5</c:v>
                </c:pt>
                <c:pt idx="149">
                  <c:v>4.5977512620100153E-5</c:v>
                </c:pt>
                <c:pt idx="150">
                  <c:v>5.1409299876370211E-5</c:v>
                </c:pt>
                <c:pt idx="151">
                  <c:v>5.7418964635122653E-5</c:v>
                </c:pt>
                <c:pt idx="152">
                  <c:v>6.4059932311733624E-5</c:v>
                </c:pt>
                <c:pt idx="153">
                  <c:v>7.1389615734425595E-5</c:v>
                </c:pt>
                <c:pt idx="154">
                  <c:v>7.9469606715494733E-5</c:v>
                </c:pt>
                <c:pt idx="155">
                  <c:v>8.8365865147670082E-5</c:v>
                </c:pt>
                <c:pt idx="156">
                  <c:v>9.814890401277864E-5</c:v>
                </c:pt>
                <c:pt idx="157">
                  <c:v>1.0889396853999738E-4</c:v>
                </c:pt>
                <c:pt idx="158">
                  <c:v>1.2068120760064298E-4</c:v>
                </c:pt>
                <c:pt idx="159">
                  <c:v>1.3359583527721146E-4</c:v>
                </c:pt>
                <c:pt idx="160">
                  <c:v>1.4772828039793357E-4</c:v>
                </c:pt>
                <c:pt idx="161">
                  <c:v>1.6317432168629772E-4</c:v>
                </c:pt>
                <c:pt idx="162">
                  <c:v>1.8003520603981248E-4</c:v>
                </c:pt>
                <c:pt idx="163">
                  <c:v>1.9841774732586178E-4</c:v>
                </c:pt>
                <c:pt idx="164">
                  <c:v>2.1843440296711735E-4</c:v>
                </c:pt>
                <c:pt idx="165">
                  <c:v>2.4020332548697407E-4</c:v>
                </c:pt>
                <c:pt idx="166">
                  <c:v>2.638483860993321E-4</c:v>
                </c:pt>
                <c:pt idx="167">
                  <c:v>2.8949916735929664E-4</c:v>
                </c:pt>
                <c:pt idx="168">
                  <c:v>3.1729092184457292E-4</c:v>
                </c:pt>
                <c:pt idx="169">
                  <c:v>3.4736449381408643E-4</c:v>
                </c:pt>
                <c:pt idx="170">
                  <c:v>3.7986620079324799E-4</c:v>
                </c:pt>
                <c:pt idx="171">
                  <c:v>4.1494767206680665E-4</c:v>
                </c:pt>
                <c:pt idx="172">
                  <c:v>4.5276564112285396E-4</c:v>
                </c:pt>
                <c:pt idx="173">
                  <c:v>4.9348168918754301E-4</c:v>
                </c:pt>
                <c:pt idx="174">
                  <c:v>5.3726193712163293E-4</c:v>
                </c:pt>
                <c:pt idx="175">
                  <c:v>5.8427668311895127E-4</c:v>
                </c:pt>
                <c:pt idx="176">
                  <c:v>6.3469998385500903E-4</c:v>
                </c:pt>
                <c:pt idx="177">
                  <c:v>6.8870917698260687E-4</c:v>
                </c:pt>
                <c:pt idx="178">
                  <c:v>7.4648434316142989E-4</c:v>
                </c:pt>
                <c:pt idx="179">
                  <c:v>8.0820770614091183E-4</c:v>
                </c:pt>
                <c:pt idx="180">
                  <c:v>8.7406296979031641E-4</c:v>
                </c:pt>
                <c:pt idx="181">
                  <c:v>9.4423459138670562E-4</c:v>
                </c:pt>
                <c:pt idx="182">
                  <c:v>1.0189069909295155E-3</c:v>
                </c:pt>
                <c:pt idx="183">
                  <c:v>1.0982636967484761E-3</c:v>
                </c:pt>
                <c:pt idx="184">
                  <c:v>1.1824864282077145E-3</c:v>
                </c:pt>
                <c:pt idx="185">
                  <c:v>1.2717541168805987E-3</c:v>
                </c:pt>
                <c:pt idx="186">
                  <c:v>1.3662418681740728E-3</c:v>
                </c:pt>
                <c:pt idx="187">
                  <c:v>1.4661198660142396E-3</c:v>
                </c:pt>
                <c:pt idx="188">
                  <c:v>1.571552223862386E-3</c:v>
                </c:pt>
                <c:pt idx="189">
                  <c:v>1.6826957860075894E-3</c:v>
                </c:pt>
                <c:pt idx="190">
                  <c:v>1.7996988837729352E-3</c:v>
                </c:pt>
                <c:pt idx="191">
                  <c:v>1.9227000519710935E-3</c:v>
                </c:pt>
                <c:pt idx="192">
                  <c:v>2.0518267116449089E-3</c:v>
                </c:pt>
                <c:pt idx="193">
                  <c:v>2.1871938258225532E-3</c:v>
                </c:pt>
                <c:pt idx="194">
                  <c:v>2.3289025356971723E-3</c:v>
                </c:pt>
                <c:pt idx="195">
                  <c:v>2.4770387852997692E-3</c:v>
                </c:pt>
                <c:pt idx="196">
                  <c:v>2.631671943363138E-3</c:v>
                </c:pt>
                <c:pt idx="197">
                  <c:v>2.7928534316654912E-3</c:v>
                </c:pt>
                <c:pt idx="198">
                  <c:v>2.9606153696863954E-3</c:v>
                </c:pt>
                <c:pt idx="199">
                  <c:v>3.1349692458962301E-3</c:v>
                </c:pt>
                <c:pt idx="200">
                  <c:v>3.3159046264249563E-3</c:v>
                </c:pt>
                <c:pt idx="201">
                  <c:v>3.5033879122083381E-3</c:v>
                </c:pt>
                <c:pt idx="202">
                  <c:v>3.6973611559818517E-3</c:v>
                </c:pt>
                <c:pt idx="203">
                  <c:v>3.897740950676683E-3</c:v>
                </c:pt>
                <c:pt idx="204">
                  <c:v>4.104417400861652E-3</c:v>
                </c:pt>
                <c:pt idx="205">
                  <c:v>4.3172531888630572E-3</c:v>
                </c:pt>
                <c:pt idx="206">
                  <c:v>4.5360827470759344E-3</c:v>
                </c:pt>
                <c:pt idx="207">
                  <c:v>4.7607115477503433E-3</c:v>
                </c:pt>
                <c:pt idx="208">
                  <c:v>4.9909155211914948E-3</c:v>
                </c:pt>
                <c:pt idx="209">
                  <c:v>5.226440612850285E-3</c:v>
                </c:pt>
                <c:pt idx="210">
                  <c:v>5.4670024891997869E-3</c:v>
                </c:pt>
                <c:pt idx="211">
                  <c:v>5.7122864015935783E-3</c:v>
                </c:pt>
                <c:pt idx="212">
                  <c:v>5.9619472164846839E-3</c:v>
                </c:pt>
                <c:pt idx="213">
                  <c:v>6.2156096194521905E-3</c:v>
                </c:pt>
                <c:pt idx="214">
                  <c:v>6.4728684994404305E-3</c:v>
                </c:pt>
                <c:pt idx="215">
                  <c:v>6.7332895184686282E-3</c:v>
                </c:pt>
                <c:pt idx="216">
                  <c:v>6.9964098708241397E-3</c:v>
                </c:pt>
                <c:pt idx="217">
                  <c:v>7.2617392344183507E-3</c:v>
                </c:pt>
                <c:pt idx="218">
                  <c:v>7.5287609155708143E-3</c:v>
                </c:pt>
                <c:pt idx="219">
                  <c:v>7.7969331870054335E-3</c:v>
                </c:pt>
                <c:pt idx="220">
                  <c:v>8.065690817304778E-3</c:v>
                </c:pt>
                <c:pt idx="221">
                  <c:v>8.3344467884886135E-3</c:v>
                </c:pt>
                <c:pt idx="222">
                  <c:v>8.6025941967745878E-3</c:v>
                </c:pt>
                <c:pt idx="223">
                  <c:v>8.8695083299584927E-3</c:v>
                </c:pt>
                <c:pt idx="224">
                  <c:v>9.1345489132342809E-3</c:v>
                </c:pt>
                <c:pt idx="225">
                  <c:v>9.3970625136767499E-3</c:v>
                </c:pt>
                <c:pt idx="226">
                  <c:v>9.6563850920494236E-3</c:v>
                </c:pt>
                <c:pt idx="227">
                  <c:v>9.911844689093419E-3</c:v>
                </c:pt>
                <c:pt idx="228">
                  <c:v>1.0162764232017236E-2</c:v>
                </c:pt>
                <c:pt idx="229">
                  <c:v>1.0408464445558707E-2</c:v>
                </c:pt>
                <c:pt idx="230">
                  <c:v>1.0648266850745073E-2</c:v>
                </c:pt>
                <c:pt idx="231">
                  <c:v>1.0881496833350865E-2</c:v>
                </c:pt>
                <c:pt idx="232">
                  <c:v>1.1107486763059986E-2</c:v>
                </c:pt>
                <c:pt idx="233">
                  <c:v>1.1325579143491934E-2</c:v>
                </c:pt>
                <c:pt idx="234">
                  <c:v>1.1535129772564096E-2</c:v>
                </c:pt>
                <c:pt idx="235">
                  <c:v>1.1735510892143315E-2</c:v>
                </c:pt>
                <c:pt idx="236">
                  <c:v>1.1926114305598964E-2</c:v>
                </c:pt>
                <c:pt idx="237">
                  <c:v>1.2106354441713933E-2</c:v>
                </c:pt>
                <c:pt idx="238">
                  <c:v>1.227567134344411E-2</c:v>
                </c:pt>
                <c:pt idx="239">
                  <c:v>1.2433533560244283E-2</c:v>
                </c:pt>
                <c:pt idx="240">
                  <c:v>1.2579440923099769E-2</c:v>
                </c:pt>
                <c:pt idx="241">
                  <c:v>1.2712927182017471E-2</c:v>
                </c:pt>
                <c:pt idx="242">
                  <c:v>1.2833562486533799E-2</c:v>
                </c:pt>
                <c:pt idx="243">
                  <c:v>1.2940955690784893E-2</c:v>
                </c:pt>
                <c:pt idx="244">
                  <c:v>1.3034756465848528E-2</c:v>
                </c:pt>
                <c:pt idx="245">
                  <c:v>1.3114657203397995E-2</c:v>
                </c:pt>
                <c:pt idx="246">
                  <c:v>1.3180394696193922E-2</c:v>
                </c:pt>
                <c:pt idx="247">
                  <c:v>1.3231751582567057E-2</c:v>
                </c:pt>
                <c:pt idx="248">
                  <c:v>1.3268557543798406E-2</c:v>
                </c:pt>
                <c:pt idx="249">
                  <c:v>1.3290690245165901E-2</c:v>
                </c:pt>
                <c:pt idx="250">
                  <c:v>1.3298076013381089E-2</c:v>
                </c:pt>
                <c:pt idx="251">
                  <c:v>1.3290690245165901E-2</c:v>
                </c:pt>
                <c:pt idx="252">
                  <c:v>1.3268557543798406E-2</c:v>
                </c:pt>
                <c:pt idx="253">
                  <c:v>1.3231751582567057E-2</c:v>
                </c:pt>
                <c:pt idx="254">
                  <c:v>1.3180394696193922E-2</c:v>
                </c:pt>
                <c:pt idx="255">
                  <c:v>1.3114657203397995E-2</c:v>
                </c:pt>
                <c:pt idx="256">
                  <c:v>1.3034756465848528E-2</c:v>
                </c:pt>
                <c:pt idx="257">
                  <c:v>1.2940955690784893E-2</c:v>
                </c:pt>
                <c:pt idx="258">
                  <c:v>1.2833562486533799E-2</c:v>
                </c:pt>
                <c:pt idx="259">
                  <c:v>1.2712927182017471E-2</c:v>
                </c:pt>
                <c:pt idx="260">
                  <c:v>1.2579440923099769E-2</c:v>
                </c:pt>
                <c:pt idx="261">
                  <c:v>1.2433533560244283E-2</c:v>
                </c:pt>
                <c:pt idx="262">
                  <c:v>1.227567134344411E-2</c:v>
                </c:pt>
                <c:pt idx="263">
                  <c:v>1.2106354441713933E-2</c:v>
                </c:pt>
                <c:pt idx="264">
                  <c:v>1.1926114305598964E-2</c:v>
                </c:pt>
                <c:pt idx="265">
                  <c:v>1.1735510892143315E-2</c:v>
                </c:pt>
                <c:pt idx="266">
                  <c:v>1.1535129772564096E-2</c:v>
                </c:pt>
                <c:pt idx="267">
                  <c:v>1.1325579143491934E-2</c:v>
                </c:pt>
                <c:pt idx="268">
                  <c:v>1.1107486763059986E-2</c:v>
                </c:pt>
                <c:pt idx="269">
                  <c:v>1.0881496833350865E-2</c:v>
                </c:pt>
                <c:pt idx="270">
                  <c:v>1.0648266850745073E-2</c:v>
                </c:pt>
                <c:pt idx="271">
                  <c:v>1.0408464445558707E-2</c:v>
                </c:pt>
                <c:pt idx="272">
                  <c:v>1.0162764232017236E-2</c:v>
                </c:pt>
                <c:pt idx="273">
                  <c:v>9.911844689093419E-3</c:v>
                </c:pt>
                <c:pt idx="274">
                  <c:v>9.6563850920494236E-3</c:v>
                </c:pt>
                <c:pt idx="275">
                  <c:v>9.3970625136767499E-3</c:v>
                </c:pt>
                <c:pt idx="276">
                  <c:v>9.1345489132342809E-3</c:v>
                </c:pt>
                <c:pt idx="277">
                  <c:v>8.8695083299584927E-3</c:v>
                </c:pt>
                <c:pt idx="278">
                  <c:v>8.6025941967745878E-3</c:v>
                </c:pt>
                <c:pt idx="279">
                  <c:v>8.3344467884886135E-3</c:v>
                </c:pt>
                <c:pt idx="280">
                  <c:v>8.065690817304778E-3</c:v>
                </c:pt>
                <c:pt idx="281">
                  <c:v>7.7969331870054335E-3</c:v>
                </c:pt>
                <c:pt idx="282">
                  <c:v>7.5287609155708143E-3</c:v>
                </c:pt>
                <c:pt idx="283">
                  <c:v>7.2617392344183507E-3</c:v>
                </c:pt>
                <c:pt idx="284">
                  <c:v>6.9964098708241397E-3</c:v>
                </c:pt>
                <c:pt idx="285">
                  <c:v>6.7332895184686282E-3</c:v>
                </c:pt>
                <c:pt idx="286">
                  <c:v>6.4728684994404305E-3</c:v>
                </c:pt>
                <c:pt idx="287">
                  <c:v>6.2156096194521905E-3</c:v>
                </c:pt>
                <c:pt idx="288">
                  <c:v>5.9619472164846839E-3</c:v>
                </c:pt>
                <c:pt idx="289">
                  <c:v>5.7122864015935783E-3</c:v>
                </c:pt>
                <c:pt idx="290">
                  <c:v>5.4670024891997869E-3</c:v>
                </c:pt>
                <c:pt idx="291">
                  <c:v>5.226440612850285E-3</c:v>
                </c:pt>
                <c:pt idx="292">
                  <c:v>4.9909155211914948E-3</c:v>
                </c:pt>
                <c:pt idx="293">
                  <c:v>4.7607115477503433E-3</c:v>
                </c:pt>
                <c:pt idx="294">
                  <c:v>4.5360827470759344E-3</c:v>
                </c:pt>
                <c:pt idx="295">
                  <c:v>4.3172531888630572E-3</c:v>
                </c:pt>
                <c:pt idx="296">
                  <c:v>4.104417400861652E-3</c:v>
                </c:pt>
                <c:pt idx="297">
                  <c:v>3.897740950676683E-3</c:v>
                </c:pt>
                <c:pt idx="298">
                  <c:v>3.6973611559818517E-3</c:v>
                </c:pt>
                <c:pt idx="299">
                  <c:v>3.5033879122083381E-3</c:v>
                </c:pt>
                <c:pt idx="300">
                  <c:v>3.3159046264249563E-3</c:v>
                </c:pt>
                <c:pt idx="301">
                  <c:v>3.1349692458962301E-3</c:v>
                </c:pt>
                <c:pt idx="302">
                  <c:v>2.9606153696863954E-3</c:v>
                </c:pt>
                <c:pt idx="303">
                  <c:v>2.7928534316654912E-3</c:v>
                </c:pt>
                <c:pt idx="304">
                  <c:v>2.631671943363138E-3</c:v>
                </c:pt>
                <c:pt idx="305">
                  <c:v>2.4770387852997692E-3</c:v>
                </c:pt>
                <c:pt idx="306">
                  <c:v>2.3289025356971723E-3</c:v>
                </c:pt>
                <c:pt idx="307">
                  <c:v>2.1871938258225532E-3</c:v>
                </c:pt>
                <c:pt idx="308">
                  <c:v>2.0518267116449089E-3</c:v>
                </c:pt>
                <c:pt idx="309">
                  <c:v>1.9227000519710935E-3</c:v>
                </c:pt>
                <c:pt idx="310">
                  <c:v>1.7996988837729352E-3</c:v>
                </c:pt>
                <c:pt idx="311">
                  <c:v>1.6826957860075894E-3</c:v>
                </c:pt>
                <c:pt idx="312">
                  <c:v>1.571552223862386E-3</c:v>
                </c:pt>
                <c:pt idx="313">
                  <c:v>1.4661198660142396E-3</c:v>
                </c:pt>
                <c:pt idx="314">
                  <c:v>1.3662418681740728E-3</c:v>
                </c:pt>
                <c:pt idx="315">
                  <c:v>1.2717541168805987E-3</c:v>
                </c:pt>
                <c:pt idx="316">
                  <c:v>1.1824864282077145E-3</c:v>
                </c:pt>
                <c:pt idx="317">
                  <c:v>1.0982636967484761E-3</c:v>
                </c:pt>
                <c:pt idx="318">
                  <c:v>1.0189069909295155E-3</c:v>
                </c:pt>
                <c:pt idx="319">
                  <c:v>9.4423459138670562E-4</c:v>
                </c:pt>
                <c:pt idx="320">
                  <c:v>8.7406296979031641E-4</c:v>
                </c:pt>
                <c:pt idx="321">
                  <c:v>8.0820770614091183E-4</c:v>
                </c:pt>
                <c:pt idx="322">
                  <c:v>7.4648434316142989E-4</c:v>
                </c:pt>
                <c:pt idx="323">
                  <c:v>6.8870917698260687E-4</c:v>
                </c:pt>
                <c:pt idx="324">
                  <c:v>6.3469998385500903E-4</c:v>
                </c:pt>
                <c:pt idx="325">
                  <c:v>5.8427668311895127E-4</c:v>
                </c:pt>
                <c:pt idx="326">
                  <c:v>5.3726193712163293E-4</c:v>
                </c:pt>
                <c:pt idx="327">
                  <c:v>4.9348168918754301E-4</c:v>
                </c:pt>
                <c:pt idx="328">
                  <c:v>4.5276564112285396E-4</c:v>
                </c:pt>
                <c:pt idx="329">
                  <c:v>4.1494767206680665E-4</c:v>
                </c:pt>
                <c:pt idx="330">
                  <c:v>3.7986620079324799E-4</c:v>
                </c:pt>
                <c:pt idx="331">
                  <c:v>3.4736449381408643E-4</c:v>
                </c:pt>
                <c:pt idx="332">
                  <c:v>3.1729092184457292E-4</c:v>
                </c:pt>
                <c:pt idx="333">
                  <c:v>2.8949916735929664E-4</c:v>
                </c:pt>
                <c:pt idx="334">
                  <c:v>2.638483860993321E-4</c:v>
                </c:pt>
                <c:pt idx="335">
                  <c:v>2.4020332548697407E-4</c:v>
                </c:pt>
                <c:pt idx="336">
                  <c:v>2.1843440296711735E-4</c:v>
                </c:pt>
                <c:pt idx="337">
                  <c:v>1.9841774732586178E-4</c:v>
                </c:pt>
                <c:pt idx="338">
                  <c:v>1.8003520603981248E-4</c:v>
                </c:pt>
                <c:pt idx="339">
                  <c:v>1.6317432168629772E-4</c:v>
                </c:pt>
                <c:pt idx="340">
                  <c:v>1.4772828039793357E-4</c:v>
                </c:pt>
                <c:pt idx="341">
                  <c:v>1.3359583527721146E-4</c:v>
                </c:pt>
                <c:pt idx="342">
                  <c:v>1.2068120760064298E-4</c:v>
                </c:pt>
                <c:pt idx="343">
                  <c:v>1.0889396853999738E-4</c:v>
                </c:pt>
                <c:pt idx="344">
                  <c:v>9.814890401277864E-5</c:v>
                </c:pt>
                <c:pt idx="345">
                  <c:v>8.8365865147670082E-5</c:v>
                </c:pt>
                <c:pt idx="346">
                  <c:v>7.9469606715494733E-5</c:v>
                </c:pt>
                <c:pt idx="347">
                  <c:v>7.1389615734425595E-5</c:v>
                </c:pt>
                <c:pt idx="348">
                  <c:v>6.4059932311733624E-5</c:v>
                </c:pt>
                <c:pt idx="349">
                  <c:v>5.7418964635122653E-5</c:v>
                </c:pt>
                <c:pt idx="350">
                  <c:v>5.1409299876370211E-5</c:v>
                </c:pt>
                <c:pt idx="351">
                  <c:v>4.5977512620100153E-5</c:v>
                </c:pt>
                <c:pt idx="352">
                  <c:v>4.1073972282433951E-5</c:v>
                </c:pt>
                <c:pt idx="353">
                  <c:v>3.6652650839212575E-5</c:v>
                </c:pt>
                <c:pt idx="354">
                  <c:v>3.2670932042512421E-5</c:v>
                </c:pt>
                <c:pt idx="355">
                  <c:v>2.9089423168191998E-5</c:v>
                </c:pt>
                <c:pt idx="356">
                  <c:v>2.5871770206963627E-5</c:v>
                </c:pt>
                <c:pt idx="357">
                  <c:v>2.2984477287594523E-5</c:v>
                </c:pt>
                <c:pt idx="358">
                  <c:v>2.0396731003792396E-5</c:v>
                </c:pt>
                <c:pt idx="359">
                  <c:v>1.8080230206473272E-5</c:v>
                </c:pt>
                <c:pt idx="360">
                  <c:v>1.6009021720694008E-5</c:v>
                </c:pt>
                <c:pt idx="361">
                  <c:v>1.4159342351691725E-5</c:v>
                </c:pt>
                <c:pt idx="362">
                  <c:v>1.2509467457254342E-5</c:v>
                </c:pt>
                <c:pt idx="363">
                  <c:v>1.1039566284009753E-5</c:v>
                </c:pt>
                <c:pt idx="364">
                  <c:v>9.7315641930486749E-6</c:v>
                </c:pt>
                <c:pt idx="365">
                  <c:v>8.5690118354102175E-6</c:v>
                </c:pt>
                <c:pt idx="366">
                  <c:v>7.5369612801228216E-6</c:v>
                </c:pt>
                <c:pt idx="367">
                  <c:v>6.6218490464257502E-6</c:v>
                </c:pt>
                <c:pt idx="368">
                  <c:v>5.8113859471787755E-6</c:v>
                </c:pt>
                <c:pt idx="369">
                  <c:v>5.0944536119511651E-6</c:v>
                </c:pt>
                <c:pt idx="370">
                  <c:v>4.4610075254961786E-6</c:v>
                </c:pt>
                <c:pt idx="371">
                  <c:v>3.9019863898775403E-6</c:v>
                </c:pt>
                <c:pt idx="372">
                  <c:v>3.4092275960261577E-6</c:v>
                </c:pt>
                <c:pt idx="373">
                  <c:v>2.9753885725710971E-6</c:v>
                </c:pt>
                <c:pt idx="374">
                  <c:v>2.5938737660122563E-6</c:v>
                </c:pt>
                <c:pt idx="375">
                  <c:v>2.2587669962939251E-6</c:v>
                </c:pt>
                <c:pt idx="376">
                  <c:v>1.964768925217995E-6</c:v>
                </c:pt>
                <c:pt idx="377">
                  <c:v>1.7071393715357345E-6</c:v>
                </c:pt>
                <c:pt idx="378">
                  <c:v>1.48164420562586E-6</c:v>
                </c:pt>
                <c:pt idx="379">
                  <c:v>1.2845065580695709E-6</c:v>
                </c:pt>
                <c:pt idx="380">
                  <c:v>1.1123620798546119E-6</c:v>
                </c:pt>
                <c:pt idx="381">
                  <c:v>9.6221799708527042E-7</c:v>
                </c:pt>
                <c:pt idx="382">
                  <c:v>8.3141570966845237E-7</c:v>
                </c:pt>
                <c:pt idx="383">
                  <c:v>7.1759669123495538E-7</c:v>
                </c:pt>
                <c:pt idx="384">
                  <c:v>6.1867145630726036E-7</c:v>
                </c:pt>
                <c:pt idx="385">
                  <c:v>5.3279137023018241E-7</c:v>
                </c:pt>
                <c:pt idx="386">
                  <c:v>4.5832308744811152E-7</c:v>
                </c:pt>
                <c:pt idx="387">
                  <c:v>3.938254141723159E-7</c:v>
                </c:pt>
                <c:pt idx="388">
                  <c:v>3.3802840218289134E-7</c:v>
                </c:pt>
                <c:pt idx="389">
                  <c:v>2.8981449131983584E-7</c:v>
                </c:pt>
                <c:pt idx="390">
                  <c:v>2.4820152902100012E-7</c:v>
                </c:pt>
                <c:pt idx="391">
                  <c:v>2.1232750596223671E-7</c:v>
                </c:pt>
                <c:pt idx="392">
                  <c:v>1.8143685736266957E-7</c:v>
                </c:pt>
                <c:pt idx="393">
                  <c:v>1.5486818976549573E-7</c:v>
                </c:pt>
                <c:pt idx="394">
                  <c:v>1.3204330303440248E-7</c:v>
                </c:pt>
                <c:pt idx="395">
                  <c:v>1.1245738687156032E-7</c:v>
                </c:pt>
                <c:pt idx="396">
                  <c:v>9.5670280329514814E-8</c:v>
                </c:pt>
                <c:pt idx="397">
                  <c:v>8.129869152977854E-8</c:v>
                </c:pt>
                <c:pt idx="398">
                  <c:v>6.9009283097354023E-8</c:v>
                </c:pt>
                <c:pt idx="399">
                  <c:v>5.8512536661867039E-8</c:v>
                </c:pt>
                <c:pt idx="400">
                  <c:v>4.9557317157809924E-8</c:v>
                </c:pt>
                <c:pt idx="401">
                  <c:v>4.192606457932454E-8</c:v>
                </c:pt>
                <c:pt idx="402">
                  <c:v>3.5430547314348074E-8</c:v>
                </c:pt>
                <c:pt idx="403">
                  <c:v>2.9908117207944398E-8</c:v>
                </c:pt>
                <c:pt idx="404">
                  <c:v>2.5218412097589399E-8</c:v>
                </c:pt>
                <c:pt idx="405">
                  <c:v>2.1240456738902882E-8</c:v>
                </c:pt>
                <c:pt idx="406">
                  <c:v>1.7870117815658742E-8</c:v>
                </c:pt>
                <c:pt idx="407">
                  <c:v>1.5017873121158231E-8</c:v>
                </c:pt>
                <c:pt idx="408">
                  <c:v>1.2606859028577436E-8</c:v>
                </c:pt>
                <c:pt idx="409">
                  <c:v>1.0571164055719917E-8</c:v>
                </c:pt>
                <c:pt idx="410">
                  <c:v>8.8543396950730411E-9</c:v>
                </c:pt>
                <c:pt idx="411">
                  <c:v>7.4081027435990255E-9</c:v>
                </c:pt>
                <c:pt idx="412">
                  <c:v>6.1912061485176429E-9</c:v>
                </c:pt>
                <c:pt idx="413">
                  <c:v>5.1684579053108957E-9</c:v>
                </c:pt>
                <c:pt idx="414">
                  <c:v>4.3098698216127273E-9</c:v>
                </c:pt>
                <c:pt idx="415">
                  <c:v>3.5899200141810917E-9</c:v>
                </c:pt>
                <c:pt idx="416">
                  <c:v>2.9869148536623238E-9</c:v>
                </c:pt>
                <c:pt idx="417">
                  <c:v>2.4824377303803012E-9</c:v>
                </c:pt>
                <c:pt idx="418">
                  <c:v>2.0608735000552817E-9</c:v>
                </c:pt>
                <c:pt idx="419">
                  <c:v>1.70899879639258E-9</c:v>
                </c:pt>
                <c:pt idx="420">
                  <c:v>1.4156295821516287E-9</c:v>
                </c:pt>
                <c:pt idx="421">
                  <c:v>1.1713183649401445E-9</c:v>
                </c:pt>
                <c:pt idx="422">
                  <c:v>9.680944409729123E-10</c:v>
                </c:pt>
                <c:pt idx="423">
                  <c:v>7.9924136087315333E-10</c:v>
                </c:pt>
                <c:pt idx="424">
                  <c:v>6.5910654687482236E-10</c:v>
                </c:pt>
                <c:pt idx="425">
                  <c:v>5.4293864025284929E-10</c:v>
                </c:pt>
                <c:pt idx="426">
                  <c:v>4.4674873039785269E-10</c:v>
                </c:pt>
                <c:pt idx="427">
                  <c:v>3.6719212082274355E-10</c:v>
                </c:pt>
                <c:pt idx="428">
                  <c:v>3.0146772997276468E-10</c:v>
                </c:pt>
                <c:pt idx="429">
                  <c:v>2.4723261275596291E-10</c:v>
                </c:pt>
                <c:pt idx="430">
                  <c:v>2.0252942832744284E-10</c:v>
                </c:pt>
                <c:pt idx="431">
                  <c:v>1.6572497636408807E-10</c:v>
                </c:pt>
                <c:pt idx="432">
                  <c:v>1.3545818282343303E-10</c:v>
                </c:pt>
                <c:pt idx="433">
                  <c:v>1.105961414515764E-10</c:v>
                </c:pt>
                <c:pt idx="434">
                  <c:v>9.0197013085859716E-11</c:v>
                </c:pt>
                <c:pt idx="435">
                  <c:v>7.3478754658720711E-11</c:v>
                </c:pt>
                <c:pt idx="436">
                  <c:v>5.9792796932136203E-11</c:v>
                </c:pt>
                <c:pt idx="437">
                  <c:v>4.8601917207360848E-11</c:v>
                </c:pt>
                <c:pt idx="438">
                  <c:v>3.9461663073260294E-11</c:v>
                </c:pt>
                <c:pt idx="439">
                  <c:v>3.2004777901041118E-11</c:v>
                </c:pt>
                <c:pt idx="440">
                  <c:v>2.5928160226898885E-11</c:v>
                </c:pt>
                <c:pt idx="441">
                  <c:v>2.0981959117246552E-11</c:v>
                </c:pt>
                <c:pt idx="442">
                  <c:v>1.696046760548352E-11</c:v>
                </c:pt>
                <c:pt idx="443">
                  <c:v>1.3694527660170103E-11</c:v>
                </c:pt>
                <c:pt idx="444">
                  <c:v>1.1045204061581835E-11</c:v>
                </c:pt>
                <c:pt idx="445">
                  <c:v>8.8985220492095056E-12</c:v>
                </c:pt>
                <c:pt idx="446">
                  <c:v>7.1610955485334711E-12</c:v>
                </c:pt>
                <c:pt idx="447">
                  <c:v>5.7564999676172809E-12</c:v>
                </c:pt>
                <c:pt idx="448">
                  <c:v>4.6222666472177069E-12</c:v>
                </c:pt>
                <c:pt idx="449">
                  <c:v>3.7073956371094605E-12</c:v>
                </c:pt>
                <c:pt idx="450">
                  <c:v>2.9703000624507274E-12</c:v>
                </c:pt>
                <c:pt idx="451">
                  <c:v>2.3771093746653584E-12</c:v>
                </c:pt>
                <c:pt idx="452">
                  <c:v>1.9002706286726487E-12</c:v>
                </c:pt>
                <c:pt idx="453">
                  <c:v>1.5173969170271906E-12</c:v>
                </c:pt>
                <c:pt idx="454">
                  <c:v>1.2103205005972625E-12</c:v>
                </c:pt>
                <c:pt idx="455">
                  <c:v>9.6431524406928884E-13</c:v>
                </c:pt>
                <c:pt idx="456">
                  <c:v>7.6745889765880989E-13</c:v>
                </c:pt>
                <c:pt idx="457">
                  <c:v>6.1011073900519248E-13</c:v>
                </c:pt>
                <c:pt idx="458">
                  <c:v>4.8448425069078164E-13</c:v>
                </c:pt>
                <c:pt idx="459">
                  <c:v>3.8429798636967162E-13</c:v>
                </c:pt>
                <c:pt idx="460">
                  <c:v>3.0449068027881977E-13</c:v>
                </c:pt>
                <c:pt idx="461">
                  <c:v>2.4098907274483513E-13</c:v>
                </c:pt>
                <c:pt idx="462">
                  <c:v>1.9051893599112563E-13</c:v>
                </c:pt>
                <c:pt idx="463">
                  <c:v>1.5045145590685057E-13</c:v>
                </c:pt>
                <c:pt idx="464">
                  <c:v>1.1867851204684246E-13</c:v>
                </c:pt>
                <c:pt idx="465">
                  <c:v>9.3511546859042802E-14</c:v>
                </c:pt>
                <c:pt idx="466">
                  <c:v>7.3599665437904628E-14</c:v>
                </c:pt>
                <c:pt idx="467">
                  <c:v>5.7863392138477553E-14</c:v>
                </c:pt>
                <c:pt idx="468">
                  <c:v>4.5441157980847738E-14</c:v>
                </c:pt>
                <c:pt idx="469">
                  <c:v>3.5646126238472129E-14</c:v>
                </c:pt>
                <c:pt idx="470">
                  <c:v>2.7931402433965502E-14</c:v>
                </c:pt>
                <c:pt idx="471">
                  <c:v>2.1862035444524743E-14</c:v>
                </c:pt>
                <c:pt idx="472">
                  <c:v>1.7092512122655604E-14</c:v>
                </c:pt>
                <c:pt idx="473">
                  <c:v>1.3348690068492161E-14</c:v>
                </c:pt>
                <c:pt idx="474">
                  <c:v>1.0413311342322268E-14</c:v>
                </c:pt>
                <c:pt idx="475">
                  <c:v>8.1144017767633644E-15</c:v>
                </c:pt>
                <c:pt idx="476">
                  <c:v>6.3159925982517728E-15</c:v>
                </c:pt>
                <c:pt idx="477">
                  <c:v>4.9107086427676774E-15</c:v>
                </c:pt>
                <c:pt idx="478">
                  <c:v>3.8138549672671233E-15</c:v>
                </c:pt>
                <c:pt idx="479">
                  <c:v>2.9587047590136214E-15</c:v>
                </c:pt>
                <c:pt idx="480">
                  <c:v>2.2927491303556218E-15</c:v>
                </c:pt>
                <c:pt idx="481">
                  <c:v>1.7747161240843203E-15</c:v>
                </c:pt>
                <c:pt idx="482">
                  <c:v>1.3722040707018075E-15</c:v>
                </c:pt>
                <c:pt idx="483">
                  <c:v>1.0598049952855752E-15</c:v>
                </c:pt>
                <c:pt idx="484">
                  <c:v>8.1761842856547444E-16</c:v>
                </c:pt>
                <c:pt idx="485">
                  <c:v>6.3007584653872746E-16</c:v>
                </c:pt>
                <c:pt idx="486">
                  <c:v>4.8501195339244949E-16</c:v>
                </c:pt>
                <c:pt idx="487">
                  <c:v>3.729318738117285E-16</c:v>
                </c:pt>
                <c:pt idx="488">
                  <c:v>2.8643363537344368E-16</c:v>
                </c:pt>
                <c:pt idx="489">
                  <c:v>2.1975358933172059E-16</c:v>
                </c:pt>
                <c:pt idx="490">
                  <c:v>1.684090361178964E-16</c:v>
                </c:pt>
                <c:pt idx="491">
                  <c:v>1.289176124052137E-16</c:v>
                </c:pt>
                <c:pt idx="492">
                  <c:v>9.8577220299397389E-17</c:v>
                </c:pt>
                <c:pt idx="493">
                  <c:v>7.5293646771810087E-17</c:v>
                </c:pt>
                <c:pt idx="494">
                  <c:v>5.7445702853359666E-17</c:v>
                </c:pt>
                <c:pt idx="495">
                  <c:v>4.3779844349639154E-17</c:v>
                </c:pt>
                <c:pt idx="496">
                  <c:v>3.3327929161657259E-17</c:v>
                </c:pt>
                <c:pt idx="497">
                  <c:v>2.5343109288229356E-17</c:v>
                </c:pt>
                <c:pt idx="498">
                  <c:v>1.924991933118282E-17</c:v>
                </c:pt>
                <c:pt idx="499">
                  <c:v>1.4605464785031189E-17</c:v>
                </c:pt>
                <c:pt idx="500">
                  <c:v>1.1069278149757478E-17</c:v>
                </c:pt>
                <c:pt idx="501">
                  <c:v>8.3799353818717449E-18</c:v>
                </c:pt>
                <c:pt idx="502">
                  <c:v>6.3369384596932124E-18</c:v>
                </c:pt>
                <c:pt idx="503">
                  <c:v>4.7866950445925446E-18</c:v>
                </c:pt>
                <c:pt idx="504">
                  <c:v>3.6116818013281776E-18</c:v>
                </c:pt>
                <c:pt idx="505">
                  <c:v>2.7220785438898496E-18</c:v>
                </c:pt>
                <c:pt idx="506">
                  <c:v>2.0493176214189856E-18</c:v>
                </c:pt>
                <c:pt idx="507">
                  <c:v>1.5411160629349747E-18</c:v>
                </c:pt>
                <c:pt idx="508">
                  <c:v>1.1576542495220691E-18</c:v>
                </c:pt>
                <c:pt idx="509">
                  <c:v>8.686400396349733E-19</c:v>
                </c:pt>
                <c:pt idx="510">
                  <c:v>6.5105588439737796E-19</c:v>
                </c:pt>
                <c:pt idx="511">
                  <c:v>4.8743211916688245E-19</c:v>
                </c:pt>
                <c:pt idx="512">
                  <c:v>3.6452512621688572E-19</c:v>
                </c:pt>
                <c:pt idx="513">
                  <c:v>2.723066485868836E-19</c:v>
                </c:pt>
                <c:pt idx="514">
                  <c:v>2.0319193765208204E-19</c:v>
                </c:pt>
                <c:pt idx="515">
                  <c:v>1.5145100133709679E-19</c:v>
                </c:pt>
                <c:pt idx="516">
                  <c:v>1.1276005444881007E-19</c:v>
                </c:pt>
                <c:pt idx="517">
                  <c:v>8.3860192565047398E-20</c:v>
                </c:pt>
                <c:pt idx="518">
                  <c:v>6.229796842965786E-20</c:v>
                </c:pt>
                <c:pt idx="519">
                  <c:v>4.6228453375908202E-20</c:v>
                </c:pt>
                <c:pt idx="520">
                  <c:v>3.4265911905563047E-20</c:v>
                </c:pt>
                <c:pt idx="521">
                  <c:v>2.5370713131328565E-20</c:v>
                </c:pt>
                <c:pt idx="522">
                  <c:v>1.876378750490199E-20</c:v>
                </c:pt>
                <c:pt idx="523">
                  <c:v>1.3861996597050434E-20</c:v>
                </c:pt>
                <c:pt idx="524">
                  <c:v>1.0229361352398775E-20</c:v>
                </c:pt>
                <c:pt idx="525">
                  <c:v>7.5403013579514926E-21</c:v>
                </c:pt>
                <c:pt idx="526">
                  <c:v>5.5519601079330566E-21</c:v>
                </c:pt>
                <c:pt idx="527">
                  <c:v>4.0833952676114275E-21</c:v>
                </c:pt>
                <c:pt idx="528">
                  <c:v>2.9999495817770776E-21</c:v>
                </c:pt>
                <c:pt idx="529">
                  <c:v>2.2015266202464516E-21</c:v>
                </c:pt>
                <c:pt idx="530">
                  <c:v>1.6138061905814415E-21</c:v>
                </c:pt>
                <c:pt idx="531">
                  <c:v>1.181670146053751E-21</c:v>
                </c:pt>
                <c:pt idx="532">
                  <c:v>8.642882337001296E-22</c:v>
                </c:pt>
                <c:pt idx="533">
                  <c:v>6.3144915765207084E-22</c:v>
                </c:pt>
                <c:pt idx="534">
                  <c:v>4.6082456992104991E-22</c:v>
                </c:pt>
                <c:pt idx="535">
                  <c:v>3.3593117981000033E-22</c:v>
                </c:pt>
                <c:pt idx="536">
                  <c:v>2.4461464501096825E-22</c:v>
                </c:pt>
                <c:pt idx="537">
                  <c:v>1.7792298025123445E-22</c:v>
                </c:pt>
                <c:pt idx="538">
                  <c:v>1.2927039772489866E-22</c:v>
                </c:pt>
                <c:pt idx="539">
                  <c:v>9.3817439549636808E-23</c:v>
                </c:pt>
                <c:pt idx="540">
                  <c:v>6.8011995550165915E-23</c:v>
                </c:pt>
                <c:pt idx="541">
                  <c:v>4.9249849756808471E-23</c:v>
                </c:pt>
                <c:pt idx="542">
                  <c:v>3.5623923767641919E-23</c:v>
                </c:pt>
                <c:pt idx="543">
                  <c:v>2.5739259366181347E-23</c:v>
                </c:pt>
                <c:pt idx="544">
                  <c:v>1.8576666742402432E-23</c:v>
                </c:pt>
                <c:pt idx="545">
                  <c:v>1.3392355977763362E-23</c:v>
                </c:pt>
                <c:pt idx="546">
                  <c:v>9.6441427430170463E-24</c:v>
                </c:pt>
                <c:pt idx="547">
                  <c:v>6.9372560673427478E-24</c:v>
                </c:pt>
                <c:pt idx="548">
                  <c:v>4.9845880467567783E-24</c:v>
                </c:pt>
                <c:pt idx="549">
                  <c:v>3.5775710581539757E-24</c:v>
                </c:pt>
                <c:pt idx="550">
                  <c:v>2.5648662089021395E-24</c:v>
                </c:pt>
                <c:pt idx="551">
                  <c:v>1.836786225811801E-24</c:v>
                </c:pt>
                <c:pt idx="552">
                  <c:v>1.3139231438109533E-24</c:v>
                </c:pt>
                <c:pt idx="553">
                  <c:v>9.3885551475874056E-25</c:v>
                </c:pt>
                <c:pt idx="554">
                  <c:v>6.7010832187016186E-25</c:v>
                </c:pt>
                <c:pt idx="555">
                  <c:v>4.7775881805476495E-25</c:v>
                </c:pt>
                <c:pt idx="556">
                  <c:v>3.4024351981020089E-25</c:v>
                </c:pt>
                <c:pt idx="557">
                  <c:v>2.42040735479044E-25</c:v>
                </c:pt>
                <c:pt idx="558">
                  <c:v>1.7199052253423808E-25</c:v>
                </c:pt>
                <c:pt idx="559">
                  <c:v>1.2207817228518012E-25</c:v>
                </c:pt>
                <c:pt idx="560">
                  <c:v>8.6554364433713994E-26</c:v>
                </c:pt>
                <c:pt idx="561">
                  <c:v>6.1299562573425326E-26</c:v>
                </c:pt>
                <c:pt idx="562">
                  <c:v>4.3365387330797401E-26</c:v>
                </c:pt>
                <c:pt idx="563">
                  <c:v>3.0644076275940832E-26</c:v>
                </c:pt>
                <c:pt idx="564">
                  <c:v>2.1630536440426161E-26</c:v>
                </c:pt>
                <c:pt idx="565">
                  <c:v>1.5251251968402682E-26</c:v>
                </c:pt>
                <c:pt idx="566">
                  <c:v>1.0741406509440147E-26</c:v>
                </c:pt>
                <c:pt idx="567">
                  <c:v>7.5567361724419769E-27</c:v>
                </c:pt>
                <c:pt idx="568">
                  <c:v>5.3103704423365551E-27</c:v>
                </c:pt>
                <c:pt idx="569">
                  <c:v>3.7276302389884721E-27</c:v>
                </c:pt>
                <c:pt idx="570">
                  <c:v>2.613715329679949E-27</c:v>
                </c:pt>
                <c:pt idx="571">
                  <c:v>1.8306326106059387E-27</c:v>
                </c:pt>
                <c:pt idx="572">
                  <c:v>1.2807417134628906E-27</c:v>
                </c:pt>
                <c:pt idx="573">
                  <c:v>8.9503365363879848E-28</c:v>
                </c:pt>
                <c:pt idx="574">
                  <c:v>6.247908007806032E-28</c:v>
                </c:pt>
                <c:pt idx="575">
                  <c:v>4.3565965006878157E-28</c:v>
                </c:pt>
                <c:pt idx="576">
                  <c:v>3.0344326362146358E-28</c:v>
                </c:pt>
                <c:pt idx="577">
                  <c:v>2.1111792739435348E-28</c:v>
                </c:pt>
                <c:pt idx="578">
                  <c:v>1.4672029014752318E-28</c:v>
                </c:pt>
                <c:pt idx="579">
                  <c:v>1.0185273403625571E-28</c:v>
                </c:pt>
                <c:pt idx="580">
                  <c:v>7.0627308450311781E-29</c:v>
                </c:pt>
                <c:pt idx="581">
                  <c:v>4.8920408088103011E-29</c:v>
                </c:pt>
                <c:pt idx="582">
                  <c:v>3.384737063550353E-29</c:v>
                </c:pt>
                <c:pt idx="583">
                  <c:v>2.3392533142204358E-29</c:v>
                </c:pt>
                <c:pt idx="584">
                  <c:v>1.6149051533996739E-29</c:v>
                </c:pt>
                <c:pt idx="585">
                  <c:v>1.113612861196858E-29</c:v>
                </c:pt>
                <c:pt idx="586">
                  <c:v>7.6707690294937964E-30</c:v>
                </c:pt>
                <c:pt idx="587">
                  <c:v>5.2778983888404035E-30</c:v>
                </c:pt>
                <c:pt idx="588">
                  <c:v>3.6274429771981553E-30</c:v>
                </c:pt>
                <c:pt idx="589">
                  <c:v>2.4903340919611745E-30</c:v>
                </c:pt>
                <c:pt idx="590">
                  <c:v>1.7077806340692887E-30</c:v>
                </c:pt>
                <c:pt idx="591">
                  <c:v>1.1698333694563297E-30</c:v>
                </c:pt>
                <c:pt idx="592">
                  <c:v>8.0044846666951187E-31</c:v>
                </c:pt>
                <c:pt idx="593">
                  <c:v>5.4709179209060977E-31</c:v>
                </c:pt>
                <c:pt idx="594">
                  <c:v>3.7351192497774543E-31</c:v>
                </c:pt>
                <c:pt idx="595">
                  <c:v>2.5472184705290675E-31</c:v>
                </c:pt>
                <c:pt idx="596">
                  <c:v>1.7351833396077986E-31</c:v>
                </c:pt>
                <c:pt idx="597">
                  <c:v>1.1807066073677213E-31</c:v>
                </c:pt>
                <c:pt idx="598">
                  <c:v>8.025203772797668E-32</c:v>
                </c:pt>
                <c:pt idx="599">
                  <c:v>5.4486334750955181E-32</c:v>
                </c:pt>
                <c:pt idx="600">
                  <c:v>3.6951882686928347E-32</c:v>
                </c:pt>
                <c:pt idx="601">
                  <c:v>2.5032429241655091E-32</c:v>
                </c:pt>
                <c:pt idx="602">
                  <c:v>1.6938965152733351E-32</c:v>
                </c:pt>
                <c:pt idx="603">
                  <c:v>1.1449544318695396E-32</c:v>
                </c:pt>
                <c:pt idx="604">
                  <c:v>7.73048925752039E-33</c:v>
                </c:pt>
                <c:pt idx="605">
                  <c:v>5.2136660515781151E-33</c:v>
                </c:pt>
                <c:pt idx="606">
                  <c:v>3.5123427502575972E-33</c:v>
                </c:pt>
                <c:pt idx="607">
                  <c:v>2.3635675561426864E-33</c:v>
                </c:pt>
                <c:pt idx="608">
                  <c:v>1.5887537942460551E-33</c:v>
                </c:pt>
                <c:pt idx="609">
                  <c:v>1.0667499523111005E-33</c:v>
                </c:pt>
                <c:pt idx="610">
                  <c:v>7.1546124522102009E-34</c:v>
                </c:pt>
                <c:pt idx="611">
                  <c:v>4.7932165104404366E-34</c:v>
                </c:pt>
                <c:pt idx="612">
                  <c:v>3.2076385900907299E-34</c:v>
                </c:pt>
                <c:pt idx="613">
                  <c:v>2.1441801115452494E-34</c:v>
                </c:pt>
                <c:pt idx="614">
                  <c:v>1.4317083162793759E-34</c:v>
                </c:pt>
                <c:pt idx="615">
                  <c:v>9.5491624687157314E-35</c:v>
                </c:pt>
                <c:pt idx="616">
                  <c:v>6.3619971154559634E-35</c:v>
                </c:pt>
                <c:pt idx="617">
                  <c:v>4.2338854506367226E-35</c:v>
                </c:pt>
                <c:pt idx="618">
                  <c:v>2.8145060749564171E-35</c:v>
                </c:pt>
                <c:pt idx="619">
                  <c:v>1.8688856421013039E-35</c:v>
                </c:pt>
                <c:pt idx="620">
                  <c:v>1.2395975672102316E-35</c:v>
                </c:pt>
                <c:pt idx="621">
                  <c:v>8.2128927876930276E-36</c:v>
                </c:pt>
                <c:pt idx="622">
                  <c:v>5.4353691161322276E-36</c:v>
                </c:pt>
                <c:pt idx="623">
                  <c:v>3.5931833766628385E-36</c:v>
                </c:pt>
                <c:pt idx="624">
                  <c:v>2.3727237195700024E-36</c:v>
                </c:pt>
                <c:pt idx="625">
                  <c:v>1.5650651193250486E-36</c:v>
                </c:pt>
                <c:pt idx="626">
                  <c:v>1.0311814778073791E-36</c:v>
                </c:pt>
                <c:pt idx="627">
                  <c:v>6.7866467637309648E-37</c:v>
                </c:pt>
                <c:pt idx="628">
                  <c:v>4.4616226641809593E-37</c:v>
                </c:pt>
                <c:pt idx="629">
                  <c:v>2.929866826698555E-37</c:v>
                </c:pt>
                <c:pt idx="630">
                  <c:v>1.9218539203715453E-37</c:v>
                </c:pt>
                <c:pt idx="631">
                  <c:v>1.2592452403830396E-37</c:v>
                </c:pt>
                <c:pt idx="632">
                  <c:v>8.241717280358732E-38</c:v>
                </c:pt>
                <c:pt idx="633">
                  <c:v>5.388185735481093E-38</c:v>
                </c:pt>
                <c:pt idx="634">
                  <c:v>3.5187211674842957E-38</c:v>
                </c:pt>
                <c:pt idx="635">
                  <c:v>2.2953271828500539E-38</c:v>
                </c:pt>
                <c:pt idx="636">
                  <c:v>1.4956218347685659E-38</c:v>
                </c:pt>
                <c:pt idx="637">
                  <c:v>9.7345626462271249E-39</c:v>
                </c:pt>
                <c:pt idx="638">
                  <c:v>6.3289044996055885E-39</c:v>
                </c:pt>
                <c:pt idx="639">
                  <c:v>4.1101539682949938E-39</c:v>
                </c:pt>
                <c:pt idx="640">
                  <c:v>2.6662759190022702E-39</c:v>
                </c:pt>
                <c:pt idx="641">
                  <c:v>1.7277048009626969E-39</c:v>
                </c:pt>
                <c:pt idx="642">
                  <c:v>1.1182822728042395E-39</c:v>
                </c:pt>
                <c:pt idx="643">
                  <c:v>7.2302080008687715E-40</c:v>
                </c:pt>
                <c:pt idx="644">
                  <c:v>4.6694700364055834E-40</c:v>
                </c:pt>
                <c:pt idx="645">
                  <c:v>3.0123251310251146E-40</c:v>
                </c:pt>
                <c:pt idx="646">
                  <c:v>1.9411251999121618E-40</c:v>
                </c:pt>
                <c:pt idx="647">
                  <c:v>1.2494609887782039E-40</c:v>
                </c:pt>
                <c:pt idx="648">
                  <c:v>8.0335833653922078E-41</c:v>
                </c:pt>
                <c:pt idx="649">
                  <c:v>5.1595682209874275E-41</c:v>
                </c:pt>
                <c:pt idx="650">
                  <c:v>3.3100523633272134E-41</c:v>
                </c:pt>
                <c:pt idx="651">
                  <c:v>2.1211619093582118E-41</c:v>
                </c:pt>
                <c:pt idx="652">
                  <c:v>1.357782559175948E-41</c:v>
                </c:pt>
                <c:pt idx="653">
                  <c:v>8.6816861668563297E-42</c:v>
                </c:pt>
                <c:pt idx="654">
                  <c:v>5.5449213421001273E-42</c:v>
                </c:pt>
                <c:pt idx="655">
                  <c:v>3.5375627130507198E-42</c:v>
                </c:pt>
                <c:pt idx="656">
                  <c:v>2.2543967833460539E-42</c:v>
                </c:pt>
                <c:pt idx="657">
                  <c:v>1.4350730712700824E-42</c:v>
                </c:pt>
                <c:pt idx="658">
                  <c:v>9.1250473078508978E-43</c:v>
                </c:pt>
                <c:pt idx="659">
                  <c:v>5.7958039277073242E-43</c:v>
                </c:pt>
                <c:pt idx="660">
                  <c:v>3.6771360245602778E-43</c:v>
                </c:pt>
                <c:pt idx="661">
                  <c:v>2.3303607499021623E-43</c:v>
                </c:pt>
                <c:pt idx="662">
                  <c:v>1.4752107510529506E-43</c:v>
                </c:pt>
                <c:pt idx="663">
                  <c:v>9.3282984234209785E-44</c:v>
                </c:pt>
                <c:pt idx="664">
                  <c:v>5.8920747008450864E-44</c:v>
                </c:pt>
                <c:pt idx="665">
                  <c:v>3.7175045426519073E-44</c:v>
                </c:pt>
                <c:pt idx="666">
                  <c:v>2.3428917444748944E-44</c:v>
                </c:pt>
                <c:pt idx="667">
                  <c:v>1.4749265277720556E-44</c:v>
                </c:pt>
                <c:pt idx="668">
                  <c:v>9.2748309413190712E-45</c:v>
                </c:pt>
                <c:pt idx="669">
                  <c:v>5.8258469089415698E-45</c:v>
                </c:pt>
                <c:pt idx="670">
                  <c:v>3.6553551979632374E-45</c:v>
                </c:pt>
                <c:pt idx="671">
                  <c:v>2.2909602381423014E-45</c:v>
                </c:pt>
                <c:pt idx="672">
                  <c:v>1.4342437607533217E-45</c:v>
                </c:pt>
                <c:pt idx="673">
                  <c:v>8.9690374521414228E-46</c:v>
                </c:pt>
                <c:pt idx="674">
                  <c:v>5.6025553563953615E-46</c:v>
                </c:pt>
                <c:pt idx="675">
                  <c:v>3.4957786502294623E-46</c:v>
                </c:pt>
                <c:pt idx="676">
                  <c:v>2.1788089251062188E-46</c:v>
                </c:pt>
                <c:pt idx="677">
                  <c:v>1.3564750689169297E-46</c:v>
                </c:pt>
                <c:pt idx="678">
                  <c:v>8.4357157482678964E-47</c:v>
                </c:pt>
                <c:pt idx="679">
                  <c:v>5.2402198620191053E-47</c:v>
                </c:pt>
                <c:pt idx="680">
                  <c:v>3.2515806554463617E-47</c:v>
                </c:pt>
                <c:pt idx="681">
                  <c:v>2.015380276250593E-47</c:v>
                </c:pt>
                <c:pt idx="682">
                  <c:v>1.2477768599616696E-47</c:v>
                </c:pt>
                <c:pt idx="683">
                  <c:v>7.7167477031090191E-48</c:v>
                </c:pt>
                <c:pt idx="684">
                  <c:v>4.767043620168097E-48</c:v>
                </c:pt>
                <c:pt idx="685">
                  <c:v>2.9415849915316079E-48</c:v>
                </c:pt>
                <c:pt idx="686">
                  <c:v>1.8131391135376903E-48</c:v>
                </c:pt>
                <c:pt idx="687">
                  <c:v>1.1163446695488374E-48</c:v>
                </c:pt>
                <c:pt idx="688">
                  <c:v>6.8656700746964357E-49</c:v>
                </c:pt>
                <c:pt idx="689">
                  <c:v>4.2177905290405093E-49</c:v>
                </c:pt>
                <c:pt idx="690">
                  <c:v>2.5882399436893267E-49</c:v>
                </c:pt>
                <c:pt idx="691">
                  <c:v>1.5865052510068584E-49</c:v>
                </c:pt>
                <c:pt idx="692">
                  <c:v>9.7139517735712172E-50</c:v>
                </c:pt>
                <c:pt idx="693">
                  <c:v>5.9411131369638888E-50</c:v>
                </c:pt>
                <c:pt idx="694">
                  <c:v>3.6295865177591232E-50</c:v>
                </c:pt>
                <c:pt idx="695">
                  <c:v>2.2149500355891183E-50</c:v>
                </c:pt>
                <c:pt idx="696">
                  <c:v>1.3501691028100454E-50</c:v>
                </c:pt>
                <c:pt idx="697">
                  <c:v>8.2210984196019527E-51</c:v>
                </c:pt>
                <c:pt idx="698">
                  <c:v>5.0002184706387317E-51</c:v>
                </c:pt>
              </c:numCache>
            </c:numRef>
          </c:yVal>
          <c:smooth val="1"/>
        </c:ser>
        <c:axId val="89090688"/>
        <c:axId val="89104768"/>
      </c:scatterChart>
      <c:valAx>
        <c:axId val="89090688"/>
        <c:scaling>
          <c:orientation val="minMax"/>
          <c:max val="900"/>
          <c:min val="2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104768"/>
        <c:crosses val="autoZero"/>
        <c:crossBetween val="midCat"/>
      </c:valAx>
      <c:valAx>
        <c:axId val="89104768"/>
        <c:scaling>
          <c:orientation val="minMax"/>
        </c:scaling>
        <c:axPos val="l"/>
        <c:majorGridlines/>
        <c:numFmt formatCode="General" sourceLinked="1"/>
        <c:tickLblPos val="nextTo"/>
        <c:crossAx val="8909068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smoothMarker"/>
        <c:ser>
          <c:idx val="0"/>
          <c:order val="0"/>
          <c:tx>
            <c:strRef>
              <c:f>'der.spektrum (2)'!$H$1</c:f>
              <c:strCache>
                <c:ptCount val="1"/>
                <c:pt idx="0">
                  <c:v>derivace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'der.spektrum (2)'!$A$2:$A$700</c:f>
              <c:numCache>
                <c:formatCode>General</c:formatCode>
                <c:ptCount val="699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</c:numCache>
            </c:numRef>
          </c:xVal>
          <c:yVal>
            <c:numRef>
              <c:f>'der.spektrum (2)'!$H$2:$H$700</c:f>
              <c:numCache>
                <c:formatCode>General</c:formatCode>
                <c:ptCount val="699"/>
                <c:pt idx="1">
                  <c:v>-1.1558307410597379E-3</c:v>
                </c:pt>
                <c:pt idx="2">
                  <c:v>5.3258081581653016E-4</c:v>
                </c:pt>
                <c:pt idx="3">
                  <c:v>-7.7878856735336122E-4</c:v>
                </c:pt>
                <c:pt idx="4">
                  <c:v>-2.0897930407155485E-3</c:v>
                </c:pt>
                <c:pt idx="5">
                  <c:v>-4.0028703937222687E-4</c:v>
                </c:pt>
                <c:pt idx="6">
                  <c:v>-3.7101253969262782E-3</c:v>
                </c:pt>
                <c:pt idx="7">
                  <c:v>-1.9163458598203675E-5</c:v>
                </c:pt>
                <c:pt idx="8">
                  <c:v>-4.3272571937644777E-3</c:v>
                </c:pt>
                <c:pt idx="9">
                  <c:v>-2.6342633078442201E-3</c:v>
                </c:pt>
                <c:pt idx="10">
                  <c:v>-2.9400393533525193E-3</c:v>
                </c:pt>
                <c:pt idx="11">
                  <c:v>-3.2444438400505149E-3</c:v>
                </c:pt>
                <c:pt idx="12">
                  <c:v>-2.5473363440471353E-3</c:v>
                </c:pt>
                <c:pt idx="13">
                  <c:v>-2.8485776157332054E-3</c:v>
                </c:pt>
                <c:pt idx="14">
                  <c:v>-5.1480296864496733E-3</c:v>
                </c:pt>
                <c:pt idx="15">
                  <c:v>-4.4455559737588413E-3</c:v>
                </c:pt>
                <c:pt idx="16">
                  <c:v>-4.7410213852097094E-3</c:v>
                </c:pt>
                <c:pt idx="17">
                  <c:v>-6.0342924204963566E-3</c:v>
                </c:pt>
                <c:pt idx="18">
                  <c:v>-3.3252372718892698E-3</c:v>
                </c:pt>
                <c:pt idx="19">
                  <c:v>-7.6137259228370446E-3</c:v>
                </c:pt>
                <c:pt idx="20">
                  <c:v>-4.8996302446464579E-3</c:v>
                </c:pt>
                <c:pt idx="21">
                  <c:v>-6.1828240911196986E-3</c:v>
                </c:pt>
                <c:pt idx="22">
                  <c:v>-5.4631833910714356E-3</c:v>
                </c:pt>
                <c:pt idx="23">
                  <c:v>-7.7405862386152879E-3</c:v>
                </c:pt>
                <c:pt idx="24">
                  <c:v>-6.0149129811422064E-3</c:v>
                </c:pt>
                <c:pt idx="25">
                  <c:v>-8.286046304885053E-3</c:v>
                </c:pt>
                <c:pt idx="26">
                  <c:v>-8.5538713180026704E-3</c:v>
                </c:pt>
                <c:pt idx="27">
                  <c:v>-6.8182756310892767E-3</c:v>
                </c:pt>
                <c:pt idx="28">
                  <c:v>-8.0791494350256343E-3</c:v>
                </c:pt>
                <c:pt idx="29">
                  <c:v>-7.3363855761205965E-3</c:v>
                </c:pt>
                <c:pt idx="30">
                  <c:v>-9.5898796284461518E-3</c:v>
                </c:pt>
                <c:pt idx="31">
                  <c:v>-9.8395299633040612E-3</c:v>
                </c:pt>
                <c:pt idx="32">
                  <c:v>-9.0852378157764146E-3</c:v>
                </c:pt>
                <c:pt idx="33">
                  <c:v>-9.3269073482771248E-3</c:v>
                </c:pt>
                <c:pt idx="34">
                  <c:v>-7.5644457110632946E-3</c:v>
                </c:pt>
                <c:pt idx="35">
                  <c:v>-9.7977630996450848E-3</c:v>
                </c:pt>
                <c:pt idx="36">
                  <c:v>-1.0026772809058171E-2</c:v>
                </c:pt>
                <c:pt idx="37">
                  <c:v>-1.2251391284926916E-2</c:v>
                </c:pt>
                <c:pt idx="38">
                  <c:v>-1.047153817131341E-2</c:v>
                </c:pt>
                <c:pt idx="39">
                  <c:v>-1.0687136355283622E-2</c:v>
                </c:pt>
                <c:pt idx="40">
                  <c:v>-8.8981120081665921E-3</c:v>
                </c:pt>
                <c:pt idx="41">
                  <c:v>-1.1104394623492553E-2</c:v>
                </c:pt>
                <c:pt idx="42">
                  <c:v>-1.2305917051543602E-2</c:v>
                </c:pt>
                <c:pt idx="43">
                  <c:v>-1.0502615530544768E-2</c:v>
                </c:pt>
                <c:pt idx="44">
                  <c:v>-1.1694429714414811E-2</c:v>
                </c:pt>
                <c:pt idx="45">
                  <c:v>-1.2881302697112407E-2</c:v>
                </c:pt>
                <c:pt idx="46">
                  <c:v>-1.3063181033527993E-2</c:v>
                </c:pt>
                <c:pt idx="47">
                  <c:v>-1.1240014756909167E-2</c:v>
                </c:pt>
                <c:pt idx="48">
                  <c:v>-1.1411757392815636E-2</c:v>
                </c:pt>
                <c:pt idx="49">
                  <c:v>-1.4578365969589946E-2</c:v>
                </c:pt>
                <c:pt idx="50">
                  <c:v>-1.073980102531702E-2</c:v>
                </c:pt>
                <c:pt idx="51">
                  <c:v>-1.2896026611272315E-2</c:v>
                </c:pt>
                <c:pt idx="52">
                  <c:v>-1.5047010291840524E-2</c:v>
                </c:pt>
                <c:pt idx="53">
                  <c:v>-1.1192723140874161E-2</c:v>
                </c:pt>
                <c:pt idx="54">
                  <c:v>-1.5333139734484247E-2</c:v>
                </c:pt>
                <c:pt idx="55">
                  <c:v>-1.3468238140229793E-2</c:v>
                </c:pt>
                <c:pt idx="56">
                  <c:v>-1.2597999902661305E-2</c:v>
                </c:pt>
                <c:pt idx="57">
                  <c:v>-1.2722410025181929E-2</c:v>
                </c:pt>
                <c:pt idx="58">
                  <c:v>-1.5841456948181065E-2</c:v>
                </c:pt>
                <c:pt idx="59">
                  <c:v>-1.195513252334246E-2</c:v>
                </c:pt>
                <c:pt idx="60">
                  <c:v>-1.5063431984073006E-2</c:v>
                </c:pt>
                <c:pt idx="61">
                  <c:v>-1.5166353911927999E-2</c:v>
                </c:pt>
                <c:pt idx="62">
                  <c:v>-1.2263900198916655E-2</c:v>
                </c:pt>
                <c:pt idx="63">
                  <c:v>-1.5356076005530017E-2</c:v>
                </c:pt>
                <c:pt idx="64">
                  <c:v>-1.4442889714313845E-2</c:v>
                </c:pt>
                <c:pt idx="65">
                  <c:v>-1.4524352878769076E-2</c:v>
                </c:pt>
                <c:pt idx="66">
                  <c:v>-1.3600480167322182E-2</c:v>
                </c:pt>
                <c:pt idx="67">
                  <c:v>-1.467128930206929E-2</c:v>
                </c:pt>
                <c:pt idx="68">
                  <c:v>-1.4736800991938637E-2</c:v>
                </c:pt>
                <c:pt idx="69">
                  <c:v>-1.5797038859874046E-2</c:v>
                </c:pt>
                <c:pt idx="70">
                  <c:v>-1.5852029363561781E-2</c:v>
                </c:pt>
                <c:pt idx="71">
                  <c:v>-1.4901801709159779E-2</c:v>
                </c:pt>
                <c:pt idx="72">
                  <c:v>-1.2946387757428957E-2</c:v>
                </c:pt>
                <c:pt idx="73">
                  <c:v>-1.4985821921544851E-2</c:v>
                </c:pt>
                <c:pt idx="74">
                  <c:v>-1.7020141055813731E-2</c:v>
                </c:pt>
                <c:pt idx="75">
                  <c:v>-1.4049384334387849E-2</c:v>
                </c:pt>
                <c:pt idx="76">
                  <c:v>-1.6073593118982377E-2</c:v>
                </c:pt>
                <c:pt idx="77">
                  <c:v>-1.5092810814482549E-2</c:v>
                </c:pt>
                <c:pt idx="78">
                  <c:v>-1.5107082711190545E-2</c:v>
                </c:pt>
                <c:pt idx="79">
                  <c:v>-1.3116455812342886E-2</c:v>
                </c:pt>
                <c:pt idx="80">
                  <c:v>-1.712097864540052E-2</c:v>
                </c:pt>
                <c:pt idx="81">
                  <c:v>-1.5120701055452823E-2</c:v>
                </c:pt>
                <c:pt idx="82">
                  <c:v>-1.5115673978952193E-2</c:v>
                </c:pt>
                <c:pt idx="83">
                  <c:v>-1.4105949195837741E-2</c:v>
                </c:pt>
                <c:pt idx="84">
                  <c:v>-1.6091579057967431E-2</c:v>
                </c:pt>
                <c:pt idx="85">
                  <c:v>-1.3072616191643904E-2</c:v>
                </c:pt>
                <c:pt idx="86">
                  <c:v>-1.7049113171853092E-2</c:v>
                </c:pt>
                <c:pt idx="87">
                  <c:v>-1.502112216577367E-2</c:v>
                </c:pt>
                <c:pt idx="88">
                  <c:v>-1.4988694542920067E-2</c:v>
                </c:pt>
                <c:pt idx="89">
                  <c:v>-1.2951880449277198E-2</c:v>
                </c:pt>
                <c:pt idx="90">
                  <c:v>-1.5910728342667824E-2</c:v>
                </c:pt>
                <c:pt idx="91">
                  <c:v>-1.5865284486569431E-2</c:v>
                </c:pt>
                <c:pt idx="92">
                  <c:v>-1.3815592399623933E-2</c:v>
                </c:pt>
                <c:pt idx="93">
                  <c:v>-1.4761692258111969E-2</c:v>
                </c:pt>
                <c:pt idx="94">
                  <c:v>-1.3703620248782578E-2</c:v>
                </c:pt>
                <c:pt idx="95">
                  <c:v>-1.6641407869587677E-2</c:v>
                </c:pt>
                <c:pt idx="96">
                  <c:v>-1.4575081176118609E-2</c:v>
                </c:pt>
                <c:pt idx="97">
                  <c:v>-1.4504659971859679E-2</c:v>
                </c:pt>
                <c:pt idx="98">
                  <c:v>-1.4430156940760774E-2</c:v>
                </c:pt>
                <c:pt idx="99">
                  <c:v>-1.235157672118703E-2</c:v>
                </c:pt>
                <c:pt idx="100">
                  <c:v>-1.6268914920864352E-2</c:v>
                </c:pt>
                <c:pt idx="101">
                  <c:v>-1.4182157073215684E-2</c:v>
                </c:pt>
                <c:pt idx="102">
                  <c:v>-1.2091277536321776E-2</c:v>
                </c:pt>
                <c:pt idx="103">
                  <c:v>-1.3996238336742461E-2</c:v>
                </c:pt>
                <c:pt idx="104">
                  <c:v>-1.589698796155703E-2</c:v>
                </c:pt>
                <c:pt idx="105">
                  <c:v>-1.179346010327742E-2</c:v>
                </c:pt>
                <c:pt idx="106">
                  <c:v>-1.5685572363678735E-2</c:v>
                </c:pt>
                <c:pt idx="107">
                  <c:v>-1.2573224924202542E-2</c:v>
                </c:pt>
                <c:pt idx="108">
                  <c:v>-1.4456299192257549E-2</c:v>
                </c:pt>
                <c:pt idx="109">
                  <c:v>-1.13346564346265E-2</c:v>
                </c:pt>
                <c:pt idx="110">
                  <c:v>-1.5208136411159368E-2</c:v>
                </c:pt>
                <c:pt idx="111">
                  <c:v>-1.2076556024009588E-2</c:v>
                </c:pt>
                <c:pt idx="112">
                  <c:v>-1.193970799990729E-2</c:v>
                </c:pt>
                <c:pt idx="113">
                  <c:v>-1.4797359625183359E-2</c:v>
                </c:pt>
                <c:pt idx="114">
                  <c:v>-1.2649251555622687E-2</c:v>
                </c:pt>
                <c:pt idx="115">
                  <c:v>-1.0495096725531838E-2</c:v>
                </c:pt>
                <c:pt idx="116">
                  <c:v>-1.3334579382735967E-2</c:v>
                </c:pt>
                <c:pt idx="117">
                  <c:v>-1.1167354278468156E-2</c:v>
                </c:pt>
                <c:pt idx="118">
                  <c:v>-1.3993046043252466E-2</c:v>
                </c:pt>
                <c:pt idx="119">
                  <c:v>-1.0811248781863014E-2</c:v>
                </c:pt>
                <c:pt idx="120">
                  <c:v>-1.0621525922180464E-2</c:v>
                </c:pt>
                <c:pt idx="121">
                  <c:v>-1.142341035424943E-2</c:v>
                </c:pt>
                <c:pt idx="122">
                  <c:v>-1.1216404896940979E-2</c:v>
                </c:pt>
                <c:pt idx="123">
                  <c:v>-1.1999983130335456E-2</c:v>
                </c:pt>
                <c:pt idx="124">
                  <c:v>-1.1773590632128905E-2</c:v>
                </c:pt>
                <c:pt idx="125">
                  <c:v>-9.5366466560399266E-3</c:v>
                </c:pt>
                <c:pt idx="126">
                  <c:v>-1.1288546289188184E-2</c:v>
                </c:pt>
                <c:pt idx="127">
                  <c:v>-9.0286631237568304E-3</c:v>
                </c:pt>
                <c:pt idx="128">
                  <c:v>-1.0756352475810194E-2</c:v>
                </c:pt>
                <c:pt idx="129">
                  <c:v>-9.4709551808902503E-3</c:v>
                </c:pt>
                <c:pt idx="130">
                  <c:v>-8.1718019919013729E-3</c:v>
                </c:pt>
                <c:pt idx="131">
                  <c:v>-7.8582185997840837E-3</c:v>
                </c:pt>
                <c:pt idx="132">
                  <c:v>-9.5295312915292252E-3</c:v>
                </c:pt>
                <c:pt idx="133">
                  <c:v>-8.1850732532056103E-3</c:v>
                </c:pt>
                <c:pt idx="134">
                  <c:v>-6.8241915178512969E-3</c:v>
                </c:pt>
                <c:pt idx="135">
                  <c:v>-9.446254549344113E-3</c:v>
                </c:pt>
                <c:pt idx="136">
                  <c:v>-6.0506604437569056E-3</c:v>
                </c:pt>
                <c:pt idx="137">
                  <c:v>-5.636845719280914E-3</c:v>
                </c:pt>
                <c:pt idx="138">
                  <c:v>-6.2042946546541633E-3</c:v>
                </c:pt>
                <c:pt idx="139">
                  <c:v>-5.7525491242678695E-3</c:v>
                </c:pt>
                <c:pt idx="140">
                  <c:v>-6.2812188658577517E-3</c:v>
                </c:pt>
                <c:pt idx="141">
                  <c:v>-3.7899921041273932E-3</c:v>
                </c:pt>
                <c:pt idx="142">
                  <c:v>-4.2786464408770541E-3</c:v>
                </c:pt>
                <c:pt idx="143">
                  <c:v>-4.7470599095512656E-3</c:v>
                </c:pt>
                <c:pt idx="144">
                  <c:v>-3.1952220796641062E-3</c:v>
                </c:pt>
                <c:pt idx="145">
                  <c:v>-3.6232450846504505E-3</c:v>
                </c:pt>
                <c:pt idx="146">
                  <c:v>-1.0313744355131549E-3</c:v>
                </c:pt>
                <c:pt idx="147">
                  <c:v>-2.4199994724806162E-3</c:v>
                </c:pt>
                <c:pt idx="148">
                  <c:v>1.2103367019719591E-3</c:v>
                </c:pt>
                <c:pt idx="149">
                  <c:v>-1.4107202729513046E-4</c:v>
                </c:pt>
                <c:pt idx="150">
                  <c:v>5.2489681354350726E-4</c:v>
                </c:pt>
                <c:pt idx="151">
                  <c:v>1.2071869137972313E-3</c:v>
                </c:pt>
                <c:pt idx="152">
                  <c:v>9.0455700359104441E-4</c:v>
                </c:pt>
                <c:pt idx="153">
                  <c:v>1.6155760504378835E-3</c:v>
                </c:pt>
                <c:pt idx="154">
                  <c:v>4.3386199952679672E-3</c:v>
                </c:pt>
                <c:pt idx="155">
                  <c:v>5.0718701889863049E-3</c:v>
                </c:pt>
                <c:pt idx="156">
                  <c:v>2.8133136804885939E-3</c:v>
                </c:pt>
                <c:pt idx="157">
                  <c:v>6.5607454937855469E-3</c:v>
                </c:pt>
                <c:pt idx="158">
                  <c:v>7.3117730155277116E-3</c:v>
                </c:pt>
                <c:pt idx="159">
                  <c:v>7.0638225947326494E-3</c:v>
                </c:pt>
                <c:pt idx="160">
                  <c:v>7.8141484340552569E-3</c:v>
                </c:pt>
                <c:pt idx="161">
                  <c:v>7.5598438266306633E-3</c:v>
                </c:pt>
                <c:pt idx="162">
                  <c:v>1.0297854764565906E-2</c:v>
                </c:pt>
                <c:pt idx="163">
                  <c:v>1.0024995914896917E-2</c:v>
                </c:pt>
                <c:pt idx="164">
                  <c:v>8.7379689265210114E-3</c:v>
                </c:pt>
                <c:pt idx="165">
                  <c:v>1.3433382997761867E-2</c:v>
                </c:pt>
                <c:pt idx="166">
                  <c:v>1.110777759920667E-2</c:v>
                </c:pt>
                <c:pt idx="167">
                  <c:v>1.375764721083983E-2</c:v>
                </c:pt>
                <c:pt idx="168">
                  <c:v>1.2379467896810548E-2</c:v>
                </c:pt>
                <c:pt idx="169">
                  <c:v>1.3969725506024711E-2</c:v>
                </c:pt>
                <c:pt idx="170">
                  <c:v>1.4524945252749499E-2</c:v>
                </c:pt>
                <c:pt idx="171">
                  <c:v>1.5041722399207202E-2</c:v>
                </c:pt>
                <c:pt idx="172">
                  <c:v>1.4516753732345955E-2</c:v>
                </c:pt>
                <c:pt idx="173">
                  <c:v>1.5946869500236938E-2</c:v>
                </c:pt>
                <c:pt idx="174">
                  <c:v>1.7329065450485404E-2</c:v>
                </c:pt>
                <c:pt idx="175">
                  <c:v>1.6660534594179599E-2</c:v>
                </c:pt>
                <c:pt idx="176">
                  <c:v>1.7938698304866607E-2</c:v>
                </c:pt>
                <c:pt idx="177">
                  <c:v>1.6161236353138486E-2</c:v>
                </c:pt>
                <c:pt idx="178">
                  <c:v>1.7326115474228909E-2</c:v>
                </c:pt>
                <c:pt idx="179">
                  <c:v>1.6431616068668387E-2</c:v>
                </c:pt>
                <c:pt idx="180">
                  <c:v>1.8476356644904213E-2</c:v>
                </c:pt>
                <c:pt idx="181">
                  <c:v>1.6459315627842863E-2</c:v>
                </c:pt>
                <c:pt idx="182">
                  <c:v>1.9379850178633418E-2</c:v>
                </c:pt>
                <c:pt idx="183">
                  <c:v>1.7237711698457781E-2</c:v>
                </c:pt>
                <c:pt idx="184">
                  <c:v>1.7033057722515288E-2</c:v>
                </c:pt>
                <c:pt idx="185">
                  <c:v>1.4766459949335675E-2</c:v>
                </c:pt>
                <c:pt idx="186">
                  <c:v>1.8438908194687964E-2</c:v>
                </c:pt>
                <c:pt idx="187">
                  <c:v>1.6051810107975517E-2</c:v>
                </c:pt>
                <c:pt idx="188">
                  <c:v>1.5606986541626511E-2</c:v>
                </c:pt>
                <c:pt idx="189">
                  <c:v>1.5106662519669634E-2</c:v>
                </c:pt>
                <c:pt idx="190">
                  <c:v>1.3553453809765803E-2</c:v>
                </c:pt>
                <c:pt idx="191">
                  <c:v>1.2950349162432762E-2</c:v>
                </c:pt>
                <c:pt idx="192">
                  <c:v>1.3300688341180811E-2</c:v>
                </c:pt>
                <c:pt idx="193">
                  <c:v>1.2608136126762037E-2</c:v>
                </c:pt>
                <c:pt idx="194">
                  <c:v>1.3876652536749301E-2</c:v>
                </c:pt>
                <c:pt idx="195">
                  <c:v>1.0110459557240659E-2</c:v>
                </c:pt>
                <c:pt idx="196">
                  <c:v>1.0314004735629156E-2</c:v>
                </c:pt>
                <c:pt idx="197">
                  <c:v>8.491922031219401E-3</c:v>
                </c:pt>
                <c:pt idx="198">
                  <c:v>8.6489903631230547E-3</c:v>
                </c:pt>
                <c:pt idx="199">
                  <c:v>7.7900903316134862E-3</c:v>
                </c:pt>
                <c:pt idx="200">
                  <c:v>8.9201596191510468E-3</c:v>
                </c:pt>
                <c:pt idx="201">
                  <c:v>4.0441476002577303E-3</c:v>
                </c:pt>
                <c:pt idx="202">
                  <c:v>7.1669697046337077E-3</c:v>
                </c:pt>
                <c:pt idx="203">
                  <c:v>3.2934620852473895E-3</c:v>
                </c:pt>
                <c:pt idx="204">
                  <c:v>3.4283371422829667E-3</c:v>
                </c:pt>
                <c:pt idx="205">
                  <c:v>2.5761404448847447E-3</c:v>
                </c:pt>
                <c:pt idx="206">
                  <c:v>1.741209575540692E-3</c:v>
                </c:pt>
                <c:pt idx="207">
                  <c:v>1.9276353971575677E-3</c:v>
                </c:pt>
                <c:pt idx="208">
                  <c:v>1.3922621057149698E-4</c:v>
                </c:pt>
                <c:pt idx="209">
                  <c:v>-2.62052476891661E-3</c:v>
                </c:pt>
                <c:pt idx="210">
                  <c:v>-1.3484682327955522E-3</c:v>
                </c:pt>
                <c:pt idx="211">
                  <c:v>-2.0418235661878725E-3</c:v>
                </c:pt>
                <c:pt idx="212">
                  <c:v>-1.6981993236588888E-3</c:v>
                </c:pt>
                <c:pt idx="213">
                  <c:v>-2.3156091767873033E-3</c:v>
                </c:pt>
                <c:pt idx="214">
                  <c:v>-5.8924831784308296E-3</c:v>
                </c:pt>
                <c:pt idx="215">
                  <c:v>-4.4276742525837243E-3</c:v>
                </c:pt>
                <c:pt idx="216">
                  <c:v>-4.9204598833918478E-3</c:v>
                </c:pt>
                <c:pt idx="217">
                  <c:v>-4.3705390412795975E-3</c:v>
                </c:pt>
                <c:pt idx="218">
                  <c:v>-6.7780244472028794E-3</c:v>
                </c:pt>
                <c:pt idx="219">
                  <c:v>-6.1434303368290699E-3</c:v>
                </c:pt>
                <c:pt idx="220">
                  <c:v>-6.4676559439591497E-3</c:v>
                </c:pt>
                <c:pt idx="221">
                  <c:v>-6.7519649760368061E-3</c:v>
                </c:pt>
                <c:pt idx="222">
                  <c:v>-5.9979614031495654E-3</c:v>
                </c:pt>
                <c:pt idx="223">
                  <c:v>-7.207561925094641E-3</c:v>
                </c:pt>
                <c:pt idx="224">
                  <c:v>-8.3829655180626128E-3</c:v>
                </c:pt>
                <c:pt idx="225">
                  <c:v>-6.5266204930278793E-3</c:v>
                </c:pt>
                <c:pt idx="226">
                  <c:v>-8.6411895215369183E-3</c:v>
                </c:pt>
                <c:pt idx="227">
                  <c:v>-7.7295131012050655E-3</c:v>
                </c:pt>
                <c:pt idx="228">
                  <c:v>-6.7945719426388829E-3</c:v>
                </c:pt>
                <c:pt idx="229">
                  <c:v>-6.8394487618825828E-3</c:v>
                </c:pt>
                <c:pt idx="230">
                  <c:v>-7.8672899578683397E-3</c:v>
                </c:pt>
                <c:pt idx="231">
                  <c:v>-7.8812676431317952E-3</c:v>
                </c:pt>
                <c:pt idx="232">
                  <c:v>-9.8845424784939073E-3</c:v>
                </c:pt>
                <c:pt idx="233">
                  <c:v>-7.8802277390574993E-3</c:v>
                </c:pt>
                <c:pt idx="234">
                  <c:v>-7.8713550102366137E-3</c:v>
                </c:pt>
                <c:pt idx="235">
                  <c:v>-5.860841879209655E-3</c:v>
                </c:pt>
                <c:pt idx="236">
                  <c:v>-9.8514619499209255E-3</c:v>
                </c:pt>
                <c:pt idx="237">
                  <c:v>-7.8458174691307114E-3</c:v>
                </c:pt>
                <c:pt idx="238">
                  <c:v>-5.8463148078915506E-3</c:v>
                </c:pt>
                <c:pt idx="239">
                  <c:v>-7.8551429978562792E-3</c:v>
                </c:pt>
                <c:pt idx="240">
                  <c:v>-8.8742554757867964E-3</c:v>
                </c:pt>
                <c:pt idx="241">
                  <c:v>-7.9053551432750613E-3</c:v>
                </c:pt>
                <c:pt idx="242">
                  <c:v>-6.949882802650964E-3</c:v>
                </c:pt>
                <c:pt idx="243">
                  <c:v>-1.0009008985064738E-2</c:v>
                </c:pt>
                <c:pt idx="244">
                  <c:v>-6.0836291433791212E-3</c:v>
                </c:pt>
                <c:pt idx="245">
                  <c:v>-8.1743621413254974E-3</c:v>
                </c:pt>
                <c:pt idx="246">
                  <c:v>-8.2815519319255904E-3</c:v>
                </c:pt>
                <c:pt idx="247">
                  <c:v>-1.0405272282828615E-2</c:v>
                </c:pt>
                <c:pt idx="248">
                  <c:v>-7.5453343743627777E-3</c:v>
                </c:pt>
                <c:pt idx="249">
                  <c:v>-7.7012970680045978E-3</c:v>
                </c:pt>
                <c:pt idx="250">
                  <c:v>-1.0872479618875275E-2</c:v>
                </c:pt>
                <c:pt idx="251">
                  <c:v>-7.0579765858939103E-3</c:v>
                </c:pt>
                <c:pt idx="252">
                  <c:v>-9.2566746774286335E-3</c:v>
                </c:pt>
                <c:pt idx="253">
                  <c:v>-1.1467271258693401E-2</c:v>
                </c:pt>
                <c:pt idx="254">
                  <c:v>-7.6882942396868659E-3</c:v>
                </c:pt>
                <c:pt idx="255">
                  <c:v>-1.0918123059004414E-2</c:v>
                </c:pt>
                <c:pt idx="256">
                  <c:v>-9.1550104792436082E-3</c:v>
                </c:pt>
                <c:pt idx="257">
                  <c:v>-1.1397104913723144E-2</c:v>
                </c:pt>
                <c:pt idx="258">
                  <c:v>-1.1642473011579613E-2</c:v>
                </c:pt>
                <c:pt idx="259">
                  <c:v>-1.0889122238717075E-2</c:v>
                </c:pt>
                <c:pt idx="260">
                  <c:v>-1.1135023205238515E-2</c:v>
                </c:pt>
                <c:pt idx="261">
                  <c:v>-9.3781315055316838E-3</c:v>
                </c:pt>
                <c:pt idx="262">
                  <c:v>-1.161640885478632E-2</c:v>
                </c:pt>
                <c:pt idx="263">
                  <c:v>-1.284784332499278E-2</c:v>
                </c:pt>
                <c:pt idx="264">
                  <c:v>-1.3070468504119637E-2</c:v>
                </c:pt>
                <c:pt idx="265">
                  <c:v>-1.2282381423731725E-2</c:v>
                </c:pt>
                <c:pt idx="266">
                  <c:v>-1.1481759122577317E-2</c:v>
                </c:pt>
                <c:pt idx="267">
                  <c:v>-1.1666873736189909E-2</c:v>
                </c:pt>
                <c:pt idx="268">
                  <c:v>-1.2836106025110428E-2</c:v>
                </c:pt>
                <c:pt idx="269">
                  <c:v>-1.2987957276570761E-2</c:v>
                </c:pt>
                <c:pt idx="270">
                  <c:v>-1.312105953619136E-2</c:v>
                </c:pt>
                <c:pt idx="271">
                  <c:v>-1.4234184147135176E-2</c:v>
                </c:pt>
                <c:pt idx="272">
                  <c:v>-1.3326248594079715E-2</c:v>
                </c:pt>
                <c:pt idx="273">
                  <c:v>-1.2396321668081578E-2</c:v>
                </c:pt>
                <c:pt idx="274">
                  <c:v>-1.3443626985791601E-2</c:v>
                </c:pt>
                <c:pt idx="275">
                  <c:v>-1.4467544912407759E-2</c:v>
                </c:pt>
                <c:pt idx="276">
                  <c:v>-1.4467612952122622E-2</c:v>
                </c:pt>
                <c:pt idx="277">
                  <c:v>-1.1443524682554385E-2</c:v>
                </c:pt>
                <c:pt idx="278">
                  <c:v>-1.3395127320732225E-2</c:v>
                </c:pt>
                <c:pt idx="279">
                  <c:v>-1.5322418017589989E-2</c:v>
                </c:pt>
                <c:pt idx="280">
                  <c:v>-1.2225538985615791E-2</c:v>
                </c:pt>
                <c:pt idx="281">
                  <c:v>-1.2104771570352668E-2</c:v>
                </c:pt>
                <c:pt idx="282">
                  <c:v>-1.496052938086212E-2</c:v>
                </c:pt>
                <c:pt idx="283">
                  <c:v>-1.0793350597128937E-2</c:v>
                </c:pt>
                <c:pt idx="284">
                  <c:v>-1.2603889573773508E-2</c:v>
                </c:pt>
                <c:pt idx="285">
                  <c:v>-1.439290785940972E-2</c:v>
                </c:pt>
                <c:pt idx="286">
                  <c:v>-1.0161264749694809E-2</c:v>
                </c:pt>
                <c:pt idx="287">
                  <c:v>-1.1909907489588256E-2</c:v>
                </c:pt>
                <c:pt idx="288">
                  <c:v>-1.2639861236766137E-2</c:v>
                </c:pt>
                <c:pt idx="289">
                  <c:v>-1.0352218893571408E-2</c:v>
                </c:pt>
                <c:pt idx="290">
                  <c:v>-1.1048130909483589E-2</c:v>
                </c:pt>
                <c:pt idx="291">
                  <c:v>-1.1728795149962001E-2</c:v>
                </c:pt>
                <c:pt idx="292">
                  <c:v>-9.3954469207761515E-3</c:v>
                </c:pt>
                <c:pt idx="293">
                  <c:v>-1.2049349229713568E-2</c:v>
                </c:pt>
                <c:pt idx="294">
                  <c:v>-8.6917833599479133E-3</c:v>
                </c:pt>
                <c:pt idx="295">
                  <c:v>-8.3240398214824429E-3</c:v>
                </c:pt>
                <c:pt idx="296">
                  <c:v>-9.9474097390540583E-3</c:v>
                </c:pt>
                <c:pt idx="297">
                  <c:v>-9.5631767267879975E-3</c:v>
                </c:pt>
                <c:pt idx="298">
                  <c:v>-6.1726092918387709E-3</c:v>
                </c:pt>
                <c:pt idx="299">
                  <c:v>-8.7769538013026116E-3</c:v>
                </c:pt>
                <c:pt idx="300">
                  <c:v>-7.3774280389407587E-3</c:v>
                </c:pt>
                <c:pt idx="301">
                  <c:v>-6.9752153707664799E-3</c:v>
                </c:pt>
                <c:pt idx="302">
                  <c:v>-6.5714595313890456E-3</c:v>
                </c:pt>
                <c:pt idx="303">
                  <c:v>-6.1672600362294994E-3</c:v>
                </c:pt>
                <c:pt idx="304">
                  <c:v>-6.7636682183665753E-3</c:v>
                </c:pt>
                <c:pt idx="305">
                  <c:v>-5.3616838828813296E-3</c:v>
                </c:pt>
                <c:pt idx="306">
                  <c:v>-4.9622525661695838E-3</c:v>
                </c:pt>
                <c:pt idx="307">
                  <c:v>-2.5662633828023862E-3</c:v>
                </c:pt>
                <c:pt idx="308">
                  <c:v>-6.1745474381621201E-3</c:v>
                </c:pt>
                <c:pt idx="309">
                  <c:v>-3.7878767812570269E-3</c:v>
                </c:pt>
                <c:pt idx="310">
                  <c:v>-3.406963868834767E-3</c:v>
                </c:pt>
                <c:pt idx="311">
                  <c:v>-3.0324615091637808E-3</c:v>
                </c:pt>
                <c:pt idx="312">
                  <c:v>-2.6649632516216049E-3</c:v>
                </c:pt>
                <c:pt idx="313">
                  <c:v>-1.3050041865046158E-3</c:v>
                </c:pt>
                <c:pt idx="314">
                  <c:v>-1.953062118238591E-3</c:v>
                </c:pt>
                <c:pt idx="315">
                  <c:v>-6.0955907439400048E-4</c:v>
                </c:pt>
                <c:pt idx="316">
                  <c:v>-2.2748631125705798E-3</c:v>
                </c:pt>
                <c:pt idx="317">
                  <c:v>-9.492903872835301E-4</c:v>
                </c:pt>
                <c:pt idx="318">
                  <c:v>-1.6331074394242695E-3</c:v>
                </c:pt>
                <c:pt idx="319">
                  <c:v>1.6734663283531626E-3</c:v>
                </c:pt>
                <c:pt idx="320">
                  <c:v>-2.9743974118368044E-5</c:v>
                </c:pt>
                <c:pt idx="321">
                  <c:v>2.5712853357470755E-4</c:v>
                </c:pt>
                <c:pt idx="322">
                  <c:v>5.3398967698592426E-4</c:v>
                </c:pt>
                <c:pt idx="323">
                  <c:v>-1.9921865133259997E-4</c:v>
                </c:pt>
                <c:pt idx="324">
                  <c:v>2.0574786062120543E-3</c:v>
                </c:pt>
                <c:pt idx="325">
                  <c:v>-6.9591322671078149E-4</c:v>
                </c:pt>
                <c:pt idx="326">
                  <c:v>2.5406385683015009E-3</c:v>
                </c:pt>
                <c:pt idx="327">
                  <c:v>1.767191283055719E-3</c:v>
                </c:pt>
                <c:pt idx="328">
                  <c:v>1.9838240315606104E-3</c:v>
                </c:pt>
                <c:pt idx="329">
                  <c:v>3.1906350867738076E-3</c:v>
                </c:pt>
                <c:pt idx="330">
                  <c:v>2.3877393208553421E-3</c:v>
                </c:pt>
                <c:pt idx="331">
                  <c:v>1.5752657622421229E-3</c:v>
                </c:pt>
                <c:pt idx="332">
                  <c:v>3.7533552806891801E-3</c:v>
                </c:pt>
                <c:pt idx="333">
                  <c:v>2.9221584093183928E-3</c:v>
                </c:pt>
                <c:pt idx="334">
                  <c:v>2.0818333107097686E-3</c:v>
                </c:pt>
                <c:pt idx="335">
                  <c:v>4.2325438921634317E-3</c:v>
                </c:pt>
                <c:pt idx="336">
                  <c:v>3.374458073474168E-3</c:v>
                </c:pt>
                <c:pt idx="337">
                  <c:v>3.5077462088915767E-3</c:v>
                </c:pt>
                <c:pt idx="338">
                  <c:v>1.6325796634047707E-3</c:v>
                </c:pt>
                <c:pt idx="339">
                  <c:v>4.7491295420899193E-3</c:v>
                </c:pt>
                <c:pt idx="340">
                  <c:v>4.8575655699881481E-3</c:v>
                </c:pt>
                <c:pt idx="341">
                  <c:v>1.9580551188592421E-3</c:v>
                </c:pt>
                <c:pt idx="342">
                  <c:v>5.0507623761585907E-3</c:v>
                </c:pt>
                <c:pt idx="343">
                  <c:v>4.1358476507264985E-3</c:v>
                </c:pt>
                <c:pt idx="344">
                  <c:v>3.2134668089512375E-3</c:v>
                </c:pt>
                <c:pt idx="345">
                  <c:v>5.2837708345578327E-3</c:v>
                </c:pt>
                <c:pt idx="346">
                  <c:v>4.3469055046924387E-3</c:v>
                </c:pt>
                <c:pt idx="347">
                  <c:v>4.4030111745955725E-3</c:v>
                </c:pt>
                <c:pt idx="348">
                  <c:v>3.4522226628909414E-3</c:v>
                </c:pt>
                <c:pt idx="349">
                  <c:v>6.4946692293448294E-3</c:v>
                </c:pt>
                <c:pt idx="350">
                  <c:v>2.5304746368707554E-3</c:v>
                </c:pt>
                <c:pt idx="351">
                  <c:v>6.5597572895545186E-3</c:v>
                </c:pt>
                <c:pt idx="352">
                  <c:v>2.5826304385483945E-3</c:v>
                </c:pt>
                <c:pt idx="353">
                  <c:v>5.59920244782669E-3</c:v>
                </c:pt>
                <c:pt idx="354">
                  <c:v>5.6095771119838989E-3</c:v>
                </c:pt>
                <c:pt idx="355">
                  <c:v>3.6138540185123857E-3</c:v>
                </c:pt>
                <c:pt idx="356">
                  <c:v>3.6121289472767493E-3</c:v>
                </c:pt>
                <c:pt idx="357">
                  <c:v>4.604494300232187E-3</c:v>
                </c:pt>
                <c:pt idx="358">
                  <c:v>4.5910395547780203E-3</c:v>
                </c:pt>
                <c:pt idx="359">
                  <c:v>5.5718517345169638E-3</c:v>
                </c:pt>
                <c:pt idx="360">
                  <c:v>5.5470158915765788E-3</c:v>
                </c:pt>
                <c:pt idx="361">
                  <c:v>2.5166155950481772E-3</c:v>
                </c:pt>
                <c:pt idx="362">
                  <c:v>4.4807334205034799E-3</c:v>
                </c:pt>
                <c:pt idx="363">
                  <c:v>4.43945143596014E-3</c:v>
                </c:pt>
                <c:pt idx="364">
                  <c:v>5.3928516800610393E-3</c:v>
                </c:pt>
                <c:pt idx="365">
                  <c:v>4.34101662864389E-3</c:v>
                </c:pt>
                <c:pt idx="366">
                  <c:v>5.284029646253019E-3</c:v>
                </c:pt>
                <c:pt idx="367">
                  <c:v>3.2219754195326189E-3</c:v>
                </c:pt>
                <c:pt idx="368">
                  <c:v>3.1549403698010181E-3</c:v>
                </c:pt>
                <c:pt idx="369">
                  <c:v>4.08301304245684E-3</c:v>
                </c:pt>
                <c:pt idx="370">
                  <c:v>6.0062844711987196E-3</c:v>
                </c:pt>
                <c:pt idx="371">
                  <c:v>2.9248485153595127E-3</c:v>
                </c:pt>
                <c:pt idx="372">
                  <c:v>4.8388021689529936E-3</c:v>
                </c:pt>
                <c:pt idx="373">
                  <c:v>3.7482458403104713E-3</c:v>
                </c:pt>
                <c:pt idx="374">
                  <c:v>2.653283601449119E-3</c:v>
                </c:pt>
                <c:pt idx="375">
                  <c:v>3.5540234065533083E-3</c:v>
                </c:pt>
                <c:pt idx="376">
                  <c:v>3.4505772791846856E-3</c:v>
                </c:pt>
                <c:pt idx="377">
                  <c:v>4.3430614680319835E-3</c:v>
                </c:pt>
                <c:pt idx="378">
                  <c:v>2.2315965712181862E-3</c:v>
                </c:pt>
                <c:pt idx="379">
                  <c:v>3.1163076293463376E-3</c:v>
                </c:pt>
                <c:pt idx="380">
                  <c:v>3.9973241876294363E-3</c:v>
                </c:pt>
                <c:pt idx="381">
                  <c:v>1.8747803275970254E-3</c:v>
                </c:pt>
                <c:pt idx="382">
                  <c:v>1.7488146689956796E-3</c:v>
                </c:pt>
                <c:pt idx="383">
                  <c:v>4.6195703426260559E-3</c:v>
                </c:pt>
                <c:pt idx="384">
                  <c:v>1.4871949349561375E-3</c:v>
                </c:pt>
                <c:pt idx="385">
                  <c:v>3.3518404054525552E-3</c:v>
                </c:pt>
                <c:pt idx="386">
                  <c:v>2.136629776468002E-4</c:v>
                </c:pt>
                <c:pt idx="387">
                  <c:v>4.0728230050334768E-3</c:v>
                </c:pt>
                <c:pt idx="388">
                  <c:v>-7.0515187044650762E-5</c:v>
                </c:pt>
                <c:pt idx="389">
                  <c:v>3.7838165176896088E-3</c:v>
                </c:pt>
                <c:pt idx="390">
                  <c:v>1.6359898239958204E-3</c:v>
                </c:pt>
                <c:pt idx="391">
                  <c:v>1.4861798024233264E-3</c:v>
                </c:pt>
                <c:pt idx="392">
                  <c:v>3.3456464771575156E-4</c:v>
                </c:pt>
                <c:pt idx="393">
                  <c:v>1.8132541967003091E-4</c:v>
                </c:pt>
                <c:pt idx="394">
                  <c:v>3.026645767833458E-3</c:v>
                </c:pt>
                <c:pt idx="395">
                  <c:v>8.7071164143670554E-4</c:v>
                </c:pt>
                <c:pt idx="396">
                  <c:v>7.1371098597405869E-4</c:v>
                </c:pt>
                <c:pt idx="397">
                  <c:v>-4.4416657215778921E-4</c:v>
                </c:pt>
                <c:pt idx="398">
                  <c:v>-6.0273005154048986E-4</c:v>
                </c:pt>
                <c:pt idx="399">
                  <c:v>1.2382125492807483E-3</c:v>
                </c:pt>
                <c:pt idx="400">
                  <c:v>1.0788539091150517E-3</c:v>
                </c:pt>
                <c:pt idx="401">
                  <c:v>-2.0806129648500704E-3</c:v>
                </c:pt>
                <c:pt idx="402">
                  <c:v>7.6000490906624751E-4</c:v>
                </c:pt>
                <c:pt idx="403">
                  <c:v>-1.3990998703814483E-3</c:v>
                </c:pt>
                <c:pt idx="404">
                  <c:v>-5.5773544697462762E-4</c:v>
                </c:pt>
                <c:pt idx="405">
                  <c:v>2.8428893250609377E-4</c:v>
                </c:pt>
                <c:pt idx="406">
                  <c:v>1.2716255825845346E-4</c:v>
                </c:pt>
                <c:pt idx="407">
                  <c:v>-3.0289271008416274E-3</c:v>
                </c:pt>
                <c:pt idx="408">
                  <c:v>8.1620524741682354E-4</c:v>
                </c:pt>
                <c:pt idx="409">
                  <c:v>-2.3372576325934036E-3</c:v>
                </c:pt>
                <c:pt idx="410">
                  <c:v>-2.4891358501692995E-3</c:v>
                </c:pt>
                <c:pt idx="411">
                  <c:v>-1.6392527276412605E-3</c:v>
                </c:pt>
                <c:pt idx="412">
                  <c:v>-1.7874351321715554E-3</c:v>
                </c:pt>
                <c:pt idx="413">
                  <c:v>-9.3351379894934805E-4</c:v>
                </c:pt>
                <c:pt idx="414">
                  <c:v>-2.0773236447763077E-3</c:v>
                </c:pt>
                <c:pt idx="415">
                  <c:v>-3.2187040710948689E-3</c:v>
                </c:pt>
                <c:pt idx="416">
                  <c:v>-3.5749925556138873E-4</c:v>
                </c:pt>
                <c:pt idx="417">
                  <c:v>-3.4935584313092738E-3</c:v>
                </c:pt>
                <c:pt idx="418">
                  <c:v>-1.6267361531155378E-3</c:v>
                </c:pt>
                <c:pt idx="419">
                  <c:v>-2.7568925497271635E-3</c:v>
                </c:pt>
                <c:pt idx="420">
                  <c:v>-2.8838935616680161E-3</c:v>
                </c:pt>
                <c:pt idx="421">
                  <c:v>-3.0076111639023573E-3</c:v>
                </c:pt>
                <c:pt idx="422">
                  <c:v>-5.1279235727936801E-3</c:v>
                </c:pt>
                <c:pt idx="423">
                  <c:v>-3.2447154368494546E-3</c:v>
                </c:pt>
                <c:pt idx="424">
                  <c:v>-3.3578780108184936E-3</c:v>
                </c:pt>
                <c:pt idx="425">
                  <c:v>-2.4673093127481338E-3</c:v>
                </c:pt>
                <c:pt idx="426">
                  <c:v>-2.5729142636941038E-3</c:v>
                </c:pt>
                <c:pt idx="427">
                  <c:v>-4.6746048098154636E-3</c:v>
                </c:pt>
                <c:pt idx="428">
                  <c:v>-3.7723000266654538E-3</c:v>
                </c:pt>
                <c:pt idx="429">
                  <c:v>-3.8659262055427135E-3</c:v>
                </c:pt>
                <c:pt idx="430">
                  <c:v>-4.9554169218267163E-3</c:v>
                </c:pt>
                <c:pt idx="431">
                  <c:v>-4.0407130852909701E-3</c:v>
                </c:pt>
                <c:pt idx="432">
                  <c:v>-4.1217629724356608E-3</c:v>
                </c:pt>
                <c:pt idx="433">
                  <c:v>-2.1985222409471317E-3</c:v>
                </c:pt>
                <c:pt idx="434">
                  <c:v>-4.2709539264482177E-3</c:v>
                </c:pt>
                <c:pt idx="435">
                  <c:v>-6.3390284217548221E-3</c:v>
                </c:pt>
                <c:pt idx="436">
                  <c:v>-3.4027234389140681E-3</c:v>
                </c:pt>
                <c:pt idx="437">
                  <c:v>-4.4620239543461393E-3</c:v>
                </c:pt>
                <c:pt idx="438">
                  <c:v>-3.5169221374666826E-3</c:v>
                </c:pt>
                <c:pt idx="439">
                  <c:v>-5.5674172632112495E-3</c:v>
                </c:pt>
                <c:pt idx="440">
                  <c:v>-4.6135156089323059E-3</c:v>
                </c:pt>
                <c:pt idx="441">
                  <c:v>-3.6552303361792049E-3</c:v>
                </c:pt>
                <c:pt idx="442">
                  <c:v>-5.6925813579155604E-3</c:v>
                </c:pt>
                <c:pt idx="443">
                  <c:v>-3.7255951917656849E-3</c:v>
                </c:pt>
                <c:pt idx="444">
                  <c:v>-6.7543047999153449E-3</c:v>
                </c:pt>
                <c:pt idx="445">
                  <c:v>-3.7787494163282753E-3</c:v>
                </c:pt>
                <c:pt idx="446">
                  <c:v>-3.7989743619655236E-3</c:v>
                </c:pt>
                <c:pt idx="447">
                  <c:v>-6.8150308487255895E-3</c:v>
                </c:pt>
                <c:pt idx="448">
                  <c:v>-4.8269757728423013E-3</c:v>
                </c:pt>
                <c:pt idx="449">
                  <c:v>-2.8348714985028944E-3</c:v>
                </c:pt>
                <c:pt idx="450">
                  <c:v>-6.8387856324616525E-3</c:v>
                </c:pt>
                <c:pt idx="451">
                  <c:v>-2.8387907904418308E-3</c:v>
                </c:pt>
                <c:pt idx="452">
                  <c:v>-6.8349643561293749E-3</c:v>
                </c:pt>
                <c:pt idx="453">
                  <c:v>-3.8273882335678189E-3</c:v>
                </c:pt>
                <c:pt idx="454">
                  <c:v>-3.8161485937720785E-3</c:v>
                </c:pt>
                <c:pt idx="455">
                  <c:v>-4.801335616379715E-3</c:v>
                </c:pt>
                <c:pt idx="456">
                  <c:v>-4.7830432271545043E-3</c:v>
                </c:pt>
                <c:pt idx="457">
                  <c:v>-6.7613688321593035E-3</c:v>
                </c:pt>
                <c:pt idx="458">
                  <c:v>-4.7364130494023937E-3</c:v>
                </c:pt>
                <c:pt idx="459">
                  <c:v>-2.7082794387554565E-3</c:v>
                </c:pt>
                <c:pt idx="460">
                  <c:v>-4.67707423093075E-3</c:v>
                </c:pt>
                <c:pt idx="461">
                  <c:v>-6.6429060562847031E-3</c:v>
                </c:pt>
                <c:pt idx="462">
                  <c:v>-2.6058856742053049E-3</c:v>
                </c:pt>
                <c:pt idx="463">
                  <c:v>-5.5661257038164547E-3</c:v>
                </c:pt>
                <c:pt idx="464">
                  <c:v>-5.5237403567129084E-3</c:v>
                </c:pt>
                <c:pt idx="465">
                  <c:v>-2.4788451724154226E-3</c:v>
                </c:pt>
                <c:pt idx="466">
                  <c:v>-5.4315567572117973E-3</c:v>
                </c:pt>
                <c:pt idx="467">
                  <c:v>-5.3819925270192082E-3</c:v>
                </c:pt>
                <c:pt idx="468">
                  <c:v>-2.3302704548788244E-3</c:v>
                </c:pt>
                <c:pt idx="469">
                  <c:v>-4.2765088236598192E-3</c:v>
                </c:pt>
                <c:pt idx="470">
                  <c:v>-6.2208259845207836E-3</c:v>
                </c:pt>
                <c:pt idx="471">
                  <c:v>-3.16334012164321E-3</c:v>
                </c:pt>
                <c:pt idx="472">
                  <c:v>-4.1041690237176576E-3</c:v>
                </c:pt>
                <c:pt idx="473">
                  <c:v>-3.0434298626308698E-3</c:v>
                </c:pt>
                <c:pt idx="474">
                  <c:v>-3.9812389797637959E-3</c:v>
                </c:pt>
                <c:pt idx="475">
                  <c:v>-4.9177116802798793E-3</c:v>
                </c:pt>
                <c:pt idx="476">
                  <c:v>-2.8529620357410634E-3</c:v>
                </c:pt>
                <c:pt idx="477">
                  <c:v>-3.7871026953589515E-3</c:v>
                </c:pt>
                <c:pt idx="478">
                  <c:v>-4.7202447061485409E-3</c:v>
                </c:pt>
                <c:pt idx="479">
                  <c:v>-4.6524973422171351E-3</c:v>
                </c:pt>
                <c:pt idx="480">
                  <c:v>-1.5839679433868742E-3</c:v>
                </c:pt>
                <c:pt idx="481">
                  <c:v>-4.5147617633100184E-3</c:v>
                </c:pt>
                <c:pt idx="482">
                  <c:v>-3.4449818272073579E-3</c:v>
                </c:pt>
                <c:pt idx="483">
                  <c:v>-3.3747287993192432E-3</c:v>
                </c:pt>
                <c:pt idx="484">
                  <c:v>-3.3041008601302907E-3</c:v>
                </c:pt>
                <c:pt idx="485">
                  <c:v>-4.2331935933937748E-3</c:v>
                </c:pt>
                <c:pt idx="486">
                  <c:v>-1.1620998829506429E-3</c:v>
                </c:pt>
                <c:pt idx="487">
                  <c:v>-4.0909098193075144E-3</c:v>
                </c:pt>
                <c:pt idx="488">
                  <c:v>-4.0197106159078344E-3</c:v>
                </c:pt>
                <c:pt idx="489">
                  <c:v>-9.485865350037509E-4</c:v>
                </c:pt>
                <c:pt idx="490">
                  <c:v>-2.8776188230065641E-3</c:v>
                </c:pt>
                <c:pt idx="491">
                  <c:v>-3.8068856551708302E-3</c:v>
                </c:pt>
                <c:pt idx="492">
                  <c:v>-3.736462089440673E-3</c:v>
                </c:pt>
                <c:pt idx="493">
                  <c:v>-6.6642002926471655E-4</c:v>
                </c:pt>
                <c:pt idx="494">
                  <c:v>-2.5968281951656708E-3</c:v>
                </c:pt>
                <c:pt idx="495">
                  <c:v>-3.5277521048288074E-3</c:v>
                </c:pt>
                <c:pt idx="496">
                  <c:v>-2.4592540614568892E-3</c:v>
                </c:pt>
                <c:pt idx="497">
                  <c:v>-2.3913931501217123E-3</c:v>
                </c:pt>
                <c:pt idx="498">
                  <c:v>-3.3242252418268781E-3</c:v>
                </c:pt>
                <c:pt idx="499">
                  <c:v>-1.2578030049838346E-3</c:v>
                </c:pt>
                <c:pt idx="500">
                  <c:v>-3.1921759239897513E-3</c:v>
                </c:pt>
                <c:pt idx="501">
                  <c:v>-1.1273903245862804E-3</c:v>
                </c:pt>
                <c:pt idx="502">
                  <c:v>-3.0634894056695977E-3</c:v>
                </c:pt>
                <c:pt idx="503">
                  <c:v>-1.0005132772126432E-3</c:v>
                </c:pt>
                <c:pt idx="504">
                  <c:v>-9.3849900395739233E-4</c:v>
                </c:pt>
                <c:pt idx="505">
                  <c:v>-2.8774806545280515E-3</c:v>
                </c:pt>
                <c:pt idx="506">
                  <c:v>-8.1748935561374442E-4</c:v>
                </c:pt>
                <c:pt idx="507">
                  <c:v>-2.7585533508683938E-3</c:v>
                </c:pt>
                <c:pt idx="508">
                  <c:v>-1.7006980641729383E-3</c:v>
                </c:pt>
                <c:pt idx="509">
                  <c:v>-2.6439461669083147E-3</c:v>
                </c:pt>
                <c:pt idx="510">
                  <c:v>-1.5883176488877132E-3</c:v>
                </c:pt>
                <c:pt idx="511">
                  <c:v>-1.5338298926004176E-3</c:v>
                </c:pt>
                <c:pt idx="512">
                  <c:v>5.195022495754209E-4</c:v>
                </c:pt>
                <c:pt idx="513">
                  <c:v>-1.4283336244700837E-3</c:v>
                </c:pt>
                <c:pt idx="514">
                  <c:v>-3.3773475487200548E-3</c:v>
                </c:pt>
                <c:pt idx="515">
                  <c:v>6.7245272685352575E-4</c:v>
                </c:pt>
                <c:pt idx="516">
                  <c:v>-2.2789383494829056E-3</c:v>
                </c:pt>
                <c:pt idx="517">
                  <c:v>-2.3152421834669173E-4</c:v>
                </c:pt>
                <c:pt idx="518">
                  <c:v>-3.1853062974118475E-3</c:v>
                </c:pt>
                <c:pt idx="519">
                  <c:v>-1.4028407034464771E-4</c:v>
                </c:pt>
                <c:pt idx="520">
                  <c:v>-2.0964551762237028E-3</c:v>
                </c:pt>
                <c:pt idx="521">
                  <c:v>-1.0538154991781255E-3</c:v>
                </c:pt>
                <c:pt idx="522">
                  <c:v>-1.2359257988706768E-5</c:v>
                </c:pt>
                <c:pt idx="523">
                  <c:v>-1.9720790954088803E-3</c:v>
                </c:pt>
                <c:pt idx="524">
                  <c:v>6.7033833025625239E-5</c:v>
                </c:pt>
                <c:pt idx="525">
                  <c:v>-8.9501022908347258E-4</c:v>
                </c:pt>
                <c:pt idx="526">
                  <c:v>1.4180027385833974E-4</c:v>
                </c:pt>
                <c:pt idx="527">
                  <c:v>-1.8225218765776756E-3</c:v>
                </c:pt>
                <c:pt idx="528">
                  <c:v>-1.7879627575508664E-3</c:v>
                </c:pt>
                <c:pt idx="529">
                  <c:v>1.2454926118177743E-3</c:v>
                </c:pt>
                <c:pt idx="530">
                  <c:v>-2.7221398111546662E-3</c:v>
                </c:pt>
                <c:pt idx="531">
                  <c:v>3.0915682745962479E-4</c:v>
                </c:pt>
                <c:pt idx="532">
                  <c:v>-6.6059979972630731E-4</c:v>
                </c:pt>
                <c:pt idx="533">
                  <c:v>-1.6313912773205253E-3</c:v>
                </c:pt>
                <c:pt idx="534">
                  <c:v>3.9680147906511615E-4</c:v>
                </c:pt>
                <c:pt idx="535">
                  <c:v>4.2399815124882778E-4</c:v>
                </c:pt>
                <c:pt idx="536">
                  <c:v>-2.5497810507897449E-3</c:v>
                </c:pt>
                <c:pt idx="537">
                  <c:v>1.4754845441893906E-3</c:v>
                </c:pt>
                <c:pt idx="538">
                  <c:v>-1.5001839957884122E-3</c:v>
                </c:pt>
                <c:pt idx="539">
                  <c:v>-4.7676526791314011E-4</c:v>
                </c:pt>
                <c:pt idx="540">
                  <c:v>-4.5423759407852218E-4</c:v>
                </c:pt>
                <c:pt idx="541">
                  <c:v>-1.4325790778301492E-3</c:v>
                </c:pt>
                <c:pt idx="542">
                  <c:v>1.588232341245316E-3</c:v>
                </c:pt>
                <c:pt idx="543">
                  <c:v>-1.3917811643003666E-3</c:v>
                </c:pt>
                <c:pt idx="544">
                  <c:v>-3.7259735902765972E-4</c:v>
                </c:pt>
                <c:pt idx="545">
                  <c:v>-3.5419399129703842E-4</c:v>
                </c:pt>
                <c:pt idx="546">
                  <c:v>-3.365488374081323E-4</c:v>
                </c:pt>
                <c:pt idx="547">
                  <c:v>-3.1963974321209693E-4</c:v>
                </c:pt>
                <c:pt idx="548">
                  <c:v>-1.3034446632252498E-3</c:v>
                </c:pt>
                <c:pt idx="549">
                  <c:v>-2.8794169727845015E-4</c:v>
                </c:pt>
                <c:pt idx="550">
                  <c:v>1.7268908752576051E-3</c:v>
                </c:pt>
                <c:pt idx="551">
                  <c:v>-2.2589254363741523E-3</c:v>
                </c:pt>
                <c:pt idx="552">
                  <c:v>1.754630636164903E-3</c:v>
                </c:pt>
                <c:pt idx="553">
                  <c:v>-2.2324199069347905E-3</c:v>
                </c:pt>
                <c:pt idx="554">
                  <c:v>-2.2005635865916329E-4</c:v>
                </c:pt>
                <c:pt idx="555">
                  <c:v>7.9174167195511383E-4</c:v>
                </c:pt>
                <c:pt idx="556">
                  <c:v>-1.1970057609648498E-3</c:v>
                </c:pt>
                <c:pt idx="557">
                  <c:v>-1.8627895889225749E-4</c:v>
                </c:pt>
                <c:pt idx="558">
                  <c:v>8.2394140428676587E-4</c:v>
                </c:pt>
                <c:pt idx="559">
                  <c:v>8.3367426734052121E-4</c:v>
                </c:pt>
                <c:pt idx="560">
                  <c:v>-1.1570618314342843E-3</c:v>
                </c:pt>
                <c:pt idx="561">
                  <c:v>-1.4824876560615716E-4</c:v>
                </c:pt>
                <c:pt idx="562">
                  <c:v>-1.3986883034529819E-4</c:v>
                </c:pt>
                <c:pt idx="563">
                  <c:v>8.680952494214667E-4</c:v>
                </c:pt>
                <c:pt idx="564">
                  <c:v>-1.1243396876387402E-3</c:v>
                </c:pt>
                <c:pt idx="565">
                  <c:v>-1.1715724448448182E-4</c:v>
                </c:pt>
                <c:pt idx="566">
                  <c:v>-1.1034146956552808E-4</c:v>
                </c:pt>
                <c:pt idx="567">
                  <c:v>8.9612314059084493E-4</c:v>
                </c:pt>
                <c:pt idx="568">
                  <c:v>-1.097748360001449E-3</c:v>
                </c:pt>
                <c:pt idx="569">
                  <c:v>9.0805863296316539E-4</c:v>
                </c:pt>
                <c:pt idx="570">
                  <c:v>-8.6441725107825815E-5</c:v>
                </c:pt>
                <c:pt idx="571">
                  <c:v>-1.081235725905654E-3</c:v>
                </c:pt>
                <c:pt idx="572">
                  <c:v>-1.0763101055009355E-3</c:v>
                </c:pt>
                <c:pt idx="573">
                  <c:v>-7.1652040771837686E-5</c:v>
                </c:pt>
                <c:pt idx="574">
                  <c:v>-6.7249145045444642E-5</c:v>
                </c:pt>
                <c:pt idx="575">
                  <c:v>9.3691053698387588E-4</c:v>
                </c:pt>
                <c:pt idx="576">
                  <c:v>9.4083853499731277E-4</c:v>
                </c:pt>
                <c:pt idx="577">
                  <c:v>-2.0554540406040813E-3</c:v>
                </c:pt>
                <c:pt idx="578">
                  <c:v>1.9480435081888191E-3</c:v>
                </c:pt>
                <c:pt idx="579">
                  <c:v>-1.0486585256300721E-3</c:v>
                </c:pt>
                <c:pt idx="580">
                  <c:v>9.5444975373003759E-4</c:v>
                </c:pt>
                <c:pt idx="581">
                  <c:v>-4.2622146946561662E-5</c:v>
                </c:pt>
                <c:pt idx="582">
                  <c:v>-3.986510134952213E-5</c:v>
                </c:pt>
                <c:pt idx="583">
                  <c:v>-3.7270354820163106E-5</c:v>
                </c:pt>
                <c:pt idx="584">
                  <c:v>-2.0348295152834393E-3</c:v>
                </c:pt>
                <c:pt idx="585">
                  <c:v>1.9674654560242061E-3</c:v>
                </c:pt>
                <c:pt idx="586">
                  <c:v>-3.0377746008246548E-5</c:v>
                </c:pt>
                <c:pt idx="587">
                  <c:v>-2.8351760801807865E-5</c:v>
                </c:pt>
                <c:pt idx="588">
                  <c:v>-2.644955243009668E-5</c:v>
                </c:pt>
                <c:pt idx="589">
                  <c:v>-1.0246643999018159E-3</c:v>
                </c:pt>
                <c:pt idx="590">
                  <c:v>-2.2989887413614766E-5</c:v>
                </c:pt>
                <c:pt idx="591">
                  <c:v>-2.1419894601748752E-5</c:v>
                </c:pt>
                <c:pt idx="592">
                  <c:v>9.8005141318108615E-4</c:v>
                </c:pt>
                <c:pt idx="593">
                  <c:v>-1.0185704054606216E-3</c:v>
                </c:pt>
                <c:pt idx="594">
                  <c:v>9.8271994163643436E-4</c:v>
                </c:pt>
                <c:pt idx="595">
                  <c:v>-2.0160725102965566E-3</c:v>
                </c:pt>
                <c:pt idx="596">
                  <c:v>1.9850570264372085E-3</c:v>
                </c:pt>
                <c:pt idx="597">
                  <c:v>-1.388689873051672E-5</c:v>
                </c:pt>
                <c:pt idx="598">
                  <c:v>-1.0128999655074364E-3</c:v>
                </c:pt>
                <c:pt idx="599">
                  <c:v>9.8802192622732656E-4</c:v>
                </c:pt>
                <c:pt idx="600">
                  <c:v>-1.1117334778529926E-5</c:v>
                </c:pt>
                <c:pt idx="601">
                  <c:v>-1.0314062532871876E-5</c:v>
                </c:pt>
                <c:pt idx="602">
                  <c:v>-1.0095647653715633E-3</c:v>
                </c:pt>
                <c:pt idx="603">
                  <c:v>-1.0088661377290952E-3</c:v>
                </c:pt>
                <c:pt idx="604">
                  <c:v>9.9178494788570016E-4</c:v>
                </c:pt>
                <c:pt idx="605">
                  <c:v>-1.0076085512968893E-3</c:v>
                </c:pt>
                <c:pt idx="606">
                  <c:v>9.9295615929052903E-4</c:v>
                </c:pt>
                <c:pt idx="607">
                  <c:v>9.9348171893134767E-4</c:v>
                </c:pt>
                <c:pt idx="608">
                  <c:v>-1.0060293812179102E-3</c:v>
                </c:pt>
                <c:pt idx="609">
                  <c:v>9.9442520880600521E-4</c:v>
                </c:pt>
                <c:pt idx="610">
                  <c:v>-5.152295517820522E-6</c:v>
                </c:pt>
                <c:pt idx="611">
                  <c:v>-1.0047598067100287E-3</c:v>
                </c:pt>
                <c:pt idx="612">
                  <c:v>9.9560464096929715E-4</c:v>
                </c:pt>
                <c:pt idx="613">
                  <c:v>-2.0040571024420718E-3</c:v>
                </c:pt>
                <c:pt idx="614">
                  <c:v>-3.7432967924405126E-6</c:v>
                </c:pt>
                <c:pt idx="615">
                  <c:v>-3.4523062190657634E-6</c:v>
                </c:pt>
                <c:pt idx="616">
                  <c:v>1.9968174062328127E-3</c:v>
                </c:pt>
                <c:pt idx="617">
                  <c:v>-2.002932716222006E-3</c:v>
                </c:pt>
                <c:pt idx="618">
                  <c:v>1.9972986808499925E-3</c:v>
                </c:pt>
                <c:pt idx="619">
                  <c:v>-2.4871321456715941E-6</c:v>
                </c:pt>
                <c:pt idx="620">
                  <c:v>-2.0022889642793266E-3</c:v>
                </c:pt>
                <c:pt idx="621">
                  <c:v>1.9978943002583768E-3</c:v>
                </c:pt>
                <c:pt idx="622">
                  <c:v>-1.001936293679892E-3</c:v>
                </c:pt>
                <c:pt idx="623">
                  <c:v>-1.001779768221443E-3</c:v>
                </c:pt>
                <c:pt idx="624">
                  <c:v>1.9983647913212718E-3</c:v>
                </c:pt>
                <c:pt idx="625">
                  <c:v>-2.0015017599311355E-3</c:v>
                </c:pt>
                <c:pt idx="626">
                  <c:v>9.9862137702188972E-4</c:v>
                </c:pt>
                <c:pt idx="627">
                  <c:v>-1.2650516582046259E-6</c:v>
                </c:pt>
                <c:pt idx="628">
                  <c:v>9.9883965047136954E-4</c:v>
                </c:pt>
                <c:pt idx="629">
                  <c:v>-1.0638668998480625E-6</c:v>
                </c:pt>
                <c:pt idx="630">
                  <c:v>-1.0009749980197332E-3</c:v>
                </c:pt>
                <c:pt idx="631">
                  <c:v>-8.9317840187326903E-7</c:v>
                </c:pt>
                <c:pt idx="632">
                  <c:v>-8.1788229257802795E-7</c:v>
                </c:pt>
                <c:pt idx="633">
                  <c:v>-7.4862027124232455E-7</c:v>
                </c:pt>
                <c:pt idx="634">
                  <c:v>9.9931506302124401E-4</c:v>
                </c:pt>
                <c:pt idx="635">
                  <c:v>-2.0006264089687358E-3</c:v>
                </c:pt>
                <c:pt idx="636">
                  <c:v>9.9942735732356093E-4</c:v>
                </c:pt>
                <c:pt idx="637">
                  <c:v>-1.0005232725003191E-3</c:v>
                </c:pt>
                <c:pt idx="638">
                  <c:v>-4.7795899127942888E-7</c:v>
                </c:pt>
                <c:pt idx="639">
                  <c:v>1.9995636128551904E-3</c:v>
                </c:pt>
                <c:pt idx="640">
                  <c:v>-2.0003982647912944E-3</c:v>
                </c:pt>
                <c:pt idx="641">
                  <c:v>9.9963667892008349E-4</c:v>
                </c:pt>
                <c:pt idx="642">
                  <c:v>-1.0003313050517078E-3</c:v>
                </c:pt>
                <c:pt idx="643">
                  <c:v>9.9969801570257708E-4</c:v>
                </c:pt>
                <c:pt idx="644">
                  <c:v>9.9972485630393749E-4</c:v>
                </c:pt>
                <c:pt idx="645">
                  <c:v>-2.5058422999839694E-7</c:v>
                </c:pt>
                <c:pt idx="646">
                  <c:v>-2.000228121872792E-3</c:v>
                </c:pt>
                <c:pt idx="647">
                  <c:v>9.9979241345405159E-4</c:v>
                </c:pt>
                <c:pt idx="648">
                  <c:v>-1.8882114096890344E-7</c:v>
                </c:pt>
                <c:pt idx="649">
                  <c:v>9.9982831939677457E-4</c:v>
                </c:pt>
                <c:pt idx="650">
                  <c:v>-2.0001560310742954E-3</c:v>
                </c:pt>
                <c:pt idx="651">
                  <c:v>-1.4174908955595297E-7</c:v>
                </c:pt>
                <c:pt idx="652">
                  <c:v>9.9987127917205553E-4</c:v>
                </c:pt>
                <c:pt idx="653">
                  <c:v>-1.1684141095235192E-7</c:v>
                </c:pt>
                <c:pt idx="654">
                  <c:v>9.998939857519722E-4</c:v>
                </c:pt>
                <c:pt idx="655">
                  <c:v>-2.0000961504256978E-3</c:v>
                </c:pt>
                <c:pt idx="656">
                  <c:v>9.9991283186215071E-4</c:v>
                </c:pt>
                <c:pt idx="657">
                  <c:v>-1.0000789921547203E-3</c:v>
                </c:pt>
                <c:pt idx="658">
                  <c:v>-7.1553328278304087E-8</c:v>
                </c:pt>
                <c:pt idx="659">
                  <c:v>1.9999352118682252E-3</c:v>
                </c:pt>
                <c:pt idx="660">
                  <c:v>-1.0000586382313706E-3</c:v>
                </c:pt>
                <c:pt idx="661">
                  <c:v>9.9994694991215527E-4</c:v>
                </c:pt>
                <c:pt idx="662">
                  <c:v>-1.000047974586492E-3</c:v>
                </c:pt>
                <c:pt idx="663">
                  <c:v>-4.3366693423069047E-8</c:v>
                </c:pt>
                <c:pt idx="664">
                  <c:v>-3.9185136571393822E-8</c:v>
                </c:pt>
                <c:pt idx="665">
                  <c:v>-1.0000353921098058E-3</c:v>
                </c:pt>
                <c:pt idx="666">
                  <c:v>9.9996804700136174E-4</c:v>
                </c:pt>
                <c:pt idx="667">
                  <c:v>9.9997116387390305E-4</c:v>
                </c:pt>
                <c:pt idx="668">
                  <c:v>-1.0000260125174224E-3</c:v>
                </c:pt>
                <c:pt idx="669">
                  <c:v>-2.345568231526334E-8</c:v>
                </c:pt>
                <c:pt idx="670">
                  <c:v>9.9997885858645443E-4</c:v>
                </c:pt>
                <c:pt idx="671">
                  <c:v>-1.0000190476008E-3</c:v>
                </c:pt>
                <c:pt idx="672">
                  <c:v>-1.7154058710221054E-8</c:v>
                </c:pt>
                <c:pt idx="673">
                  <c:v>-1.5442368078424661E-8</c:v>
                </c:pt>
                <c:pt idx="674">
                  <c:v>-1.0000138957293628E-3</c:v>
                </c:pt>
                <c:pt idx="675">
                  <c:v>-1.2498827557791067E-8</c:v>
                </c:pt>
                <c:pt idx="676">
                  <c:v>-1.1237707652237902E-8</c:v>
                </c:pt>
                <c:pt idx="677">
                  <c:v>1.9999899003401026E-3</c:v>
                </c:pt>
                <c:pt idx="678">
                  <c:v>-1.0000090731141788E-3</c:v>
                </c:pt>
                <c:pt idx="679">
                  <c:v>9.9999185245718512E-4</c:v>
                </c:pt>
                <c:pt idx="680">
                  <c:v>-1.0000073133711652E-3</c:v>
                </c:pt>
                <c:pt idx="681">
                  <c:v>-6.5618954653477838E-9</c:v>
                </c:pt>
                <c:pt idx="682">
                  <c:v>9.9999411479265643E-4</c:v>
                </c:pt>
                <c:pt idx="683">
                  <c:v>-1.0000052761245152E-3</c:v>
                </c:pt>
                <c:pt idx="684">
                  <c:v>9.9999527187281576E-4</c:v>
                </c:pt>
                <c:pt idx="685">
                  <c:v>-2.0000042352997143E-3</c:v>
                </c:pt>
                <c:pt idx="686">
                  <c:v>-3.7922771546280987E-9</c:v>
                </c:pt>
                <c:pt idx="687">
                  <c:v>-3.3941962595575303E-9</c:v>
                </c:pt>
                <c:pt idx="688">
                  <c:v>-3.0366506269165899E-9</c:v>
                </c:pt>
                <c:pt idx="689">
                  <c:v>9.9999728435035302E-4</c:v>
                </c:pt>
                <c:pt idx="690">
                  <c:v>-2.4275809532608104E-9</c:v>
                </c:pt>
                <c:pt idx="691">
                  <c:v>-1.0000021691760916E-3</c:v>
                </c:pt>
                <c:pt idx="692">
                  <c:v>9.9999806252084635E-4</c:v>
                </c:pt>
                <c:pt idx="693">
                  <c:v>-1.7298181306551509E-9</c:v>
                </c:pt>
                <c:pt idx="694">
                  <c:v>-1.0000015437787652E-3</c:v>
                </c:pt>
                <c:pt idx="695">
                  <c:v>9.9999862281930111E-4</c:v>
                </c:pt>
                <c:pt idx="696">
                  <c:v>-1.0000012280557207E-3</c:v>
                </c:pt>
                <c:pt idx="697">
                  <c:v>1.9999989053720527E-3</c:v>
                </c:pt>
                <c:pt idx="698">
                  <c:v>-1.0000009752957669E-3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'der.spektrum (2)'!$I$1</c:f>
              <c:strCache>
                <c:ptCount val="1"/>
                <c:pt idx="0">
                  <c:v>mkp(5)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'der.spektrum (2)'!$A$3:$A$696</c:f>
              <c:numCache>
                <c:formatCode>General</c:formatCode>
                <c:ptCount val="694"/>
                <c:pt idx="0">
                  <c:v>201</c:v>
                </c:pt>
                <c:pt idx="1">
                  <c:v>202</c:v>
                </c:pt>
                <c:pt idx="2">
                  <c:v>203</c:v>
                </c:pt>
                <c:pt idx="3">
                  <c:v>204</c:v>
                </c:pt>
                <c:pt idx="4">
                  <c:v>205</c:v>
                </c:pt>
                <c:pt idx="5">
                  <c:v>206</c:v>
                </c:pt>
                <c:pt idx="6">
                  <c:v>207</c:v>
                </c:pt>
                <c:pt idx="7">
                  <c:v>208</c:v>
                </c:pt>
                <c:pt idx="8">
                  <c:v>209</c:v>
                </c:pt>
                <c:pt idx="9">
                  <c:v>210</c:v>
                </c:pt>
                <c:pt idx="10">
                  <c:v>211</c:v>
                </c:pt>
                <c:pt idx="11">
                  <c:v>212</c:v>
                </c:pt>
                <c:pt idx="12">
                  <c:v>213</c:v>
                </c:pt>
                <c:pt idx="13">
                  <c:v>214</c:v>
                </c:pt>
                <c:pt idx="14">
                  <c:v>215</c:v>
                </c:pt>
                <c:pt idx="15">
                  <c:v>216</c:v>
                </c:pt>
                <c:pt idx="16">
                  <c:v>217</c:v>
                </c:pt>
                <c:pt idx="17">
                  <c:v>218</c:v>
                </c:pt>
                <c:pt idx="18">
                  <c:v>219</c:v>
                </c:pt>
                <c:pt idx="19">
                  <c:v>220</c:v>
                </c:pt>
                <c:pt idx="20">
                  <c:v>221</c:v>
                </c:pt>
                <c:pt idx="21">
                  <c:v>222</c:v>
                </c:pt>
                <c:pt idx="22">
                  <c:v>223</c:v>
                </c:pt>
                <c:pt idx="23">
                  <c:v>224</c:v>
                </c:pt>
                <c:pt idx="24">
                  <c:v>225</c:v>
                </c:pt>
                <c:pt idx="25">
                  <c:v>226</c:v>
                </c:pt>
                <c:pt idx="26">
                  <c:v>227</c:v>
                </c:pt>
                <c:pt idx="27">
                  <c:v>228</c:v>
                </c:pt>
                <c:pt idx="28">
                  <c:v>229</c:v>
                </c:pt>
                <c:pt idx="29">
                  <c:v>230</c:v>
                </c:pt>
                <c:pt idx="30">
                  <c:v>231</c:v>
                </c:pt>
                <c:pt idx="31">
                  <c:v>232</c:v>
                </c:pt>
                <c:pt idx="32">
                  <c:v>233</c:v>
                </c:pt>
                <c:pt idx="33">
                  <c:v>234</c:v>
                </c:pt>
                <c:pt idx="34">
                  <c:v>235</c:v>
                </c:pt>
                <c:pt idx="35">
                  <c:v>236</c:v>
                </c:pt>
                <c:pt idx="36">
                  <c:v>237</c:v>
                </c:pt>
                <c:pt idx="37">
                  <c:v>238</c:v>
                </c:pt>
                <c:pt idx="38">
                  <c:v>239</c:v>
                </c:pt>
                <c:pt idx="39">
                  <c:v>240</c:v>
                </c:pt>
                <c:pt idx="40">
                  <c:v>241</c:v>
                </c:pt>
                <c:pt idx="41">
                  <c:v>242</c:v>
                </c:pt>
                <c:pt idx="42">
                  <c:v>243</c:v>
                </c:pt>
                <c:pt idx="43">
                  <c:v>244</c:v>
                </c:pt>
                <c:pt idx="44">
                  <c:v>245</c:v>
                </c:pt>
                <c:pt idx="45">
                  <c:v>246</c:v>
                </c:pt>
                <c:pt idx="46">
                  <c:v>247</c:v>
                </c:pt>
                <c:pt idx="47">
                  <c:v>248</c:v>
                </c:pt>
                <c:pt idx="48">
                  <c:v>249</c:v>
                </c:pt>
                <c:pt idx="49">
                  <c:v>250</c:v>
                </c:pt>
                <c:pt idx="50">
                  <c:v>251</c:v>
                </c:pt>
                <c:pt idx="51">
                  <c:v>252</c:v>
                </c:pt>
                <c:pt idx="52">
                  <c:v>253</c:v>
                </c:pt>
                <c:pt idx="53">
                  <c:v>254</c:v>
                </c:pt>
                <c:pt idx="54">
                  <c:v>255</c:v>
                </c:pt>
                <c:pt idx="55">
                  <c:v>256</c:v>
                </c:pt>
                <c:pt idx="56">
                  <c:v>257</c:v>
                </c:pt>
                <c:pt idx="57">
                  <c:v>258</c:v>
                </c:pt>
                <c:pt idx="58">
                  <c:v>259</c:v>
                </c:pt>
                <c:pt idx="59">
                  <c:v>260</c:v>
                </c:pt>
                <c:pt idx="60">
                  <c:v>261</c:v>
                </c:pt>
                <c:pt idx="61">
                  <c:v>262</c:v>
                </c:pt>
                <c:pt idx="62">
                  <c:v>263</c:v>
                </c:pt>
                <c:pt idx="63">
                  <c:v>264</c:v>
                </c:pt>
                <c:pt idx="64">
                  <c:v>265</c:v>
                </c:pt>
                <c:pt idx="65">
                  <c:v>266</c:v>
                </c:pt>
                <c:pt idx="66">
                  <c:v>267</c:v>
                </c:pt>
                <c:pt idx="67">
                  <c:v>268</c:v>
                </c:pt>
                <c:pt idx="68">
                  <c:v>269</c:v>
                </c:pt>
                <c:pt idx="69">
                  <c:v>270</c:v>
                </c:pt>
                <c:pt idx="70">
                  <c:v>271</c:v>
                </c:pt>
                <c:pt idx="71">
                  <c:v>272</c:v>
                </c:pt>
                <c:pt idx="72">
                  <c:v>273</c:v>
                </c:pt>
                <c:pt idx="73">
                  <c:v>274</c:v>
                </c:pt>
                <c:pt idx="74">
                  <c:v>275</c:v>
                </c:pt>
                <c:pt idx="75">
                  <c:v>276</c:v>
                </c:pt>
                <c:pt idx="76">
                  <c:v>277</c:v>
                </c:pt>
                <c:pt idx="77">
                  <c:v>278</c:v>
                </c:pt>
                <c:pt idx="78">
                  <c:v>279</c:v>
                </c:pt>
                <c:pt idx="79">
                  <c:v>280</c:v>
                </c:pt>
                <c:pt idx="80">
                  <c:v>281</c:v>
                </c:pt>
                <c:pt idx="81">
                  <c:v>282</c:v>
                </c:pt>
                <c:pt idx="82">
                  <c:v>283</c:v>
                </c:pt>
                <c:pt idx="83">
                  <c:v>284</c:v>
                </c:pt>
                <c:pt idx="84">
                  <c:v>285</c:v>
                </c:pt>
                <c:pt idx="85">
                  <c:v>286</c:v>
                </c:pt>
                <c:pt idx="86">
                  <c:v>287</c:v>
                </c:pt>
                <c:pt idx="87">
                  <c:v>288</c:v>
                </c:pt>
                <c:pt idx="88">
                  <c:v>289</c:v>
                </c:pt>
                <c:pt idx="89">
                  <c:v>290</c:v>
                </c:pt>
                <c:pt idx="90">
                  <c:v>291</c:v>
                </c:pt>
                <c:pt idx="91">
                  <c:v>292</c:v>
                </c:pt>
                <c:pt idx="92">
                  <c:v>293</c:v>
                </c:pt>
                <c:pt idx="93">
                  <c:v>294</c:v>
                </c:pt>
                <c:pt idx="94">
                  <c:v>295</c:v>
                </c:pt>
                <c:pt idx="95">
                  <c:v>296</c:v>
                </c:pt>
                <c:pt idx="96">
                  <c:v>297</c:v>
                </c:pt>
                <c:pt idx="97">
                  <c:v>298</c:v>
                </c:pt>
                <c:pt idx="98">
                  <c:v>299</c:v>
                </c:pt>
                <c:pt idx="99">
                  <c:v>300</c:v>
                </c:pt>
                <c:pt idx="100">
                  <c:v>301</c:v>
                </c:pt>
                <c:pt idx="101">
                  <c:v>302</c:v>
                </c:pt>
                <c:pt idx="102">
                  <c:v>303</c:v>
                </c:pt>
                <c:pt idx="103">
                  <c:v>304</c:v>
                </c:pt>
                <c:pt idx="104">
                  <c:v>305</c:v>
                </c:pt>
                <c:pt idx="105">
                  <c:v>306</c:v>
                </c:pt>
                <c:pt idx="106">
                  <c:v>307</c:v>
                </c:pt>
                <c:pt idx="107">
                  <c:v>308</c:v>
                </c:pt>
                <c:pt idx="108">
                  <c:v>309</c:v>
                </c:pt>
                <c:pt idx="109">
                  <c:v>310</c:v>
                </c:pt>
                <c:pt idx="110">
                  <c:v>311</c:v>
                </c:pt>
                <c:pt idx="111">
                  <c:v>312</c:v>
                </c:pt>
                <c:pt idx="112">
                  <c:v>313</c:v>
                </c:pt>
                <c:pt idx="113">
                  <c:v>314</c:v>
                </c:pt>
                <c:pt idx="114">
                  <c:v>315</c:v>
                </c:pt>
                <c:pt idx="115">
                  <c:v>316</c:v>
                </c:pt>
                <c:pt idx="116">
                  <c:v>317</c:v>
                </c:pt>
                <c:pt idx="117">
                  <c:v>318</c:v>
                </c:pt>
                <c:pt idx="118">
                  <c:v>319</c:v>
                </c:pt>
                <c:pt idx="119">
                  <c:v>320</c:v>
                </c:pt>
                <c:pt idx="120">
                  <c:v>321</c:v>
                </c:pt>
                <c:pt idx="121">
                  <c:v>322</c:v>
                </c:pt>
                <c:pt idx="122">
                  <c:v>323</c:v>
                </c:pt>
                <c:pt idx="123">
                  <c:v>324</c:v>
                </c:pt>
                <c:pt idx="124">
                  <c:v>325</c:v>
                </c:pt>
                <c:pt idx="125">
                  <c:v>326</c:v>
                </c:pt>
                <c:pt idx="126">
                  <c:v>327</c:v>
                </c:pt>
                <c:pt idx="127">
                  <c:v>328</c:v>
                </c:pt>
                <c:pt idx="128">
                  <c:v>329</c:v>
                </c:pt>
                <c:pt idx="129">
                  <c:v>330</c:v>
                </c:pt>
                <c:pt idx="130">
                  <c:v>331</c:v>
                </c:pt>
                <c:pt idx="131">
                  <c:v>332</c:v>
                </c:pt>
                <c:pt idx="132">
                  <c:v>333</c:v>
                </c:pt>
                <c:pt idx="133">
                  <c:v>334</c:v>
                </c:pt>
                <c:pt idx="134">
                  <c:v>335</c:v>
                </c:pt>
                <c:pt idx="135">
                  <c:v>336</c:v>
                </c:pt>
                <c:pt idx="136">
                  <c:v>337</c:v>
                </c:pt>
                <c:pt idx="137">
                  <c:v>338</c:v>
                </c:pt>
                <c:pt idx="138">
                  <c:v>339</c:v>
                </c:pt>
                <c:pt idx="139">
                  <c:v>340</c:v>
                </c:pt>
                <c:pt idx="140">
                  <c:v>341</c:v>
                </c:pt>
                <c:pt idx="141">
                  <c:v>342</c:v>
                </c:pt>
                <c:pt idx="142">
                  <c:v>343</c:v>
                </c:pt>
                <c:pt idx="143">
                  <c:v>344</c:v>
                </c:pt>
                <c:pt idx="144">
                  <c:v>345</c:v>
                </c:pt>
                <c:pt idx="145">
                  <c:v>346</c:v>
                </c:pt>
                <c:pt idx="146">
                  <c:v>347</c:v>
                </c:pt>
                <c:pt idx="147">
                  <c:v>348</c:v>
                </c:pt>
                <c:pt idx="148">
                  <c:v>349</c:v>
                </c:pt>
                <c:pt idx="149">
                  <c:v>350</c:v>
                </c:pt>
                <c:pt idx="150">
                  <c:v>351</c:v>
                </c:pt>
                <c:pt idx="151">
                  <c:v>352</c:v>
                </c:pt>
                <c:pt idx="152">
                  <c:v>353</c:v>
                </c:pt>
                <c:pt idx="153">
                  <c:v>354</c:v>
                </c:pt>
                <c:pt idx="154">
                  <c:v>355</c:v>
                </c:pt>
                <c:pt idx="155">
                  <c:v>356</c:v>
                </c:pt>
                <c:pt idx="156">
                  <c:v>357</c:v>
                </c:pt>
                <c:pt idx="157">
                  <c:v>358</c:v>
                </c:pt>
                <c:pt idx="158">
                  <c:v>359</c:v>
                </c:pt>
                <c:pt idx="159">
                  <c:v>360</c:v>
                </c:pt>
                <c:pt idx="160">
                  <c:v>361</c:v>
                </c:pt>
                <c:pt idx="161">
                  <c:v>362</c:v>
                </c:pt>
                <c:pt idx="162">
                  <c:v>363</c:v>
                </c:pt>
                <c:pt idx="163">
                  <c:v>364</c:v>
                </c:pt>
                <c:pt idx="164">
                  <c:v>365</c:v>
                </c:pt>
                <c:pt idx="165">
                  <c:v>366</c:v>
                </c:pt>
                <c:pt idx="166">
                  <c:v>367</c:v>
                </c:pt>
                <c:pt idx="167">
                  <c:v>368</c:v>
                </c:pt>
                <c:pt idx="168">
                  <c:v>369</c:v>
                </c:pt>
                <c:pt idx="169">
                  <c:v>370</c:v>
                </c:pt>
                <c:pt idx="170">
                  <c:v>371</c:v>
                </c:pt>
                <c:pt idx="171">
                  <c:v>372</c:v>
                </c:pt>
                <c:pt idx="172">
                  <c:v>373</c:v>
                </c:pt>
                <c:pt idx="173">
                  <c:v>374</c:v>
                </c:pt>
                <c:pt idx="174">
                  <c:v>375</c:v>
                </c:pt>
                <c:pt idx="175">
                  <c:v>376</c:v>
                </c:pt>
                <c:pt idx="176">
                  <c:v>377</c:v>
                </c:pt>
                <c:pt idx="177">
                  <c:v>378</c:v>
                </c:pt>
                <c:pt idx="178">
                  <c:v>379</c:v>
                </c:pt>
                <c:pt idx="179">
                  <c:v>380</c:v>
                </c:pt>
                <c:pt idx="180">
                  <c:v>381</c:v>
                </c:pt>
                <c:pt idx="181">
                  <c:v>382</c:v>
                </c:pt>
                <c:pt idx="182">
                  <c:v>383</c:v>
                </c:pt>
                <c:pt idx="183">
                  <c:v>384</c:v>
                </c:pt>
                <c:pt idx="184">
                  <c:v>385</c:v>
                </c:pt>
                <c:pt idx="185">
                  <c:v>386</c:v>
                </c:pt>
                <c:pt idx="186">
                  <c:v>387</c:v>
                </c:pt>
                <c:pt idx="187">
                  <c:v>388</c:v>
                </c:pt>
                <c:pt idx="188">
                  <c:v>389</c:v>
                </c:pt>
                <c:pt idx="189">
                  <c:v>390</c:v>
                </c:pt>
                <c:pt idx="190">
                  <c:v>391</c:v>
                </c:pt>
                <c:pt idx="191">
                  <c:v>392</c:v>
                </c:pt>
                <c:pt idx="192">
                  <c:v>393</c:v>
                </c:pt>
                <c:pt idx="193">
                  <c:v>394</c:v>
                </c:pt>
                <c:pt idx="194">
                  <c:v>395</c:v>
                </c:pt>
                <c:pt idx="195">
                  <c:v>396</c:v>
                </c:pt>
                <c:pt idx="196">
                  <c:v>397</c:v>
                </c:pt>
                <c:pt idx="197">
                  <c:v>398</c:v>
                </c:pt>
                <c:pt idx="198">
                  <c:v>399</c:v>
                </c:pt>
                <c:pt idx="199">
                  <c:v>400</c:v>
                </c:pt>
                <c:pt idx="200">
                  <c:v>401</c:v>
                </c:pt>
                <c:pt idx="201">
                  <c:v>402</c:v>
                </c:pt>
                <c:pt idx="202">
                  <c:v>403</c:v>
                </c:pt>
                <c:pt idx="203">
                  <c:v>404</c:v>
                </c:pt>
                <c:pt idx="204">
                  <c:v>405</c:v>
                </c:pt>
                <c:pt idx="205">
                  <c:v>406</c:v>
                </c:pt>
                <c:pt idx="206">
                  <c:v>407</c:v>
                </c:pt>
                <c:pt idx="207">
                  <c:v>408</c:v>
                </c:pt>
                <c:pt idx="208">
                  <c:v>409</c:v>
                </c:pt>
                <c:pt idx="209">
                  <c:v>410</c:v>
                </c:pt>
                <c:pt idx="210">
                  <c:v>411</c:v>
                </c:pt>
                <c:pt idx="211">
                  <c:v>412</c:v>
                </c:pt>
                <c:pt idx="212">
                  <c:v>413</c:v>
                </c:pt>
                <c:pt idx="213">
                  <c:v>414</c:v>
                </c:pt>
                <c:pt idx="214">
                  <c:v>415</c:v>
                </c:pt>
                <c:pt idx="215">
                  <c:v>416</c:v>
                </c:pt>
                <c:pt idx="216">
                  <c:v>417</c:v>
                </c:pt>
                <c:pt idx="217">
                  <c:v>418</c:v>
                </c:pt>
                <c:pt idx="218">
                  <c:v>419</c:v>
                </c:pt>
                <c:pt idx="219">
                  <c:v>420</c:v>
                </c:pt>
                <c:pt idx="220">
                  <c:v>421</c:v>
                </c:pt>
                <c:pt idx="221">
                  <c:v>422</c:v>
                </c:pt>
                <c:pt idx="222">
                  <c:v>423</c:v>
                </c:pt>
                <c:pt idx="223">
                  <c:v>424</c:v>
                </c:pt>
                <c:pt idx="224">
                  <c:v>425</c:v>
                </c:pt>
                <c:pt idx="225">
                  <c:v>426</c:v>
                </c:pt>
                <c:pt idx="226">
                  <c:v>427</c:v>
                </c:pt>
                <c:pt idx="227">
                  <c:v>428</c:v>
                </c:pt>
                <c:pt idx="228">
                  <c:v>429</c:v>
                </c:pt>
                <c:pt idx="229">
                  <c:v>430</c:v>
                </c:pt>
                <c:pt idx="230">
                  <c:v>431</c:v>
                </c:pt>
                <c:pt idx="231">
                  <c:v>432</c:v>
                </c:pt>
                <c:pt idx="232">
                  <c:v>433</c:v>
                </c:pt>
                <c:pt idx="233">
                  <c:v>434</c:v>
                </c:pt>
                <c:pt idx="234">
                  <c:v>435</c:v>
                </c:pt>
                <c:pt idx="235">
                  <c:v>436</c:v>
                </c:pt>
                <c:pt idx="236">
                  <c:v>437</c:v>
                </c:pt>
                <c:pt idx="237">
                  <c:v>438</c:v>
                </c:pt>
                <c:pt idx="238">
                  <c:v>439</c:v>
                </c:pt>
                <c:pt idx="239">
                  <c:v>440</c:v>
                </c:pt>
                <c:pt idx="240">
                  <c:v>441</c:v>
                </c:pt>
                <c:pt idx="241">
                  <c:v>442</c:v>
                </c:pt>
                <c:pt idx="242">
                  <c:v>443</c:v>
                </c:pt>
                <c:pt idx="243">
                  <c:v>444</c:v>
                </c:pt>
                <c:pt idx="244">
                  <c:v>445</c:v>
                </c:pt>
                <c:pt idx="245">
                  <c:v>446</c:v>
                </c:pt>
                <c:pt idx="246">
                  <c:v>447</c:v>
                </c:pt>
                <c:pt idx="247">
                  <c:v>448</c:v>
                </c:pt>
                <c:pt idx="248">
                  <c:v>449</c:v>
                </c:pt>
                <c:pt idx="249">
                  <c:v>450</c:v>
                </c:pt>
                <c:pt idx="250">
                  <c:v>451</c:v>
                </c:pt>
                <c:pt idx="251">
                  <c:v>452</c:v>
                </c:pt>
                <c:pt idx="252">
                  <c:v>453</c:v>
                </c:pt>
                <c:pt idx="253">
                  <c:v>454</c:v>
                </c:pt>
                <c:pt idx="254">
                  <c:v>455</c:v>
                </c:pt>
                <c:pt idx="255">
                  <c:v>456</c:v>
                </c:pt>
                <c:pt idx="256">
                  <c:v>457</c:v>
                </c:pt>
                <c:pt idx="257">
                  <c:v>458</c:v>
                </c:pt>
                <c:pt idx="258">
                  <c:v>459</c:v>
                </c:pt>
                <c:pt idx="259">
                  <c:v>460</c:v>
                </c:pt>
                <c:pt idx="260">
                  <c:v>461</c:v>
                </c:pt>
                <c:pt idx="261">
                  <c:v>462</c:v>
                </c:pt>
                <c:pt idx="262">
                  <c:v>463</c:v>
                </c:pt>
                <c:pt idx="263">
                  <c:v>464</c:v>
                </c:pt>
                <c:pt idx="264">
                  <c:v>465</c:v>
                </c:pt>
                <c:pt idx="265">
                  <c:v>466</c:v>
                </c:pt>
                <c:pt idx="266">
                  <c:v>467</c:v>
                </c:pt>
                <c:pt idx="267">
                  <c:v>468</c:v>
                </c:pt>
                <c:pt idx="268">
                  <c:v>469</c:v>
                </c:pt>
                <c:pt idx="269">
                  <c:v>470</c:v>
                </c:pt>
                <c:pt idx="270">
                  <c:v>471</c:v>
                </c:pt>
                <c:pt idx="271">
                  <c:v>472</c:v>
                </c:pt>
                <c:pt idx="272">
                  <c:v>473</c:v>
                </c:pt>
                <c:pt idx="273">
                  <c:v>474</c:v>
                </c:pt>
                <c:pt idx="274">
                  <c:v>475</c:v>
                </c:pt>
                <c:pt idx="275">
                  <c:v>476</c:v>
                </c:pt>
                <c:pt idx="276">
                  <c:v>477</c:v>
                </c:pt>
                <c:pt idx="277">
                  <c:v>478</c:v>
                </c:pt>
                <c:pt idx="278">
                  <c:v>479</c:v>
                </c:pt>
                <c:pt idx="279">
                  <c:v>480</c:v>
                </c:pt>
                <c:pt idx="280">
                  <c:v>481</c:v>
                </c:pt>
                <c:pt idx="281">
                  <c:v>482</c:v>
                </c:pt>
                <c:pt idx="282">
                  <c:v>483</c:v>
                </c:pt>
                <c:pt idx="283">
                  <c:v>484</c:v>
                </c:pt>
                <c:pt idx="284">
                  <c:v>485</c:v>
                </c:pt>
                <c:pt idx="285">
                  <c:v>486</c:v>
                </c:pt>
                <c:pt idx="286">
                  <c:v>487</c:v>
                </c:pt>
                <c:pt idx="287">
                  <c:v>488</c:v>
                </c:pt>
                <c:pt idx="288">
                  <c:v>489</c:v>
                </c:pt>
                <c:pt idx="289">
                  <c:v>490</c:v>
                </c:pt>
                <c:pt idx="290">
                  <c:v>491</c:v>
                </c:pt>
                <c:pt idx="291">
                  <c:v>492</c:v>
                </c:pt>
                <c:pt idx="292">
                  <c:v>493</c:v>
                </c:pt>
                <c:pt idx="293">
                  <c:v>494</c:v>
                </c:pt>
                <c:pt idx="294">
                  <c:v>495</c:v>
                </c:pt>
                <c:pt idx="295">
                  <c:v>496</c:v>
                </c:pt>
                <c:pt idx="296">
                  <c:v>497</c:v>
                </c:pt>
                <c:pt idx="297">
                  <c:v>498</c:v>
                </c:pt>
                <c:pt idx="298">
                  <c:v>499</c:v>
                </c:pt>
                <c:pt idx="299">
                  <c:v>500</c:v>
                </c:pt>
                <c:pt idx="300">
                  <c:v>501</c:v>
                </c:pt>
                <c:pt idx="301">
                  <c:v>502</c:v>
                </c:pt>
                <c:pt idx="302">
                  <c:v>503</c:v>
                </c:pt>
                <c:pt idx="303">
                  <c:v>504</c:v>
                </c:pt>
                <c:pt idx="304">
                  <c:v>505</c:v>
                </c:pt>
                <c:pt idx="305">
                  <c:v>506</c:v>
                </c:pt>
                <c:pt idx="306">
                  <c:v>507</c:v>
                </c:pt>
                <c:pt idx="307">
                  <c:v>508</c:v>
                </c:pt>
                <c:pt idx="308">
                  <c:v>509</c:v>
                </c:pt>
                <c:pt idx="309">
                  <c:v>510</c:v>
                </c:pt>
                <c:pt idx="310">
                  <c:v>511</c:v>
                </c:pt>
                <c:pt idx="311">
                  <c:v>512</c:v>
                </c:pt>
                <c:pt idx="312">
                  <c:v>513</c:v>
                </c:pt>
                <c:pt idx="313">
                  <c:v>514</c:v>
                </c:pt>
                <c:pt idx="314">
                  <c:v>515</c:v>
                </c:pt>
                <c:pt idx="315">
                  <c:v>516</c:v>
                </c:pt>
                <c:pt idx="316">
                  <c:v>517</c:v>
                </c:pt>
                <c:pt idx="317">
                  <c:v>518</c:v>
                </c:pt>
                <c:pt idx="318">
                  <c:v>519</c:v>
                </c:pt>
                <c:pt idx="319">
                  <c:v>520</c:v>
                </c:pt>
                <c:pt idx="320">
                  <c:v>521</c:v>
                </c:pt>
                <c:pt idx="321">
                  <c:v>522</c:v>
                </c:pt>
                <c:pt idx="322">
                  <c:v>523</c:v>
                </c:pt>
                <c:pt idx="323">
                  <c:v>524</c:v>
                </c:pt>
                <c:pt idx="324">
                  <c:v>525</c:v>
                </c:pt>
                <c:pt idx="325">
                  <c:v>526</c:v>
                </c:pt>
                <c:pt idx="326">
                  <c:v>527</c:v>
                </c:pt>
                <c:pt idx="327">
                  <c:v>528</c:v>
                </c:pt>
                <c:pt idx="328">
                  <c:v>529</c:v>
                </c:pt>
                <c:pt idx="329">
                  <c:v>530</c:v>
                </c:pt>
                <c:pt idx="330">
                  <c:v>531</c:v>
                </c:pt>
                <c:pt idx="331">
                  <c:v>532</c:v>
                </c:pt>
                <c:pt idx="332">
                  <c:v>533</c:v>
                </c:pt>
                <c:pt idx="333">
                  <c:v>534</c:v>
                </c:pt>
                <c:pt idx="334">
                  <c:v>535</c:v>
                </c:pt>
                <c:pt idx="335">
                  <c:v>536</c:v>
                </c:pt>
                <c:pt idx="336">
                  <c:v>537</c:v>
                </c:pt>
                <c:pt idx="337">
                  <c:v>538</c:v>
                </c:pt>
                <c:pt idx="338">
                  <c:v>539</c:v>
                </c:pt>
                <c:pt idx="339">
                  <c:v>540</c:v>
                </c:pt>
                <c:pt idx="340">
                  <c:v>541</c:v>
                </c:pt>
                <c:pt idx="341">
                  <c:v>542</c:v>
                </c:pt>
                <c:pt idx="342">
                  <c:v>543</c:v>
                </c:pt>
                <c:pt idx="343">
                  <c:v>544</c:v>
                </c:pt>
                <c:pt idx="344">
                  <c:v>545</c:v>
                </c:pt>
                <c:pt idx="345">
                  <c:v>546</c:v>
                </c:pt>
                <c:pt idx="346">
                  <c:v>547</c:v>
                </c:pt>
                <c:pt idx="347">
                  <c:v>548</c:v>
                </c:pt>
                <c:pt idx="348">
                  <c:v>549</c:v>
                </c:pt>
                <c:pt idx="349">
                  <c:v>550</c:v>
                </c:pt>
                <c:pt idx="350">
                  <c:v>551</c:v>
                </c:pt>
                <c:pt idx="351">
                  <c:v>552</c:v>
                </c:pt>
                <c:pt idx="352">
                  <c:v>553</c:v>
                </c:pt>
                <c:pt idx="353">
                  <c:v>554</c:v>
                </c:pt>
                <c:pt idx="354">
                  <c:v>555</c:v>
                </c:pt>
                <c:pt idx="355">
                  <c:v>556</c:v>
                </c:pt>
                <c:pt idx="356">
                  <c:v>557</c:v>
                </c:pt>
                <c:pt idx="357">
                  <c:v>558</c:v>
                </c:pt>
                <c:pt idx="358">
                  <c:v>559</c:v>
                </c:pt>
                <c:pt idx="359">
                  <c:v>560</c:v>
                </c:pt>
                <c:pt idx="360">
                  <c:v>561</c:v>
                </c:pt>
                <c:pt idx="361">
                  <c:v>562</c:v>
                </c:pt>
                <c:pt idx="362">
                  <c:v>563</c:v>
                </c:pt>
                <c:pt idx="363">
                  <c:v>564</c:v>
                </c:pt>
                <c:pt idx="364">
                  <c:v>565</c:v>
                </c:pt>
                <c:pt idx="365">
                  <c:v>566</c:v>
                </c:pt>
                <c:pt idx="366">
                  <c:v>567</c:v>
                </c:pt>
                <c:pt idx="367">
                  <c:v>568</c:v>
                </c:pt>
                <c:pt idx="368">
                  <c:v>569</c:v>
                </c:pt>
                <c:pt idx="369">
                  <c:v>570</c:v>
                </c:pt>
                <c:pt idx="370">
                  <c:v>571</c:v>
                </c:pt>
                <c:pt idx="371">
                  <c:v>572</c:v>
                </c:pt>
                <c:pt idx="372">
                  <c:v>573</c:v>
                </c:pt>
                <c:pt idx="373">
                  <c:v>574</c:v>
                </c:pt>
                <c:pt idx="374">
                  <c:v>575</c:v>
                </c:pt>
                <c:pt idx="375">
                  <c:v>576</c:v>
                </c:pt>
                <c:pt idx="376">
                  <c:v>577</c:v>
                </c:pt>
                <c:pt idx="377">
                  <c:v>578</c:v>
                </c:pt>
                <c:pt idx="378">
                  <c:v>579</c:v>
                </c:pt>
                <c:pt idx="379">
                  <c:v>580</c:v>
                </c:pt>
                <c:pt idx="380">
                  <c:v>581</c:v>
                </c:pt>
                <c:pt idx="381">
                  <c:v>582</c:v>
                </c:pt>
                <c:pt idx="382">
                  <c:v>583</c:v>
                </c:pt>
                <c:pt idx="383">
                  <c:v>584</c:v>
                </c:pt>
                <c:pt idx="384">
                  <c:v>585</c:v>
                </c:pt>
                <c:pt idx="385">
                  <c:v>586</c:v>
                </c:pt>
                <c:pt idx="386">
                  <c:v>587</c:v>
                </c:pt>
                <c:pt idx="387">
                  <c:v>588</c:v>
                </c:pt>
                <c:pt idx="388">
                  <c:v>589</c:v>
                </c:pt>
                <c:pt idx="389">
                  <c:v>590</c:v>
                </c:pt>
                <c:pt idx="390">
                  <c:v>591</c:v>
                </c:pt>
                <c:pt idx="391">
                  <c:v>592</c:v>
                </c:pt>
                <c:pt idx="392">
                  <c:v>593</c:v>
                </c:pt>
                <c:pt idx="393">
                  <c:v>594</c:v>
                </c:pt>
                <c:pt idx="394">
                  <c:v>595</c:v>
                </c:pt>
                <c:pt idx="395">
                  <c:v>596</c:v>
                </c:pt>
                <c:pt idx="396">
                  <c:v>597</c:v>
                </c:pt>
                <c:pt idx="397">
                  <c:v>598</c:v>
                </c:pt>
                <c:pt idx="398">
                  <c:v>599</c:v>
                </c:pt>
                <c:pt idx="399">
                  <c:v>600</c:v>
                </c:pt>
                <c:pt idx="400">
                  <c:v>601</c:v>
                </c:pt>
                <c:pt idx="401">
                  <c:v>602</c:v>
                </c:pt>
                <c:pt idx="402">
                  <c:v>603</c:v>
                </c:pt>
                <c:pt idx="403">
                  <c:v>604</c:v>
                </c:pt>
                <c:pt idx="404">
                  <c:v>605</c:v>
                </c:pt>
                <c:pt idx="405">
                  <c:v>606</c:v>
                </c:pt>
                <c:pt idx="406">
                  <c:v>607</c:v>
                </c:pt>
                <c:pt idx="407">
                  <c:v>608</c:v>
                </c:pt>
                <c:pt idx="408">
                  <c:v>609</c:v>
                </c:pt>
                <c:pt idx="409">
                  <c:v>610</c:v>
                </c:pt>
                <c:pt idx="410">
                  <c:v>611</c:v>
                </c:pt>
                <c:pt idx="411">
                  <c:v>612</c:v>
                </c:pt>
                <c:pt idx="412">
                  <c:v>613</c:v>
                </c:pt>
                <c:pt idx="413">
                  <c:v>614</c:v>
                </c:pt>
                <c:pt idx="414">
                  <c:v>615</c:v>
                </c:pt>
                <c:pt idx="415">
                  <c:v>616</c:v>
                </c:pt>
                <c:pt idx="416">
                  <c:v>617</c:v>
                </c:pt>
                <c:pt idx="417">
                  <c:v>618</c:v>
                </c:pt>
                <c:pt idx="418">
                  <c:v>619</c:v>
                </c:pt>
                <c:pt idx="419">
                  <c:v>620</c:v>
                </c:pt>
                <c:pt idx="420">
                  <c:v>621</c:v>
                </c:pt>
                <c:pt idx="421">
                  <c:v>622</c:v>
                </c:pt>
                <c:pt idx="422">
                  <c:v>623</c:v>
                </c:pt>
                <c:pt idx="423">
                  <c:v>624</c:v>
                </c:pt>
                <c:pt idx="424">
                  <c:v>625</c:v>
                </c:pt>
                <c:pt idx="425">
                  <c:v>626</c:v>
                </c:pt>
                <c:pt idx="426">
                  <c:v>627</c:v>
                </c:pt>
                <c:pt idx="427">
                  <c:v>628</c:v>
                </c:pt>
                <c:pt idx="428">
                  <c:v>629</c:v>
                </c:pt>
                <c:pt idx="429">
                  <c:v>630</c:v>
                </c:pt>
                <c:pt idx="430">
                  <c:v>631</c:v>
                </c:pt>
                <c:pt idx="431">
                  <c:v>632</c:v>
                </c:pt>
                <c:pt idx="432">
                  <c:v>633</c:v>
                </c:pt>
                <c:pt idx="433">
                  <c:v>634</c:v>
                </c:pt>
                <c:pt idx="434">
                  <c:v>635</c:v>
                </c:pt>
                <c:pt idx="435">
                  <c:v>636</c:v>
                </c:pt>
                <c:pt idx="436">
                  <c:v>637</c:v>
                </c:pt>
                <c:pt idx="437">
                  <c:v>638</c:v>
                </c:pt>
                <c:pt idx="438">
                  <c:v>639</c:v>
                </c:pt>
                <c:pt idx="439">
                  <c:v>640</c:v>
                </c:pt>
                <c:pt idx="440">
                  <c:v>641</c:v>
                </c:pt>
                <c:pt idx="441">
                  <c:v>642</c:v>
                </c:pt>
                <c:pt idx="442">
                  <c:v>643</c:v>
                </c:pt>
                <c:pt idx="443">
                  <c:v>644</c:v>
                </c:pt>
                <c:pt idx="444">
                  <c:v>645</c:v>
                </c:pt>
                <c:pt idx="445">
                  <c:v>646</c:v>
                </c:pt>
                <c:pt idx="446">
                  <c:v>647</c:v>
                </c:pt>
                <c:pt idx="447">
                  <c:v>648</c:v>
                </c:pt>
                <c:pt idx="448">
                  <c:v>649</c:v>
                </c:pt>
                <c:pt idx="449">
                  <c:v>650</c:v>
                </c:pt>
                <c:pt idx="450">
                  <c:v>651</c:v>
                </c:pt>
                <c:pt idx="451">
                  <c:v>652</c:v>
                </c:pt>
                <c:pt idx="452">
                  <c:v>653</c:v>
                </c:pt>
                <c:pt idx="453">
                  <c:v>654</c:v>
                </c:pt>
                <c:pt idx="454">
                  <c:v>655</c:v>
                </c:pt>
                <c:pt idx="455">
                  <c:v>656</c:v>
                </c:pt>
                <c:pt idx="456">
                  <c:v>657</c:v>
                </c:pt>
                <c:pt idx="457">
                  <c:v>658</c:v>
                </c:pt>
                <c:pt idx="458">
                  <c:v>659</c:v>
                </c:pt>
                <c:pt idx="459">
                  <c:v>660</c:v>
                </c:pt>
                <c:pt idx="460">
                  <c:v>661</c:v>
                </c:pt>
                <c:pt idx="461">
                  <c:v>662</c:v>
                </c:pt>
                <c:pt idx="462">
                  <c:v>663</c:v>
                </c:pt>
                <c:pt idx="463">
                  <c:v>664</c:v>
                </c:pt>
                <c:pt idx="464">
                  <c:v>665</c:v>
                </c:pt>
                <c:pt idx="465">
                  <c:v>666</c:v>
                </c:pt>
                <c:pt idx="466">
                  <c:v>667</c:v>
                </c:pt>
                <c:pt idx="467">
                  <c:v>668</c:v>
                </c:pt>
                <c:pt idx="468">
                  <c:v>669</c:v>
                </c:pt>
                <c:pt idx="469">
                  <c:v>670</c:v>
                </c:pt>
                <c:pt idx="470">
                  <c:v>671</c:v>
                </c:pt>
                <c:pt idx="471">
                  <c:v>672</c:v>
                </c:pt>
                <c:pt idx="472">
                  <c:v>673</c:v>
                </c:pt>
                <c:pt idx="473">
                  <c:v>674</c:v>
                </c:pt>
                <c:pt idx="474">
                  <c:v>675</c:v>
                </c:pt>
                <c:pt idx="475">
                  <c:v>676</c:v>
                </c:pt>
                <c:pt idx="476">
                  <c:v>677</c:v>
                </c:pt>
                <c:pt idx="477">
                  <c:v>678</c:v>
                </c:pt>
                <c:pt idx="478">
                  <c:v>679</c:v>
                </c:pt>
                <c:pt idx="479">
                  <c:v>680</c:v>
                </c:pt>
                <c:pt idx="480">
                  <c:v>681</c:v>
                </c:pt>
                <c:pt idx="481">
                  <c:v>682</c:v>
                </c:pt>
                <c:pt idx="482">
                  <c:v>683</c:v>
                </c:pt>
                <c:pt idx="483">
                  <c:v>684</c:v>
                </c:pt>
                <c:pt idx="484">
                  <c:v>685</c:v>
                </c:pt>
                <c:pt idx="485">
                  <c:v>686</c:v>
                </c:pt>
                <c:pt idx="486">
                  <c:v>687</c:v>
                </c:pt>
                <c:pt idx="487">
                  <c:v>688</c:v>
                </c:pt>
                <c:pt idx="488">
                  <c:v>689</c:v>
                </c:pt>
                <c:pt idx="489">
                  <c:v>690</c:v>
                </c:pt>
                <c:pt idx="490">
                  <c:v>691</c:v>
                </c:pt>
                <c:pt idx="491">
                  <c:v>692</c:v>
                </c:pt>
                <c:pt idx="492">
                  <c:v>693</c:v>
                </c:pt>
                <c:pt idx="493">
                  <c:v>694</c:v>
                </c:pt>
                <c:pt idx="494">
                  <c:v>695</c:v>
                </c:pt>
                <c:pt idx="495">
                  <c:v>696</c:v>
                </c:pt>
                <c:pt idx="496">
                  <c:v>697</c:v>
                </c:pt>
                <c:pt idx="497">
                  <c:v>698</c:v>
                </c:pt>
                <c:pt idx="498">
                  <c:v>699</c:v>
                </c:pt>
                <c:pt idx="499">
                  <c:v>700</c:v>
                </c:pt>
                <c:pt idx="500">
                  <c:v>701</c:v>
                </c:pt>
                <c:pt idx="501">
                  <c:v>702</c:v>
                </c:pt>
                <c:pt idx="502">
                  <c:v>703</c:v>
                </c:pt>
                <c:pt idx="503">
                  <c:v>704</c:v>
                </c:pt>
                <c:pt idx="504">
                  <c:v>705</c:v>
                </c:pt>
                <c:pt idx="505">
                  <c:v>706</c:v>
                </c:pt>
                <c:pt idx="506">
                  <c:v>707</c:v>
                </c:pt>
                <c:pt idx="507">
                  <c:v>708</c:v>
                </c:pt>
                <c:pt idx="508">
                  <c:v>709</c:v>
                </c:pt>
                <c:pt idx="509">
                  <c:v>710</c:v>
                </c:pt>
                <c:pt idx="510">
                  <c:v>711</c:v>
                </c:pt>
                <c:pt idx="511">
                  <c:v>712</c:v>
                </c:pt>
                <c:pt idx="512">
                  <c:v>713</c:v>
                </c:pt>
                <c:pt idx="513">
                  <c:v>714</c:v>
                </c:pt>
                <c:pt idx="514">
                  <c:v>715</c:v>
                </c:pt>
                <c:pt idx="515">
                  <c:v>716</c:v>
                </c:pt>
                <c:pt idx="516">
                  <c:v>717</c:v>
                </c:pt>
                <c:pt idx="517">
                  <c:v>718</c:v>
                </c:pt>
                <c:pt idx="518">
                  <c:v>719</c:v>
                </c:pt>
                <c:pt idx="519">
                  <c:v>720</c:v>
                </c:pt>
                <c:pt idx="520">
                  <c:v>721</c:v>
                </c:pt>
                <c:pt idx="521">
                  <c:v>722</c:v>
                </c:pt>
                <c:pt idx="522">
                  <c:v>723</c:v>
                </c:pt>
                <c:pt idx="523">
                  <c:v>724</c:v>
                </c:pt>
                <c:pt idx="524">
                  <c:v>725</c:v>
                </c:pt>
                <c:pt idx="525">
                  <c:v>726</c:v>
                </c:pt>
                <c:pt idx="526">
                  <c:v>727</c:v>
                </c:pt>
                <c:pt idx="527">
                  <c:v>728</c:v>
                </c:pt>
                <c:pt idx="528">
                  <c:v>729</c:v>
                </c:pt>
                <c:pt idx="529">
                  <c:v>730</c:v>
                </c:pt>
                <c:pt idx="530">
                  <c:v>731</c:v>
                </c:pt>
                <c:pt idx="531">
                  <c:v>732</c:v>
                </c:pt>
                <c:pt idx="532">
                  <c:v>733</c:v>
                </c:pt>
                <c:pt idx="533">
                  <c:v>734</c:v>
                </c:pt>
                <c:pt idx="534">
                  <c:v>735</c:v>
                </c:pt>
                <c:pt idx="535">
                  <c:v>736</c:v>
                </c:pt>
                <c:pt idx="536">
                  <c:v>737</c:v>
                </c:pt>
                <c:pt idx="537">
                  <c:v>738</c:v>
                </c:pt>
                <c:pt idx="538">
                  <c:v>739</c:v>
                </c:pt>
                <c:pt idx="539">
                  <c:v>740</c:v>
                </c:pt>
                <c:pt idx="540">
                  <c:v>741</c:v>
                </c:pt>
                <c:pt idx="541">
                  <c:v>742</c:v>
                </c:pt>
                <c:pt idx="542">
                  <c:v>743</c:v>
                </c:pt>
                <c:pt idx="543">
                  <c:v>744</c:v>
                </c:pt>
                <c:pt idx="544">
                  <c:v>745</c:v>
                </c:pt>
                <c:pt idx="545">
                  <c:v>746</c:v>
                </c:pt>
                <c:pt idx="546">
                  <c:v>747</c:v>
                </c:pt>
                <c:pt idx="547">
                  <c:v>748</c:v>
                </c:pt>
                <c:pt idx="548">
                  <c:v>749</c:v>
                </c:pt>
                <c:pt idx="549">
                  <c:v>750</c:v>
                </c:pt>
                <c:pt idx="550">
                  <c:v>751</c:v>
                </c:pt>
                <c:pt idx="551">
                  <c:v>752</c:v>
                </c:pt>
                <c:pt idx="552">
                  <c:v>753</c:v>
                </c:pt>
                <c:pt idx="553">
                  <c:v>754</c:v>
                </c:pt>
                <c:pt idx="554">
                  <c:v>755</c:v>
                </c:pt>
                <c:pt idx="555">
                  <c:v>756</c:v>
                </c:pt>
                <c:pt idx="556">
                  <c:v>757</c:v>
                </c:pt>
                <c:pt idx="557">
                  <c:v>758</c:v>
                </c:pt>
                <c:pt idx="558">
                  <c:v>759</c:v>
                </c:pt>
                <c:pt idx="559">
                  <c:v>760</c:v>
                </c:pt>
                <c:pt idx="560">
                  <c:v>761</c:v>
                </c:pt>
                <c:pt idx="561">
                  <c:v>762</c:v>
                </c:pt>
                <c:pt idx="562">
                  <c:v>763</c:v>
                </c:pt>
                <c:pt idx="563">
                  <c:v>764</c:v>
                </c:pt>
                <c:pt idx="564">
                  <c:v>765</c:v>
                </c:pt>
                <c:pt idx="565">
                  <c:v>766</c:v>
                </c:pt>
                <c:pt idx="566">
                  <c:v>767</c:v>
                </c:pt>
                <c:pt idx="567">
                  <c:v>768</c:v>
                </c:pt>
                <c:pt idx="568">
                  <c:v>769</c:v>
                </c:pt>
                <c:pt idx="569">
                  <c:v>770</c:v>
                </c:pt>
                <c:pt idx="570">
                  <c:v>771</c:v>
                </c:pt>
                <c:pt idx="571">
                  <c:v>772</c:v>
                </c:pt>
                <c:pt idx="572">
                  <c:v>773</c:v>
                </c:pt>
                <c:pt idx="573">
                  <c:v>774</c:v>
                </c:pt>
                <c:pt idx="574">
                  <c:v>775</c:v>
                </c:pt>
                <c:pt idx="575">
                  <c:v>776</c:v>
                </c:pt>
                <c:pt idx="576">
                  <c:v>777</c:v>
                </c:pt>
                <c:pt idx="577">
                  <c:v>778</c:v>
                </c:pt>
                <c:pt idx="578">
                  <c:v>779</c:v>
                </c:pt>
                <c:pt idx="579">
                  <c:v>780</c:v>
                </c:pt>
                <c:pt idx="580">
                  <c:v>781</c:v>
                </c:pt>
                <c:pt idx="581">
                  <c:v>782</c:v>
                </c:pt>
                <c:pt idx="582">
                  <c:v>783</c:v>
                </c:pt>
                <c:pt idx="583">
                  <c:v>784</c:v>
                </c:pt>
                <c:pt idx="584">
                  <c:v>785</c:v>
                </c:pt>
                <c:pt idx="585">
                  <c:v>786</c:v>
                </c:pt>
                <c:pt idx="586">
                  <c:v>787</c:v>
                </c:pt>
                <c:pt idx="587">
                  <c:v>788</c:v>
                </c:pt>
                <c:pt idx="588">
                  <c:v>789</c:v>
                </c:pt>
                <c:pt idx="589">
                  <c:v>790</c:v>
                </c:pt>
                <c:pt idx="590">
                  <c:v>791</c:v>
                </c:pt>
                <c:pt idx="591">
                  <c:v>792</c:v>
                </c:pt>
                <c:pt idx="592">
                  <c:v>793</c:v>
                </c:pt>
                <c:pt idx="593">
                  <c:v>794</c:v>
                </c:pt>
                <c:pt idx="594">
                  <c:v>795</c:v>
                </c:pt>
                <c:pt idx="595">
                  <c:v>796</c:v>
                </c:pt>
                <c:pt idx="596">
                  <c:v>797</c:v>
                </c:pt>
                <c:pt idx="597">
                  <c:v>798</c:v>
                </c:pt>
                <c:pt idx="598">
                  <c:v>799</c:v>
                </c:pt>
                <c:pt idx="599">
                  <c:v>800</c:v>
                </c:pt>
                <c:pt idx="600">
                  <c:v>801</c:v>
                </c:pt>
                <c:pt idx="601">
                  <c:v>802</c:v>
                </c:pt>
                <c:pt idx="602">
                  <c:v>803</c:v>
                </c:pt>
                <c:pt idx="603">
                  <c:v>804</c:v>
                </c:pt>
                <c:pt idx="604">
                  <c:v>805</c:v>
                </c:pt>
                <c:pt idx="605">
                  <c:v>806</c:v>
                </c:pt>
                <c:pt idx="606">
                  <c:v>807</c:v>
                </c:pt>
                <c:pt idx="607">
                  <c:v>808</c:v>
                </c:pt>
                <c:pt idx="608">
                  <c:v>809</c:v>
                </c:pt>
                <c:pt idx="609">
                  <c:v>810</c:v>
                </c:pt>
                <c:pt idx="610">
                  <c:v>811</c:v>
                </c:pt>
                <c:pt idx="611">
                  <c:v>812</c:v>
                </c:pt>
                <c:pt idx="612">
                  <c:v>813</c:v>
                </c:pt>
                <c:pt idx="613">
                  <c:v>814</c:v>
                </c:pt>
                <c:pt idx="614">
                  <c:v>815</c:v>
                </c:pt>
                <c:pt idx="615">
                  <c:v>816</c:v>
                </c:pt>
                <c:pt idx="616">
                  <c:v>817</c:v>
                </c:pt>
                <c:pt idx="617">
                  <c:v>818</c:v>
                </c:pt>
                <c:pt idx="618">
                  <c:v>819</c:v>
                </c:pt>
                <c:pt idx="619">
                  <c:v>820</c:v>
                </c:pt>
                <c:pt idx="620">
                  <c:v>821</c:v>
                </c:pt>
                <c:pt idx="621">
                  <c:v>822</c:v>
                </c:pt>
                <c:pt idx="622">
                  <c:v>823</c:v>
                </c:pt>
                <c:pt idx="623">
                  <c:v>824</c:v>
                </c:pt>
                <c:pt idx="624">
                  <c:v>825</c:v>
                </c:pt>
                <c:pt idx="625">
                  <c:v>826</c:v>
                </c:pt>
                <c:pt idx="626">
                  <c:v>827</c:v>
                </c:pt>
                <c:pt idx="627">
                  <c:v>828</c:v>
                </c:pt>
                <c:pt idx="628">
                  <c:v>829</c:v>
                </c:pt>
                <c:pt idx="629">
                  <c:v>830</c:v>
                </c:pt>
                <c:pt idx="630">
                  <c:v>831</c:v>
                </c:pt>
                <c:pt idx="631">
                  <c:v>832</c:v>
                </c:pt>
                <c:pt idx="632">
                  <c:v>833</c:v>
                </c:pt>
                <c:pt idx="633">
                  <c:v>834</c:v>
                </c:pt>
                <c:pt idx="634">
                  <c:v>835</c:v>
                </c:pt>
                <c:pt idx="635">
                  <c:v>836</c:v>
                </c:pt>
                <c:pt idx="636">
                  <c:v>837</c:v>
                </c:pt>
                <c:pt idx="637">
                  <c:v>838</c:v>
                </c:pt>
                <c:pt idx="638">
                  <c:v>839</c:v>
                </c:pt>
                <c:pt idx="639">
                  <c:v>840</c:v>
                </c:pt>
                <c:pt idx="640">
                  <c:v>841</c:v>
                </c:pt>
                <c:pt idx="641">
                  <c:v>842</c:v>
                </c:pt>
                <c:pt idx="642">
                  <c:v>843</c:v>
                </c:pt>
                <c:pt idx="643">
                  <c:v>844</c:v>
                </c:pt>
                <c:pt idx="644">
                  <c:v>845</c:v>
                </c:pt>
                <c:pt idx="645">
                  <c:v>846</c:v>
                </c:pt>
                <c:pt idx="646">
                  <c:v>847</c:v>
                </c:pt>
                <c:pt idx="647">
                  <c:v>848</c:v>
                </c:pt>
                <c:pt idx="648">
                  <c:v>849</c:v>
                </c:pt>
                <c:pt idx="649">
                  <c:v>850</c:v>
                </c:pt>
                <c:pt idx="650">
                  <c:v>851</c:v>
                </c:pt>
                <c:pt idx="651">
                  <c:v>852</c:v>
                </c:pt>
                <c:pt idx="652">
                  <c:v>853</c:v>
                </c:pt>
                <c:pt idx="653">
                  <c:v>854</c:v>
                </c:pt>
                <c:pt idx="654">
                  <c:v>855</c:v>
                </c:pt>
                <c:pt idx="655">
                  <c:v>856</c:v>
                </c:pt>
                <c:pt idx="656">
                  <c:v>857</c:v>
                </c:pt>
                <c:pt idx="657">
                  <c:v>858</c:v>
                </c:pt>
                <c:pt idx="658">
                  <c:v>859</c:v>
                </c:pt>
                <c:pt idx="659">
                  <c:v>860</c:v>
                </c:pt>
                <c:pt idx="660">
                  <c:v>861</c:v>
                </c:pt>
                <c:pt idx="661">
                  <c:v>862</c:v>
                </c:pt>
                <c:pt idx="662">
                  <c:v>863</c:v>
                </c:pt>
                <c:pt idx="663">
                  <c:v>864</c:v>
                </c:pt>
                <c:pt idx="664">
                  <c:v>865</c:v>
                </c:pt>
                <c:pt idx="665">
                  <c:v>866</c:v>
                </c:pt>
                <c:pt idx="666">
                  <c:v>867</c:v>
                </c:pt>
                <c:pt idx="667">
                  <c:v>868</c:v>
                </c:pt>
                <c:pt idx="668">
                  <c:v>869</c:v>
                </c:pt>
                <c:pt idx="669">
                  <c:v>870</c:v>
                </c:pt>
                <c:pt idx="670">
                  <c:v>871</c:v>
                </c:pt>
                <c:pt idx="671">
                  <c:v>872</c:v>
                </c:pt>
                <c:pt idx="672">
                  <c:v>873</c:v>
                </c:pt>
                <c:pt idx="673">
                  <c:v>874</c:v>
                </c:pt>
                <c:pt idx="674">
                  <c:v>875</c:v>
                </c:pt>
                <c:pt idx="675">
                  <c:v>876</c:v>
                </c:pt>
                <c:pt idx="676">
                  <c:v>877</c:v>
                </c:pt>
                <c:pt idx="677">
                  <c:v>878</c:v>
                </c:pt>
                <c:pt idx="678">
                  <c:v>879</c:v>
                </c:pt>
                <c:pt idx="679">
                  <c:v>880</c:v>
                </c:pt>
                <c:pt idx="680">
                  <c:v>881</c:v>
                </c:pt>
                <c:pt idx="681">
                  <c:v>882</c:v>
                </c:pt>
                <c:pt idx="682">
                  <c:v>883</c:v>
                </c:pt>
                <c:pt idx="683">
                  <c:v>884</c:v>
                </c:pt>
                <c:pt idx="684">
                  <c:v>885</c:v>
                </c:pt>
                <c:pt idx="685">
                  <c:v>886</c:v>
                </c:pt>
                <c:pt idx="686">
                  <c:v>887</c:v>
                </c:pt>
                <c:pt idx="687">
                  <c:v>888</c:v>
                </c:pt>
                <c:pt idx="688">
                  <c:v>889</c:v>
                </c:pt>
                <c:pt idx="689">
                  <c:v>890</c:v>
                </c:pt>
                <c:pt idx="690">
                  <c:v>891</c:v>
                </c:pt>
                <c:pt idx="691">
                  <c:v>892</c:v>
                </c:pt>
                <c:pt idx="692">
                  <c:v>893</c:v>
                </c:pt>
                <c:pt idx="693">
                  <c:v>894</c:v>
                </c:pt>
              </c:numCache>
            </c:numRef>
          </c:xVal>
          <c:yVal>
            <c:numRef>
              <c:f>'der.spektrum (2)'!$I$3:$I$696</c:f>
              <c:numCache>
                <c:formatCode>General</c:formatCode>
                <c:ptCount val="694"/>
                <c:pt idx="0">
                  <c:v>-7.7842371453686889E-4</c:v>
                </c:pt>
                <c:pt idx="1">
                  <c:v>-1.2892826457101768E-3</c:v>
                </c:pt>
                <c:pt idx="2">
                  <c:v>-1.3996315005931237E-3</c:v>
                </c:pt>
                <c:pt idx="3">
                  <c:v>-2.1093252258753471E-3</c:v>
                </c:pt>
                <c:pt idx="4">
                  <c:v>-2.2182192793010814E-3</c:v>
                </c:pt>
                <c:pt idx="5">
                  <c:v>-2.7261697420971399E-3</c:v>
                </c:pt>
                <c:pt idx="6">
                  <c:v>-2.6330334307219871E-3</c:v>
                </c:pt>
                <c:pt idx="7">
                  <c:v>-3.1386680078117736E-3</c:v>
                </c:pt>
                <c:pt idx="8">
                  <c:v>-2.8429320922055191E-3</c:v>
                </c:pt>
                <c:pt idx="9">
                  <c:v>-3.3456853679266095E-3</c:v>
                </c:pt>
                <c:pt idx="10">
                  <c:v>-3.6467886920078739E-3</c:v>
                </c:pt>
                <c:pt idx="11">
                  <c:v>-3.9461042010397133E-3</c:v>
                </c:pt>
                <c:pt idx="12">
                  <c:v>-4.6434954163295569E-3</c:v>
                </c:pt>
                <c:pt idx="13">
                  <c:v>-4.7388273475607702E-3</c:v>
                </c:pt>
                <c:pt idx="14">
                  <c:v>-5.231966594838244E-3</c:v>
                </c:pt>
                <c:pt idx="15">
                  <c:v>-5.3227814490157677E-3</c:v>
                </c:pt>
                <c:pt idx="16">
                  <c:v>-5.6111419901977658E-3</c:v>
                </c:pt>
                <c:pt idx="17">
                  <c:v>-5.4969201843127809E-3</c:v>
                </c:pt>
                <c:pt idx="18">
                  <c:v>-6.3799899776579849E-3</c:v>
                </c:pt>
                <c:pt idx="19">
                  <c:v>-6.0602273893190176E-3</c:v>
                </c:pt>
                <c:pt idx="20">
                  <c:v>-6.7375106013667363E-3</c:v>
                </c:pt>
                <c:pt idx="21">
                  <c:v>-7.211720046743331E-3</c:v>
                </c:pt>
                <c:pt idx="22">
                  <c:v>-7.4827384947468989E-3</c:v>
                </c:pt>
                <c:pt idx="23">
                  <c:v>-7.5504511340289682E-3</c:v>
                </c:pt>
                <c:pt idx="24">
                  <c:v>-7.8147456530246462E-3</c:v>
                </c:pt>
                <c:pt idx="25">
                  <c:v>-8.0755123177368663E-3</c:v>
                </c:pt>
                <c:pt idx="26">
                  <c:v>-8.3326440467971444E-3</c:v>
                </c:pt>
                <c:pt idx="27">
                  <c:v>-8.786036483734572E-3</c:v>
                </c:pt>
                <c:pt idx="28">
                  <c:v>-9.0355880663848705E-3</c:v>
                </c:pt>
                <c:pt idx="29">
                  <c:v>-9.081200093373409E-3</c:v>
                </c:pt>
                <c:pt idx="30">
                  <c:v>-9.122776787613196E-3</c:v>
                </c:pt>
                <c:pt idx="31">
                  <c:v>-9.1602253567640186E-3</c:v>
                </c:pt>
                <c:pt idx="32">
                  <c:v>-9.7934560505941182E-3</c:v>
                </c:pt>
                <c:pt idx="33">
                  <c:v>-1.0022382215201376E-2</c:v>
                </c:pt>
                <c:pt idx="34">
                  <c:v>-1.064692034404544E-2</c:v>
                </c:pt>
                <c:pt idx="35">
                  <c:v>-1.0466990125749743E-2</c:v>
                </c:pt>
                <c:pt idx="36">
                  <c:v>-1.0682514488636618E-2</c:v>
                </c:pt>
                <c:pt idx="37">
                  <c:v>-1.0693419641959957E-2</c:v>
                </c:pt>
                <c:pt idx="38">
                  <c:v>-1.0699635113806227E-2</c:v>
                </c:pt>
                <c:pt idx="39">
                  <c:v>-1.0901093785632466E-2</c:v>
                </c:pt>
                <c:pt idx="40">
                  <c:v>-1.1697731923421628E-2</c:v>
                </c:pt>
                <c:pt idx="41">
                  <c:v>-1.2089489205428716E-2</c:v>
                </c:pt>
                <c:pt idx="42">
                  <c:v>-1.1876308746501829E-2</c:v>
                </c:pt>
                <c:pt idx="43">
                  <c:v>-1.2058137118956003E-2</c:v>
                </c:pt>
                <c:pt idx="44">
                  <c:v>-1.263492436999103E-2</c:v>
                </c:pt>
                <c:pt idx="45">
                  <c:v>-1.2206624035631952E-2</c:v>
                </c:pt>
                <c:pt idx="46">
                  <c:v>-1.2173193151180817E-2</c:v>
                </c:pt>
                <c:pt idx="47">
                  <c:v>-1.2934592258167088E-2</c:v>
                </c:pt>
                <c:pt idx="48">
                  <c:v>-1.2890785407778793E-2</c:v>
                </c:pt>
                <c:pt idx="49">
                  <c:v>-1.3041740160757653E-2</c:v>
                </c:pt>
                <c:pt idx="50">
                  <c:v>-1.3587427583740208E-2</c:v>
                </c:pt>
                <c:pt idx="51">
                  <c:v>-1.3527822242018006E-2</c:v>
                </c:pt>
                <c:pt idx="52">
                  <c:v>-1.3062902188686287E-2</c:v>
                </c:pt>
                <c:pt idx="53">
                  <c:v>-1.3992648950147669E-2</c:v>
                </c:pt>
                <c:pt idx="54">
                  <c:v>-1.3317047507919311E-2</c:v>
                </c:pt>
                <c:pt idx="55">
                  <c:v>-1.3636086276687952E-2</c:v>
                </c:pt>
                <c:pt idx="56">
                  <c:v>-1.4149757078541292E-2</c:v>
                </c:pt>
                <c:pt idx="57">
                  <c:v>-1.4058055113288236E-2</c:v>
                </c:pt>
                <c:pt idx="58">
                  <c:v>-1.3960978924758028E-2</c:v>
                </c:pt>
                <c:pt idx="59">
                  <c:v>-1.4458530362952304E-2</c:v>
                </c:pt>
                <c:pt idx="60">
                  <c:v>-1.4350714541891518E-2</c:v>
                </c:pt>
                <c:pt idx="61">
                  <c:v>-1.4037539792970354E-2</c:v>
                </c:pt>
                <c:pt idx="62">
                  <c:v>-1.4519017613600882E-2</c:v>
                </c:pt>
                <c:pt idx="63">
                  <c:v>-1.4395162610882606E-2</c:v>
                </c:pt>
                <c:pt idx="64">
                  <c:v>-1.4665992439994646E-2</c:v>
                </c:pt>
                <c:pt idx="65">
                  <c:v>-1.4931527736953188E-2</c:v>
                </c:pt>
                <c:pt idx="66">
                  <c:v>-1.5191792045320706E-2</c:v>
                </c:pt>
                <c:pt idx="67">
                  <c:v>-1.4846811736392639E-2</c:v>
                </c:pt>
                <c:pt idx="68">
                  <c:v>-1.4896615922313883E-2</c:v>
                </c:pt>
                <c:pt idx="69">
                  <c:v>-1.514123636150182E-2</c:v>
                </c:pt>
                <c:pt idx="70">
                  <c:v>-1.4780707355667033E-2</c:v>
                </c:pt>
                <c:pt idx="71">
                  <c:v>-1.5015065637631553E-2</c:v>
                </c:pt>
                <c:pt idx="72">
                  <c:v>-1.5444350249042272E-2</c:v>
                </c:pt>
                <c:pt idx="73">
                  <c:v>-1.5468602406971409E-2</c:v>
                </c:pt>
                <c:pt idx="74">
                  <c:v>-1.4687865358277241E-2</c:v>
                </c:pt>
                <c:pt idx="75">
                  <c:v>-1.5302184220479775E-2</c:v>
                </c:pt>
                <c:pt idx="76">
                  <c:v>-1.5111605807773865E-2</c:v>
                </c:pt>
                <c:pt idx="77">
                  <c:v>-1.5116178440667793E-2</c:v>
                </c:pt>
                <c:pt idx="78">
                  <c:v>-1.4915951737597234E-2</c:v>
                </c:pt>
                <c:pt idx="79">
                  <c:v>-1.5510976386722141E-2</c:v>
                </c:pt>
                <c:pt idx="80">
                  <c:v>-1.4701303895970819E-2</c:v>
                </c:pt>
                <c:pt idx="81">
                  <c:v>-1.5086986319250872E-2</c:v>
                </c:pt>
                <c:pt idx="82">
                  <c:v>-1.5068075956615168E-2</c:v>
                </c:pt>
                <c:pt idx="83">
                  <c:v>-1.5244625026031633E-2</c:v>
                </c:pt>
                <c:pt idx="84">
                  <c:v>-1.4616685304293586E-2</c:v>
                </c:pt>
                <c:pt idx="85">
                  <c:v>-1.5184307734498369E-2</c:v>
                </c:pt>
                <c:pt idx="86">
                  <c:v>-1.4947541997441638E-2</c:v>
                </c:pt>
                <c:pt idx="87">
                  <c:v>-1.470643604421169E-2</c:v>
                </c:pt>
                <c:pt idx="88">
                  <c:v>-1.4661035587250071E-2</c:v>
                </c:pt>
                <c:pt idx="89">
                  <c:v>-1.4811383547151146E-2</c:v>
                </c:pt>
                <c:pt idx="90">
                  <c:v>-1.4957519452535118E-2</c:v>
                </c:pt>
                <c:pt idx="91">
                  <c:v>-1.4699478790444953E-2</c:v>
                </c:pt>
                <c:pt idx="92">
                  <c:v>-1.4837292304892103E-2</c:v>
                </c:pt>
                <c:pt idx="93">
                  <c:v>-1.4770985241421864E-2</c:v>
                </c:pt>
                <c:pt idx="94">
                  <c:v>-1.4500576535902754E-2</c:v>
                </c:pt>
                <c:pt idx="95">
                  <c:v>-1.4426077946158088E-2</c:v>
                </c:pt>
                <c:pt idx="96">
                  <c:v>-1.4347493125577504E-2</c:v>
                </c:pt>
                <c:pt idx="97">
                  <c:v>-1.3864816638469923E-2</c:v>
                </c:pt>
                <c:pt idx="98">
                  <c:v>-1.3778032917666262E-2</c:v>
                </c:pt>
                <c:pt idx="99">
                  <c:v>-1.448711516574026E-2</c:v>
                </c:pt>
                <c:pt idx="100">
                  <c:v>-1.3592024202222875E-2</c:v>
                </c:pt>
                <c:pt idx="101">
                  <c:v>-1.3892707260315485E-2</c:v>
                </c:pt>
                <c:pt idx="102">
                  <c:v>-1.3989096737891638E-2</c:v>
                </c:pt>
                <c:pt idx="103">
                  <c:v>-1.4081108908994656E-2</c:v>
                </c:pt>
                <c:pt idx="104">
                  <c:v>-1.316864260360855E-2</c:v>
                </c:pt>
                <c:pt idx="105">
                  <c:v>-1.3851577865184938E-2</c:v>
                </c:pt>
                <c:pt idx="106">
                  <c:v>-1.312977459725111E-2</c:v>
                </c:pt>
                <c:pt idx="107">
                  <c:v>-1.3003071212392059E-2</c:v>
                </c:pt>
                <c:pt idx="108">
                  <c:v>-1.3071283298977221E-2</c:v>
                </c:pt>
                <c:pt idx="109">
                  <c:v>-1.3334202323176458E-2</c:v>
                </c:pt>
                <c:pt idx="110">
                  <c:v>-1.2391594386050952E-2</c:v>
                </c:pt>
                <c:pt idx="111">
                  <c:v>-1.2643199057796229E-2</c:v>
                </c:pt>
                <c:pt idx="112">
                  <c:v>-1.2488728313508401E-2</c:v>
                </c:pt>
                <c:pt idx="113">
                  <c:v>-1.2327865597122224E-2</c:v>
                </c:pt>
                <c:pt idx="114">
                  <c:v>-1.1960265042370289E-2</c:v>
                </c:pt>
                <c:pt idx="115">
                  <c:v>-1.1985550881700013E-2</c:v>
                </c:pt>
                <c:pt idx="116">
                  <c:v>-1.1603317076002706E-2</c:v>
                </c:pt>
                <c:pt idx="117">
                  <c:v>-1.161312719969727E-2</c:v>
                </c:pt>
                <c:pt idx="118">
                  <c:v>-1.1214514617113869E-2</c:v>
                </c:pt>
                <c:pt idx="119">
                  <c:v>-1.1406982987167047E-2</c:v>
                </c:pt>
                <c:pt idx="120">
                  <c:v>-1.119000713393894E-2</c:v>
                </c:pt>
                <c:pt idx="121">
                  <c:v>-1.116303432092669E-2</c:v>
                </c:pt>
                <c:pt idx="122">
                  <c:v>-1.0725485966289861E-2</c:v>
                </c:pt>
                <c:pt idx="123">
                  <c:v>-1.0476759835384809E-2</c:v>
                </c:pt>
                <c:pt idx="124">
                  <c:v>-1.0016232745137077E-2</c:v>
                </c:pt>
                <c:pt idx="125">
                  <c:v>-9.7432638123093659E-3</c:v>
                </c:pt>
                <c:pt idx="126">
                  <c:v>-9.0571982744285465E-3</c:v>
                </c:pt>
                <c:pt idx="127">
                  <c:v>-9.1573719079830248E-3</c:v>
                </c:pt>
                <c:pt idx="128">
                  <c:v>-8.6431160634621081E-3</c:v>
                </c:pt>
                <c:pt idx="129">
                  <c:v>-8.1137633308543174E-3</c:v>
                </c:pt>
                <c:pt idx="130">
                  <c:v>-8.3686538423428658E-3</c:v>
                </c:pt>
                <c:pt idx="131">
                  <c:v>-8.0071422111374305E-3</c:v>
                </c:pt>
                <c:pt idx="132">
                  <c:v>-7.228605096687768E-3</c:v>
                </c:pt>
                <c:pt idx="133">
                  <c:v>-6.8324493769774787E-3</c:v>
                </c:pt>
                <c:pt idx="134">
                  <c:v>-6.6181208982607929E-3</c:v>
                </c:pt>
                <c:pt idx="135">
                  <c:v>-5.9851137615635208E-3</c:v>
                </c:pt>
                <c:pt idx="136">
                  <c:v>-5.5329800936376183E-3</c:v>
                </c:pt>
                <c:pt idx="137">
                  <c:v>-5.2613402379568467E-3</c:v>
                </c:pt>
                <c:pt idx="138">
                  <c:v>-4.9698932889362668E-3</c:v>
                </c:pt>
                <c:pt idx="139">
                  <c:v>-4.4584278800155145E-3</c:v>
                </c:pt>
                <c:pt idx="140">
                  <c:v>-3.9268331237740537E-3</c:v>
                </c:pt>
                <c:pt idx="141">
                  <c:v>-3.3751095900512061E-3</c:v>
                </c:pt>
                <c:pt idx="142">
                  <c:v>-3.0033801963719187E-3</c:v>
                </c:pt>
                <c:pt idx="143">
                  <c:v>-1.8119008740672738E-3</c:v>
                </c:pt>
                <c:pt idx="144">
                  <c:v>-1.2010708635934787E-3</c:v>
                </c:pt>
                <c:pt idx="145">
                  <c:v>-3.7144248395468702E-4</c:v>
                </c:pt>
                <c:pt idx="146">
                  <c:v>7.6269785907390203E-5</c:v>
                </c:pt>
                <c:pt idx="147">
                  <c:v>7.4118108112172234E-4</c:v>
                </c:pt>
                <c:pt idx="148">
                  <c:v>8.2222895081490721E-4</c:v>
                </c:pt>
                <c:pt idx="149">
                  <c:v>1.7181673553275268E-3</c:v>
                </c:pt>
                <c:pt idx="150">
                  <c:v>2.6275620304160863E-3</c:v>
                </c:pt>
                <c:pt idx="151">
                  <c:v>2.9487873837543586E-3</c:v>
                </c:pt>
                <c:pt idx="152">
                  <c:v>4.0800250817932589E-3</c:v>
                </c:pt>
                <c:pt idx="153">
                  <c:v>5.2192644748112246E-3</c:v>
                </c:pt>
                <c:pt idx="154">
                  <c:v>5.7643049947041615E-3</c:v>
                </c:pt>
                <c:pt idx="155">
                  <c:v>6.3127606437179519E-3</c:v>
                </c:pt>
                <c:pt idx="156">
                  <c:v>7.2620666729463655E-3</c:v>
                </c:pt>
                <c:pt idx="157">
                  <c:v>8.0094885271024367E-3</c:v>
                </c:pt>
                <c:pt idx="158">
                  <c:v>8.5521331069762785E-3</c:v>
                </c:pt>
                <c:pt idx="159">
                  <c:v>8.8869623733339505E-3</c:v>
                </c:pt>
                <c:pt idx="160">
                  <c:v>1.0010809286075274E-2</c:v>
                </c:pt>
                <c:pt idx="161">
                  <c:v>1.0720396040590474E-2</c:v>
                </c:pt>
                <c:pt idx="162">
                  <c:v>1.1412354529845259E-2</c:v>
                </c:pt>
                <c:pt idx="163">
                  <c:v>1.1883248926227986E-2</c:v>
                </c:pt>
                <c:pt idx="164">
                  <c:v>1.2929600242128724E-2</c:v>
                </c:pt>
                <c:pt idx="165">
                  <c:v>1.3147912693126252E-2</c:v>
                </c:pt>
                <c:pt idx="166">
                  <c:v>1.3934701653126358E-2</c:v>
                </c:pt>
                <c:pt idx="167">
                  <c:v>1.4086522957427582E-2</c:v>
                </c:pt>
                <c:pt idx="168">
                  <c:v>1.4800003278112862E-2</c:v>
                </c:pt>
                <c:pt idx="169">
                  <c:v>1.5471871267005E-2</c:v>
                </c:pt>
                <c:pt idx="170">
                  <c:v>1.589898913529102E-2</c:v>
                </c:pt>
                <c:pt idx="171">
                  <c:v>1.64783843164229E-2</c:v>
                </c:pt>
                <c:pt idx="172">
                  <c:v>1.6807280840581407E-2</c:v>
                </c:pt>
                <c:pt idx="173">
                  <c:v>1.7083130035379802E-2</c:v>
                </c:pt>
                <c:pt idx="174">
                  <c:v>1.6903640159016398E-2</c:v>
                </c:pt>
                <c:pt idx="175">
                  <c:v>1.7266804569161319E-2</c:v>
                </c:pt>
                <c:pt idx="176">
                  <c:v>1.697092803375657E-2</c:v>
                </c:pt>
                <c:pt idx="177">
                  <c:v>1.7614650798855557E-2</c:v>
                </c:pt>
                <c:pt idx="178">
                  <c:v>1.7596970043701331E-2</c:v>
                </c:pt>
                <c:pt idx="179">
                  <c:v>1.7717258374470711E-2</c:v>
                </c:pt>
                <c:pt idx="180">
                  <c:v>1.6975279035357005E-2</c:v>
                </c:pt>
                <c:pt idx="181">
                  <c:v>1.7371197548726024E-2</c:v>
                </c:pt>
                <c:pt idx="182">
                  <c:v>1.6705589534594445E-2</c:v>
                </c:pt>
                <c:pt idx="183">
                  <c:v>1.6379444503228192E-2</c:v>
                </c:pt>
                <c:pt idx="184">
                  <c:v>1.5994165462659062E-2</c:v>
                </c:pt>
                <c:pt idx="185">
                  <c:v>1.5751564234745087E-2</c:v>
                </c:pt>
                <c:pt idx="186">
                  <c:v>1.4653852428294045E-2</c:v>
                </c:pt>
                <c:pt idx="187">
                  <c:v>1.4103628074935103E-2</c:v>
                </c:pt>
                <c:pt idx="188">
                  <c:v>1.350385799196221E-2</c:v>
                </c:pt>
                <c:pt idx="189">
                  <c:v>1.3257855995378143E-2</c:v>
                </c:pt>
                <c:pt idx="190">
                  <c:v>1.2569257144873114E-2</c:v>
                </c:pt>
                <c:pt idx="191">
                  <c:v>1.2041988259512392E-2</c:v>
                </c:pt>
                <c:pt idx="192">
                  <c:v>1.1080234997520111E-2</c:v>
                </c:pt>
                <c:pt idx="193">
                  <c:v>1.0288405844792315E-2</c:v>
                </c:pt>
                <c:pt idx="194">
                  <c:v>9.0710934037651521E-3</c:v>
                </c:pt>
                <c:pt idx="195">
                  <c:v>8.8330334161472283E-3</c:v>
                </c:pt>
                <c:pt idx="196">
                  <c:v>7.579061989072944E-3</c:v>
                </c:pt>
                <c:pt idx="197">
                  <c:v>7.3140715237558053E-3</c:v>
                </c:pt>
                <c:pt idx="198">
                  <c:v>6.2429658681806719E-3</c:v>
                </c:pt>
                <c:pt idx="199">
                  <c:v>5.3706152303145682E-3</c:v>
                </c:pt>
                <c:pt idx="200">
                  <c:v>4.1018113954613081E-3</c:v>
                </c:pt>
                <c:pt idx="201">
                  <c:v>3.6412237905179001E-3</c:v>
                </c:pt>
                <c:pt idx="202">
                  <c:v>2.5933569290226719E-3</c:v>
                </c:pt>
                <c:pt idx="203">
                  <c:v>1.9625097540874937E-3</c:v>
                </c:pt>
                <c:pt idx="204">
                  <c:v>7.527373718475783E-4</c:v>
                </c:pt>
                <c:pt idx="205">
                  <c:v>-3.21843636884811E-5</c:v>
                </c:pt>
                <c:pt idx="206">
                  <c:v>-7.8879099203419398E-4</c:v>
                </c:pt>
                <c:pt idx="207">
                  <c:v>-1.5139579361974852E-3</c:v>
                </c:pt>
                <c:pt idx="208">
                  <c:v>-2.0049250136692453E-3</c:v>
                </c:pt>
                <c:pt idx="209">
                  <c:v>-2.6593166955720892E-3</c:v>
                </c:pt>
                <c:pt idx="210">
                  <c:v>-3.2751578995297236E-3</c:v>
                </c:pt>
                <c:pt idx="211">
                  <c:v>-3.8508851629705187E-3</c:v>
                </c:pt>
                <c:pt idx="212">
                  <c:v>-4.3853531064946601E-3</c:v>
                </c:pt>
                <c:pt idx="213">
                  <c:v>-5.2778361605777761E-3</c:v>
                </c:pt>
                <c:pt idx="214">
                  <c:v>-5.3280255922574238E-3</c:v>
                </c:pt>
                <c:pt idx="215">
                  <c:v>-5.7360219305325087E-3</c:v>
                </c:pt>
                <c:pt idx="216">
                  <c:v>-6.1023229490615007E-3</c:v>
                </c:pt>
                <c:pt idx="217">
                  <c:v>-6.4278074214354939E-3</c:v>
                </c:pt>
                <c:pt idx="218">
                  <c:v>-6.5137149170138462E-3</c:v>
                </c:pt>
                <c:pt idx="219">
                  <c:v>-6.961621953260555E-3</c:v>
                </c:pt>
                <c:pt idx="220">
                  <c:v>-6.9734148630743011E-3</c:v>
                </c:pt>
                <c:pt idx="221">
                  <c:v>-7.3512597721743234E-3</c:v>
                </c:pt>
                <c:pt idx="222">
                  <c:v>-7.6975701117854237E-3</c:v>
                </c:pt>
                <c:pt idx="223">
                  <c:v>-7.6149721152942718E-3</c:v>
                </c:pt>
                <c:pt idx="224">
                  <c:v>-7.3062687640582658E-3</c:v>
                </c:pt>
                <c:pt idx="225">
                  <c:v>-7.5744026570263578E-3</c:v>
                </c:pt>
                <c:pt idx="226">
                  <c:v>-7.4224182813453334E-3</c:v>
                </c:pt>
                <c:pt idx="227">
                  <c:v>-7.8534241568031012E-3</c:v>
                </c:pt>
                <c:pt idx="228">
                  <c:v>-8.0705553160868252E-3</c:v>
                </c:pt>
                <c:pt idx="229">
                  <c:v>-8.2769365657576303E-3</c:v>
                </c:pt>
                <c:pt idx="230">
                  <c:v>-7.8756469500258948E-3</c:v>
                </c:pt>
                <c:pt idx="231">
                  <c:v>-8.2696858113837195E-3</c:v>
                </c:pt>
                <c:pt idx="232">
                  <c:v>-7.861940809511081E-3</c:v>
                </c:pt>
                <c:pt idx="233">
                  <c:v>-7.4551582232778909E-3</c:v>
                </c:pt>
                <c:pt idx="234">
                  <c:v>-7.451915820801824E-3</c:v>
                </c:pt>
                <c:pt idx="235">
                  <c:v>-8.0545985401172526E-3</c:v>
                </c:pt>
                <c:pt idx="236">
                  <c:v>-7.66537717878808E-3</c:v>
                </c:pt>
                <c:pt idx="237">
                  <c:v>-7.4861902454921303E-3</c:v>
                </c:pt>
                <c:pt idx="238">
                  <c:v>-8.3187290809267674E-3</c:v>
                </c:pt>
                <c:pt idx="239">
                  <c:v>-7.9644263100313358E-3</c:v>
                </c:pt>
                <c:pt idx="240">
                  <c:v>-7.8244476431390767E-3</c:v>
                </c:pt>
                <c:pt idx="241">
                  <c:v>-7.8996870008691822E-3</c:v>
                </c:pt>
                <c:pt idx="242">
                  <c:v>-8.5907648969047127E-3</c:v>
                </c:pt>
                <c:pt idx="243">
                  <c:v>-8.098029974764321E-3</c:v>
                </c:pt>
                <c:pt idx="244">
                  <c:v>-8.4215635596894163E-3</c:v>
                </c:pt>
                <c:pt idx="245">
                  <c:v>-8.9611870551993718E-3</c:v>
                </c:pt>
                <c:pt idx="246">
                  <c:v>-8.7164719859930354E-3</c:v>
                </c:pt>
                <c:pt idx="247">
                  <c:v>-8.4867524649130388E-3</c:v>
                </c:pt>
                <c:pt idx="248">
                  <c:v>-9.2711398417791632E-3</c:v>
                </c:pt>
                <c:pt idx="249">
                  <c:v>-9.2685392761156175E-3</c:v>
                </c:pt>
                <c:pt idx="250">
                  <c:v>-9.2776679641414454E-3</c:v>
                </c:pt>
                <c:pt idx="251">
                  <c:v>-9.6970747428113853E-3</c:v>
                </c:pt>
                <c:pt idx="252">
                  <c:v>-1.0125160790070286E-2</c:v>
                </c:pt>
                <c:pt idx="253">
                  <c:v>-1.0160201140647529E-2</c:v>
                </c:pt>
                <c:pt idx="254">
                  <c:v>-1.080036674045357E-2</c:v>
                </c:pt>
                <c:pt idx="255">
                  <c:v>-1.0843746769700392E-2</c:v>
                </c:pt>
                <c:pt idx="256">
                  <c:v>-1.0888370974958006E-2</c:v>
                </c:pt>
                <c:pt idx="257">
                  <c:v>-1.0932231763170642E-2</c:v>
                </c:pt>
                <c:pt idx="258">
                  <c:v>-1.1173305825853274E-2</c:v>
                </c:pt>
                <c:pt idx="259">
                  <c:v>-1.1609575078933787E-2</c:v>
                </c:pt>
                <c:pt idx="260">
                  <c:v>-1.1839046722632428E-2</c:v>
                </c:pt>
                <c:pt idx="261">
                  <c:v>-1.2259772246041556E-2</c:v>
                </c:pt>
                <c:pt idx="262">
                  <c:v>-1.2269865222322273E-2</c:v>
                </c:pt>
                <c:pt idx="263">
                  <c:v>-1.2267517762345803E-2</c:v>
                </c:pt>
                <c:pt idx="264">
                  <c:v>-1.2251015516836028E-2</c:v>
                </c:pt>
                <c:pt idx="265">
                  <c:v>-1.2418751139327954E-2</c:v>
                </c:pt>
                <c:pt idx="266">
                  <c:v>-1.2969236144239527E-2</c:v>
                </c:pt>
                <c:pt idx="267">
                  <c:v>-1.3301111115817488E-2</c:v>
                </c:pt>
                <c:pt idx="268">
                  <c:v>-1.3213154244411718E-2</c:v>
                </c:pt>
                <c:pt idx="269">
                  <c:v>-1.3304288186255887E-2</c:v>
                </c:pt>
                <c:pt idx="270">
                  <c:v>-1.3573585261499165E-2</c:v>
                </c:pt>
                <c:pt idx="271">
                  <c:v>-1.3620271022496655E-2</c:v>
                </c:pt>
                <c:pt idx="272">
                  <c:v>-1.324372624019159E-2</c:v>
                </c:pt>
                <c:pt idx="273">
                  <c:v>-1.3443487370721718E-2</c:v>
                </c:pt>
                <c:pt idx="274">
                  <c:v>-1.3819245577081396E-2</c:v>
                </c:pt>
                <c:pt idx="275">
                  <c:v>-1.3370844391723003E-2</c:v>
                </c:pt>
                <c:pt idx="276">
                  <c:v>-1.2898276115369011E-2</c:v>
                </c:pt>
                <c:pt idx="277">
                  <c:v>-1.3601677055030559E-2</c:v>
                </c:pt>
                <c:pt idx="278">
                  <c:v>-1.3081321710309901E-2</c:v>
                </c:pt>
                <c:pt idx="279">
                  <c:v>-1.2537616021546604E-2</c:v>
                </c:pt>
                <c:pt idx="280">
                  <c:v>-1.2971089796305391E-2</c:v>
                </c:pt>
                <c:pt idx="281">
                  <c:v>-1.2582388432173819E-2</c:v>
                </c:pt>
                <c:pt idx="282">
                  <c:v>-1.1972264053919046E-2</c:v>
                </c:pt>
                <c:pt idx="283">
                  <c:v>-1.2341566181846486E-2</c:v>
                </c:pt>
                <c:pt idx="284">
                  <c:v>-1.1891232045806065E-2</c:v>
                </c:pt>
                <c:pt idx="285">
                  <c:v>-1.122227665582084E-2</c:v>
                </c:pt>
                <c:pt idx="286">
                  <c:v>-1.1535782735874278E-2</c:v>
                </c:pt>
                <c:pt idx="287">
                  <c:v>-1.1032890622111857E-2</c:v>
                </c:pt>
                <c:pt idx="288">
                  <c:v>-1.0914788220701344E-2</c:v>
                </c:pt>
                <c:pt idx="289">
                  <c:v>-1.0582701113976644E-2</c:v>
                </c:pt>
                <c:pt idx="290">
                  <c:v>-1.0037882896376416E-2</c:v>
                </c:pt>
                <c:pt idx="291">
                  <c:v>-9.6816058141948273E-3</c:v>
                </c:pt>
                <c:pt idx="292">
                  <c:v>-9.7151517753971961E-3</c:v>
                </c:pt>
                <c:pt idx="293">
                  <c:v>-8.5398037878222366E-3</c:v>
                </c:pt>
                <c:pt idx="294">
                  <c:v>-8.5568378760931766E-3</c:v>
                </c:pt>
                <c:pt idx="295">
                  <c:v>-8.3675155195848394E-3</c:v>
                </c:pt>
                <c:pt idx="296">
                  <c:v>-7.7730766459273241E-3</c:v>
                </c:pt>
                <c:pt idx="297">
                  <c:v>-7.174733206847533E-3</c:v>
                </c:pt>
                <c:pt idx="298">
                  <c:v>-7.1736633557256792E-3</c:v>
                </c:pt>
                <c:pt idx="299">
                  <c:v>-6.7710062391384716E-3</c:v>
                </c:pt>
                <c:pt idx="300">
                  <c:v>-6.3678574079265859E-3</c:v>
                </c:pt>
                <c:pt idx="301">
                  <c:v>-5.9652648470072071E-3</c:v>
                </c:pt>
                <c:pt idx="302">
                  <c:v>-5.1642256172898752E-3</c:v>
                </c:pt>
                <c:pt idx="303">
                  <c:v>-5.165683097676399E-3</c:v>
                </c:pt>
                <c:pt idx="304">
                  <c:v>-4.5705248102544897E-3</c:v>
                </c:pt>
                <c:pt idx="305">
                  <c:v>-4.1795808074451771E-3</c:v>
                </c:pt>
                <c:pt idx="306">
                  <c:v>-3.7936225960440162E-3</c:v>
                </c:pt>
                <c:pt idx="307">
                  <c:v>-3.81336256980786E-3</c:v>
                </c:pt>
                <c:pt idx="308">
                  <c:v>-2.8394539194763592E-3</c:v>
                </c:pt>
                <c:pt idx="309">
                  <c:v>-2.4724909868726721E-3</c:v>
                </c:pt>
                <c:pt idx="310">
                  <c:v>-1.9130100279845185E-3</c:v>
                </c:pt>
                <c:pt idx="311">
                  <c:v>-1.7614903486658784E-3</c:v>
                </c:pt>
                <c:pt idx="312">
                  <c:v>-1.4183557757982634E-3</c:v>
                </c:pt>
                <c:pt idx="313">
                  <c:v>-1.4839764263821942E-3</c:v>
                </c:pt>
                <c:pt idx="314">
                  <c:v>-7.5867073706384347E-4</c:v>
                </c:pt>
                <c:pt idx="315">
                  <c:v>-6.42707717008717E-4</c:v>
                </c:pt>
                <c:pt idx="316">
                  <c:v>-1.363093877796595E-4</c:v>
                </c:pt>
                <c:pt idx="317">
                  <c:v>1.6034662507423137E-4</c:v>
                </c:pt>
                <c:pt idx="318">
                  <c:v>4.4712438269256527E-4</c:v>
                </c:pt>
                <c:pt idx="319">
                  <c:v>5.2392683826434365E-4</c:v>
                </c:pt>
                <c:pt idx="320">
                  <c:v>3.906929877458609E-4</c:v>
                </c:pt>
                <c:pt idx="321">
                  <c:v>8.4739499469121959E-4</c:v>
                </c:pt>
                <c:pt idx="322">
                  <c:v>1.0940353159051785E-3</c:v>
                </c:pt>
                <c:pt idx="323">
                  <c:v>1.5306438524838207E-3</c:v>
                </c:pt>
                <c:pt idx="324">
                  <c:v>1.7572751485961714E-3</c:v>
                </c:pt>
                <c:pt idx="325">
                  <c:v>2.3740056581093962E-3</c:v>
                </c:pt>
                <c:pt idx="326">
                  <c:v>2.1809310968975205E-3</c:v>
                </c:pt>
                <c:pt idx="327">
                  <c:v>2.5781638964242127E-3</c:v>
                </c:pt>
                <c:pt idx="328">
                  <c:v>2.7658307719757693E-3</c:v>
                </c:pt>
                <c:pt idx="329">
                  <c:v>2.5440704167629612E-3</c:v>
                </c:pt>
                <c:pt idx="330">
                  <c:v>2.9130313310245792E-3</c:v>
                </c:pt>
                <c:pt idx="331">
                  <c:v>3.2728697932709883E-3</c:v>
                </c:pt>
                <c:pt idx="332">
                  <c:v>3.2237479789114674E-3</c:v>
                </c:pt>
                <c:pt idx="333">
                  <c:v>2.9658322297287433E-3</c:v>
                </c:pt>
                <c:pt idx="334">
                  <c:v>3.4992914760047732E-3</c:v>
                </c:pt>
                <c:pt idx="335">
                  <c:v>3.6242958115697164E-3</c:v>
                </c:pt>
                <c:pt idx="336">
                  <c:v>3.3410152206467315E-3</c:v>
                </c:pt>
                <c:pt idx="337">
                  <c:v>3.6496184541001341E-3</c:v>
                </c:pt>
                <c:pt idx="338">
                  <c:v>4.1502720515644801E-3</c:v>
                </c:pt>
                <c:pt idx="339">
                  <c:v>3.8431395049367432E-3</c:v>
                </c:pt>
                <c:pt idx="340">
                  <c:v>3.9283805578506801E-3</c:v>
                </c:pt>
                <c:pt idx="341">
                  <c:v>4.4061506350173193E-3</c:v>
                </c:pt>
                <c:pt idx="342">
                  <c:v>4.2766003947047162E-3</c:v>
                </c:pt>
                <c:pt idx="343">
                  <c:v>4.1398753971376044E-3</c:v>
                </c:pt>
                <c:pt idx="344">
                  <c:v>4.7961158812163231E-3</c:v>
                </c:pt>
                <c:pt idx="345">
                  <c:v>4.2454566416789078E-3</c:v>
                </c:pt>
                <c:pt idx="346">
                  <c:v>4.6880269986513236E-3</c:v>
                </c:pt>
                <c:pt idx="347">
                  <c:v>4.3239508514418875E-3</c:v>
                </c:pt>
                <c:pt idx="348">
                  <c:v>4.7533468084290376E-3</c:v>
                </c:pt>
                <c:pt idx="349">
                  <c:v>4.5763283849568513E-3</c:v>
                </c:pt>
                <c:pt idx="350">
                  <c:v>4.7930042612851775E-3</c:v>
                </c:pt>
                <c:pt idx="351">
                  <c:v>4.203478592829624E-3</c:v>
                </c:pt>
                <c:pt idx="352">
                  <c:v>4.607851365166382E-3</c:v>
                </c:pt>
                <c:pt idx="353">
                  <c:v>4.4062187865566479E-3</c:v>
                </c:pt>
                <c:pt idx="354">
                  <c:v>4.3986737110632609E-3</c:v>
                </c:pt>
                <c:pt idx="355">
                  <c:v>4.7853060856760995E-3</c:v>
                </c:pt>
                <c:pt idx="356">
                  <c:v>4.5662034152303852E-3</c:v>
                </c:pt>
                <c:pt idx="357">
                  <c:v>4.5414512392846444E-3</c:v>
                </c:pt>
                <c:pt idx="358">
                  <c:v>4.5111336155210678E-3</c:v>
                </c:pt>
                <c:pt idx="359">
                  <c:v>4.4753336046298832E-3</c:v>
                </c:pt>
                <c:pt idx="360">
                  <c:v>4.2341337520433453E-3</c:v>
                </c:pt>
                <c:pt idx="361">
                  <c:v>4.7876165622843135E-3</c:v>
                </c:pt>
                <c:pt idx="362">
                  <c:v>4.5358649620901416E-3</c:v>
                </c:pt>
                <c:pt idx="363">
                  <c:v>4.2789627488583172E-3</c:v>
                </c:pt>
                <c:pt idx="364">
                  <c:v>4.0169950213374776E-3</c:v>
                </c:pt>
                <c:pt idx="365">
                  <c:v>4.3500485898484431E-3</c:v>
                </c:pt>
                <c:pt idx="366">
                  <c:v>3.8782123636697417E-3</c:v>
                </c:pt>
                <c:pt idx="367">
                  <c:v>4.2015777135538165E-3</c:v>
                </c:pt>
                <c:pt idx="368">
                  <c:v>4.3202388076557076E-3</c:v>
                </c:pt>
                <c:pt idx="369">
                  <c:v>4.0342929194541631E-3</c:v>
                </c:pt>
                <c:pt idx="370">
                  <c:v>3.543840706525081E-3</c:v>
                </c:pt>
                <c:pt idx="371">
                  <c:v>3.6489864592901154E-3</c:v>
                </c:pt>
                <c:pt idx="372">
                  <c:v>3.5498383191059136E-3</c:v>
                </c:pt>
                <c:pt idx="373">
                  <c:v>3.2465084652874565E-3</c:v>
                </c:pt>
                <c:pt idx="374">
                  <c:v>3.3391132708669004E-3</c:v>
                </c:pt>
                <c:pt idx="375">
                  <c:v>3.427773427082126E-3</c:v>
                </c:pt>
                <c:pt idx="376">
                  <c:v>3.1126140367645936E-3</c:v>
                </c:pt>
                <c:pt idx="377">
                  <c:v>2.5937646769573332E-3</c:v>
                </c:pt>
                <c:pt idx="378">
                  <c:v>3.0713594312389071E-3</c:v>
                </c:pt>
                <c:pt idx="379">
                  <c:v>2.7455368923608669E-3</c:v>
                </c:pt>
                <c:pt idx="380">
                  <c:v>2.6164401359254907E-3</c:v>
                </c:pt>
                <c:pt idx="381">
                  <c:v>2.2842166659354456E-3</c:v>
                </c:pt>
                <c:pt idx="382">
                  <c:v>2.7490183331430051E-3</c:v>
                </c:pt>
                <c:pt idx="383">
                  <c:v>1.8110012272088637E-3</c:v>
                </c:pt>
                <c:pt idx="384">
                  <c:v>2.2703255437555581E-3</c:v>
                </c:pt>
                <c:pt idx="385">
                  <c:v>1.927155427464211E-3</c:v>
                </c:pt>
                <c:pt idx="386">
                  <c:v>2.1816587924195162E-3</c:v>
                </c:pt>
                <c:pt idx="387">
                  <c:v>1.4340071209559713E-3</c:v>
                </c:pt>
                <c:pt idx="388">
                  <c:v>1.4843752422989075E-3</c:v>
                </c:pt>
                <c:pt idx="389">
                  <c:v>1.3329410923276774E-3</c:v>
                </c:pt>
                <c:pt idx="390">
                  <c:v>1.1798854558158546E-3</c:v>
                </c:pt>
                <c:pt idx="391">
                  <c:v>1.025391692526001E-3</c:v>
                </c:pt>
                <c:pt idx="392">
                  <c:v>8.6964544855129273E-4</c:v>
                </c:pt>
                <c:pt idx="393">
                  <c:v>7.1283435430918862E-4</c:v>
                </c:pt>
                <c:pt idx="394">
                  <c:v>3.551477105986467E-4</c:v>
                </c:pt>
                <c:pt idx="395">
                  <c:v>3.9677616413431594E-4</c:v>
                </c:pt>
                <c:pt idx="396">
                  <c:v>-1.6208862603050989E-4</c:v>
                </c:pt>
                <c:pt idx="397">
                  <c:v>7.8745670214297464E-5</c:v>
                </c:pt>
                <c:pt idx="398">
                  <c:v>-8.0528293553894231E-5</c:v>
                </c:pt>
                <c:pt idx="399">
                  <c:v>-4.3971789280496945E-4</c:v>
                </c:pt>
                <c:pt idx="400">
                  <c:v>-5.98630888126761E-4</c:v>
                </c:pt>
                <c:pt idx="401">
                  <c:v>-1.5707578350505625E-4</c:v>
                </c:pt>
                <c:pt idx="402">
                  <c:v>-9.1486218548663127E-4</c:v>
                </c:pt>
                <c:pt idx="403">
                  <c:v>-4.7180116192697686E-4</c:v>
                </c:pt>
                <c:pt idx="404">
                  <c:v>-8.2770559905073207E-4</c:v>
                </c:pt>
                <c:pt idx="405">
                  <c:v>-1.3823905555858107E-3</c:v>
                </c:pt>
                <c:pt idx="406">
                  <c:v>-1.7356736127657536E-3</c:v>
                </c:pt>
                <c:pt idx="407">
                  <c:v>-1.4873752190317391E-3</c:v>
                </c:pt>
                <c:pt idx="408">
                  <c:v>-1.8373190283049734E-3</c:v>
                </c:pt>
                <c:pt idx="409">
                  <c:v>-1.7853322307415543E-3</c:v>
                </c:pt>
                <c:pt idx="410">
                  <c:v>-1.9312458749266681E-3</c:v>
                </c:pt>
                <c:pt idx="411">
                  <c:v>-1.6748951805106937E-3</c:v>
                </c:pt>
                <c:pt idx="412">
                  <c:v>-2.0161198403382376E-3</c:v>
                </c:pt>
                <c:pt idx="413">
                  <c:v>-2.1547643111714753E-3</c:v>
                </c:pt>
                <c:pt idx="414">
                  <c:v>-2.2906780921616464E-3</c:v>
                </c:pt>
                <c:pt idx="415">
                  <c:v>-2.2237159902762762E-3</c:v>
                </c:pt>
                <c:pt idx="416">
                  <c:v>-2.7537383719444695E-3</c:v>
                </c:pt>
                <c:pt idx="417">
                  <c:v>-3.0806114002413509E-3</c:v>
                </c:pt>
                <c:pt idx="418">
                  <c:v>-3.4042072569881341E-3</c:v>
                </c:pt>
                <c:pt idx="419">
                  <c:v>-3.5244043492064004E-3</c:v>
                </c:pt>
                <c:pt idx="420">
                  <c:v>-3.4410874994224238E-3</c:v>
                </c:pt>
                <c:pt idx="421">
                  <c:v>-3.354148119380773E-3</c:v>
                </c:pt>
                <c:pt idx="422">
                  <c:v>-3.2634843667851297E-3</c:v>
                </c:pt>
                <c:pt idx="423">
                  <c:v>-3.3690012847483299E-3</c:v>
                </c:pt>
                <c:pt idx="424">
                  <c:v>-3.4706109236931739E-3</c:v>
                </c:pt>
                <c:pt idx="425">
                  <c:v>-3.9682324455088906E-3</c:v>
                </c:pt>
                <c:pt idx="426">
                  <c:v>-4.2617922098282636E-3</c:v>
                </c:pt>
                <c:pt idx="427">
                  <c:v>-4.1512238423523033E-3</c:v>
                </c:pt>
                <c:pt idx="428">
                  <c:v>-3.8364682852086384E-3</c:v>
                </c:pt>
                <c:pt idx="429">
                  <c:v>-3.9174738293897395E-3</c:v>
                </c:pt>
                <c:pt idx="430">
                  <c:v>-4.1941961293753601E-3</c:v>
                </c:pt>
                <c:pt idx="431">
                  <c:v>-4.0665982000999802E-3</c:v>
                </c:pt>
                <c:pt idx="432">
                  <c:v>-4.1346503964820756E-3</c:v>
                </c:pt>
                <c:pt idx="433">
                  <c:v>-4.3983303757859863E-3</c:v>
                </c:pt>
                <c:pt idx="434">
                  <c:v>-4.6576230431385921E-3</c:v>
                </c:pt>
                <c:pt idx="435">
                  <c:v>-4.3125204805740894E-3</c:v>
                </c:pt>
                <c:pt idx="436">
                  <c:v>-4.3630218600271163E-3</c:v>
                </c:pt>
                <c:pt idx="437">
                  <c:v>-4.609133340741001E-3</c:v>
                </c:pt>
                <c:pt idx="438">
                  <c:v>-4.6508679516008011E-3</c:v>
                </c:pt>
                <c:pt idx="439">
                  <c:v>-4.8882454589416202E-3</c:v>
                </c:pt>
                <c:pt idx="440">
                  <c:v>-4.7212922204208137E-3</c:v>
                </c:pt>
                <c:pt idx="441">
                  <c:v>-4.7500410255780778E-3</c:v>
                </c:pt>
                <c:pt idx="442">
                  <c:v>-4.974530923740084E-3</c:v>
                </c:pt>
                <c:pt idx="443">
                  <c:v>-5.1948070399554071E-3</c:v>
                </c:pt>
                <c:pt idx="444">
                  <c:v>-4.4109203796729168E-3</c:v>
                </c:pt>
                <c:pt idx="445">
                  <c:v>-5.0229276228995921E-3</c:v>
                </c:pt>
                <c:pt idx="446">
                  <c:v>-4.8308909085948539E-3</c:v>
                </c:pt>
                <c:pt idx="447">
                  <c:v>-4.8348776100756111E-3</c:v>
                </c:pt>
                <c:pt idx="448">
                  <c:v>-4.6349601022207141E-3</c:v>
                </c:pt>
                <c:pt idx="449">
                  <c:v>-4.8312155212745511E-3</c:v>
                </c:pt>
                <c:pt idx="450">
                  <c:v>-4.423725518058164E-3</c:v>
                </c:pt>
                <c:pt idx="451">
                  <c:v>-4.812576005400698E-3</c:v>
                </c:pt>
                <c:pt idx="452">
                  <c:v>-4.7978569006066844E-3</c:v>
                </c:pt>
                <c:pt idx="453">
                  <c:v>-4.9796618637735993E-3</c:v>
                </c:pt>
                <c:pt idx="454">
                  <c:v>-4.7580880327702749E-3</c:v>
                </c:pt>
                <c:pt idx="455">
                  <c:v>-4.7332357556804814E-3</c:v>
                </c:pt>
                <c:pt idx="456">
                  <c:v>-5.105208321506521E-3</c:v>
                </c:pt>
                <c:pt idx="457">
                  <c:v>-4.2741116899157215E-3</c:v>
                </c:pt>
                <c:pt idx="458">
                  <c:v>-4.4400542207985337E-3</c:v>
                </c:pt>
                <c:pt idx="459">
                  <c:v>-5.0031464043900241E-3</c:v>
                </c:pt>
                <c:pt idx="460">
                  <c:v>-4.5635005926869584E-3</c:v>
                </c:pt>
                <c:pt idx="461">
                  <c:v>-4.3212307328723779E-3</c:v>
                </c:pt>
                <c:pt idx="462">
                  <c:v>-4.8764521034351579E-3</c:v>
                </c:pt>
                <c:pt idx="463">
                  <c:v>-4.229281053647632E-3</c:v>
                </c:pt>
                <c:pt idx="464">
                  <c:v>-3.9798347470370145E-3</c:v>
                </c:pt>
                <c:pt idx="465">
                  <c:v>-4.7282309094580869E-3</c:v>
                </c:pt>
                <c:pt idx="466">
                  <c:v>-4.2745875823443687E-3</c:v>
                </c:pt>
                <c:pt idx="467">
                  <c:v>-4.0190228816840588E-3</c:v>
                </c:pt>
                <c:pt idx="468">
                  <c:v>-4.1616547632344677E-3</c:v>
                </c:pt>
                <c:pt idx="469">
                  <c:v>-4.1026007944552634E-3</c:v>
                </c:pt>
                <c:pt idx="470">
                  <c:v>-3.8419779336070826E-3</c:v>
                </c:pt>
                <c:pt idx="471">
                  <c:v>-3.779902316426653E-3</c:v>
                </c:pt>
                <c:pt idx="472">
                  <c:v>-3.7164890507549119E-3</c:v>
                </c:pt>
                <c:pt idx="473">
                  <c:v>-4.051852019458446E-3</c:v>
                </c:pt>
                <c:pt idx="474">
                  <c:v>-4.1861036919491144E-3</c:v>
                </c:pt>
                <c:pt idx="475">
                  <c:v>-3.5193549445705131E-3</c:v>
                </c:pt>
                <c:pt idx="476">
                  <c:v>-3.851714890084304E-3</c:v>
                </c:pt>
                <c:pt idx="477">
                  <c:v>-3.7832907164539855E-3</c:v>
                </c:pt>
                <c:pt idx="478">
                  <c:v>-3.5141875350881259E-3</c:v>
                </c:pt>
                <c:pt idx="479">
                  <c:v>-3.2445082386707569E-3</c:v>
                </c:pt>
                <c:pt idx="480">
                  <c:v>-3.7743533686721369E-3</c:v>
                </c:pt>
                <c:pt idx="481">
                  <c:v>-3.1038209926002617E-3</c:v>
                </c:pt>
                <c:pt idx="482">
                  <c:v>-3.2330065910202931E-3</c:v>
                </c:pt>
                <c:pt idx="483">
                  <c:v>-3.3620029543380116E-3</c:v>
                </c:pt>
                <c:pt idx="484">
                  <c:v>-2.8909000893127036E-3</c:v>
                </c:pt>
                <c:pt idx="485">
                  <c:v>-2.6197851352352613E-3</c:v>
                </c:pt>
                <c:pt idx="486">
                  <c:v>-3.1487422896792987E-3</c:v>
                </c:pt>
                <c:pt idx="487">
                  <c:v>-3.0778527437059305E-3</c:v>
                </c:pt>
                <c:pt idx="488">
                  <c:v>-2.4071946263773069E-3</c:v>
                </c:pt>
                <c:pt idx="489">
                  <c:v>-2.7368429584096908E-3</c:v>
                </c:pt>
                <c:pt idx="490">
                  <c:v>-2.8668696147741398E-3</c:v>
                </c:pt>
                <c:pt idx="491">
                  <c:v>-2.5973432960313516E-3</c:v>
                </c:pt>
                <c:pt idx="492">
                  <c:v>-2.3283295081675593E-3</c:v>
                </c:pt>
                <c:pt idx="493">
                  <c:v>-2.8598905506799915E-3</c:v>
                </c:pt>
                <c:pt idx="494">
                  <c:v>-2.5920855126436242E-3</c:v>
                </c:pt>
                <c:pt idx="495">
                  <c:v>-2.5249702764758132E-3</c:v>
                </c:pt>
                <c:pt idx="496">
                  <c:v>-2.2585975291016915E-3</c:v>
                </c:pt>
                <c:pt idx="497">
                  <c:v>-2.3930167802112684E-3</c:v>
                </c:pt>
                <c:pt idx="498">
                  <c:v>-1.9282743872884214E-3</c:v>
                </c:pt>
                <c:pt idx="499">
                  <c:v>-1.8644135870831331E-3</c:v>
                </c:pt>
                <c:pt idx="500">
                  <c:v>-1.8014745331907931E-3</c:v>
                </c:pt>
                <c:pt idx="501">
                  <c:v>-1.7394943393962859E-3</c:v>
                </c:pt>
                <c:pt idx="502">
                  <c:v>-1.6785071284360451E-3</c:v>
                </c:pt>
                <c:pt idx="503">
                  <c:v>-1.818544085828104E-3</c:v>
                </c:pt>
                <c:pt idx="504">
                  <c:v>-2.1596335184182885E-3</c:v>
                </c:pt>
                <c:pt idx="505">
                  <c:v>-1.9018009172902209E-3</c:v>
                </c:pt>
                <c:pt idx="506">
                  <c:v>-2.0450690246875554E-3</c:v>
                </c:pt>
                <c:pt idx="507">
                  <c:v>-1.3894579045987925E-3</c:v>
                </c:pt>
                <c:pt idx="508">
                  <c:v>-1.3349850166582216E-3</c:v>
                </c:pt>
                <c:pt idx="509">
                  <c:v>-1.4816652930205697E-3</c:v>
                </c:pt>
                <c:pt idx="510">
                  <c:v>-1.0295112178723218E-3</c:v>
                </c:pt>
                <c:pt idx="511">
                  <c:v>-1.1785329092488194E-3</c:v>
                </c:pt>
                <c:pt idx="512">
                  <c:v>-1.3287382028332421E-3</c:v>
                </c:pt>
                <c:pt idx="513">
                  <c:v>-1.6801327374215947E-3</c:v>
                </c:pt>
                <c:pt idx="514">
                  <c:v>-1.0327200417465134E-3</c:v>
                </c:pt>
                <c:pt idx="515">
                  <c:v>-1.586501622361959E-3</c:v>
                </c:pt>
                <c:pt idx="516">
                  <c:v>-1.3414770523010031E-3</c:v>
                </c:pt>
                <c:pt idx="517">
                  <c:v>-1.297644060229406E-3</c:v>
                </c:pt>
                <c:pt idx="518">
                  <c:v>-1.0549986198288125E-3</c:v>
                </c:pt>
                <c:pt idx="519">
                  <c:v>-1.0135350391547581E-3</c:v>
                </c:pt>
                <c:pt idx="520">
                  <c:v>-7.7324604972671201E-4</c:v>
                </c:pt>
                <c:pt idx="521">
                  <c:v>-5.3412289511941896E-4</c:v>
                </c:pt>
                <c:pt idx="522">
                  <c:v>-8.9615541883721268E-4</c:v>
                </c:pt>
                <c:pt idx="523">
                  <c:v>-8.5933215126560993E-4</c:v>
                </c:pt>
                <c:pt idx="524">
                  <c:v>-6.2364039550718013E-4</c:v>
                </c:pt>
                <c:pt idx="525">
                  <c:v>-9.8906631192141885E-4</c:v>
                </c:pt>
                <c:pt idx="526">
                  <c:v>-9.5559500120116184E-4</c:v>
                </c:pt>
                <c:pt idx="527">
                  <c:v>-7.232105858308881E-4</c:v>
                </c:pt>
                <c:pt idx="528">
                  <c:v>-6.9189628978481995E-4</c:v>
                </c:pt>
                <c:pt idx="529">
                  <c:v>-8.6163451633535155E-4</c:v>
                </c:pt>
                <c:pt idx="530">
                  <c:v>-2.3240692385465277E-4</c:v>
                </c:pt>
                <c:pt idx="531">
                  <c:v>-8.0419449950452676E-4</c:v>
                </c:pt>
                <c:pt idx="532">
                  <c:v>-3.7697763072138714E-4</c:v>
                </c:pt>
                <c:pt idx="533">
                  <c:v>-3.507361744149645E-4</c:v>
                </c:pt>
                <c:pt idx="534">
                  <c:v>-5.2544952381061575E-4</c:v>
                </c:pt>
                <c:pt idx="535">
                  <c:v>-7.0109667287608581E-4</c:v>
                </c:pt>
                <c:pt idx="536">
                  <c:v>-4.7765627828416662E-4</c:v>
                </c:pt>
                <c:pt idx="537">
                  <c:v>-4.5510671887298153E-4</c:v>
                </c:pt>
                <c:pt idx="538">
                  <c:v>-4.3342615257537241E-4</c:v>
                </c:pt>
                <c:pt idx="539">
                  <c:v>-4.1259257079827636E-4</c:v>
                </c:pt>
                <c:pt idx="540">
                  <c:v>-3.9258385024197958E-4</c:v>
                </c:pt>
                <c:pt idx="541">
                  <c:v>-1.7337780215757621E-4</c:v>
                </c:pt>
                <c:pt idx="542">
                  <c:v>-5.5495221904905878E-4</c:v>
                </c:pt>
                <c:pt idx="543">
                  <c:v>-5.372849188340354E-4</c:v>
                </c:pt>
                <c:pt idx="544">
                  <c:v>-5.2035378648419351E-4</c:v>
                </c:pt>
                <c:pt idx="545">
                  <c:v>-1.0413681317326482E-4</c:v>
                </c:pt>
                <c:pt idx="546">
                  <c:v>-4.8861213296646881E-4</c:v>
                </c:pt>
                <c:pt idx="547">
                  <c:v>-7.3758057091068832E-5</c:v>
                </c:pt>
                <c:pt idx="548">
                  <c:v>-2.5955310583297697E-4</c:v>
                </c:pt>
                <c:pt idx="549">
                  <c:v>-2.4597603810911961E-4</c:v>
                </c:pt>
                <c:pt idx="550">
                  <c:v>-4.3300587876961787E-4</c:v>
                </c:pt>
                <c:pt idx="551">
                  <c:v>-2.2062194368775739E-4</c:v>
                </c:pt>
                <c:pt idx="552">
                  <c:v>-6.0880386269918942E-4</c:v>
                </c:pt>
                <c:pt idx="553">
                  <c:v>2.4683995451218155E-6</c:v>
                </c:pt>
                <c:pt idx="554">
                  <c:v>2.1321452474505872E-4</c:v>
                </c:pt>
                <c:pt idx="555">
                  <c:v>-1.7654617593282091E-4</c:v>
                </c:pt>
                <c:pt idx="556">
                  <c:v>3.3205223138917626E-5</c:v>
                </c:pt>
                <c:pt idx="557">
                  <c:v>4.2487248848309487E-5</c:v>
                </c:pt>
                <c:pt idx="558">
                  <c:v>5.1318017875249653E-5</c:v>
                </c:pt>
                <c:pt idx="559">
                  <c:v>-3.4028477312060264E-4</c:v>
                </c:pt>
                <c:pt idx="560">
                  <c:v>-1.3230385573064215E-4</c:v>
                </c:pt>
                <c:pt idx="561">
                  <c:v>-1.2472239652251634E-4</c:v>
                </c:pt>
                <c:pt idx="562">
                  <c:v>8.2475997664712303E-5</c:v>
                </c:pt>
                <c:pt idx="563">
                  <c:v>-3.1069272421987081E-4</c:v>
                </c:pt>
                <c:pt idx="564">
                  <c:v>9.5786939900510294E-5</c:v>
                </c:pt>
                <c:pt idx="565">
                  <c:v>1.0193004377584149E-4</c:v>
                </c:pt>
                <c:pt idx="566">
                  <c:v>-9.2248807492183689E-5</c:v>
                </c:pt>
                <c:pt idx="567">
                  <c:v>-4.867354567105398E-4</c:v>
                </c:pt>
                <c:pt idx="568">
                  <c:v>-2.815161928646175E-4</c:v>
                </c:pt>
                <c:pt idx="569">
                  <c:v>-4.7657774846633953E-4</c:v>
                </c:pt>
                <c:pt idx="570">
                  <c:v>-2.7190729604799921E-4</c:v>
                </c:pt>
                <c:pt idx="571">
                  <c:v>1.3250755613259418E-4</c:v>
                </c:pt>
                <c:pt idx="572">
                  <c:v>-6.3321230888034981E-5</c:v>
                </c:pt>
                <c:pt idx="573">
                  <c:v>3.406178789040964E-4</c:v>
                </c:pt>
                <c:pt idx="574">
                  <c:v>1.4433600278717087E-4</c:v>
                </c:pt>
                <c:pt idx="575">
                  <c:v>1.4784384613640323E-4</c:v>
                </c:pt>
                <c:pt idx="576">
                  <c:v>-4.8848290252371648E-5</c:v>
                </c:pt>
                <c:pt idx="577">
                  <c:v>3.5426949759854016E-4</c:v>
                </c:pt>
                <c:pt idx="578">
                  <c:v>-4.2793275003256273E-5</c:v>
                </c:pt>
                <c:pt idx="579">
                  <c:v>-2.4002747293392973E-4</c:v>
                </c:pt>
                <c:pt idx="580">
                  <c:v>-3.7424332475096031E-5</c:v>
                </c:pt>
                <c:pt idx="581">
                  <c:v>-3.4975452287433007E-5</c:v>
                </c:pt>
                <c:pt idx="582">
                  <c:v>-3.2672784177890152E-5</c:v>
                </c:pt>
                <c:pt idx="583">
                  <c:v>-3.0508623699876867E-5</c:v>
                </c:pt>
                <c:pt idx="584">
                  <c:v>1.7152439937644781E-4</c:v>
                </c:pt>
                <c:pt idx="585">
                  <c:v>-2.2656666931111634E-4</c:v>
                </c:pt>
                <c:pt idx="586">
                  <c:v>-2.2477509902981679E-4</c:v>
                </c:pt>
                <c:pt idx="587">
                  <c:v>-2.3094464233237985E-5</c:v>
                </c:pt>
                <c:pt idx="588">
                  <c:v>-2.2151863483934296E-4</c:v>
                </c:pt>
                <c:pt idx="589">
                  <c:v>1.7995823346830708E-4</c:v>
                </c:pt>
                <c:pt idx="590">
                  <c:v>-2.1865829110828127E-4</c:v>
                </c:pt>
                <c:pt idx="591">
                  <c:v>1.8263709309951018E-4</c:v>
                </c:pt>
                <c:pt idx="592">
                  <c:v>-1.6150569282810365E-5</c:v>
                </c:pt>
                <c:pt idx="593">
                  <c:v>-1.5016481292173377E-5</c:v>
                </c:pt>
                <c:pt idx="594">
                  <c:v>-1.3956084373994938E-5</c:v>
                </c:pt>
                <c:pt idx="595">
                  <c:v>3.8703495072961046E-4</c:v>
                </c:pt>
                <c:pt idx="596">
                  <c:v>-1.2039267064405676E-5</c:v>
                </c:pt>
                <c:pt idx="597">
                  <c:v>-2.1117484039261499E-4</c:v>
                </c:pt>
                <c:pt idx="598">
                  <c:v>-2.1036807483694675E-4</c:v>
                </c:pt>
                <c:pt idx="599">
                  <c:v>-2.0961547050527208E-4</c:v>
                </c:pt>
                <c:pt idx="600">
                  <c:v>-4.0891371380894387E-4</c:v>
                </c:pt>
                <c:pt idx="601">
                  <c:v>-2.0825966944426367E-4</c:v>
                </c:pt>
                <c:pt idx="602">
                  <c:v>1.9234962741631847E-4</c:v>
                </c:pt>
                <c:pt idx="603">
                  <c:v>1.9291697871855548E-4</c:v>
                </c:pt>
                <c:pt idx="604">
                  <c:v>1.9344503090261647E-4</c:v>
                </c:pt>
                <c:pt idx="605">
                  <c:v>3.9393628205843022E-4</c:v>
                </c:pt>
                <c:pt idx="606">
                  <c:v>-5.6069111416813009E-6</c:v>
                </c:pt>
                <c:pt idx="607">
                  <c:v>-5.1823267340914051E-6</c:v>
                </c:pt>
                <c:pt idx="608">
                  <c:v>-2.0478787097892373E-4</c:v>
                </c:pt>
                <c:pt idx="609">
                  <c:v>-4.0442157209861286E-4</c:v>
                </c:pt>
                <c:pt idx="610">
                  <c:v>-4.0408157423886201E-4</c:v>
                </c:pt>
                <c:pt idx="611">
                  <c:v>1.9623386834970638E-4</c:v>
                </c:pt>
                <c:pt idx="612">
                  <c:v>-4.0347360308855431E-4</c:v>
                </c:pt>
                <c:pt idx="613">
                  <c:v>3.9679755356985857E-4</c:v>
                </c:pt>
                <c:pt idx="614">
                  <c:v>3.9704878649921233E-4</c:v>
                </c:pt>
                <c:pt idx="615">
                  <c:v>-2.7185451128398408E-6</c:v>
                </c:pt>
                <c:pt idx="616">
                  <c:v>-2.503166307726932E-6</c:v>
                </c:pt>
                <c:pt idx="617">
                  <c:v>1.9769611820069579E-4</c:v>
                </c:pt>
                <c:pt idx="618">
                  <c:v>-4.0211957161359125E-4</c:v>
                </c:pt>
                <c:pt idx="619">
                  <c:v>-1.9491869202025411E-6</c:v>
                </c:pt>
                <c:pt idx="620">
                  <c:v>-1.7917460505643273E-6</c:v>
                </c:pt>
                <c:pt idx="621">
                  <c:v>-2.0164633069786174E-4</c:v>
                </c:pt>
                <c:pt idx="622">
                  <c:v>-1.5120822935243216E-6</c:v>
                </c:pt>
                <c:pt idx="623">
                  <c:v>3.9861180144503821E-4</c:v>
                </c:pt>
                <c:pt idx="624">
                  <c:v>-1.2739301991858062E-6</c:v>
                </c:pt>
                <c:pt idx="625">
                  <c:v>1.9883142218309464E-4</c:v>
                </c:pt>
                <c:pt idx="626">
                  <c:v>-1.0714889016579431E-6</c:v>
                </c:pt>
                <c:pt idx="627">
                  <c:v>-9.8205502853260861E-7</c:v>
                </c:pt>
                <c:pt idx="628">
                  <c:v>-2.0089970917705496E-4</c:v>
                </c:pt>
                <c:pt idx="629">
                  <c:v>-8.2392319283655644E-7</c:v>
                </c:pt>
                <c:pt idx="630">
                  <c:v>-2.0075420538263707E-4</c:v>
                </c:pt>
                <c:pt idx="631">
                  <c:v>-6.9009823755023475E-7</c:v>
                </c:pt>
                <c:pt idx="632">
                  <c:v>-2.0063117627909847E-4</c:v>
                </c:pt>
                <c:pt idx="633">
                  <c:v>-2.0057704402310587E-4</c:v>
                </c:pt>
                <c:pt idx="634">
                  <c:v>-5.2733405631662927E-7</c:v>
                </c:pt>
                <c:pt idx="635">
                  <c:v>-4.8170522082835456E-7</c:v>
                </c:pt>
                <c:pt idx="636">
                  <c:v>-4.398409015237987E-7</c:v>
                </c:pt>
                <c:pt idx="637">
                  <c:v>-4.0144741180149144E-7</c:v>
                </c:pt>
                <c:pt idx="638">
                  <c:v>1.9963374752696977E-4</c:v>
                </c:pt>
                <c:pt idx="639">
                  <c:v>-3.3400378328081806E-7</c:v>
                </c:pt>
                <c:pt idx="640">
                  <c:v>3.9969553232897836E-4</c:v>
                </c:pt>
                <c:pt idx="641">
                  <c:v>-2.0027742782959671E-4</c:v>
                </c:pt>
                <c:pt idx="642">
                  <c:v>1.9974731587155516E-4</c:v>
                </c:pt>
                <c:pt idx="643">
                  <c:v>-2.3005149715403686E-7</c:v>
                </c:pt>
                <c:pt idx="644">
                  <c:v>-2.0935887858663029E-7</c:v>
                </c:pt>
                <c:pt idx="645">
                  <c:v>-4.0019044824744603E-4</c:v>
                </c:pt>
                <c:pt idx="646">
                  <c:v>-1.7317369079882309E-7</c:v>
                </c:pt>
                <c:pt idx="647">
                  <c:v>-1.574005471980354E-7</c:v>
                </c:pt>
                <c:pt idx="648">
                  <c:v>-1.4300460119471637E-7</c:v>
                </c:pt>
                <c:pt idx="649">
                  <c:v>-1.2987133015517764E-7</c:v>
                </c:pt>
                <c:pt idx="650">
                  <c:v>-1.1789520043565399E-7</c:v>
                </c:pt>
                <c:pt idx="651">
                  <c:v>1.9989302098990567E-4</c:v>
                </c:pt>
                <c:pt idx="652">
                  <c:v>-2.000970332754495E-4</c:v>
                </c:pt>
                <c:pt idx="653">
                  <c:v>-2.0008797565891469E-4</c:v>
                </c:pt>
                <c:pt idx="654">
                  <c:v>-7.9730435664001478E-8</c:v>
                </c:pt>
                <c:pt idx="655">
                  <c:v>1.9992777200320135E-4</c:v>
                </c:pt>
                <c:pt idx="656">
                  <c:v>1.9993459561320226E-4</c:v>
                </c:pt>
                <c:pt idx="657">
                  <c:v>1.9994079912684782E-4</c:v>
                </c:pt>
                <c:pt idx="658">
                  <c:v>1.9994643645381899E-4</c:v>
                </c:pt>
                <c:pt idx="659">
                  <c:v>-2.0004844294714037E-4</c:v>
                </c:pt>
                <c:pt idx="660">
                  <c:v>-2.0004379372282741E-4</c:v>
                </c:pt>
                <c:pt idx="661">
                  <c:v>-2.0003957430498611E-4</c:v>
                </c:pt>
                <c:pt idx="662">
                  <c:v>1.999642533870929E-4</c:v>
                </c:pt>
                <c:pt idx="663">
                  <c:v>-3.2275777706947464E-8</c:v>
                </c:pt>
                <c:pt idx="664">
                  <c:v>-2.9129886855741518E-8</c:v>
                </c:pt>
                <c:pt idx="665">
                  <c:v>3.9997372025239627E-4</c:v>
                </c:pt>
                <c:pt idx="666">
                  <c:v>-2.3698668036049169E-8</c:v>
                </c:pt>
                <c:pt idx="667">
                  <c:v>-2.0002136225455869E-4</c:v>
                </c:pt>
                <c:pt idx="668">
                  <c:v>-1.924822468990373E-8</c:v>
                </c:pt>
                <c:pt idx="669">
                  <c:v>-2.0001733623409941E-4</c:v>
                </c:pt>
                <c:pt idx="670">
                  <c:v>-4.0001560771690191E-4</c:v>
                </c:pt>
                <c:pt idx="671">
                  <c:v>-2.0001404573827229E-4</c:v>
                </c:pt>
                <c:pt idx="672">
                  <c:v>1.9998736514149025E-4</c:v>
                </c:pt>
                <c:pt idx="673">
                  <c:v>-1.1361007729807777E-8</c:v>
                </c:pt>
                <c:pt idx="674">
                  <c:v>3.9998978862957978E-4</c:v>
                </c:pt>
                <c:pt idx="675">
                  <c:v>1.9999082572085824E-4</c:v>
                </c:pt>
                <c:pt idx="676">
                  <c:v>1.9999176088329566E-4</c:v>
                </c:pt>
                <c:pt idx="677">
                  <c:v>-7.3962261935671403E-9</c:v>
                </c:pt>
                <c:pt idx="678">
                  <c:v>-6.6368282608357533E-9</c:v>
                </c:pt>
                <c:pt idx="679">
                  <c:v>-5.9529451347083847E-9</c:v>
                </c:pt>
                <c:pt idx="680">
                  <c:v>-2.0000533733084453E-4</c:v>
                </c:pt>
                <c:pt idx="681">
                  <c:v>-2.0000478340718238E-4</c:v>
                </c:pt>
                <c:pt idx="682">
                  <c:v>-4.0000428520496563E-4</c:v>
                </c:pt>
                <c:pt idx="683">
                  <c:v>-2.0000383731018793E-4</c:v>
                </c:pt>
                <c:pt idx="684">
                  <c:v>-2.0000343481468044E-4</c:v>
                </c:pt>
                <c:pt idx="685">
                  <c:v>1.9999692672907171E-4</c:v>
                </c:pt>
                <c:pt idx="686">
                  <c:v>-2.7486507156709167E-9</c:v>
                </c:pt>
                <c:pt idx="687">
                  <c:v>1.9999754269270552E-4</c:v>
                </c:pt>
                <c:pt idx="688">
                  <c:v>1.9999780405920473E-4</c:v>
                </c:pt>
                <c:pt idx="689">
                  <c:v>-2.0000196156661892E-4</c:v>
                </c:pt>
                <c:pt idx="690">
                  <c:v>-1.7514865680197389E-9</c:v>
                </c:pt>
                <c:pt idx="691">
                  <c:v>-1.5632624938456685E-9</c:v>
                </c:pt>
                <c:pt idx="692">
                  <c:v>1.9999860530774743E-4</c:v>
                </c:pt>
                <c:pt idx="693">
                  <c:v>-1.243787779801192E-9</c:v>
                </c:pt>
              </c:numCache>
            </c:numRef>
          </c:yVal>
          <c:smooth val="1"/>
        </c:ser>
        <c:axId val="89231744"/>
        <c:axId val="89233280"/>
      </c:scatterChart>
      <c:valAx>
        <c:axId val="89231744"/>
        <c:scaling>
          <c:orientation val="minMax"/>
          <c:max val="900"/>
          <c:min val="2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233280"/>
        <c:crosses val="autoZero"/>
        <c:crossBetween val="midCat"/>
      </c:valAx>
      <c:valAx>
        <c:axId val="89233280"/>
        <c:scaling>
          <c:orientation val="minMax"/>
        </c:scaling>
        <c:axPos val="l"/>
        <c:majorGridlines/>
        <c:numFmt formatCode="General" sourceLinked="1"/>
        <c:tickLblPos val="nextTo"/>
        <c:crossAx val="8923174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/>
    <c:plotArea>
      <c:layout/>
      <c:scatterChart>
        <c:scatterStyle val="smoothMarker"/>
        <c:ser>
          <c:idx val="2"/>
          <c:order val="0"/>
          <c:tx>
            <c:strRef>
              <c:f>'der.spektrum (2)'!$J$1</c:f>
              <c:strCache>
                <c:ptCount val="1"/>
                <c:pt idx="0">
                  <c:v>2.derivace</c:v>
                </c:pt>
              </c:strCache>
            </c:strRef>
          </c:tx>
          <c:marker>
            <c:symbol val="none"/>
          </c:marker>
          <c:xVal>
            <c:numRef>
              <c:f>'der.spektrum (2)'!$A$4:$A$696</c:f>
              <c:numCache>
                <c:formatCode>General</c:formatCode>
                <c:ptCount val="693"/>
                <c:pt idx="0">
                  <c:v>202</c:v>
                </c:pt>
                <c:pt idx="1">
                  <c:v>203</c:v>
                </c:pt>
                <c:pt idx="2">
                  <c:v>204</c:v>
                </c:pt>
                <c:pt idx="3">
                  <c:v>205</c:v>
                </c:pt>
                <c:pt idx="4">
                  <c:v>206</c:v>
                </c:pt>
                <c:pt idx="5">
                  <c:v>207</c:v>
                </c:pt>
                <c:pt idx="6">
                  <c:v>208</c:v>
                </c:pt>
                <c:pt idx="7">
                  <c:v>209</c:v>
                </c:pt>
                <c:pt idx="8">
                  <c:v>210</c:v>
                </c:pt>
                <c:pt idx="9">
                  <c:v>211</c:v>
                </c:pt>
                <c:pt idx="10">
                  <c:v>212</c:v>
                </c:pt>
                <c:pt idx="11">
                  <c:v>213</c:v>
                </c:pt>
                <c:pt idx="12">
                  <c:v>214</c:v>
                </c:pt>
                <c:pt idx="13">
                  <c:v>215</c:v>
                </c:pt>
                <c:pt idx="14">
                  <c:v>216</c:v>
                </c:pt>
                <c:pt idx="15">
                  <c:v>217</c:v>
                </c:pt>
                <c:pt idx="16">
                  <c:v>218</c:v>
                </c:pt>
                <c:pt idx="17">
                  <c:v>219</c:v>
                </c:pt>
                <c:pt idx="18">
                  <c:v>220</c:v>
                </c:pt>
                <c:pt idx="19">
                  <c:v>221</c:v>
                </c:pt>
                <c:pt idx="20">
                  <c:v>222</c:v>
                </c:pt>
                <c:pt idx="21">
                  <c:v>223</c:v>
                </c:pt>
                <c:pt idx="22">
                  <c:v>224</c:v>
                </c:pt>
                <c:pt idx="23">
                  <c:v>225</c:v>
                </c:pt>
                <c:pt idx="24">
                  <c:v>226</c:v>
                </c:pt>
                <c:pt idx="25">
                  <c:v>227</c:v>
                </c:pt>
                <c:pt idx="26">
                  <c:v>228</c:v>
                </c:pt>
                <c:pt idx="27">
                  <c:v>229</c:v>
                </c:pt>
                <c:pt idx="28">
                  <c:v>230</c:v>
                </c:pt>
                <c:pt idx="29">
                  <c:v>231</c:v>
                </c:pt>
                <c:pt idx="30">
                  <c:v>232</c:v>
                </c:pt>
                <c:pt idx="31">
                  <c:v>233</c:v>
                </c:pt>
                <c:pt idx="32">
                  <c:v>234</c:v>
                </c:pt>
                <c:pt idx="33">
                  <c:v>235</c:v>
                </c:pt>
                <c:pt idx="34">
                  <c:v>236</c:v>
                </c:pt>
                <c:pt idx="35">
                  <c:v>237</c:v>
                </c:pt>
                <c:pt idx="36">
                  <c:v>238</c:v>
                </c:pt>
                <c:pt idx="37">
                  <c:v>239</c:v>
                </c:pt>
                <c:pt idx="38">
                  <c:v>240</c:v>
                </c:pt>
                <c:pt idx="39">
                  <c:v>241</c:v>
                </c:pt>
                <c:pt idx="40">
                  <c:v>242</c:v>
                </c:pt>
                <c:pt idx="41">
                  <c:v>243</c:v>
                </c:pt>
                <c:pt idx="42">
                  <c:v>244</c:v>
                </c:pt>
                <c:pt idx="43">
                  <c:v>245</c:v>
                </c:pt>
                <c:pt idx="44">
                  <c:v>246</c:v>
                </c:pt>
                <c:pt idx="45">
                  <c:v>247</c:v>
                </c:pt>
                <c:pt idx="46">
                  <c:v>248</c:v>
                </c:pt>
                <c:pt idx="47">
                  <c:v>249</c:v>
                </c:pt>
                <c:pt idx="48">
                  <c:v>250</c:v>
                </c:pt>
                <c:pt idx="49">
                  <c:v>251</c:v>
                </c:pt>
                <c:pt idx="50">
                  <c:v>252</c:v>
                </c:pt>
                <c:pt idx="51">
                  <c:v>253</c:v>
                </c:pt>
                <c:pt idx="52">
                  <c:v>254</c:v>
                </c:pt>
                <c:pt idx="53">
                  <c:v>255</c:v>
                </c:pt>
                <c:pt idx="54">
                  <c:v>256</c:v>
                </c:pt>
                <c:pt idx="55">
                  <c:v>257</c:v>
                </c:pt>
                <c:pt idx="56">
                  <c:v>258</c:v>
                </c:pt>
                <c:pt idx="57">
                  <c:v>259</c:v>
                </c:pt>
                <c:pt idx="58">
                  <c:v>260</c:v>
                </c:pt>
                <c:pt idx="59">
                  <c:v>261</c:v>
                </c:pt>
                <c:pt idx="60">
                  <c:v>262</c:v>
                </c:pt>
                <c:pt idx="61">
                  <c:v>263</c:v>
                </c:pt>
                <c:pt idx="62">
                  <c:v>264</c:v>
                </c:pt>
                <c:pt idx="63">
                  <c:v>265</c:v>
                </c:pt>
                <c:pt idx="64">
                  <c:v>266</c:v>
                </c:pt>
                <c:pt idx="65">
                  <c:v>267</c:v>
                </c:pt>
                <c:pt idx="66">
                  <c:v>268</c:v>
                </c:pt>
                <c:pt idx="67">
                  <c:v>269</c:v>
                </c:pt>
                <c:pt idx="68">
                  <c:v>270</c:v>
                </c:pt>
                <c:pt idx="69">
                  <c:v>271</c:v>
                </c:pt>
                <c:pt idx="70">
                  <c:v>272</c:v>
                </c:pt>
                <c:pt idx="71">
                  <c:v>273</c:v>
                </c:pt>
                <c:pt idx="72">
                  <c:v>274</c:v>
                </c:pt>
                <c:pt idx="73">
                  <c:v>275</c:v>
                </c:pt>
                <c:pt idx="74">
                  <c:v>276</c:v>
                </c:pt>
                <c:pt idx="75">
                  <c:v>277</c:v>
                </c:pt>
                <c:pt idx="76">
                  <c:v>278</c:v>
                </c:pt>
                <c:pt idx="77">
                  <c:v>279</c:v>
                </c:pt>
                <c:pt idx="78">
                  <c:v>280</c:v>
                </c:pt>
                <c:pt idx="79">
                  <c:v>281</c:v>
                </c:pt>
                <c:pt idx="80">
                  <c:v>282</c:v>
                </c:pt>
                <c:pt idx="81">
                  <c:v>283</c:v>
                </c:pt>
                <c:pt idx="82">
                  <c:v>284</c:v>
                </c:pt>
                <c:pt idx="83">
                  <c:v>285</c:v>
                </c:pt>
                <c:pt idx="84">
                  <c:v>286</c:v>
                </c:pt>
                <c:pt idx="85">
                  <c:v>287</c:v>
                </c:pt>
                <c:pt idx="86">
                  <c:v>288</c:v>
                </c:pt>
                <c:pt idx="87">
                  <c:v>289</c:v>
                </c:pt>
                <c:pt idx="88">
                  <c:v>290</c:v>
                </c:pt>
                <c:pt idx="89">
                  <c:v>291</c:v>
                </c:pt>
                <c:pt idx="90">
                  <c:v>292</c:v>
                </c:pt>
                <c:pt idx="91">
                  <c:v>293</c:v>
                </c:pt>
                <c:pt idx="92">
                  <c:v>294</c:v>
                </c:pt>
                <c:pt idx="93">
                  <c:v>295</c:v>
                </c:pt>
                <c:pt idx="94">
                  <c:v>296</c:v>
                </c:pt>
                <c:pt idx="95">
                  <c:v>297</c:v>
                </c:pt>
                <c:pt idx="96">
                  <c:v>298</c:v>
                </c:pt>
                <c:pt idx="97">
                  <c:v>299</c:v>
                </c:pt>
                <c:pt idx="98">
                  <c:v>300</c:v>
                </c:pt>
                <c:pt idx="99">
                  <c:v>301</c:v>
                </c:pt>
                <c:pt idx="100">
                  <c:v>302</c:v>
                </c:pt>
                <c:pt idx="101">
                  <c:v>303</c:v>
                </c:pt>
                <c:pt idx="102">
                  <c:v>304</c:v>
                </c:pt>
                <c:pt idx="103">
                  <c:v>305</c:v>
                </c:pt>
                <c:pt idx="104">
                  <c:v>306</c:v>
                </c:pt>
                <c:pt idx="105">
                  <c:v>307</c:v>
                </c:pt>
                <c:pt idx="106">
                  <c:v>308</c:v>
                </c:pt>
                <c:pt idx="107">
                  <c:v>309</c:v>
                </c:pt>
                <c:pt idx="108">
                  <c:v>310</c:v>
                </c:pt>
                <c:pt idx="109">
                  <c:v>311</c:v>
                </c:pt>
                <c:pt idx="110">
                  <c:v>312</c:v>
                </c:pt>
                <c:pt idx="111">
                  <c:v>313</c:v>
                </c:pt>
                <c:pt idx="112">
                  <c:v>314</c:v>
                </c:pt>
                <c:pt idx="113">
                  <c:v>315</c:v>
                </c:pt>
                <c:pt idx="114">
                  <c:v>316</c:v>
                </c:pt>
                <c:pt idx="115">
                  <c:v>317</c:v>
                </c:pt>
                <c:pt idx="116">
                  <c:v>318</c:v>
                </c:pt>
                <c:pt idx="117">
                  <c:v>319</c:v>
                </c:pt>
                <c:pt idx="118">
                  <c:v>320</c:v>
                </c:pt>
                <c:pt idx="119">
                  <c:v>321</c:v>
                </c:pt>
                <c:pt idx="120">
                  <c:v>322</c:v>
                </c:pt>
                <c:pt idx="121">
                  <c:v>323</c:v>
                </c:pt>
                <c:pt idx="122">
                  <c:v>324</c:v>
                </c:pt>
                <c:pt idx="123">
                  <c:v>325</c:v>
                </c:pt>
                <c:pt idx="124">
                  <c:v>326</c:v>
                </c:pt>
                <c:pt idx="125">
                  <c:v>327</c:v>
                </c:pt>
                <c:pt idx="126">
                  <c:v>328</c:v>
                </c:pt>
                <c:pt idx="127">
                  <c:v>329</c:v>
                </c:pt>
                <c:pt idx="128">
                  <c:v>330</c:v>
                </c:pt>
                <c:pt idx="129">
                  <c:v>331</c:v>
                </c:pt>
                <c:pt idx="130">
                  <c:v>332</c:v>
                </c:pt>
                <c:pt idx="131">
                  <c:v>333</c:v>
                </c:pt>
                <c:pt idx="132">
                  <c:v>334</c:v>
                </c:pt>
                <c:pt idx="133">
                  <c:v>335</c:v>
                </c:pt>
                <c:pt idx="134">
                  <c:v>336</c:v>
                </c:pt>
                <c:pt idx="135">
                  <c:v>337</c:v>
                </c:pt>
                <c:pt idx="136">
                  <c:v>338</c:v>
                </c:pt>
                <c:pt idx="137">
                  <c:v>339</c:v>
                </c:pt>
                <c:pt idx="138">
                  <c:v>340</c:v>
                </c:pt>
                <c:pt idx="139">
                  <c:v>341</c:v>
                </c:pt>
                <c:pt idx="140">
                  <c:v>342</c:v>
                </c:pt>
                <c:pt idx="141">
                  <c:v>343</c:v>
                </c:pt>
                <c:pt idx="142">
                  <c:v>344</c:v>
                </c:pt>
                <c:pt idx="143">
                  <c:v>345</c:v>
                </c:pt>
                <c:pt idx="144">
                  <c:v>346</c:v>
                </c:pt>
                <c:pt idx="145">
                  <c:v>347</c:v>
                </c:pt>
                <c:pt idx="146">
                  <c:v>348</c:v>
                </c:pt>
                <c:pt idx="147">
                  <c:v>349</c:v>
                </c:pt>
                <c:pt idx="148">
                  <c:v>350</c:v>
                </c:pt>
                <c:pt idx="149">
                  <c:v>351</c:v>
                </c:pt>
                <c:pt idx="150">
                  <c:v>352</c:v>
                </c:pt>
                <c:pt idx="151">
                  <c:v>353</c:v>
                </c:pt>
                <c:pt idx="152">
                  <c:v>354</c:v>
                </c:pt>
                <c:pt idx="153">
                  <c:v>355</c:v>
                </c:pt>
                <c:pt idx="154">
                  <c:v>356</c:v>
                </c:pt>
                <c:pt idx="155">
                  <c:v>357</c:v>
                </c:pt>
                <c:pt idx="156">
                  <c:v>358</c:v>
                </c:pt>
                <c:pt idx="157">
                  <c:v>359</c:v>
                </c:pt>
                <c:pt idx="158">
                  <c:v>360</c:v>
                </c:pt>
                <c:pt idx="159">
                  <c:v>361</c:v>
                </c:pt>
                <c:pt idx="160">
                  <c:v>362</c:v>
                </c:pt>
                <c:pt idx="161">
                  <c:v>363</c:v>
                </c:pt>
                <c:pt idx="162">
                  <c:v>364</c:v>
                </c:pt>
                <c:pt idx="163">
                  <c:v>365</c:v>
                </c:pt>
                <c:pt idx="164">
                  <c:v>366</c:v>
                </c:pt>
                <c:pt idx="165">
                  <c:v>367</c:v>
                </c:pt>
                <c:pt idx="166">
                  <c:v>368</c:v>
                </c:pt>
                <c:pt idx="167">
                  <c:v>369</c:v>
                </c:pt>
                <c:pt idx="168">
                  <c:v>370</c:v>
                </c:pt>
                <c:pt idx="169">
                  <c:v>371</c:v>
                </c:pt>
                <c:pt idx="170">
                  <c:v>372</c:v>
                </c:pt>
                <c:pt idx="171">
                  <c:v>373</c:v>
                </c:pt>
                <c:pt idx="172">
                  <c:v>374</c:v>
                </c:pt>
                <c:pt idx="173">
                  <c:v>375</c:v>
                </c:pt>
                <c:pt idx="174">
                  <c:v>376</c:v>
                </c:pt>
                <c:pt idx="175">
                  <c:v>377</c:v>
                </c:pt>
                <c:pt idx="176">
                  <c:v>378</c:v>
                </c:pt>
                <c:pt idx="177">
                  <c:v>379</c:v>
                </c:pt>
                <c:pt idx="178">
                  <c:v>380</c:v>
                </c:pt>
                <c:pt idx="179">
                  <c:v>381</c:v>
                </c:pt>
                <c:pt idx="180">
                  <c:v>382</c:v>
                </c:pt>
                <c:pt idx="181">
                  <c:v>383</c:v>
                </c:pt>
                <c:pt idx="182">
                  <c:v>384</c:v>
                </c:pt>
                <c:pt idx="183">
                  <c:v>385</c:v>
                </c:pt>
                <c:pt idx="184">
                  <c:v>386</c:v>
                </c:pt>
                <c:pt idx="185">
                  <c:v>387</c:v>
                </c:pt>
                <c:pt idx="186">
                  <c:v>388</c:v>
                </c:pt>
                <c:pt idx="187">
                  <c:v>389</c:v>
                </c:pt>
                <c:pt idx="188">
                  <c:v>390</c:v>
                </c:pt>
                <c:pt idx="189">
                  <c:v>391</c:v>
                </c:pt>
                <c:pt idx="190">
                  <c:v>392</c:v>
                </c:pt>
                <c:pt idx="191">
                  <c:v>393</c:v>
                </c:pt>
                <c:pt idx="192">
                  <c:v>394</c:v>
                </c:pt>
                <c:pt idx="193">
                  <c:v>395</c:v>
                </c:pt>
                <c:pt idx="194">
                  <c:v>396</c:v>
                </c:pt>
                <c:pt idx="195">
                  <c:v>397</c:v>
                </c:pt>
                <c:pt idx="196">
                  <c:v>398</c:v>
                </c:pt>
                <c:pt idx="197">
                  <c:v>399</c:v>
                </c:pt>
                <c:pt idx="198">
                  <c:v>400</c:v>
                </c:pt>
                <c:pt idx="199">
                  <c:v>401</c:v>
                </c:pt>
                <c:pt idx="200">
                  <c:v>402</c:v>
                </c:pt>
                <c:pt idx="201">
                  <c:v>403</c:v>
                </c:pt>
                <c:pt idx="202">
                  <c:v>404</c:v>
                </c:pt>
                <c:pt idx="203">
                  <c:v>405</c:v>
                </c:pt>
                <c:pt idx="204">
                  <c:v>406</c:v>
                </c:pt>
                <c:pt idx="205">
                  <c:v>407</c:v>
                </c:pt>
                <c:pt idx="206">
                  <c:v>408</c:v>
                </c:pt>
                <c:pt idx="207">
                  <c:v>409</c:v>
                </c:pt>
                <c:pt idx="208">
                  <c:v>410</c:v>
                </c:pt>
                <c:pt idx="209">
                  <c:v>411</c:v>
                </c:pt>
                <c:pt idx="210">
                  <c:v>412</c:v>
                </c:pt>
                <c:pt idx="211">
                  <c:v>413</c:v>
                </c:pt>
                <c:pt idx="212">
                  <c:v>414</c:v>
                </c:pt>
                <c:pt idx="213">
                  <c:v>415</c:v>
                </c:pt>
                <c:pt idx="214">
                  <c:v>416</c:v>
                </c:pt>
                <c:pt idx="215">
                  <c:v>417</c:v>
                </c:pt>
                <c:pt idx="216">
                  <c:v>418</c:v>
                </c:pt>
                <c:pt idx="217">
                  <c:v>419</c:v>
                </c:pt>
                <c:pt idx="218">
                  <c:v>420</c:v>
                </c:pt>
                <c:pt idx="219">
                  <c:v>421</c:v>
                </c:pt>
                <c:pt idx="220">
                  <c:v>422</c:v>
                </c:pt>
                <c:pt idx="221">
                  <c:v>423</c:v>
                </c:pt>
                <c:pt idx="222">
                  <c:v>424</c:v>
                </c:pt>
                <c:pt idx="223">
                  <c:v>425</c:v>
                </c:pt>
                <c:pt idx="224">
                  <c:v>426</c:v>
                </c:pt>
                <c:pt idx="225">
                  <c:v>427</c:v>
                </c:pt>
                <c:pt idx="226">
                  <c:v>428</c:v>
                </c:pt>
                <c:pt idx="227">
                  <c:v>429</c:v>
                </c:pt>
                <c:pt idx="228">
                  <c:v>430</c:v>
                </c:pt>
                <c:pt idx="229">
                  <c:v>431</c:v>
                </c:pt>
                <c:pt idx="230">
                  <c:v>432</c:v>
                </c:pt>
                <c:pt idx="231">
                  <c:v>433</c:v>
                </c:pt>
                <c:pt idx="232">
                  <c:v>434</c:v>
                </c:pt>
                <c:pt idx="233">
                  <c:v>435</c:v>
                </c:pt>
                <c:pt idx="234">
                  <c:v>436</c:v>
                </c:pt>
                <c:pt idx="235">
                  <c:v>437</c:v>
                </c:pt>
                <c:pt idx="236">
                  <c:v>438</c:v>
                </c:pt>
                <c:pt idx="237">
                  <c:v>439</c:v>
                </c:pt>
                <c:pt idx="238">
                  <c:v>440</c:v>
                </c:pt>
                <c:pt idx="239">
                  <c:v>441</c:v>
                </c:pt>
                <c:pt idx="240">
                  <c:v>442</c:v>
                </c:pt>
                <c:pt idx="241">
                  <c:v>443</c:v>
                </c:pt>
                <c:pt idx="242">
                  <c:v>444</c:v>
                </c:pt>
                <c:pt idx="243">
                  <c:v>445</c:v>
                </c:pt>
                <c:pt idx="244">
                  <c:v>446</c:v>
                </c:pt>
                <c:pt idx="245">
                  <c:v>447</c:v>
                </c:pt>
                <c:pt idx="246">
                  <c:v>448</c:v>
                </c:pt>
                <c:pt idx="247">
                  <c:v>449</c:v>
                </c:pt>
                <c:pt idx="248">
                  <c:v>450</c:v>
                </c:pt>
                <c:pt idx="249">
                  <c:v>451</c:v>
                </c:pt>
                <c:pt idx="250">
                  <c:v>452</c:v>
                </c:pt>
                <c:pt idx="251">
                  <c:v>453</c:v>
                </c:pt>
                <c:pt idx="252">
                  <c:v>454</c:v>
                </c:pt>
                <c:pt idx="253">
                  <c:v>455</c:v>
                </c:pt>
                <c:pt idx="254">
                  <c:v>456</c:v>
                </c:pt>
                <c:pt idx="255">
                  <c:v>457</c:v>
                </c:pt>
                <c:pt idx="256">
                  <c:v>458</c:v>
                </c:pt>
                <c:pt idx="257">
                  <c:v>459</c:v>
                </c:pt>
                <c:pt idx="258">
                  <c:v>460</c:v>
                </c:pt>
                <c:pt idx="259">
                  <c:v>461</c:v>
                </c:pt>
                <c:pt idx="260">
                  <c:v>462</c:v>
                </c:pt>
                <c:pt idx="261">
                  <c:v>463</c:v>
                </c:pt>
                <c:pt idx="262">
                  <c:v>464</c:v>
                </c:pt>
                <c:pt idx="263">
                  <c:v>465</c:v>
                </c:pt>
                <c:pt idx="264">
                  <c:v>466</c:v>
                </c:pt>
                <c:pt idx="265">
                  <c:v>467</c:v>
                </c:pt>
                <c:pt idx="266">
                  <c:v>468</c:v>
                </c:pt>
                <c:pt idx="267">
                  <c:v>469</c:v>
                </c:pt>
                <c:pt idx="268">
                  <c:v>470</c:v>
                </c:pt>
                <c:pt idx="269">
                  <c:v>471</c:v>
                </c:pt>
                <c:pt idx="270">
                  <c:v>472</c:v>
                </c:pt>
                <c:pt idx="271">
                  <c:v>473</c:v>
                </c:pt>
                <c:pt idx="272">
                  <c:v>474</c:v>
                </c:pt>
                <c:pt idx="273">
                  <c:v>475</c:v>
                </c:pt>
                <c:pt idx="274">
                  <c:v>476</c:v>
                </c:pt>
                <c:pt idx="275">
                  <c:v>477</c:v>
                </c:pt>
                <c:pt idx="276">
                  <c:v>478</c:v>
                </c:pt>
                <c:pt idx="277">
                  <c:v>479</c:v>
                </c:pt>
                <c:pt idx="278">
                  <c:v>480</c:v>
                </c:pt>
                <c:pt idx="279">
                  <c:v>481</c:v>
                </c:pt>
                <c:pt idx="280">
                  <c:v>482</c:v>
                </c:pt>
                <c:pt idx="281">
                  <c:v>483</c:v>
                </c:pt>
                <c:pt idx="282">
                  <c:v>484</c:v>
                </c:pt>
                <c:pt idx="283">
                  <c:v>485</c:v>
                </c:pt>
                <c:pt idx="284">
                  <c:v>486</c:v>
                </c:pt>
                <c:pt idx="285">
                  <c:v>487</c:v>
                </c:pt>
                <c:pt idx="286">
                  <c:v>488</c:v>
                </c:pt>
                <c:pt idx="287">
                  <c:v>489</c:v>
                </c:pt>
                <c:pt idx="288">
                  <c:v>490</c:v>
                </c:pt>
                <c:pt idx="289">
                  <c:v>491</c:v>
                </c:pt>
                <c:pt idx="290">
                  <c:v>492</c:v>
                </c:pt>
                <c:pt idx="291">
                  <c:v>493</c:v>
                </c:pt>
                <c:pt idx="292">
                  <c:v>494</c:v>
                </c:pt>
                <c:pt idx="293">
                  <c:v>495</c:v>
                </c:pt>
                <c:pt idx="294">
                  <c:v>496</c:v>
                </c:pt>
                <c:pt idx="295">
                  <c:v>497</c:v>
                </c:pt>
                <c:pt idx="296">
                  <c:v>498</c:v>
                </c:pt>
                <c:pt idx="297">
                  <c:v>499</c:v>
                </c:pt>
                <c:pt idx="298">
                  <c:v>500</c:v>
                </c:pt>
                <c:pt idx="299">
                  <c:v>501</c:v>
                </c:pt>
                <c:pt idx="300">
                  <c:v>502</c:v>
                </c:pt>
                <c:pt idx="301">
                  <c:v>503</c:v>
                </c:pt>
                <c:pt idx="302">
                  <c:v>504</c:v>
                </c:pt>
                <c:pt idx="303">
                  <c:v>505</c:v>
                </c:pt>
                <c:pt idx="304">
                  <c:v>506</c:v>
                </c:pt>
                <c:pt idx="305">
                  <c:v>507</c:v>
                </c:pt>
                <c:pt idx="306">
                  <c:v>508</c:v>
                </c:pt>
                <c:pt idx="307">
                  <c:v>509</c:v>
                </c:pt>
                <c:pt idx="308">
                  <c:v>510</c:v>
                </c:pt>
                <c:pt idx="309">
                  <c:v>511</c:v>
                </c:pt>
                <c:pt idx="310">
                  <c:v>512</c:v>
                </c:pt>
                <c:pt idx="311">
                  <c:v>513</c:v>
                </c:pt>
                <c:pt idx="312">
                  <c:v>514</c:v>
                </c:pt>
                <c:pt idx="313">
                  <c:v>515</c:v>
                </c:pt>
                <c:pt idx="314">
                  <c:v>516</c:v>
                </c:pt>
                <c:pt idx="315">
                  <c:v>517</c:v>
                </c:pt>
                <c:pt idx="316">
                  <c:v>518</c:v>
                </c:pt>
                <c:pt idx="317">
                  <c:v>519</c:v>
                </c:pt>
                <c:pt idx="318">
                  <c:v>520</c:v>
                </c:pt>
                <c:pt idx="319">
                  <c:v>521</c:v>
                </c:pt>
                <c:pt idx="320">
                  <c:v>522</c:v>
                </c:pt>
                <c:pt idx="321">
                  <c:v>523</c:v>
                </c:pt>
                <c:pt idx="322">
                  <c:v>524</c:v>
                </c:pt>
                <c:pt idx="323">
                  <c:v>525</c:v>
                </c:pt>
                <c:pt idx="324">
                  <c:v>526</c:v>
                </c:pt>
                <c:pt idx="325">
                  <c:v>527</c:v>
                </c:pt>
                <c:pt idx="326">
                  <c:v>528</c:v>
                </c:pt>
                <c:pt idx="327">
                  <c:v>529</c:v>
                </c:pt>
                <c:pt idx="328">
                  <c:v>530</c:v>
                </c:pt>
                <c:pt idx="329">
                  <c:v>531</c:v>
                </c:pt>
                <c:pt idx="330">
                  <c:v>532</c:v>
                </c:pt>
                <c:pt idx="331">
                  <c:v>533</c:v>
                </c:pt>
                <c:pt idx="332">
                  <c:v>534</c:v>
                </c:pt>
                <c:pt idx="333">
                  <c:v>535</c:v>
                </c:pt>
                <c:pt idx="334">
                  <c:v>536</c:v>
                </c:pt>
                <c:pt idx="335">
                  <c:v>537</c:v>
                </c:pt>
                <c:pt idx="336">
                  <c:v>538</c:v>
                </c:pt>
                <c:pt idx="337">
                  <c:v>539</c:v>
                </c:pt>
                <c:pt idx="338">
                  <c:v>540</c:v>
                </c:pt>
                <c:pt idx="339">
                  <c:v>541</c:v>
                </c:pt>
                <c:pt idx="340">
                  <c:v>542</c:v>
                </c:pt>
                <c:pt idx="341">
                  <c:v>543</c:v>
                </c:pt>
                <c:pt idx="342">
                  <c:v>544</c:v>
                </c:pt>
                <c:pt idx="343">
                  <c:v>545</c:v>
                </c:pt>
                <c:pt idx="344">
                  <c:v>546</c:v>
                </c:pt>
                <c:pt idx="345">
                  <c:v>547</c:v>
                </c:pt>
                <c:pt idx="346">
                  <c:v>548</c:v>
                </c:pt>
                <c:pt idx="347">
                  <c:v>549</c:v>
                </c:pt>
                <c:pt idx="348">
                  <c:v>550</c:v>
                </c:pt>
                <c:pt idx="349">
                  <c:v>551</c:v>
                </c:pt>
                <c:pt idx="350">
                  <c:v>552</c:v>
                </c:pt>
                <c:pt idx="351">
                  <c:v>553</c:v>
                </c:pt>
                <c:pt idx="352">
                  <c:v>554</c:v>
                </c:pt>
                <c:pt idx="353">
                  <c:v>555</c:v>
                </c:pt>
                <c:pt idx="354">
                  <c:v>556</c:v>
                </c:pt>
                <c:pt idx="355">
                  <c:v>557</c:v>
                </c:pt>
                <c:pt idx="356">
                  <c:v>558</c:v>
                </c:pt>
                <c:pt idx="357">
                  <c:v>559</c:v>
                </c:pt>
                <c:pt idx="358">
                  <c:v>560</c:v>
                </c:pt>
                <c:pt idx="359">
                  <c:v>561</c:v>
                </c:pt>
                <c:pt idx="360">
                  <c:v>562</c:v>
                </c:pt>
                <c:pt idx="361">
                  <c:v>563</c:v>
                </c:pt>
                <c:pt idx="362">
                  <c:v>564</c:v>
                </c:pt>
                <c:pt idx="363">
                  <c:v>565</c:v>
                </c:pt>
                <c:pt idx="364">
                  <c:v>566</c:v>
                </c:pt>
                <c:pt idx="365">
                  <c:v>567</c:v>
                </c:pt>
                <c:pt idx="366">
                  <c:v>568</c:v>
                </c:pt>
                <c:pt idx="367">
                  <c:v>569</c:v>
                </c:pt>
                <c:pt idx="368">
                  <c:v>570</c:v>
                </c:pt>
                <c:pt idx="369">
                  <c:v>571</c:v>
                </c:pt>
                <c:pt idx="370">
                  <c:v>572</c:v>
                </c:pt>
                <c:pt idx="371">
                  <c:v>573</c:v>
                </c:pt>
                <c:pt idx="372">
                  <c:v>574</c:v>
                </c:pt>
                <c:pt idx="373">
                  <c:v>575</c:v>
                </c:pt>
                <c:pt idx="374">
                  <c:v>576</c:v>
                </c:pt>
                <c:pt idx="375">
                  <c:v>577</c:v>
                </c:pt>
                <c:pt idx="376">
                  <c:v>578</c:v>
                </c:pt>
                <c:pt idx="377">
                  <c:v>579</c:v>
                </c:pt>
                <c:pt idx="378">
                  <c:v>580</c:v>
                </c:pt>
                <c:pt idx="379">
                  <c:v>581</c:v>
                </c:pt>
                <c:pt idx="380">
                  <c:v>582</c:v>
                </c:pt>
                <c:pt idx="381">
                  <c:v>583</c:v>
                </c:pt>
                <c:pt idx="382">
                  <c:v>584</c:v>
                </c:pt>
                <c:pt idx="383">
                  <c:v>585</c:v>
                </c:pt>
                <c:pt idx="384">
                  <c:v>586</c:v>
                </c:pt>
                <c:pt idx="385">
                  <c:v>587</c:v>
                </c:pt>
                <c:pt idx="386">
                  <c:v>588</c:v>
                </c:pt>
                <c:pt idx="387">
                  <c:v>589</c:v>
                </c:pt>
                <c:pt idx="388">
                  <c:v>590</c:v>
                </c:pt>
                <c:pt idx="389">
                  <c:v>591</c:v>
                </c:pt>
                <c:pt idx="390">
                  <c:v>592</c:v>
                </c:pt>
                <c:pt idx="391">
                  <c:v>593</c:v>
                </c:pt>
                <c:pt idx="392">
                  <c:v>594</c:v>
                </c:pt>
                <c:pt idx="393">
                  <c:v>595</c:v>
                </c:pt>
                <c:pt idx="394">
                  <c:v>596</c:v>
                </c:pt>
                <c:pt idx="395">
                  <c:v>597</c:v>
                </c:pt>
                <c:pt idx="396">
                  <c:v>598</c:v>
                </c:pt>
                <c:pt idx="397">
                  <c:v>599</c:v>
                </c:pt>
                <c:pt idx="398">
                  <c:v>600</c:v>
                </c:pt>
                <c:pt idx="399">
                  <c:v>601</c:v>
                </c:pt>
                <c:pt idx="400">
                  <c:v>602</c:v>
                </c:pt>
                <c:pt idx="401">
                  <c:v>603</c:v>
                </c:pt>
                <c:pt idx="402">
                  <c:v>604</c:v>
                </c:pt>
                <c:pt idx="403">
                  <c:v>605</c:v>
                </c:pt>
                <c:pt idx="404">
                  <c:v>606</c:v>
                </c:pt>
                <c:pt idx="405">
                  <c:v>607</c:v>
                </c:pt>
                <c:pt idx="406">
                  <c:v>608</c:v>
                </c:pt>
                <c:pt idx="407">
                  <c:v>609</c:v>
                </c:pt>
                <c:pt idx="408">
                  <c:v>610</c:v>
                </c:pt>
                <c:pt idx="409">
                  <c:v>611</c:v>
                </c:pt>
                <c:pt idx="410">
                  <c:v>612</c:v>
                </c:pt>
                <c:pt idx="411">
                  <c:v>613</c:v>
                </c:pt>
                <c:pt idx="412">
                  <c:v>614</c:v>
                </c:pt>
                <c:pt idx="413">
                  <c:v>615</c:v>
                </c:pt>
                <c:pt idx="414">
                  <c:v>616</c:v>
                </c:pt>
                <c:pt idx="415">
                  <c:v>617</c:v>
                </c:pt>
                <c:pt idx="416">
                  <c:v>618</c:v>
                </c:pt>
                <c:pt idx="417">
                  <c:v>619</c:v>
                </c:pt>
                <c:pt idx="418">
                  <c:v>620</c:v>
                </c:pt>
                <c:pt idx="419">
                  <c:v>621</c:v>
                </c:pt>
                <c:pt idx="420">
                  <c:v>622</c:v>
                </c:pt>
                <c:pt idx="421">
                  <c:v>623</c:v>
                </c:pt>
                <c:pt idx="422">
                  <c:v>624</c:v>
                </c:pt>
                <c:pt idx="423">
                  <c:v>625</c:v>
                </c:pt>
                <c:pt idx="424">
                  <c:v>626</c:v>
                </c:pt>
                <c:pt idx="425">
                  <c:v>627</c:v>
                </c:pt>
                <c:pt idx="426">
                  <c:v>628</c:v>
                </c:pt>
                <c:pt idx="427">
                  <c:v>629</c:v>
                </c:pt>
                <c:pt idx="428">
                  <c:v>630</c:v>
                </c:pt>
                <c:pt idx="429">
                  <c:v>631</c:v>
                </c:pt>
                <c:pt idx="430">
                  <c:v>632</c:v>
                </c:pt>
                <c:pt idx="431">
                  <c:v>633</c:v>
                </c:pt>
                <c:pt idx="432">
                  <c:v>634</c:v>
                </c:pt>
                <c:pt idx="433">
                  <c:v>635</c:v>
                </c:pt>
                <c:pt idx="434">
                  <c:v>636</c:v>
                </c:pt>
                <c:pt idx="435">
                  <c:v>637</c:v>
                </c:pt>
                <c:pt idx="436">
                  <c:v>638</c:v>
                </c:pt>
                <c:pt idx="437">
                  <c:v>639</c:v>
                </c:pt>
                <c:pt idx="438">
                  <c:v>640</c:v>
                </c:pt>
                <c:pt idx="439">
                  <c:v>641</c:v>
                </c:pt>
                <c:pt idx="440">
                  <c:v>642</c:v>
                </c:pt>
                <c:pt idx="441">
                  <c:v>643</c:v>
                </c:pt>
                <c:pt idx="442">
                  <c:v>644</c:v>
                </c:pt>
                <c:pt idx="443">
                  <c:v>645</c:v>
                </c:pt>
                <c:pt idx="444">
                  <c:v>646</c:v>
                </c:pt>
                <c:pt idx="445">
                  <c:v>647</c:v>
                </c:pt>
                <c:pt idx="446">
                  <c:v>648</c:v>
                </c:pt>
                <c:pt idx="447">
                  <c:v>649</c:v>
                </c:pt>
                <c:pt idx="448">
                  <c:v>650</c:v>
                </c:pt>
                <c:pt idx="449">
                  <c:v>651</c:v>
                </c:pt>
                <c:pt idx="450">
                  <c:v>652</c:v>
                </c:pt>
                <c:pt idx="451">
                  <c:v>653</c:v>
                </c:pt>
                <c:pt idx="452">
                  <c:v>654</c:v>
                </c:pt>
                <c:pt idx="453">
                  <c:v>655</c:v>
                </c:pt>
                <c:pt idx="454">
                  <c:v>656</c:v>
                </c:pt>
                <c:pt idx="455">
                  <c:v>657</c:v>
                </c:pt>
                <c:pt idx="456">
                  <c:v>658</c:v>
                </c:pt>
                <c:pt idx="457">
                  <c:v>659</c:v>
                </c:pt>
                <c:pt idx="458">
                  <c:v>660</c:v>
                </c:pt>
                <c:pt idx="459">
                  <c:v>661</c:v>
                </c:pt>
                <c:pt idx="460">
                  <c:v>662</c:v>
                </c:pt>
                <c:pt idx="461">
                  <c:v>663</c:v>
                </c:pt>
                <c:pt idx="462">
                  <c:v>664</c:v>
                </c:pt>
                <c:pt idx="463">
                  <c:v>665</c:v>
                </c:pt>
                <c:pt idx="464">
                  <c:v>666</c:v>
                </c:pt>
                <c:pt idx="465">
                  <c:v>667</c:v>
                </c:pt>
                <c:pt idx="466">
                  <c:v>668</c:v>
                </c:pt>
                <c:pt idx="467">
                  <c:v>669</c:v>
                </c:pt>
                <c:pt idx="468">
                  <c:v>670</c:v>
                </c:pt>
                <c:pt idx="469">
                  <c:v>671</c:v>
                </c:pt>
                <c:pt idx="470">
                  <c:v>672</c:v>
                </c:pt>
                <c:pt idx="471">
                  <c:v>673</c:v>
                </c:pt>
                <c:pt idx="472">
                  <c:v>674</c:v>
                </c:pt>
                <c:pt idx="473">
                  <c:v>675</c:v>
                </c:pt>
                <c:pt idx="474">
                  <c:v>676</c:v>
                </c:pt>
                <c:pt idx="475">
                  <c:v>677</c:v>
                </c:pt>
                <c:pt idx="476">
                  <c:v>678</c:v>
                </c:pt>
                <c:pt idx="477">
                  <c:v>679</c:v>
                </c:pt>
                <c:pt idx="478">
                  <c:v>680</c:v>
                </c:pt>
                <c:pt idx="479">
                  <c:v>681</c:v>
                </c:pt>
                <c:pt idx="480">
                  <c:v>682</c:v>
                </c:pt>
                <c:pt idx="481">
                  <c:v>683</c:v>
                </c:pt>
                <c:pt idx="482">
                  <c:v>684</c:v>
                </c:pt>
                <c:pt idx="483">
                  <c:v>685</c:v>
                </c:pt>
                <c:pt idx="484">
                  <c:v>686</c:v>
                </c:pt>
                <c:pt idx="485">
                  <c:v>687</c:v>
                </c:pt>
                <c:pt idx="486">
                  <c:v>688</c:v>
                </c:pt>
                <c:pt idx="487">
                  <c:v>689</c:v>
                </c:pt>
                <c:pt idx="488">
                  <c:v>690</c:v>
                </c:pt>
                <c:pt idx="489">
                  <c:v>691</c:v>
                </c:pt>
                <c:pt idx="490">
                  <c:v>692</c:v>
                </c:pt>
                <c:pt idx="491">
                  <c:v>693</c:v>
                </c:pt>
                <c:pt idx="492">
                  <c:v>694</c:v>
                </c:pt>
                <c:pt idx="493">
                  <c:v>695</c:v>
                </c:pt>
                <c:pt idx="494">
                  <c:v>696</c:v>
                </c:pt>
                <c:pt idx="495">
                  <c:v>697</c:v>
                </c:pt>
                <c:pt idx="496">
                  <c:v>698</c:v>
                </c:pt>
                <c:pt idx="497">
                  <c:v>699</c:v>
                </c:pt>
                <c:pt idx="498">
                  <c:v>700</c:v>
                </c:pt>
                <c:pt idx="499">
                  <c:v>701</c:v>
                </c:pt>
                <c:pt idx="500">
                  <c:v>702</c:v>
                </c:pt>
                <c:pt idx="501">
                  <c:v>703</c:v>
                </c:pt>
                <c:pt idx="502">
                  <c:v>704</c:v>
                </c:pt>
                <c:pt idx="503">
                  <c:v>705</c:v>
                </c:pt>
                <c:pt idx="504">
                  <c:v>706</c:v>
                </c:pt>
                <c:pt idx="505">
                  <c:v>707</c:v>
                </c:pt>
                <c:pt idx="506">
                  <c:v>708</c:v>
                </c:pt>
                <c:pt idx="507">
                  <c:v>709</c:v>
                </c:pt>
                <c:pt idx="508">
                  <c:v>710</c:v>
                </c:pt>
                <c:pt idx="509">
                  <c:v>711</c:v>
                </c:pt>
                <c:pt idx="510">
                  <c:v>712</c:v>
                </c:pt>
                <c:pt idx="511">
                  <c:v>713</c:v>
                </c:pt>
                <c:pt idx="512">
                  <c:v>714</c:v>
                </c:pt>
                <c:pt idx="513">
                  <c:v>715</c:v>
                </c:pt>
                <c:pt idx="514">
                  <c:v>716</c:v>
                </c:pt>
                <c:pt idx="515">
                  <c:v>717</c:v>
                </c:pt>
                <c:pt idx="516">
                  <c:v>718</c:v>
                </c:pt>
                <c:pt idx="517">
                  <c:v>719</c:v>
                </c:pt>
                <c:pt idx="518">
                  <c:v>720</c:v>
                </c:pt>
                <c:pt idx="519">
                  <c:v>721</c:v>
                </c:pt>
                <c:pt idx="520">
                  <c:v>722</c:v>
                </c:pt>
                <c:pt idx="521">
                  <c:v>723</c:v>
                </c:pt>
                <c:pt idx="522">
                  <c:v>724</c:v>
                </c:pt>
                <c:pt idx="523">
                  <c:v>725</c:v>
                </c:pt>
                <c:pt idx="524">
                  <c:v>726</c:v>
                </c:pt>
                <c:pt idx="525">
                  <c:v>727</c:v>
                </c:pt>
                <c:pt idx="526">
                  <c:v>728</c:v>
                </c:pt>
                <c:pt idx="527">
                  <c:v>729</c:v>
                </c:pt>
                <c:pt idx="528">
                  <c:v>730</c:v>
                </c:pt>
                <c:pt idx="529">
                  <c:v>731</c:v>
                </c:pt>
                <c:pt idx="530">
                  <c:v>732</c:v>
                </c:pt>
                <c:pt idx="531">
                  <c:v>733</c:v>
                </c:pt>
                <c:pt idx="532">
                  <c:v>734</c:v>
                </c:pt>
                <c:pt idx="533">
                  <c:v>735</c:v>
                </c:pt>
                <c:pt idx="534">
                  <c:v>736</c:v>
                </c:pt>
                <c:pt idx="535">
                  <c:v>737</c:v>
                </c:pt>
                <c:pt idx="536">
                  <c:v>738</c:v>
                </c:pt>
                <c:pt idx="537">
                  <c:v>739</c:v>
                </c:pt>
                <c:pt idx="538">
                  <c:v>740</c:v>
                </c:pt>
                <c:pt idx="539">
                  <c:v>741</c:v>
                </c:pt>
                <c:pt idx="540">
                  <c:v>742</c:v>
                </c:pt>
                <c:pt idx="541">
                  <c:v>743</c:v>
                </c:pt>
                <c:pt idx="542">
                  <c:v>744</c:v>
                </c:pt>
                <c:pt idx="543">
                  <c:v>745</c:v>
                </c:pt>
                <c:pt idx="544">
                  <c:v>746</c:v>
                </c:pt>
                <c:pt idx="545">
                  <c:v>747</c:v>
                </c:pt>
                <c:pt idx="546">
                  <c:v>748</c:v>
                </c:pt>
                <c:pt idx="547">
                  <c:v>749</c:v>
                </c:pt>
                <c:pt idx="548">
                  <c:v>750</c:v>
                </c:pt>
                <c:pt idx="549">
                  <c:v>751</c:v>
                </c:pt>
                <c:pt idx="550">
                  <c:v>752</c:v>
                </c:pt>
                <c:pt idx="551">
                  <c:v>753</c:v>
                </c:pt>
                <c:pt idx="552">
                  <c:v>754</c:v>
                </c:pt>
                <c:pt idx="553">
                  <c:v>755</c:v>
                </c:pt>
                <c:pt idx="554">
                  <c:v>756</c:v>
                </c:pt>
                <c:pt idx="555">
                  <c:v>757</c:v>
                </c:pt>
                <c:pt idx="556">
                  <c:v>758</c:v>
                </c:pt>
                <c:pt idx="557">
                  <c:v>759</c:v>
                </c:pt>
                <c:pt idx="558">
                  <c:v>760</c:v>
                </c:pt>
                <c:pt idx="559">
                  <c:v>761</c:v>
                </c:pt>
                <c:pt idx="560">
                  <c:v>762</c:v>
                </c:pt>
                <c:pt idx="561">
                  <c:v>763</c:v>
                </c:pt>
                <c:pt idx="562">
                  <c:v>764</c:v>
                </c:pt>
                <c:pt idx="563">
                  <c:v>765</c:v>
                </c:pt>
                <c:pt idx="564">
                  <c:v>766</c:v>
                </c:pt>
                <c:pt idx="565">
                  <c:v>767</c:v>
                </c:pt>
                <c:pt idx="566">
                  <c:v>768</c:v>
                </c:pt>
                <c:pt idx="567">
                  <c:v>769</c:v>
                </c:pt>
                <c:pt idx="568">
                  <c:v>770</c:v>
                </c:pt>
                <c:pt idx="569">
                  <c:v>771</c:v>
                </c:pt>
                <c:pt idx="570">
                  <c:v>772</c:v>
                </c:pt>
                <c:pt idx="571">
                  <c:v>773</c:v>
                </c:pt>
                <c:pt idx="572">
                  <c:v>774</c:v>
                </c:pt>
                <c:pt idx="573">
                  <c:v>775</c:v>
                </c:pt>
                <c:pt idx="574">
                  <c:v>776</c:v>
                </c:pt>
                <c:pt idx="575">
                  <c:v>777</c:v>
                </c:pt>
                <c:pt idx="576">
                  <c:v>778</c:v>
                </c:pt>
                <c:pt idx="577">
                  <c:v>779</c:v>
                </c:pt>
                <c:pt idx="578">
                  <c:v>780</c:v>
                </c:pt>
                <c:pt idx="579">
                  <c:v>781</c:v>
                </c:pt>
                <c:pt idx="580">
                  <c:v>782</c:v>
                </c:pt>
                <c:pt idx="581">
                  <c:v>783</c:v>
                </c:pt>
                <c:pt idx="582">
                  <c:v>784</c:v>
                </c:pt>
                <c:pt idx="583">
                  <c:v>785</c:v>
                </c:pt>
                <c:pt idx="584">
                  <c:v>786</c:v>
                </c:pt>
                <c:pt idx="585">
                  <c:v>787</c:v>
                </c:pt>
                <c:pt idx="586">
                  <c:v>788</c:v>
                </c:pt>
                <c:pt idx="587">
                  <c:v>789</c:v>
                </c:pt>
                <c:pt idx="588">
                  <c:v>790</c:v>
                </c:pt>
                <c:pt idx="589">
                  <c:v>791</c:v>
                </c:pt>
                <c:pt idx="590">
                  <c:v>792</c:v>
                </c:pt>
                <c:pt idx="591">
                  <c:v>793</c:v>
                </c:pt>
                <c:pt idx="592">
                  <c:v>794</c:v>
                </c:pt>
                <c:pt idx="593">
                  <c:v>795</c:v>
                </c:pt>
                <c:pt idx="594">
                  <c:v>796</c:v>
                </c:pt>
                <c:pt idx="595">
                  <c:v>797</c:v>
                </c:pt>
                <c:pt idx="596">
                  <c:v>798</c:v>
                </c:pt>
                <c:pt idx="597">
                  <c:v>799</c:v>
                </c:pt>
                <c:pt idx="598">
                  <c:v>800</c:v>
                </c:pt>
                <c:pt idx="599">
                  <c:v>801</c:v>
                </c:pt>
                <c:pt idx="600">
                  <c:v>802</c:v>
                </c:pt>
                <c:pt idx="601">
                  <c:v>803</c:v>
                </c:pt>
                <c:pt idx="602">
                  <c:v>804</c:v>
                </c:pt>
                <c:pt idx="603">
                  <c:v>805</c:v>
                </c:pt>
                <c:pt idx="604">
                  <c:v>806</c:v>
                </c:pt>
                <c:pt idx="605">
                  <c:v>807</c:v>
                </c:pt>
                <c:pt idx="606">
                  <c:v>808</c:v>
                </c:pt>
                <c:pt idx="607">
                  <c:v>809</c:v>
                </c:pt>
                <c:pt idx="608">
                  <c:v>810</c:v>
                </c:pt>
                <c:pt idx="609">
                  <c:v>811</c:v>
                </c:pt>
                <c:pt idx="610">
                  <c:v>812</c:v>
                </c:pt>
                <c:pt idx="611">
                  <c:v>813</c:v>
                </c:pt>
                <c:pt idx="612">
                  <c:v>814</c:v>
                </c:pt>
                <c:pt idx="613">
                  <c:v>815</c:v>
                </c:pt>
                <c:pt idx="614">
                  <c:v>816</c:v>
                </c:pt>
                <c:pt idx="615">
                  <c:v>817</c:v>
                </c:pt>
                <c:pt idx="616">
                  <c:v>818</c:v>
                </c:pt>
                <c:pt idx="617">
                  <c:v>819</c:v>
                </c:pt>
                <c:pt idx="618">
                  <c:v>820</c:v>
                </c:pt>
                <c:pt idx="619">
                  <c:v>821</c:v>
                </c:pt>
                <c:pt idx="620">
                  <c:v>822</c:v>
                </c:pt>
                <c:pt idx="621">
                  <c:v>823</c:v>
                </c:pt>
                <c:pt idx="622">
                  <c:v>824</c:v>
                </c:pt>
                <c:pt idx="623">
                  <c:v>825</c:v>
                </c:pt>
                <c:pt idx="624">
                  <c:v>826</c:v>
                </c:pt>
                <c:pt idx="625">
                  <c:v>827</c:v>
                </c:pt>
                <c:pt idx="626">
                  <c:v>828</c:v>
                </c:pt>
                <c:pt idx="627">
                  <c:v>829</c:v>
                </c:pt>
                <c:pt idx="628">
                  <c:v>830</c:v>
                </c:pt>
                <c:pt idx="629">
                  <c:v>831</c:v>
                </c:pt>
                <c:pt idx="630">
                  <c:v>832</c:v>
                </c:pt>
                <c:pt idx="631">
                  <c:v>833</c:v>
                </c:pt>
                <c:pt idx="632">
                  <c:v>834</c:v>
                </c:pt>
                <c:pt idx="633">
                  <c:v>835</c:v>
                </c:pt>
                <c:pt idx="634">
                  <c:v>836</c:v>
                </c:pt>
                <c:pt idx="635">
                  <c:v>837</c:v>
                </c:pt>
                <c:pt idx="636">
                  <c:v>838</c:v>
                </c:pt>
                <c:pt idx="637">
                  <c:v>839</c:v>
                </c:pt>
                <c:pt idx="638">
                  <c:v>840</c:v>
                </c:pt>
                <c:pt idx="639">
                  <c:v>841</c:v>
                </c:pt>
                <c:pt idx="640">
                  <c:v>842</c:v>
                </c:pt>
                <c:pt idx="641">
                  <c:v>843</c:v>
                </c:pt>
                <c:pt idx="642">
                  <c:v>844</c:v>
                </c:pt>
                <c:pt idx="643">
                  <c:v>845</c:v>
                </c:pt>
                <c:pt idx="644">
                  <c:v>846</c:v>
                </c:pt>
                <c:pt idx="645">
                  <c:v>847</c:v>
                </c:pt>
                <c:pt idx="646">
                  <c:v>848</c:v>
                </c:pt>
                <c:pt idx="647">
                  <c:v>849</c:v>
                </c:pt>
                <c:pt idx="648">
                  <c:v>850</c:v>
                </c:pt>
                <c:pt idx="649">
                  <c:v>851</c:v>
                </c:pt>
                <c:pt idx="650">
                  <c:v>852</c:v>
                </c:pt>
                <c:pt idx="651">
                  <c:v>853</c:v>
                </c:pt>
                <c:pt idx="652">
                  <c:v>854</c:v>
                </c:pt>
                <c:pt idx="653">
                  <c:v>855</c:v>
                </c:pt>
                <c:pt idx="654">
                  <c:v>856</c:v>
                </c:pt>
                <c:pt idx="655">
                  <c:v>857</c:v>
                </c:pt>
                <c:pt idx="656">
                  <c:v>858</c:v>
                </c:pt>
                <c:pt idx="657">
                  <c:v>859</c:v>
                </c:pt>
                <c:pt idx="658">
                  <c:v>860</c:v>
                </c:pt>
                <c:pt idx="659">
                  <c:v>861</c:v>
                </c:pt>
                <c:pt idx="660">
                  <c:v>862</c:v>
                </c:pt>
                <c:pt idx="661">
                  <c:v>863</c:v>
                </c:pt>
                <c:pt idx="662">
                  <c:v>864</c:v>
                </c:pt>
                <c:pt idx="663">
                  <c:v>865</c:v>
                </c:pt>
                <c:pt idx="664">
                  <c:v>866</c:v>
                </c:pt>
                <c:pt idx="665">
                  <c:v>867</c:v>
                </c:pt>
                <c:pt idx="666">
                  <c:v>868</c:v>
                </c:pt>
                <c:pt idx="667">
                  <c:v>869</c:v>
                </c:pt>
                <c:pt idx="668">
                  <c:v>870</c:v>
                </c:pt>
                <c:pt idx="669">
                  <c:v>871</c:v>
                </c:pt>
                <c:pt idx="670">
                  <c:v>872</c:v>
                </c:pt>
                <c:pt idx="671">
                  <c:v>873</c:v>
                </c:pt>
                <c:pt idx="672">
                  <c:v>874</c:v>
                </c:pt>
                <c:pt idx="673">
                  <c:v>875</c:v>
                </c:pt>
                <c:pt idx="674">
                  <c:v>876</c:v>
                </c:pt>
                <c:pt idx="675">
                  <c:v>877</c:v>
                </c:pt>
                <c:pt idx="676">
                  <c:v>878</c:v>
                </c:pt>
                <c:pt idx="677">
                  <c:v>879</c:v>
                </c:pt>
                <c:pt idx="678">
                  <c:v>880</c:v>
                </c:pt>
                <c:pt idx="679">
                  <c:v>881</c:v>
                </c:pt>
                <c:pt idx="680">
                  <c:v>882</c:v>
                </c:pt>
                <c:pt idx="681">
                  <c:v>883</c:v>
                </c:pt>
                <c:pt idx="682">
                  <c:v>884</c:v>
                </c:pt>
                <c:pt idx="683">
                  <c:v>885</c:v>
                </c:pt>
                <c:pt idx="684">
                  <c:v>886</c:v>
                </c:pt>
                <c:pt idx="685">
                  <c:v>887</c:v>
                </c:pt>
                <c:pt idx="686">
                  <c:v>888</c:v>
                </c:pt>
                <c:pt idx="687">
                  <c:v>889</c:v>
                </c:pt>
                <c:pt idx="688">
                  <c:v>890</c:v>
                </c:pt>
                <c:pt idx="689">
                  <c:v>891</c:v>
                </c:pt>
                <c:pt idx="690">
                  <c:v>892</c:v>
                </c:pt>
                <c:pt idx="691">
                  <c:v>893</c:v>
                </c:pt>
                <c:pt idx="692">
                  <c:v>894</c:v>
                </c:pt>
              </c:numCache>
            </c:numRef>
          </c:xVal>
          <c:yVal>
            <c:numRef>
              <c:f>'der.spektrum (2)'!$J$4:$J$696</c:f>
              <c:numCache>
                <c:formatCode>General</c:formatCode>
                <c:ptCount val="693"/>
                <c:pt idx="0">
                  <c:v>-5.1085893117330794E-4</c:v>
                </c:pt>
                <c:pt idx="1">
                  <c:v>-1.103488548829469E-4</c:v>
                </c:pt>
                <c:pt idx="2">
                  <c:v>-7.0969372528222334E-4</c:v>
                </c:pt>
                <c:pt idx="3">
                  <c:v>-1.0889405342573433E-4</c:v>
                </c:pt>
                <c:pt idx="4">
                  <c:v>-5.0795046279605849E-4</c:v>
                </c:pt>
                <c:pt idx="5">
                  <c:v>9.3136311375152832E-5</c:v>
                </c:pt>
                <c:pt idx="6">
                  <c:v>-5.0563457708978658E-4</c:v>
                </c:pt>
                <c:pt idx="7">
                  <c:v>2.9573591560625454E-4</c:v>
                </c:pt>
                <c:pt idx="8">
                  <c:v>-5.0275327572109037E-4</c:v>
                </c:pt>
                <c:pt idx="9">
                  <c:v>-3.0110332408126448E-4</c:v>
                </c:pt>
                <c:pt idx="10">
                  <c:v>-2.9931550903183933E-4</c:v>
                </c:pt>
                <c:pt idx="11">
                  <c:v>-6.9739121528984357E-4</c:v>
                </c:pt>
                <c:pt idx="12">
                  <c:v>-9.5331931231213383E-5</c:v>
                </c:pt>
                <c:pt idx="13">
                  <c:v>-4.9313924727747375E-4</c:v>
                </c:pt>
                <c:pt idx="14">
                  <c:v>-9.0814854177523677E-5</c:v>
                </c:pt>
                <c:pt idx="15">
                  <c:v>-2.8836054118199818E-4</c:v>
                </c:pt>
                <c:pt idx="16">
                  <c:v>1.142218058849849E-4</c:v>
                </c:pt>
                <c:pt idx="17">
                  <c:v>-8.8306979334520398E-4</c:v>
                </c:pt>
                <c:pt idx="18">
                  <c:v>3.197625883389673E-4</c:v>
                </c:pt>
                <c:pt idx="19">
                  <c:v>-6.7728321204771867E-4</c:v>
                </c:pt>
                <c:pt idx="20">
                  <c:v>-4.7420944537659472E-4</c:v>
                </c:pt>
                <c:pt idx="21">
                  <c:v>-2.7101844800356788E-4</c:v>
                </c:pt>
                <c:pt idx="22">
                  <c:v>-6.7712639282069276E-5</c:v>
                </c:pt>
                <c:pt idx="23">
                  <c:v>-2.6429451899567802E-4</c:v>
                </c:pt>
                <c:pt idx="24">
                  <c:v>-2.6076666471222011E-4</c:v>
                </c:pt>
                <c:pt idx="25">
                  <c:v>-2.5713172906027815E-4</c:v>
                </c:pt>
                <c:pt idx="26">
                  <c:v>-4.5339243693742759E-4</c:v>
                </c:pt>
                <c:pt idx="27">
                  <c:v>-2.4955158265029843E-4</c:v>
                </c:pt>
                <c:pt idx="28">
                  <c:v>-4.561202698853857E-5</c:v>
                </c:pt>
                <c:pt idx="29">
                  <c:v>-4.1576694239786952E-5</c:v>
                </c:pt>
                <c:pt idx="30">
                  <c:v>-3.7448569150822647E-5</c:v>
                </c:pt>
                <c:pt idx="31">
                  <c:v>-6.3323069383009953E-4</c:v>
                </c:pt>
                <c:pt idx="32">
                  <c:v>-2.2892616460725747E-4</c:v>
                </c:pt>
                <c:pt idx="33">
                  <c:v>-6.2453812884406476E-4</c:v>
                </c:pt>
                <c:pt idx="34">
                  <c:v>1.7993021829569751E-4</c:v>
                </c:pt>
                <c:pt idx="35">
                  <c:v>-2.1552436288687499E-4</c:v>
                </c:pt>
                <c:pt idx="36">
                  <c:v>-1.090515332333869E-5</c:v>
                </c:pt>
                <c:pt idx="37">
                  <c:v>-6.2154718462707759E-6</c:v>
                </c:pt>
                <c:pt idx="38">
                  <c:v>-2.0145867182623858E-4</c:v>
                </c:pt>
                <c:pt idx="39">
                  <c:v>-7.9663813778916258E-4</c:v>
                </c:pt>
                <c:pt idx="40">
                  <c:v>-3.9175728200708734E-4</c:v>
                </c:pt>
                <c:pt idx="41">
                  <c:v>2.1318045892688639E-4</c:v>
                </c:pt>
                <c:pt idx="42">
                  <c:v>-1.818283724541736E-4</c:v>
                </c:pt>
                <c:pt idx="43">
                  <c:v>-5.7678725103502658E-4</c:v>
                </c:pt>
                <c:pt idx="44">
                  <c:v>4.2830033435907813E-4</c:v>
                </c:pt>
                <c:pt idx="45">
                  <c:v>3.3430884451134818E-5</c:v>
                </c:pt>
                <c:pt idx="46">
                  <c:v>-7.6139910698627168E-4</c:v>
                </c:pt>
                <c:pt idx="47">
                  <c:v>4.3806850388294905E-5</c:v>
                </c:pt>
                <c:pt idx="48">
                  <c:v>-1.5095475297885984E-4</c:v>
                </c:pt>
                <c:pt idx="49">
                  <c:v>-5.4568742298255479E-4</c:v>
                </c:pt>
                <c:pt idx="50">
                  <c:v>5.9605341722201652E-5</c:v>
                </c:pt>
                <c:pt idx="51">
                  <c:v>4.6492005333171986E-4</c:v>
                </c:pt>
                <c:pt idx="52">
                  <c:v>-9.2974676146138219E-4</c:v>
                </c:pt>
                <c:pt idx="53">
                  <c:v>6.7560144222835773E-4</c:v>
                </c:pt>
                <c:pt idx="54">
                  <c:v>-3.1903876876864141E-4</c:v>
                </c:pt>
                <c:pt idx="55">
                  <c:v>-5.1367080185333973E-4</c:v>
                </c:pt>
                <c:pt idx="56">
                  <c:v>9.1701965253055892E-5</c:v>
                </c:pt>
                <c:pt idx="57">
                  <c:v>9.7076188530208565E-5</c:v>
                </c:pt>
                <c:pt idx="58">
                  <c:v>-4.9755143819427659E-4</c:v>
                </c:pt>
                <c:pt idx="59">
                  <c:v>1.0781582106078602E-4</c:v>
                </c:pt>
                <c:pt idx="60">
                  <c:v>3.1317474892116406E-4</c:v>
                </c:pt>
                <c:pt idx="61">
                  <c:v>-4.8147782063052806E-4</c:v>
                </c:pt>
                <c:pt idx="62">
                  <c:v>1.238550027182761E-4</c:v>
                </c:pt>
                <c:pt idx="63">
                  <c:v>-2.7082982911203965E-4</c:v>
                </c:pt>
                <c:pt idx="64">
                  <c:v>-2.6553529695854186E-4</c:v>
                </c:pt>
                <c:pt idx="65">
                  <c:v>-2.6026430836751865E-4</c:v>
                </c:pt>
                <c:pt idx="66">
                  <c:v>3.4498030892806709E-4</c:v>
                </c:pt>
                <c:pt idx="67">
                  <c:v>-4.9804185921244193E-5</c:v>
                </c:pt>
                <c:pt idx="68">
                  <c:v>-2.4462043918793697E-4</c:v>
                </c:pt>
                <c:pt idx="69">
                  <c:v>3.6052900583478757E-4</c:v>
                </c:pt>
                <c:pt idx="70">
                  <c:v>-2.3435828196451992E-4</c:v>
                </c:pt>
                <c:pt idx="71">
                  <c:v>-4.2928461141071919E-4</c:v>
                </c:pt>
                <c:pt idx="72">
                  <c:v>-2.425215792913743E-5</c:v>
                </c:pt>
                <c:pt idx="73">
                  <c:v>7.8073704869416859E-4</c:v>
                </c:pt>
                <c:pt idx="74">
                  <c:v>-6.1431886220253418E-4</c:v>
                </c:pt>
                <c:pt idx="75">
                  <c:v>1.9057841270590965E-4</c:v>
                </c:pt>
                <c:pt idx="76">
                  <c:v>-4.5726328939277999E-6</c:v>
                </c:pt>
                <c:pt idx="77">
                  <c:v>2.0022670307055963E-4</c:v>
                </c:pt>
                <c:pt idx="78">
                  <c:v>-5.9502464912490789E-4</c:v>
                </c:pt>
                <c:pt idx="79">
                  <c:v>8.0967249075132239E-4</c:v>
                </c:pt>
                <c:pt idx="80">
                  <c:v>-3.8568242328005341E-4</c:v>
                </c:pt>
                <c:pt idx="81">
                  <c:v>1.8910362635704905E-5</c:v>
                </c:pt>
                <c:pt idx="82">
                  <c:v>-1.7654906941646543E-4</c:v>
                </c:pt>
                <c:pt idx="83">
                  <c:v>6.2793972173804703E-4</c:v>
                </c:pt>
                <c:pt idx="84">
                  <c:v>-5.6762243020478352E-4</c:v>
                </c:pt>
                <c:pt idx="85">
                  <c:v>2.3676573705673151E-4</c:v>
                </c:pt>
                <c:pt idx="86">
                  <c:v>2.4110595322994824E-4</c:v>
                </c:pt>
                <c:pt idx="87">
                  <c:v>4.5400456961618846E-5</c:v>
                </c:pt>
                <c:pt idx="88">
                  <c:v>-1.5034795990107562E-4</c:v>
                </c:pt>
                <c:pt idx="89">
                  <c:v>-1.4613590538397128E-4</c:v>
                </c:pt>
                <c:pt idx="90">
                  <c:v>2.5804066209016499E-4</c:v>
                </c:pt>
                <c:pt idx="91">
                  <c:v>-1.3781351444715033E-4</c:v>
                </c:pt>
                <c:pt idx="92">
                  <c:v>6.6307063470239305E-5</c:v>
                </c:pt>
                <c:pt idx="93">
                  <c:v>2.7040870551910991E-4</c:v>
                </c:pt>
                <c:pt idx="94">
                  <c:v>7.4498589744665528E-5</c:v>
                </c:pt>
                <c:pt idx="95">
                  <c:v>7.8584820580583983E-5</c:v>
                </c:pt>
                <c:pt idx="96">
                  <c:v>4.8267648710758129E-4</c:v>
                </c:pt>
                <c:pt idx="97">
                  <c:v>8.6783720803661549E-5</c:v>
                </c:pt>
                <c:pt idx="98">
                  <c:v>-7.0908224807399861E-4</c:v>
                </c:pt>
                <c:pt idx="99">
                  <c:v>8.950909635173851E-4</c:v>
                </c:pt>
                <c:pt idx="100">
                  <c:v>-3.0068305809261009E-4</c:v>
                </c:pt>
                <c:pt idx="101">
                  <c:v>-9.6389477576152779E-5</c:v>
                </c:pt>
                <c:pt idx="102">
                  <c:v>-9.2012171103017862E-5</c:v>
                </c:pt>
                <c:pt idx="103">
                  <c:v>9.1246630538610596E-4</c:v>
                </c:pt>
                <c:pt idx="104">
                  <c:v>-6.8293526157638812E-4</c:v>
                </c:pt>
                <c:pt idx="105">
                  <c:v>7.2180326793382793E-4</c:v>
                </c:pt>
                <c:pt idx="106">
                  <c:v>1.2670338485905146E-4</c:v>
                </c:pt>
                <c:pt idx="107">
                  <c:v>-6.8212086585162438E-5</c:v>
                </c:pt>
                <c:pt idx="108">
                  <c:v>-2.6291902419923671E-4</c:v>
                </c:pt>
                <c:pt idx="109">
                  <c:v>9.4260793712550549E-4</c:v>
                </c:pt>
                <c:pt idx="110">
                  <c:v>-2.5160467174527648E-4</c:v>
                </c:pt>
                <c:pt idx="111">
                  <c:v>1.5447074428782785E-4</c:v>
                </c:pt>
                <c:pt idx="112">
                  <c:v>1.6086271638617727E-4</c:v>
                </c:pt>
                <c:pt idx="113">
                  <c:v>3.6760055475193454E-4</c:v>
                </c:pt>
                <c:pt idx="114">
                  <c:v>-2.5285839329723669E-5</c:v>
                </c:pt>
                <c:pt idx="115">
                  <c:v>3.8223380569730667E-4</c:v>
                </c:pt>
                <c:pt idx="116">
                  <c:v>-9.8101236945639936E-6</c:v>
                </c:pt>
                <c:pt idx="117">
                  <c:v>3.9861258258340124E-4</c:v>
                </c:pt>
                <c:pt idx="118">
                  <c:v>-1.9246837005317853E-4</c:v>
                </c:pt>
                <c:pt idx="119">
                  <c:v>2.1697585322810742E-4</c:v>
                </c:pt>
                <c:pt idx="120">
                  <c:v>2.6972813012249644E-5</c:v>
                </c:pt>
                <c:pt idx="121">
                  <c:v>4.3754835463682973E-4</c:v>
                </c:pt>
                <c:pt idx="122">
                  <c:v>2.4872613090505188E-4</c:v>
                </c:pt>
                <c:pt idx="123">
                  <c:v>4.6052709024773167E-4</c:v>
                </c:pt>
                <c:pt idx="124">
                  <c:v>2.7296893282771108E-4</c:v>
                </c:pt>
                <c:pt idx="125">
                  <c:v>6.8606553788081934E-4</c:v>
                </c:pt>
                <c:pt idx="126">
                  <c:v>-1.0017363355447825E-4</c:v>
                </c:pt>
                <c:pt idx="127">
                  <c:v>5.1425584452091666E-4</c:v>
                </c:pt>
                <c:pt idx="128">
                  <c:v>5.293527326077907E-4</c:v>
                </c:pt>
                <c:pt idx="129">
                  <c:v>-2.5489051148854837E-4</c:v>
                </c:pt>
                <c:pt idx="130">
                  <c:v>3.6151163120543527E-4</c:v>
                </c:pt>
                <c:pt idx="131">
                  <c:v>7.7853711444966257E-4</c:v>
                </c:pt>
                <c:pt idx="132">
                  <c:v>3.9615571971028923E-4</c:v>
                </c:pt>
                <c:pt idx="133">
                  <c:v>2.1432847871668582E-4</c:v>
                </c:pt>
                <c:pt idx="134">
                  <c:v>6.3300713669727209E-4</c:v>
                </c:pt>
                <c:pt idx="135">
                  <c:v>4.5213366792590248E-4</c:v>
                </c:pt>
                <c:pt idx="136">
                  <c:v>2.7163985568077163E-4</c:v>
                </c:pt>
                <c:pt idx="137">
                  <c:v>2.914469490205799E-4</c:v>
                </c:pt>
                <c:pt idx="138">
                  <c:v>5.114654089207523E-4</c:v>
                </c:pt>
                <c:pt idx="139">
                  <c:v>5.3159475624146076E-4</c:v>
                </c:pt>
                <c:pt idx="140">
                  <c:v>5.5172353372284766E-4</c:v>
                </c:pt>
                <c:pt idx="141">
                  <c:v>3.7172939367928742E-4</c:v>
                </c:pt>
                <c:pt idx="142">
                  <c:v>1.1914793223046448E-3</c:v>
                </c:pt>
                <c:pt idx="143">
                  <c:v>6.1083001047379515E-4</c:v>
                </c:pt>
                <c:pt idx="144">
                  <c:v>8.2962837963879165E-4</c:v>
                </c:pt>
                <c:pt idx="145">
                  <c:v>4.477122698620772E-4</c:v>
                </c:pt>
                <c:pt idx="146">
                  <c:v>6.6491129521433216E-4</c:v>
                </c:pt>
                <c:pt idx="147">
                  <c:v>8.1047869693184871E-5</c:v>
                </c:pt>
                <c:pt idx="148">
                  <c:v>8.9593840451261957E-4</c:v>
                </c:pt>
                <c:pt idx="149">
                  <c:v>9.0939467508855949E-4</c:v>
                </c:pt>
                <c:pt idx="150">
                  <c:v>3.2122535333827234E-4</c:v>
                </c:pt>
                <c:pt idx="151">
                  <c:v>1.1312376980389003E-3</c:v>
                </c:pt>
                <c:pt idx="152">
                  <c:v>1.1392393930179656E-3</c:v>
                </c:pt>
                <c:pt idx="153">
                  <c:v>5.4504051989293697E-4</c:v>
                </c:pt>
                <c:pt idx="154">
                  <c:v>5.484556490137904E-4</c:v>
                </c:pt>
                <c:pt idx="155">
                  <c:v>9.4930602922841355E-4</c:v>
                </c:pt>
                <c:pt idx="156">
                  <c:v>7.4742185415607124E-4</c:v>
                </c:pt>
                <c:pt idx="157">
                  <c:v>5.4264457987384176E-4</c:v>
                </c:pt>
                <c:pt idx="158">
                  <c:v>3.3482926635767206E-4</c:v>
                </c:pt>
                <c:pt idx="159">
                  <c:v>1.123846912741323E-3</c:v>
                </c:pt>
                <c:pt idx="160">
                  <c:v>7.0958675451520022E-4</c:v>
                </c:pt>
                <c:pt idx="161">
                  <c:v>6.9195848925478545E-4</c:v>
                </c:pt>
                <c:pt idx="162">
                  <c:v>4.7089439638272647E-4</c:v>
                </c:pt>
                <c:pt idx="163">
                  <c:v>1.0463513159007388E-3</c:v>
                </c:pt>
                <c:pt idx="164">
                  <c:v>2.1831245099752754E-4</c:v>
                </c:pt>
                <c:pt idx="165">
                  <c:v>7.8678896000010552E-4</c:v>
                </c:pt>
                <c:pt idx="166">
                  <c:v>1.5182130430122474E-4</c:v>
                </c:pt>
                <c:pt idx="167">
                  <c:v>7.1348032068527939E-4</c:v>
                </c:pt>
                <c:pt idx="168">
                  <c:v>6.7186798889213792E-4</c:v>
                </c:pt>
                <c:pt idx="169">
                  <c:v>4.2711786828602064E-4</c:v>
                </c:pt>
                <c:pt idx="170">
                  <c:v>5.7939518113188024E-4</c:v>
                </c:pt>
                <c:pt idx="171">
                  <c:v>3.2889652415850693E-4</c:v>
                </c:pt>
                <c:pt idx="172">
                  <c:v>2.7584919479839431E-4</c:v>
                </c:pt>
                <c:pt idx="173">
                  <c:v>-1.7948987636340341E-4</c:v>
                </c:pt>
                <c:pt idx="174">
                  <c:v>3.6316441014492065E-4</c:v>
                </c:pt>
                <c:pt idx="175">
                  <c:v>-2.9587653540474879E-4</c:v>
                </c:pt>
                <c:pt idx="176">
                  <c:v>6.4372276509898699E-4</c:v>
                </c:pt>
                <c:pt idx="177">
                  <c:v>-1.768075515422643E-5</c:v>
                </c:pt>
                <c:pt idx="178">
                  <c:v>1.2028833076938028E-4</c:v>
                </c:pt>
                <c:pt idx="179">
                  <c:v>-7.4197933911370612E-4</c:v>
                </c:pt>
                <c:pt idx="180">
                  <c:v>3.9591851336901948E-4</c:v>
                </c:pt>
                <c:pt idx="181">
                  <c:v>-6.6560801413157941E-4</c:v>
                </c:pt>
                <c:pt idx="182">
                  <c:v>-3.2614503136625325E-4</c:v>
                </c:pt>
                <c:pt idx="183">
                  <c:v>-3.8527904056913018E-4</c:v>
                </c:pt>
                <c:pt idx="184">
                  <c:v>-2.4260122791397443E-4</c:v>
                </c:pt>
                <c:pt idx="185">
                  <c:v>-1.0977118064510426E-3</c:v>
                </c:pt>
                <c:pt idx="186">
                  <c:v>-5.5022435335894126E-4</c:v>
                </c:pt>
                <c:pt idx="187">
                  <c:v>-5.9977008297289365E-4</c:v>
                </c:pt>
                <c:pt idx="188">
                  <c:v>-2.4600199658406617E-4</c:v>
                </c:pt>
                <c:pt idx="189">
                  <c:v>-6.8859885050502959E-4</c:v>
                </c:pt>
                <c:pt idx="190">
                  <c:v>-5.2726888536072138E-4</c:v>
                </c:pt>
                <c:pt idx="191">
                  <c:v>-9.6175326199228126E-4</c:v>
                </c:pt>
                <c:pt idx="192">
                  <c:v>-7.9182915272779653E-4</c:v>
                </c:pt>
                <c:pt idx="193">
                  <c:v>-1.2173124410271626E-3</c:v>
                </c:pt>
                <c:pt idx="194">
                  <c:v>-2.3805998761792374E-4</c:v>
                </c:pt>
                <c:pt idx="195">
                  <c:v>-1.2539714270742843E-3</c:v>
                </c:pt>
                <c:pt idx="196">
                  <c:v>-2.6499046531713866E-4</c:v>
                </c:pt>
                <c:pt idx="197">
                  <c:v>-1.0711056555751334E-3</c:v>
                </c:pt>
                <c:pt idx="198">
                  <c:v>-8.7235063786610372E-4</c:v>
                </c:pt>
                <c:pt idx="199">
                  <c:v>-1.2688038348532601E-3</c:v>
                </c:pt>
                <c:pt idx="200">
                  <c:v>-4.6058760494340802E-4</c:v>
                </c:pt>
                <c:pt idx="201">
                  <c:v>-1.0478668614952282E-3</c:v>
                </c:pt>
                <c:pt idx="202">
                  <c:v>-6.3084717493517824E-4</c:v>
                </c:pt>
                <c:pt idx="203">
                  <c:v>-1.2097723822399155E-3</c:v>
                </c:pt>
                <c:pt idx="204">
                  <c:v>-7.8492173553605942E-4</c:v>
                </c:pt>
                <c:pt idx="205">
                  <c:v>-7.5660662834571286E-4</c:v>
                </c:pt>
                <c:pt idx="206">
                  <c:v>-7.2516694416329124E-4</c:v>
                </c:pt>
                <c:pt idx="207">
                  <c:v>-4.9096707747176005E-4</c:v>
                </c:pt>
                <c:pt idx="208">
                  <c:v>-6.5439168190284391E-4</c:v>
                </c:pt>
                <c:pt idx="209">
                  <c:v>-6.1584120395763442E-4</c:v>
                </c:pt>
                <c:pt idx="210">
                  <c:v>-5.7572726344079506E-4</c:v>
                </c:pt>
                <c:pt idx="211">
                  <c:v>-5.3446794352414147E-4</c:v>
                </c:pt>
                <c:pt idx="212">
                  <c:v>-8.9248305408311593E-4</c:v>
                </c:pt>
                <c:pt idx="213">
                  <c:v>-5.018943167964772E-5</c:v>
                </c:pt>
                <c:pt idx="214">
                  <c:v>-4.0799633827508491E-4</c:v>
                </c:pt>
                <c:pt idx="215">
                  <c:v>-3.6630101852899201E-4</c:v>
                </c:pt>
                <c:pt idx="216">
                  <c:v>-3.2548447237399324E-4</c:v>
                </c:pt>
                <c:pt idx="217">
                  <c:v>-8.5907495578352311E-5</c:v>
                </c:pt>
                <c:pt idx="218">
                  <c:v>-4.4790703624670875E-4</c:v>
                </c:pt>
                <c:pt idx="219">
                  <c:v>-1.1792909813746096E-5</c:v>
                </c:pt>
                <c:pt idx="220">
                  <c:v>-3.7784490910002227E-4</c:v>
                </c:pt>
                <c:pt idx="221">
                  <c:v>-3.4631033961110037E-4</c:v>
                </c:pt>
                <c:pt idx="222">
                  <c:v>8.2597996491151973E-5</c:v>
                </c:pt>
                <c:pt idx="223">
                  <c:v>3.0870335123600601E-4</c:v>
                </c:pt>
                <c:pt idx="224">
                  <c:v>-2.6813389296809209E-4</c:v>
                </c:pt>
                <c:pt idx="225">
                  <c:v>1.5198437568102446E-4</c:v>
                </c:pt>
                <c:pt idx="226">
                  <c:v>-4.3100587545776784E-4</c:v>
                </c:pt>
                <c:pt idx="227">
                  <c:v>-2.1713115928372398E-4</c:v>
                </c:pt>
                <c:pt idx="228">
                  <c:v>-2.0638124967080514E-4</c:v>
                </c:pt>
                <c:pt idx="229">
                  <c:v>4.0128961573173555E-4</c:v>
                </c:pt>
                <c:pt idx="230">
                  <c:v>-3.9403886135782468E-4</c:v>
                </c:pt>
                <c:pt idx="231">
                  <c:v>4.0774500187263849E-4</c:v>
                </c:pt>
                <c:pt idx="232">
                  <c:v>4.0678258623319009E-4</c:v>
                </c:pt>
                <c:pt idx="233">
                  <c:v>3.2424024760668857E-6</c:v>
                </c:pt>
                <c:pt idx="234">
                  <c:v>-6.0268271931542862E-4</c:v>
                </c:pt>
                <c:pt idx="235">
                  <c:v>3.8922136132917267E-4</c:v>
                </c:pt>
                <c:pt idx="236">
                  <c:v>1.7918693329594965E-4</c:v>
                </c:pt>
                <c:pt idx="237">
                  <c:v>-8.3253883543463712E-4</c:v>
                </c:pt>
                <c:pt idx="238">
                  <c:v>3.5430277089543161E-4</c:v>
                </c:pt>
                <c:pt idx="239">
                  <c:v>1.399786668922591E-4</c:v>
                </c:pt>
                <c:pt idx="240">
                  <c:v>-7.5239357730105469E-5</c:v>
                </c:pt>
                <c:pt idx="241">
                  <c:v>-6.9107789603553051E-4</c:v>
                </c:pt>
                <c:pt idx="242">
                  <c:v>4.927349221403917E-4</c:v>
                </c:pt>
                <c:pt idx="243">
                  <c:v>-3.2353358492509532E-4</c:v>
                </c:pt>
                <c:pt idx="244">
                  <c:v>-5.3962349550995548E-4</c:v>
                </c:pt>
                <c:pt idx="245">
                  <c:v>2.4471506920633636E-4</c:v>
                </c:pt>
                <c:pt idx="246">
                  <c:v>2.2971952107999662E-4</c:v>
                </c:pt>
                <c:pt idx="247">
                  <c:v>-7.8438737686612435E-4</c:v>
                </c:pt>
                <c:pt idx="248">
                  <c:v>2.6005656635456897E-6</c:v>
                </c:pt>
                <c:pt idx="249">
                  <c:v>-9.1286880258278913E-6</c:v>
                </c:pt>
                <c:pt idx="250">
                  <c:v>-4.1940677866993993E-4</c:v>
                </c:pt>
                <c:pt idx="251">
                  <c:v>-4.2808604725890105E-4</c:v>
                </c:pt>
                <c:pt idx="252">
                  <c:v>-3.5040350577242654E-5</c:v>
                </c:pt>
                <c:pt idx="253">
                  <c:v>-6.4016559980604147E-4</c:v>
                </c:pt>
                <c:pt idx="254">
                  <c:v>-4.3380029246821092E-5</c:v>
                </c:pt>
                <c:pt idx="255">
                  <c:v>-4.4624205257614777E-5</c:v>
                </c:pt>
                <c:pt idx="256">
                  <c:v>-4.3860788212635518E-5</c:v>
                </c:pt>
                <c:pt idx="257">
                  <c:v>-2.410740626826325E-4</c:v>
                </c:pt>
                <c:pt idx="258">
                  <c:v>-4.3626925308051269E-4</c:v>
                </c:pt>
                <c:pt idx="259">
                  <c:v>-2.2947164369864145E-4</c:v>
                </c:pt>
                <c:pt idx="260">
                  <c:v>-4.2072552340912707E-4</c:v>
                </c:pt>
                <c:pt idx="261">
                  <c:v>-1.0092976280717467E-5</c:v>
                </c:pt>
                <c:pt idx="262">
                  <c:v>2.3474599764698734E-6</c:v>
                </c:pt>
                <c:pt idx="263">
                  <c:v>1.650224550977554E-5</c:v>
                </c:pt>
                <c:pt idx="264">
                  <c:v>-1.6773562249192651E-4</c:v>
                </c:pt>
                <c:pt idx="265">
                  <c:v>-5.5048500491157275E-4</c:v>
                </c:pt>
                <c:pt idx="266">
                  <c:v>-3.3187497157796154E-4</c:v>
                </c:pt>
                <c:pt idx="267">
                  <c:v>8.7956871405770604E-5</c:v>
                </c:pt>
                <c:pt idx="268">
                  <c:v>-9.1133941844168814E-5</c:v>
                </c:pt>
                <c:pt idx="269">
                  <c:v>-2.6929707524327856E-4</c:v>
                </c:pt>
                <c:pt idx="270">
                  <c:v>-4.6685760997490153E-5</c:v>
                </c:pt>
                <c:pt idx="271">
                  <c:v>3.765447823050657E-4</c:v>
                </c:pt>
                <c:pt idx="272">
                  <c:v>-1.9976113053012806E-4</c:v>
                </c:pt>
                <c:pt idx="273">
                  <c:v>-3.7575820635967795E-4</c:v>
                </c:pt>
                <c:pt idx="274">
                  <c:v>4.4840118535839288E-4</c:v>
                </c:pt>
                <c:pt idx="275">
                  <c:v>4.7256827635399137E-4</c:v>
                </c:pt>
                <c:pt idx="276">
                  <c:v>-7.0340093966154808E-4</c:v>
                </c:pt>
                <c:pt idx="277">
                  <c:v>5.2035534472065839E-4</c:v>
                </c:pt>
                <c:pt idx="278">
                  <c:v>5.4370568876329663E-4</c:v>
                </c:pt>
                <c:pt idx="279">
                  <c:v>-4.3347377475878683E-4</c:v>
                </c:pt>
                <c:pt idx="280">
                  <c:v>3.8870136413157209E-4</c:v>
                </c:pt>
                <c:pt idx="281">
                  <c:v>6.1012437825477307E-4</c:v>
                </c:pt>
                <c:pt idx="282">
                  <c:v>-3.6930212792743965E-4</c:v>
                </c:pt>
                <c:pt idx="283">
                  <c:v>4.503341360404204E-4</c:v>
                </c:pt>
                <c:pt idx="284">
                  <c:v>6.6895538998522526E-4</c:v>
                </c:pt>
                <c:pt idx="285">
                  <c:v>-3.1350608005343769E-4</c:v>
                </c:pt>
                <c:pt idx="286">
                  <c:v>5.0289211376242093E-4</c:v>
                </c:pt>
                <c:pt idx="287">
                  <c:v>1.1810240141051261E-4</c:v>
                </c:pt>
                <c:pt idx="288">
                  <c:v>3.3208710672470027E-4</c:v>
                </c:pt>
                <c:pt idx="289">
                  <c:v>5.448182176002285E-4</c:v>
                </c:pt>
                <c:pt idx="290">
                  <c:v>3.5627708218158825E-4</c:v>
                </c:pt>
                <c:pt idx="291">
                  <c:v>-3.3545961202368843E-5</c:v>
                </c:pt>
                <c:pt idx="292">
                  <c:v>1.1753479875749595E-3</c:v>
                </c:pt>
                <c:pt idx="293">
                  <c:v>-1.7034088270940009E-5</c:v>
                </c:pt>
                <c:pt idx="294">
                  <c:v>1.8932235650833719E-4</c:v>
                </c:pt>
                <c:pt idx="295">
                  <c:v>5.9443887365751534E-4</c:v>
                </c:pt>
                <c:pt idx="296">
                  <c:v>5.9834343907979107E-4</c:v>
                </c:pt>
                <c:pt idx="297">
                  <c:v>1.0698511218537946E-6</c:v>
                </c:pt>
                <c:pt idx="298">
                  <c:v>4.0265711658720761E-4</c:v>
                </c:pt>
                <c:pt idx="299">
                  <c:v>4.0314883121188565E-4</c:v>
                </c:pt>
                <c:pt idx="300">
                  <c:v>4.0259256091937888E-4</c:v>
                </c:pt>
                <c:pt idx="301">
                  <c:v>8.0103922971733188E-4</c:v>
                </c:pt>
                <c:pt idx="302">
                  <c:v>-1.4574803865238101E-6</c:v>
                </c:pt>
                <c:pt idx="303">
                  <c:v>5.9515828742190933E-4</c:v>
                </c:pt>
                <c:pt idx="304">
                  <c:v>3.9094400280931252E-4</c:v>
                </c:pt>
                <c:pt idx="305">
                  <c:v>3.8595821140116095E-4</c:v>
                </c:pt>
                <c:pt idx="306">
                  <c:v>-1.9739973763843819E-5</c:v>
                </c:pt>
                <c:pt idx="307">
                  <c:v>9.7390865033150078E-4</c:v>
                </c:pt>
                <c:pt idx="308">
                  <c:v>3.6696293260368718E-4</c:v>
                </c:pt>
                <c:pt idx="309">
                  <c:v>5.5948095888815356E-4</c:v>
                </c:pt>
                <c:pt idx="310">
                  <c:v>1.515196793186401E-4</c:v>
                </c:pt>
                <c:pt idx="311">
                  <c:v>3.4313457286761504E-4</c:v>
                </c:pt>
                <c:pt idx="312">
                  <c:v>-6.562065058393087E-5</c:v>
                </c:pt>
                <c:pt idx="313">
                  <c:v>7.2530568931835075E-4</c:v>
                </c:pt>
                <c:pt idx="314">
                  <c:v>1.1596302005512647E-4</c:v>
                </c:pt>
                <c:pt idx="315">
                  <c:v>5.0639832922905756E-4</c:v>
                </c:pt>
                <c:pt idx="316">
                  <c:v>2.9665601285389087E-4</c:v>
                </c:pt>
                <c:pt idx="317">
                  <c:v>2.867777576183339E-4</c:v>
                </c:pt>
                <c:pt idx="318">
                  <c:v>7.6802455571778382E-5</c:v>
                </c:pt>
                <c:pt idx="319">
                  <c:v>-1.3323385051848275E-4</c:v>
                </c:pt>
                <c:pt idx="320">
                  <c:v>4.567020069453587E-4</c:v>
                </c:pt>
                <c:pt idx="321">
                  <c:v>2.4664032121395887E-4</c:v>
                </c:pt>
                <c:pt idx="322">
                  <c:v>4.366085365786422E-4</c:v>
                </c:pt>
                <c:pt idx="323">
                  <c:v>2.2663129611235071E-4</c:v>
                </c:pt>
                <c:pt idx="324">
                  <c:v>6.1673050951322481E-4</c:v>
                </c:pt>
                <c:pt idx="325">
                  <c:v>-1.9307456121187569E-4</c:v>
                </c:pt>
                <c:pt idx="326">
                  <c:v>3.9723279952669222E-4</c:v>
                </c:pt>
                <c:pt idx="327">
                  <c:v>1.8766687555155656E-4</c:v>
                </c:pt>
                <c:pt idx="328">
                  <c:v>-2.2176035521280805E-4</c:v>
                </c:pt>
                <c:pt idx="329">
                  <c:v>3.6896091426161801E-4</c:v>
                </c:pt>
                <c:pt idx="330">
                  <c:v>3.5983846224640903E-4</c:v>
                </c:pt>
                <c:pt idx="331">
                  <c:v>-4.912181435952085E-5</c:v>
                </c:pt>
                <c:pt idx="332">
                  <c:v>-2.5791574918272416E-4</c:v>
                </c:pt>
                <c:pt idx="333">
                  <c:v>5.3345924627602997E-4</c:v>
                </c:pt>
                <c:pt idx="334">
                  <c:v>1.2500433556494319E-4</c:v>
                </c:pt>
                <c:pt idx="335">
                  <c:v>-2.8328059092298493E-4</c:v>
                </c:pt>
                <c:pt idx="336">
                  <c:v>3.0860323345340262E-4</c:v>
                </c:pt>
                <c:pt idx="337">
                  <c:v>5.00653597464346E-4</c:v>
                </c:pt>
                <c:pt idx="338">
                  <c:v>-3.0713254662773689E-4</c:v>
                </c:pt>
                <c:pt idx="339">
                  <c:v>8.524105291393691E-5</c:v>
                </c:pt>
                <c:pt idx="340">
                  <c:v>4.7777007716663916E-4</c:v>
                </c:pt>
                <c:pt idx="341">
                  <c:v>-1.2955024031260313E-4</c:v>
                </c:pt>
                <c:pt idx="342">
                  <c:v>-1.3672499756711178E-4</c:v>
                </c:pt>
                <c:pt idx="343">
                  <c:v>6.5624048407871872E-4</c:v>
                </c:pt>
                <c:pt idx="344">
                  <c:v>-5.5065923953741529E-4</c:v>
                </c:pt>
                <c:pt idx="345">
                  <c:v>4.4257035697241581E-4</c:v>
                </c:pt>
                <c:pt idx="346">
                  <c:v>-3.6407614720943612E-4</c:v>
                </c:pt>
                <c:pt idx="347">
                  <c:v>4.2939595698715007E-4</c:v>
                </c:pt>
                <c:pt idx="348">
                  <c:v>-1.7701842347218628E-4</c:v>
                </c:pt>
                <c:pt idx="349">
                  <c:v>2.1667587632832625E-4</c:v>
                </c:pt>
                <c:pt idx="350">
                  <c:v>-5.8952566845555353E-4</c:v>
                </c:pt>
                <c:pt idx="351">
                  <c:v>4.0437277233675798E-4</c:v>
                </c:pt>
                <c:pt idx="352">
                  <c:v>-2.0163257860973411E-4</c:v>
                </c:pt>
                <c:pt idx="353">
                  <c:v>-7.5450754933870101E-6</c:v>
                </c:pt>
                <c:pt idx="354">
                  <c:v>3.8663237461283861E-4</c:v>
                </c:pt>
                <c:pt idx="355">
                  <c:v>-2.1910267044571424E-4</c:v>
                </c:pt>
                <c:pt idx="356">
                  <c:v>-2.4752175945740897E-5</c:v>
                </c:pt>
                <c:pt idx="357">
                  <c:v>-3.0317623763576572E-5</c:v>
                </c:pt>
                <c:pt idx="358">
                  <c:v>-3.580001089118455E-5</c:v>
                </c:pt>
                <c:pt idx="359">
                  <c:v>-2.4119985258653793E-4</c:v>
                </c:pt>
                <c:pt idx="360">
                  <c:v>5.5348281024096817E-4</c:v>
                </c:pt>
                <c:pt idx="361">
                  <c:v>-2.5175160019417185E-4</c:v>
                </c:pt>
                <c:pt idx="362">
                  <c:v>-2.5690221323182438E-4</c:v>
                </c:pt>
                <c:pt idx="363">
                  <c:v>-2.6196772752083968E-4</c:v>
                </c:pt>
                <c:pt idx="364">
                  <c:v>3.3305356851096556E-4</c:v>
                </c:pt>
                <c:pt idx="365">
                  <c:v>-4.7183622617870142E-4</c:v>
                </c:pt>
                <c:pt idx="366">
                  <c:v>3.2336534988407478E-4</c:v>
                </c:pt>
                <c:pt idx="367">
                  <c:v>1.1866109410189115E-4</c:v>
                </c:pt>
                <c:pt idx="368">
                  <c:v>-2.8594588820154455E-4</c:v>
                </c:pt>
                <c:pt idx="369">
                  <c:v>-4.9045221292908208E-4</c:v>
                </c:pt>
                <c:pt idx="370">
                  <c:v>1.051457527650344E-4</c:v>
                </c:pt>
                <c:pt idx="371">
                  <c:v>-9.9148140184201778E-5</c:v>
                </c:pt>
                <c:pt idx="372">
                  <c:v>-3.0332985381845709E-4</c:v>
                </c:pt>
                <c:pt idx="373">
                  <c:v>9.2604805579443901E-5</c:v>
                </c:pt>
                <c:pt idx="374">
                  <c:v>8.8660156215225605E-5</c:v>
                </c:pt>
                <c:pt idx="375">
                  <c:v>-3.1515939031753239E-4</c:v>
                </c:pt>
                <c:pt idx="376">
                  <c:v>-5.1884935980726042E-4</c:v>
                </c:pt>
                <c:pt idx="377">
                  <c:v>4.7759475428157385E-4</c:v>
                </c:pt>
                <c:pt idx="378">
                  <c:v>-3.258225388780402E-4</c:v>
                </c:pt>
                <c:pt idx="379">
                  <c:v>-1.2909675643537613E-4</c:v>
                </c:pt>
                <c:pt idx="380">
                  <c:v>-3.3222346999004513E-4</c:v>
                </c:pt>
                <c:pt idx="381">
                  <c:v>4.6480166720755953E-4</c:v>
                </c:pt>
                <c:pt idx="382">
                  <c:v>-9.3801710593414142E-4</c:v>
                </c:pt>
                <c:pt idx="383">
                  <c:v>4.5932431654669434E-4</c:v>
                </c:pt>
                <c:pt idx="384">
                  <c:v>-3.4317011629134706E-4</c:v>
                </c:pt>
                <c:pt idx="385">
                  <c:v>2.5450336495530523E-4</c:v>
                </c:pt>
                <c:pt idx="386">
                  <c:v>-7.4765167146354492E-4</c:v>
                </c:pt>
                <c:pt idx="387">
                  <c:v>5.0368121342936204E-5</c:v>
                </c:pt>
                <c:pt idx="388">
                  <c:v>-1.5143414997123008E-4</c:v>
                </c:pt>
                <c:pt idx="389">
                  <c:v>-1.5305563651182288E-4</c:v>
                </c:pt>
                <c:pt idx="390">
                  <c:v>-1.5449376328985354E-4</c:v>
                </c:pt>
                <c:pt idx="391">
                  <c:v>-1.5574624397470828E-4</c:v>
                </c:pt>
                <c:pt idx="392">
                  <c:v>-1.5681109424210411E-4</c:v>
                </c:pt>
                <c:pt idx="393">
                  <c:v>-3.5768664371054192E-4</c:v>
                </c:pt>
                <c:pt idx="394">
                  <c:v>4.1628453535669241E-5</c:v>
                </c:pt>
                <c:pt idx="395">
                  <c:v>-5.5886479016482578E-4</c:v>
                </c:pt>
                <c:pt idx="396">
                  <c:v>2.4083429624480735E-4</c:v>
                </c:pt>
                <c:pt idx="397">
                  <c:v>-1.592739637681917E-4</c:v>
                </c:pt>
                <c:pt idx="398">
                  <c:v>-3.5918959925107519E-4</c:v>
                </c:pt>
                <c:pt idx="399">
                  <c:v>-1.5891299532179155E-4</c:v>
                </c:pt>
                <c:pt idx="400">
                  <c:v>4.4155510462170474E-4</c:v>
                </c:pt>
                <c:pt idx="401">
                  <c:v>-7.5778640198157507E-4</c:v>
                </c:pt>
                <c:pt idx="402">
                  <c:v>4.4306102355965441E-4</c:v>
                </c:pt>
                <c:pt idx="403">
                  <c:v>-3.559044371237552E-4</c:v>
                </c:pt>
                <c:pt idx="404">
                  <c:v>-5.5468495653507863E-4</c:v>
                </c:pt>
                <c:pt idx="405">
                  <c:v>-3.5328305717994288E-4</c:v>
                </c:pt>
                <c:pt idx="406">
                  <c:v>2.4829839373401445E-4</c:v>
                </c:pt>
                <c:pt idx="407">
                  <c:v>-3.4994380927323428E-4</c:v>
                </c:pt>
                <c:pt idx="408">
                  <c:v>5.198679756341913E-5</c:v>
                </c:pt>
                <c:pt idx="409">
                  <c:v>-1.4591364418511379E-4</c:v>
                </c:pt>
                <c:pt idx="410">
                  <c:v>2.563506944159744E-4</c:v>
                </c:pt>
                <c:pt idx="411">
                  <c:v>-3.4122465982754395E-4</c:v>
                </c:pt>
                <c:pt idx="412">
                  <c:v>-1.3864447083323768E-4</c:v>
                </c:pt>
                <c:pt idx="413">
                  <c:v>-1.3591378099017106E-4</c:v>
                </c:pt>
                <c:pt idx="414">
                  <c:v>6.6962101885370204E-5</c:v>
                </c:pt>
                <c:pt idx="415">
                  <c:v>-5.3002238166819336E-4</c:v>
                </c:pt>
                <c:pt idx="416">
                  <c:v>-3.2687302829688143E-4</c:v>
                </c:pt>
                <c:pt idx="417">
                  <c:v>-3.235958567467832E-4</c:v>
                </c:pt>
                <c:pt idx="418">
                  <c:v>-1.2019709221826628E-4</c:v>
                </c:pt>
                <c:pt idx="419">
                  <c:v>8.3316849783976639E-5</c:v>
                </c:pt>
                <c:pt idx="420">
                  <c:v>8.693938004165078E-5</c:v>
                </c:pt>
                <c:pt idx="421">
                  <c:v>9.0663752595643299E-5</c:v>
                </c:pt>
                <c:pt idx="422">
                  <c:v>-1.0551691796320019E-4</c:v>
                </c:pt>
                <c:pt idx="423">
                  <c:v>-1.0160963894484398E-4</c:v>
                </c:pt>
                <c:pt idx="424">
                  <c:v>-4.9762152181571668E-4</c:v>
                </c:pt>
                <c:pt idx="425">
                  <c:v>-2.9355976431937308E-4</c:v>
                </c:pt>
                <c:pt idx="426">
                  <c:v>1.1056836747596038E-4</c:v>
                </c:pt>
                <c:pt idx="427">
                  <c:v>3.1475555714366487E-4</c:v>
                </c:pt>
                <c:pt idx="428">
                  <c:v>-8.1005544181101102E-5</c:v>
                </c:pt>
                <c:pt idx="429">
                  <c:v>-2.7672229998562062E-4</c:v>
                </c:pt>
                <c:pt idx="430">
                  <c:v>1.2759792927537986E-4</c:v>
                </c:pt>
                <c:pt idx="431">
                  <c:v>-6.8052196382095351E-5</c:v>
                </c:pt>
                <c:pt idx="432">
                  <c:v>-2.636799793039107E-4</c:v>
                </c:pt>
                <c:pt idx="433">
                  <c:v>-2.5929266735260584E-4</c:v>
                </c:pt>
                <c:pt idx="434">
                  <c:v>3.451025625645027E-4</c:v>
                </c:pt>
                <c:pt idx="435">
                  <c:v>-5.050137945302683E-5</c:v>
                </c:pt>
                <c:pt idx="436">
                  <c:v>-2.4611148071388474E-4</c:v>
                </c:pt>
                <c:pt idx="437">
                  <c:v>-4.1734610859800111E-5</c:v>
                </c:pt>
                <c:pt idx="438">
                  <c:v>-2.3737750734081908E-4</c:v>
                </c:pt>
                <c:pt idx="439">
                  <c:v>1.6695323852080647E-4</c:v>
                </c:pt>
                <c:pt idx="440">
                  <c:v>-2.8748805157264093E-5</c:v>
                </c:pt>
                <c:pt idx="441">
                  <c:v>-2.2448989816200617E-4</c:v>
                </c:pt>
                <c:pt idx="442">
                  <c:v>-2.2027611621532311E-4</c:v>
                </c:pt>
                <c:pt idx="443">
                  <c:v>7.8388666028249027E-4</c:v>
                </c:pt>
                <c:pt idx="444">
                  <c:v>-6.1200724322667526E-4</c:v>
                </c:pt>
                <c:pt idx="445">
                  <c:v>1.9203671430473822E-4</c:v>
                </c:pt>
                <c:pt idx="446">
                  <c:v>-3.9867014807572557E-6</c:v>
                </c:pt>
                <c:pt idx="447">
                  <c:v>1.99917507854897E-4</c:v>
                </c:pt>
                <c:pt idx="448">
                  <c:v>-1.9625541905383698E-4</c:v>
                </c:pt>
                <c:pt idx="449">
                  <c:v>4.0749000321638716E-4</c:v>
                </c:pt>
                <c:pt idx="450">
                  <c:v>-3.88850487342534E-4</c:v>
                </c:pt>
                <c:pt idx="451">
                  <c:v>1.4719104794013588E-5</c:v>
                </c:pt>
                <c:pt idx="452">
                  <c:v>-1.8180496316691497E-4</c:v>
                </c:pt>
                <c:pt idx="453">
                  <c:v>2.215738310033244E-4</c:v>
                </c:pt>
                <c:pt idx="454">
                  <c:v>2.4852277089793505E-5</c:v>
                </c:pt>
                <c:pt idx="455">
                  <c:v>-3.719725658260396E-4</c:v>
                </c:pt>
                <c:pt idx="456">
                  <c:v>8.3109663159079954E-4</c:v>
                </c:pt>
                <c:pt idx="457">
                  <c:v>-1.6594253088281219E-4</c:v>
                </c:pt>
                <c:pt idx="458">
                  <c:v>-5.6309218359149038E-4</c:v>
                </c:pt>
                <c:pt idx="459">
                  <c:v>4.3964581170306567E-4</c:v>
                </c:pt>
                <c:pt idx="460">
                  <c:v>2.4226985981458046E-4</c:v>
                </c:pt>
                <c:pt idx="461">
                  <c:v>-5.5522137056277995E-4</c:v>
                </c:pt>
                <c:pt idx="462">
                  <c:v>6.4717104978752587E-4</c:v>
                </c:pt>
                <c:pt idx="463">
                  <c:v>2.4944630661061749E-4</c:v>
                </c:pt>
                <c:pt idx="464">
                  <c:v>-7.4839616242107238E-4</c:v>
                </c:pt>
                <c:pt idx="465">
                  <c:v>4.5364332711371816E-4</c:v>
                </c:pt>
                <c:pt idx="466">
                  <c:v>2.5556470066030994E-4</c:v>
                </c:pt>
                <c:pt idx="467">
                  <c:v>-1.4263188155040889E-4</c:v>
                </c:pt>
                <c:pt idx="468">
                  <c:v>5.9053968779204311E-5</c:v>
                </c:pt>
                <c:pt idx="469">
                  <c:v>2.6062286084818078E-4</c:v>
                </c:pt>
                <c:pt idx="470">
                  <c:v>6.207561718042957E-5</c:v>
                </c:pt>
                <c:pt idx="471">
                  <c:v>6.3413265671741128E-5</c:v>
                </c:pt>
                <c:pt idx="472">
                  <c:v>-3.3536296870353413E-4</c:v>
                </c:pt>
                <c:pt idx="473">
                  <c:v>-1.3425167249066835E-4</c:v>
                </c:pt>
                <c:pt idx="474">
                  <c:v>6.6674874737860127E-4</c:v>
                </c:pt>
                <c:pt idx="475">
                  <c:v>-3.3235994551379091E-4</c:v>
                </c:pt>
                <c:pt idx="476">
                  <c:v>6.8424173630318545E-5</c:v>
                </c:pt>
                <c:pt idx="477">
                  <c:v>2.6910318136585953E-4</c:v>
                </c:pt>
                <c:pt idx="478">
                  <c:v>2.6967929641736905E-4</c:v>
                </c:pt>
                <c:pt idx="479">
                  <c:v>-5.2984513000138003E-4</c:v>
                </c:pt>
                <c:pt idx="480">
                  <c:v>6.7053237607187519E-4</c:v>
                </c:pt>
                <c:pt idx="481">
                  <c:v>-1.2918559842003139E-4</c:v>
                </c:pt>
                <c:pt idx="482">
                  <c:v>-1.289963633177185E-4</c:v>
                </c:pt>
                <c:pt idx="483">
                  <c:v>4.7110286502530805E-4</c:v>
                </c:pt>
                <c:pt idx="484">
                  <c:v>2.711149540774423E-4</c:v>
                </c:pt>
                <c:pt idx="485">
                  <c:v>-5.2895715444403746E-4</c:v>
                </c:pt>
                <c:pt idx="486">
                  <c:v>7.0889545973368273E-5</c:v>
                </c:pt>
                <c:pt idx="487">
                  <c:v>6.7065811732862357E-4</c:v>
                </c:pt>
                <c:pt idx="488">
                  <c:v>-3.2964833203238389E-4</c:v>
                </c:pt>
                <c:pt idx="489">
                  <c:v>-1.30026656364449E-4</c:v>
                </c:pt>
                <c:pt idx="490">
                  <c:v>2.6952631874278821E-4</c:v>
                </c:pt>
                <c:pt idx="491">
                  <c:v>2.6901378786379224E-4</c:v>
                </c:pt>
                <c:pt idx="492">
                  <c:v>-5.3156104251243222E-4</c:v>
                </c:pt>
                <c:pt idx="493">
                  <c:v>2.6780503803636732E-4</c:v>
                </c:pt>
                <c:pt idx="494">
                  <c:v>6.7115236167810972E-5</c:v>
                </c:pt>
                <c:pt idx="495">
                  <c:v>2.6637274737412175E-4</c:v>
                </c:pt>
                <c:pt idx="496">
                  <c:v>-1.3441925110957691E-4</c:v>
                </c:pt>
                <c:pt idx="497">
                  <c:v>4.6474239292284701E-4</c:v>
                </c:pt>
                <c:pt idx="498">
                  <c:v>6.3860800205288318E-5</c:v>
                </c:pt>
                <c:pt idx="499">
                  <c:v>6.2939053892339947E-5</c:v>
                </c:pt>
                <c:pt idx="500">
                  <c:v>6.1980193794507242E-5</c:v>
                </c:pt>
                <c:pt idx="501">
                  <c:v>6.098721096024079E-5</c:v>
                </c:pt>
                <c:pt idx="502">
                  <c:v>-1.4003695739205893E-4</c:v>
                </c:pt>
                <c:pt idx="503">
                  <c:v>-3.4108943259018453E-4</c:v>
                </c:pt>
                <c:pt idx="504">
                  <c:v>2.5783260112806762E-4</c:v>
                </c:pt>
                <c:pt idx="505">
                  <c:v>-1.4326810739733451E-4</c:v>
                </c:pt>
                <c:pt idx="506">
                  <c:v>6.5561112008876289E-4</c:v>
                </c:pt>
                <c:pt idx="507">
                  <c:v>5.4472887940570968E-5</c:v>
                </c:pt>
                <c:pt idx="508">
                  <c:v>-1.466802763623481E-4</c:v>
                </c:pt>
                <c:pt idx="509">
                  <c:v>4.5215407514824783E-4</c:v>
                </c:pt>
                <c:pt idx="510">
                  <c:v>-1.4902169137649755E-4</c:v>
                </c:pt>
                <c:pt idx="511">
                  <c:v>-1.5020529358442266E-4</c:v>
                </c:pt>
                <c:pt idx="512">
                  <c:v>-3.5139453458835263E-4</c:v>
                </c:pt>
                <c:pt idx="513">
                  <c:v>6.4741269567508133E-4</c:v>
                </c:pt>
                <c:pt idx="514">
                  <c:v>-5.5378158061544563E-4</c:v>
                </c:pt>
                <c:pt idx="515">
                  <c:v>2.4502457006095584E-4</c:v>
                </c:pt>
                <c:pt idx="516">
                  <c:v>4.3832992071597124E-5</c:v>
                </c:pt>
                <c:pt idx="517">
                  <c:v>2.4264544040059348E-4</c:v>
                </c:pt>
                <c:pt idx="518">
                  <c:v>4.146358067405446E-5</c:v>
                </c:pt>
                <c:pt idx="519">
                  <c:v>2.4028898942804607E-4</c:v>
                </c:pt>
                <c:pt idx="520">
                  <c:v>2.3912315460729305E-4</c:v>
                </c:pt>
                <c:pt idx="521">
                  <c:v>-3.6203252371779372E-4</c:v>
                </c:pt>
                <c:pt idx="522">
                  <c:v>3.6823267571602742E-5</c:v>
                </c:pt>
                <c:pt idx="523">
                  <c:v>2.356917557584298E-4</c:v>
                </c:pt>
                <c:pt idx="524">
                  <c:v>-3.6542591641423872E-4</c:v>
                </c:pt>
                <c:pt idx="525">
                  <c:v>3.3471310720257011E-5</c:v>
                </c:pt>
                <c:pt idx="526">
                  <c:v>2.3238441537027374E-4</c:v>
                </c:pt>
                <c:pt idx="527">
                  <c:v>3.1314296046068145E-5</c:v>
                </c:pt>
                <c:pt idx="528">
                  <c:v>-1.697382265505316E-4</c:v>
                </c:pt>
                <c:pt idx="529">
                  <c:v>6.2922759248069883E-4</c:v>
                </c:pt>
                <c:pt idx="530">
                  <c:v>-5.7178757564987394E-4</c:v>
                </c:pt>
                <c:pt idx="531">
                  <c:v>4.2721686878313962E-4</c:v>
                </c:pt>
                <c:pt idx="532">
                  <c:v>2.6241456306422641E-5</c:v>
                </c:pt>
                <c:pt idx="533">
                  <c:v>-1.7471334939565125E-4</c:v>
                </c:pt>
                <c:pt idx="534">
                  <c:v>-1.7564714906547006E-4</c:v>
                </c:pt>
                <c:pt idx="535">
                  <c:v>2.2344039459191919E-4</c:v>
                </c:pt>
                <c:pt idx="536">
                  <c:v>2.254955941118509E-5</c:v>
                </c:pt>
                <c:pt idx="537">
                  <c:v>2.1680566297609116E-5</c:v>
                </c:pt>
                <c:pt idx="538">
                  <c:v>2.0833581777096057E-5</c:v>
                </c:pt>
                <c:pt idx="539">
                  <c:v>2.0008720556296774E-5</c:v>
                </c:pt>
                <c:pt idx="540">
                  <c:v>2.1920604808440338E-4</c:v>
                </c:pt>
                <c:pt idx="541">
                  <c:v>-3.8157441689148257E-4</c:v>
                </c:pt>
                <c:pt idx="542">
                  <c:v>1.7667300215023379E-5</c:v>
                </c:pt>
                <c:pt idx="543">
                  <c:v>1.6931132349841892E-5</c:v>
                </c:pt>
                <c:pt idx="544">
                  <c:v>4.1621697331092867E-4</c:v>
                </c:pt>
                <c:pt idx="545">
                  <c:v>-3.8447531979320397E-4</c:v>
                </c:pt>
                <c:pt idx="546">
                  <c:v>4.1485407587539997E-4</c:v>
                </c:pt>
                <c:pt idx="547">
                  <c:v>-1.8579504874190813E-4</c:v>
                </c:pt>
                <c:pt idx="548">
                  <c:v>1.3577067723857361E-5</c:v>
                </c:pt>
                <c:pt idx="549">
                  <c:v>-1.8702984066049826E-4</c:v>
                </c:pt>
                <c:pt idx="550">
                  <c:v>2.1238393508186048E-4</c:v>
                </c:pt>
                <c:pt idx="551">
                  <c:v>-3.8818191901143203E-4</c:v>
                </c:pt>
                <c:pt idx="552">
                  <c:v>6.1127226224431128E-4</c:v>
                </c:pt>
                <c:pt idx="553">
                  <c:v>2.1074612519993692E-4</c:v>
                </c:pt>
                <c:pt idx="554">
                  <c:v>-3.897607006778796E-4</c:v>
                </c:pt>
                <c:pt idx="555">
                  <c:v>2.0975139907173854E-4</c:v>
                </c:pt>
                <c:pt idx="556">
                  <c:v>9.2820257093918605E-6</c:v>
                </c:pt>
                <c:pt idx="557">
                  <c:v>8.8307690269401662E-6</c:v>
                </c:pt>
                <c:pt idx="558">
                  <c:v>-3.9160279099585227E-4</c:v>
                </c:pt>
                <c:pt idx="559">
                  <c:v>2.0798091738996049E-4</c:v>
                </c:pt>
                <c:pt idx="560">
                  <c:v>7.5814592081258102E-6</c:v>
                </c:pt>
                <c:pt idx="561">
                  <c:v>2.0719839418722864E-4</c:v>
                </c:pt>
                <c:pt idx="562">
                  <c:v>-3.9316872188458309E-4</c:v>
                </c:pt>
                <c:pt idx="563">
                  <c:v>4.0647966412038109E-4</c:v>
                </c:pt>
                <c:pt idx="564">
                  <c:v>6.1431038753312003E-6</c:v>
                </c:pt>
                <c:pt idx="565">
                  <c:v>-1.9417885126802518E-4</c:v>
                </c:pt>
                <c:pt idx="566">
                  <c:v>-3.9448664921835609E-4</c:v>
                </c:pt>
                <c:pt idx="567">
                  <c:v>2.052192638459223E-4</c:v>
                </c:pt>
                <c:pt idx="568">
                  <c:v>-1.9506155560172203E-4</c:v>
                </c:pt>
                <c:pt idx="569">
                  <c:v>2.0467045241834032E-4</c:v>
                </c:pt>
                <c:pt idx="570">
                  <c:v>4.0441485218059342E-4</c:v>
                </c:pt>
                <c:pt idx="571">
                  <c:v>-1.9582878702062916E-4</c:v>
                </c:pt>
                <c:pt idx="572">
                  <c:v>4.0393910979213141E-4</c:v>
                </c:pt>
                <c:pt idx="573">
                  <c:v>-1.9628187611692554E-4</c:v>
                </c:pt>
                <c:pt idx="574">
                  <c:v>3.5078433492323599E-6</c:v>
                </c:pt>
                <c:pt idx="575">
                  <c:v>-1.9669213638877489E-4</c:v>
                </c:pt>
                <c:pt idx="576">
                  <c:v>4.0311778785091183E-4</c:v>
                </c:pt>
                <c:pt idx="577">
                  <c:v>-3.9706277260179645E-4</c:v>
                </c:pt>
                <c:pt idx="578">
                  <c:v>-1.9723419793067344E-4</c:v>
                </c:pt>
                <c:pt idx="579">
                  <c:v>2.026031404588337E-4</c:v>
                </c:pt>
                <c:pt idx="580">
                  <c:v>2.4488801876630241E-6</c:v>
                </c:pt>
                <c:pt idx="581">
                  <c:v>2.3026681095428543E-6</c:v>
                </c:pt>
                <c:pt idx="582">
                  <c:v>2.1641604780132852E-6</c:v>
                </c:pt>
                <c:pt idx="583">
                  <c:v>2.0203302307632469E-4</c:v>
                </c:pt>
                <c:pt idx="584">
                  <c:v>-3.9809106868756415E-4</c:v>
                </c:pt>
                <c:pt idx="585">
                  <c:v>1.791570281299543E-6</c:v>
                </c:pt>
                <c:pt idx="586">
                  <c:v>2.0168063479657881E-4</c:v>
                </c:pt>
                <c:pt idx="587">
                  <c:v>-1.9842417060610498E-4</c:v>
                </c:pt>
                <c:pt idx="588">
                  <c:v>4.0147686830765007E-4</c:v>
                </c:pt>
                <c:pt idx="589">
                  <c:v>-3.9861652457658835E-4</c:v>
                </c:pt>
                <c:pt idx="590">
                  <c:v>4.0129538420779142E-4</c:v>
                </c:pt>
                <c:pt idx="591">
                  <c:v>-1.9878766238232054E-4</c:v>
                </c:pt>
                <c:pt idx="592">
                  <c:v>1.134087990636988E-6</c:v>
                </c:pt>
                <c:pt idx="593">
                  <c:v>1.0603969181784394E-6</c:v>
                </c:pt>
                <c:pt idx="594">
                  <c:v>4.0099103510360542E-4</c:v>
                </c:pt>
                <c:pt idx="595">
                  <c:v>-3.9907421779401613E-4</c:v>
                </c:pt>
                <c:pt idx="596">
                  <c:v>-1.9913557332820931E-4</c:v>
                </c:pt>
                <c:pt idx="597">
                  <c:v>8.067655556682346E-7</c:v>
                </c:pt>
                <c:pt idx="598">
                  <c:v>7.5260433167467777E-7</c:v>
                </c:pt>
                <c:pt idx="599">
                  <c:v>-1.9929824330367179E-4</c:v>
                </c:pt>
                <c:pt idx="600">
                  <c:v>2.006540443646802E-4</c:v>
                </c:pt>
                <c:pt idx="601">
                  <c:v>4.0060929686058214E-4</c:v>
                </c:pt>
                <c:pt idx="602">
                  <c:v>5.6735130223701212E-7</c:v>
                </c:pt>
                <c:pt idx="603">
                  <c:v>5.2805218406099257E-7</c:v>
                </c:pt>
                <c:pt idx="604">
                  <c:v>2.0049125115581375E-4</c:v>
                </c:pt>
                <c:pt idx="605">
                  <c:v>-3.9954319320011154E-4</c:v>
                </c:pt>
                <c:pt idx="606">
                  <c:v>4.2458440758989577E-7</c:v>
                </c:pt>
                <c:pt idx="607">
                  <c:v>-1.9960554424483233E-4</c:v>
                </c:pt>
                <c:pt idx="608">
                  <c:v>-1.9963370111968914E-4</c:v>
                </c:pt>
                <c:pt idx="609">
                  <c:v>3.3999785975085415E-7</c:v>
                </c:pt>
                <c:pt idx="610">
                  <c:v>6.0031544258856836E-4</c:v>
                </c:pt>
                <c:pt idx="611">
                  <c:v>-5.9970747143826071E-4</c:v>
                </c:pt>
                <c:pt idx="612">
                  <c:v>8.0027115665841288E-4</c:v>
                </c:pt>
                <c:pt idx="613">
                  <c:v>2.5123292935375118E-7</c:v>
                </c:pt>
                <c:pt idx="614">
                  <c:v>-3.9976733161205215E-4</c:v>
                </c:pt>
                <c:pt idx="615">
                  <c:v>2.1537880511290882E-7</c:v>
                </c:pt>
                <c:pt idx="616">
                  <c:v>2.0019928450842271E-4</c:v>
                </c:pt>
                <c:pt idx="617">
                  <c:v>-5.9981568981428703E-4</c:v>
                </c:pt>
                <c:pt idx="618">
                  <c:v>4.0017038469338873E-4</c:v>
                </c:pt>
                <c:pt idx="619">
                  <c:v>1.574408696382138E-7</c:v>
                </c:pt>
                <c:pt idx="620">
                  <c:v>-1.9985458464729741E-4</c:v>
                </c:pt>
                <c:pt idx="621">
                  <c:v>2.0013424840433742E-4</c:v>
                </c:pt>
                <c:pt idx="622">
                  <c:v>4.0012388373856253E-4</c:v>
                </c:pt>
                <c:pt idx="623">
                  <c:v>-3.9988573164422399E-4</c:v>
                </c:pt>
                <c:pt idx="624">
                  <c:v>2.0010535238228046E-4</c:v>
                </c:pt>
                <c:pt idx="625">
                  <c:v>-1.9990291108475258E-4</c:v>
                </c:pt>
                <c:pt idx="626">
                  <c:v>8.9433873125334507E-8</c:v>
                </c:pt>
                <c:pt idx="627">
                  <c:v>-1.9991765414852235E-4</c:v>
                </c:pt>
                <c:pt idx="628">
                  <c:v>2.0007578598421841E-4</c:v>
                </c:pt>
                <c:pt idx="629">
                  <c:v>-1.9993028218980052E-4</c:v>
                </c:pt>
                <c:pt idx="630">
                  <c:v>2.0006410714508684E-4</c:v>
                </c:pt>
                <c:pt idx="631">
                  <c:v>-1.9994107804154824E-4</c:v>
                </c:pt>
                <c:pt idx="632">
                  <c:v>5.4132255992598785E-8</c:v>
                </c:pt>
                <c:pt idx="633">
                  <c:v>2.0004970996678924E-4</c:v>
                </c:pt>
                <c:pt idx="634">
                  <c:v>4.5628835488274712E-8</c:v>
                </c:pt>
                <c:pt idx="635">
                  <c:v>4.186431930455586E-8</c:v>
                </c:pt>
                <c:pt idx="636">
                  <c:v>3.8393489722307259E-8</c:v>
                </c:pt>
                <c:pt idx="637">
                  <c:v>2.0003519493877125E-4</c:v>
                </c:pt>
                <c:pt idx="638">
                  <c:v>-1.9996775131025059E-4</c:v>
                </c:pt>
                <c:pt idx="639">
                  <c:v>4.0002953611225917E-4</c:v>
                </c:pt>
                <c:pt idx="640">
                  <c:v>-5.9997296015857509E-4</c:v>
                </c:pt>
                <c:pt idx="641">
                  <c:v>4.0002474370115189E-4</c:v>
                </c:pt>
                <c:pt idx="642">
                  <c:v>-1.9997736736870918E-4</c:v>
                </c:pt>
                <c:pt idx="643">
                  <c:v>2.0692618567406569E-8</c:v>
                </c:pt>
                <c:pt idx="644">
                  <c:v>-3.9998108936885942E-4</c:v>
                </c:pt>
                <c:pt idx="645">
                  <c:v>4.0001727455664718E-4</c:v>
                </c:pt>
                <c:pt idx="646">
                  <c:v>1.5773143600787692E-8</c:v>
                </c:pt>
                <c:pt idx="647">
                  <c:v>1.4395946003319027E-8</c:v>
                </c:pt>
                <c:pt idx="648">
                  <c:v>1.3133271039538723E-8</c:v>
                </c:pt>
                <c:pt idx="649">
                  <c:v>1.1976129719523657E-8</c:v>
                </c:pt>
                <c:pt idx="650">
                  <c:v>2.0001091619034132E-4</c:v>
                </c:pt>
                <c:pt idx="651">
                  <c:v>-3.9999005426535515E-4</c:v>
                </c:pt>
                <c:pt idx="652">
                  <c:v>9.0576165348132519E-9</c:v>
                </c:pt>
                <c:pt idx="653">
                  <c:v>2.000082452232507E-4</c:v>
                </c:pt>
                <c:pt idx="654">
                  <c:v>2.0000750243886535E-4</c:v>
                </c:pt>
                <c:pt idx="655">
                  <c:v>6.8236100009050251E-9</c:v>
                </c:pt>
                <c:pt idx="656">
                  <c:v>6.2035136455648645E-9</c:v>
                </c:pt>
                <c:pt idx="657">
                  <c:v>5.6373269711703679E-9</c:v>
                </c:pt>
                <c:pt idx="658">
                  <c:v>-3.9999487940095937E-4</c:v>
                </c:pt>
                <c:pt idx="659">
                  <c:v>4.6492243129631853E-9</c:v>
                </c:pt>
                <c:pt idx="660">
                  <c:v>4.2194178412997222E-9</c:v>
                </c:pt>
                <c:pt idx="661">
                  <c:v>4.00003827692079E-4</c:v>
                </c:pt>
                <c:pt idx="662">
                  <c:v>-1.9999652916479984E-4</c:v>
                </c:pt>
                <c:pt idx="663">
                  <c:v>3.1458908512059462E-9</c:v>
                </c:pt>
                <c:pt idx="664">
                  <c:v>4.0000285013925201E-4</c:v>
                </c:pt>
                <c:pt idx="665">
                  <c:v>-3.9999741892043233E-4</c:v>
                </c:pt>
                <c:pt idx="666">
                  <c:v>-1.9999766358652263E-4</c:v>
                </c:pt>
                <c:pt idx="667">
                  <c:v>2.0000211402986879E-4</c:v>
                </c:pt>
                <c:pt idx="668">
                  <c:v>-1.999980880094095E-4</c:v>
                </c:pt>
                <c:pt idx="669">
                  <c:v>-1.999982714828025E-4</c:v>
                </c:pt>
                <c:pt idx="670">
                  <c:v>2.0000156197862962E-4</c:v>
                </c:pt>
                <c:pt idx="671">
                  <c:v>4.0000141087976254E-4</c:v>
                </c:pt>
                <c:pt idx="672">
                  <c:v>-1.9999872614922005E-4</c:v>
                </c:pt>
                <c:pt idx="673">
                  <c:v>4.0000114963730958E-4</c:v>
                </c:pt>
                <c:pt idx="674">
                  <c:v>-1.9999896290872154E-4</c:v>
                </c:pt>
                <c:pt idx="675">
                  <c:v>9.3516243742362316E-10</c:v>
                </c:pt>
                <c:pt idx="676">
                  <c:v>-1.9999915710948923E-4</c:v>
                </c:pt>
                <c:pt idx="677">
                  <c:v>7.5939793273138695E-10</c:v>
                </c:pt>
                <c:pt idx="678">
                  <c:v>6.8388312612736868E-10</c:v>
                </c:pt>
                <c:pt idx="679">
                  <c:v>-1.9999938438570981E-4</c:v>
                </c:pt>
                <c:pt idx="680">
                  <c:v>5.5392366214712663E-10</c:v>
                </c:pt>
                <c:pt idx="681">
                  <c:v>-1.9999950179778325E-4</c:v>
                </c:pt>
                <c:pt idx="682">
                  <c:v>2.000004478947777E-4</c:v>
                </c:pt>
                <c:pt idx="683">
                  <c:v>4.0249550749076567E-10</c:v>
                </c:pt>
                <c:pt idx="684">
                  <c:v>4.0000036154375215E-4</c:v>
                </c:pt>
                <c:pt idx="685">
                  <c:v>-1.9999967537978738E-4</c:v>
                </c:pt>
                <c:pt idx="686">
                  <c:v>2.0000029134342119E-4</c:v>
                </c:pt>
                <c:pt idx="687">
                  <c:v>2.6136649921714057E-10</c:v>
                </c:pt>
                <c:pt idx="688">
                  <c:v>-3.9999976562582365E-4</c:v>
                </c:pt>
                <c:pt idx="689">
                  <c:v>2.0000021008005089E-4</c:v>
                </c:pt>
                <c:pt idx="690">
                  <c:v>1.8822407417407035E-10</c:v>
                </c:pt>
                <c:pt idx="691">
                  <c:v>2.0000016857024127E-4</c:v>
                </c:pt>
                <c:pt idx="692">
                  <c:v>-1.9999984909552723E-4</c:v>
                </c:pt>
              </c:numCache>
            </c:numRef>
          </c:yVal>
          <c:smooth val="1"/>
        </c:ser>
        <c:axId val="89240704"/>
        <c:axId val="89242240"/>
      </c:scatterChart>
      <c:valAx>
        <c:axId val="89240704"/>
        <c:scaling>
          <c:orientation val="minMax"/>
          <c:max val="900"/>
          <c:min val="200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242240"/>
        <c:crosses val="autoZero"/>
        <c:crossBetween val="midCat"/>
      </c:valAx>
      <c:valAx>
        <c:axId val="89242240"/>
        <c:scaling>
          <c:orientation val="minMax"/>
        </c:scaling>
        <c:axPos val="l"/>
        <c:majorGridlines/>
        <c:numFmt formatCode="General" sourceLinked="1"/>
        <c:tickLblPos val="nextTo"/>
        <c:crossAx val="8924070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0793903783175194"/>
          <c:y val="0.14126526208267742"/>
          <c:w val="0.67308006438772194"/>
          <c:h val="0.69290011274832175"/>
        </c:manualLayout>
      </c:layout>
      <c:scatterChart>
        <c:scatterStyle val="lineMarker"/>
        <c:ser>
          <c:idx val="0"/>
          <c:order val="0"/>
          <c:tx>
            <c:strRef>
              <c:f>'pot.titr. (2)'!$B$1</c:f>
              <c:strCache>
                <c:ptCount val="1"/>
                <c:pt idx="0">
                  <c:v>pH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'pot.titr. (2)'!$A$2:$A$30</c:f>
              <c:numCache>
                <c:formatCode>0.00</c:formatCode>
                <c:ptCount val="2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18</c:v>
                </c:pt>
                <c:pt idx="5">
                  <c:v>18.5</c:v>
                </c:pt>
                <c:pt idx="6">
                  <c:v>19</c:v>
                </c:pt>
                <c:pt idx="7">
                  <c:v>19.5</c:v>
                </c:pt>
                <c:pt idx="8">
                  <c:v>19.7</c:v>
                </c:pt>
                <c:pt idx="9">
                  <c:v>20</c:v>
                </c:pt>
                <c:pt idx="10">
                  <c:v>20.2</c:v>
                </c:pt>
                <c:pt idx="11">
                  <c:v>20.3</c:v>
                </c:pt>
                <c:pt idx="12">
                  <c:v>20.399999999999999</c:v>
                </c:pt>
                <c:pt idx="13">
                  <c:v>20.5</c:v>
                </c:pt>
                <c:pt idx="14">
                  <c:v>20.6</c:v>
                </c:pt>
                <c:pt idx="15">
                  <c:v>20.7</c:v>
                </c:pt>
                <c:pt idx="16">
                  <c:v>20.8</c:v>
                </c:pt>
                <c:pt idx="17">
                  <c:v>20.9</c:v>
                </c:pt>
                <c:pt idx="18">
                  <c:v>21</c:v>
                </c:pt>
                <c:pt idx="19">
                  <c:v>21.2</c:v>
                </c:pt>
                <c:pt idx="20">
                  <c:v>21.4</c:v>
                </c:pt>
                <c:pt idx="21">
                  <c:v>21.6</c:v>
                </c:pt>
                <c:pt idx="22">
                  <c:v>21.8</c:v>
                </c:pt>
                <c:pt idx="23">
                  <c:v>22</c:v>
                </c:pt>
                <c:pt idx="24">
                  <c:v>22.5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</c:numCache>
            </c:numRef>
          </c:xVal>
          <c:yVal>
            <c:numRef>
              <c:f>'pot.titr. (2)'!$B$2:$B$30</c:f>
              <c:numCache>
                <c:formatCode>0.00</c:formatCode>
                <c:ptCount val="29"/>
                <c:pt idx="0">
                  <c:v>1.33</c:v>
                </c:pt>
                <c:pt idx="1">
                  <c:v>1.48</c:v>
                </c:pt>
                <c:pt idx="2">
                  <c:v>1.68</c:v>
                </c:pt>
                <c:pt idx="3">
                  <c:v>2</c:v>
                </c:pt>
                <c:pt idx="4">
                  <c:v>2.37</c:v>
                </c:pt>
                <c:pt idx="5">
                  <c:v>2.48</c:v>
                </c:pt>
                <c:pt idx="6">
                  <c:v>2.63</c:v>
                </c:pt>
                <c:pt idx="7">
                  <c:v>2.82</c:v>
                </c:pt>
                <c:pt idx="8">
                  <c:v>2.93</c:v>
                </c:pt>
                <c:pt idx="9">
                  <c:v>3.15</c:v>
                </c:pt>
                <c:pt idx="10">
                  <c:v>3.37</c:v>
                </c:pt>
                <c:pt idx="11">
                  <c:v>3.77</c:v>
                </c:pt>
                <c:pt idx="12">
                  <c:v>4.49</c:v>
                </c:pt>
                <c:pt idx="13">
                  <c:v>6.58</c:v>
                </c:pt>
                <c:pt idx="14">
                  <c:v>9.3800000000000008</c:v>
                </c:pt>
                <c:pt idx="15">
                  <c:v>10.17</c:v>
                </c:pt>
                <c:pt idx="16">
                  <c:v>10.43</c:v>
                </c:pt>
                <c:pt idx="17">
                  <c:v>10.58</c:v>
                </c:pt>
                <c:pt idx="18">
                  <c:v>10.76</c:v>
                </c:pt>
                <c:pt idx="19">
                  <c:v>10.94</c:v>
                </c:pt>
                <c:pt idx="20">
                  <c:v>11.07</c:v>
                </c:pt>
                <c:pt idx="21">
                  <c:v>11.2</c:v>
                </c:pt>
                <c:pt idx="22">
                  <c:v>11.27</c:v>
                </c:pt>
                <c:pt idx="23">
                  <c:v>11.33</c:v>
                </c:pt>
                <c:pt idx="24">
                  <c:v>11.48</c:v>
                </c:pt>
                <c:pt idx="25">
                  <c:v>11.57</c:v>
                </c:pt>
                <c:pt idx="26">
                  <c:v>11.7</c:v>
                </c:pt>
                <c:pt idx="27">
                  <c:v>11.81</c:v>
                </c:pt>
                <c:pt idx="28">
                  <c:v>11.88</c:v>
                </c:pt>
              </c:numCache>
            </c:numRef>
          </c:yVal>
        </c:ser>
        <c:axId val="89425792"/>
        <c:axId val="89432064"/>
      </c:scatterChart>
      <c:valAx>
        <c:axId val="8942579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V [ml]</a:t>
                </a:r>
              </a:p>
            </c:rich>
          </c:tx>
          <c:layout>
            <c:manualLayout>
              <c:xMode val="edge"/>
              <c:yMode val="edge"/>
              <c:x val="0.67128997764168563"/>
              <c:y val="0.92429032909347875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432064"/>
        <c:crosses val="autoZero"/>
        <c:crossBetween val="midCat"/>
      </c:valAx>
      <c:valAx>
        <c:axId val="89432064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pH</a:t>
                </a:r>
              </a:p>
            </c:rich>
          </c:tx>
          <c:layout>
            <c:manualLayout>
              <c:xMode val="edge"/>
              <c:yMode val="edge"/>
              <c:x val="6.1557305336832895E-2"/>
              <c:y val="0.14971709065213076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42579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diamond"/>
            <c:size val="7"/>
            <c:spPr>
              <a:ln w="22225">
                <a:solidFill>
                  <a:srgbClr val="00B050"/>
                </a:solidFill>
              </a:ln>
            </c:spPr>
          </c:marker>
          <c:xVal>
            <c:numRef>
              <c:f>hahn!$E$14:$E$19</c:f>
              <c:numCache>
                <c:formatCode>General</c:formatCode>
                <c:ptCount val="6"/>
                <c:pt idx="0">
                  <c:v>20.3</c:v>
                </c:pt>
                <c:pt idx="1">
                  <c:v>20.399999999999999</c:v>
                </c:pt>
                <c:pt idx="2">
                  <c:v>20.5</c:v>
                </c:pt>
                <c:pt idx="3">
                  <c:v>20.6</c:v>
                </c:pt>
                <c:pt idx="4">
                  <c:v>20.7</c:v>
                </c:pt>
                <c:pt idx="5">
                  <c:v>20.8</c:v>
                </c:pt>
              </c:numCache>
            </c:numRef>
          </c:xVal>
          <c:yVal>
            <c:numRef>
              <c:f>hahn!$F$14:$F$19</c:f>
              <c:numCache>
                <c:formatCode>General</c:formatCode>
                <c:ptCount val="6"/>
                <c:pt idx="0">
                  <c:v>32.000000000001677</c:v>
                </c:pt>
                <c:pt idx="1">
                  <c:v>136.99999999999835</c:v>
                </c:pt>
                <c:pt idx="2">
                  <c:v>70.999999999998082</c:v>
                </c:pt>
                <c:pt idx="3">
                  <c:v>-200.99999999999875</c:v>
                </c:pt>
                <c:pt idx="4">
                  <c:v>-53.000000000001243</c:v>
                </c:pt>
                <c:pt idx="5">
                  <c:v>-10.999999999999098</c:v>
                </c:pt>
              </c:numCache>
            </c:numRef>
          </c:yVal>
        </c:ser>
        <c:axId val="89661824"/>
        <c:axId val="89663744"/>
      </c:scatterChart>
      <c:valAx>
        <c:axId val="896618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663744"/>
        <c:crossesAt val="-250"/>
        <c:crossBetween val="midCat"/>
      </c:valAx>
      <c:valAx>
        <c:axId val="89663744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66182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Granova transformace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gran!$C$1</c:f>
              <c:strCache>
                <c:ptCount val="1"/>
                <c:pt idx="0">
                  <c:v>F1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4"/>
            <c:spPr>
              <a:ln w="25400"/>
            </c:spPr>
          </c:marker>
          <c:xVal>
            <c:numRef>
              <c:f>gran!$A$5:$A$16</c:f>
              <c:numCache>
                <c:formatCode>0.00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18.5</c:v>
                </c:pt>
                <c:pt idx="3">
                  <c:v>19</c:v>
                </c:pt>
                <c:pt idx="4">
                  <c:v>19.5</c:v>
                </c:pt>
                <c:pt idx="5">
                  <c:v>19.7</c:v>
                </c:pt>
                <c:pt idx="6">
                  <c:v>20</c:v>
                </c:pt>
                <c:pt idx="7">
                  <c:v>20.2</c:v>
                </c:pt>
                <c:pt idx="8">
                  <c:v>20.3</c:v>
                </c:pt>
                <c:pt idx="9">
                  <c:v>20.399999999999999</c:v>
                </c:pt>
                <c:pt idx="10">
                  <c:v>20.5</c:v>
                </c:pt>
                <c:pt idx="11">
                  <c:v>20.6</c:v>
                </c:pt>
              </c:numCache>
            </c:numRef>
          </c:xVal>
          <c:yVal>
            <c:numRef>
              <c:f>gran!$C$5:$C$16</c:f>
              <c:numCache>
                <c:formatCode>0.00000</c:formatCode>
                <c:ptCount val="12"/>
                <c:pt idx="0">
                  <c:v>0.65</c:v>
                </c:pt>
                <c:pt idx="1">
                  <c:v>0.2900740727850829</c:v>
                </c:pt>
                <c:pt idx="2">
                  <c:v>0.22682481821557487</c:v>
                </c:pt>
                <c:pt idx="3">
                  <c:v>0.16175178825707451</c:v>
                </c:pt>
                <c:pt idx="4">
                  <c:v>0.1051925067663164</c:v>
                </c:pt>
                <c:pt idx="5">
                  <c:v>8.1890359579285102E-2</c:v>
                </c:pt>
                <c:pt idx="6">
                  <c:v>4.9556204906889646E-2</c:v>
                </c:pt>
                <c:pt idx="7">
                  <c:v>2.9945882219871784E-2</c:v>
                </c:pt>
                <c:pt idx="8">
                  <c:v>1.1938652876806047E-2</c:v>
                </c:pt>
                <c:pt idx="9">
                  <c:v>2.2780993447845794E-3</c:v>
                </c:pt>
                <c:pt idx="10">
                  <c:v>1.8543389342862423E-5</c:v>
                </c:pt>
                <c:pt idx="11">
                  <c:v>2.9430978473005598E-8</c:v>
                </c:pt>
              </c:numCache>
            </c:numRef>
          </c:yVal>
        </c:ser>
        <c:ser>
          <c:idx val="1"/>
          <c:order val="1"/>
          <c:tx>
            <c:strRef>
              <c:f>gran!$D$1</c:f>
              <c:strCache>
                <c:ptCount val="1"/>
                <c:pt idx="0">
                  <c:v>F2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4"/>
            <c:spPr>
              <a:ln w="25400"/>
            </c:spPr>
          </c:marker>
          <c:xVal>
            <c:numRef>
              <c:f>gran!$A$13:$A$30</c:f>
              <c:numCache>
                <c:formatCode>0.00</c:formatCode>
                <c:ptCount val="18"/>
                <c:pt idx="0">
                  <c:v>20.3</c:v>
                </c:pt>
                <c:pt idx="1">
                  <c:v>20.399999999999999</c:v>
                </c:pt>
                <c:pt idx="2">
                  <c:v>20.5</c:v>
                </c:pt>
                <c:pt idx="3">
                  <c:v>20.6</c:v>
                </c:pt>
                <c:pt idx="4">
                  <c:v>20.7</c:v>
                </c:pt>
                <c:pt idx="5">
                  <c:v>20.8</c:v>
                </c:pt>
                <c:pt idx="6">
                  <c:v>20.9</c:v>
                </c:pt>
                <c:pt idx="7">
                  <c:v>21</c:v>
                </c:pt>
                <c:pt idx="8">
                  <c:v>21.2</c:v>
                </c:pt>
                <c:pt idx="9">
                  <c:v>21.4</c:v>
                </c:pt>
                <c:pt idx="10">
                  <c:v>21.6</c:v>
                </c:pt>
                <c:pt idx="11">
                  <c:v>21.8</c:v>
                </c:pt>
                <c:pt idx="12">
                  <c:v>22</c:v>
                </c:pt>
                <c:pt idx="13">
                  <c:v>22.5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</c:numCache>
            </c:numRef>
          </c:xVal>
          <c:yVal>
            <c:numRef>
              <c:f>gran!$D$13:$D$30</c:f>
              <c:numCache>
                <c:formatCode>0.00000</c:formatCode>
                <c:ptCount val="18"/>
                <c:pt idx="0">
                  <c:v>4.1395708971497828E-9</c:v>
                </c:pt>
                <c:pt idx="1">
                  <c:v>2.1755679844895648E-8</c:v>
                </c:pt>
                <c:pt idx="2">
                  <c:v>2.6803352440599559E-6</c:v>
                </c:pt>
                <c:pt idx="3">
                  <c:v>1.6935760408277626E-3</c:v>
                </c:pt>
                <c:pt idx="4">
                  <c:v>1.0457296304349219E-2</c:v>
                </c:pt>
                <c:pt idx="5">
                  <c:v>1.9056066411802533E-2</c:v>
                </c:pt>
                <c:pt idx="6">
                  <c:v>2.6955428199127787E-2</c:v>
                </c:pt>
                <c:pt idx="7">
                  <c:v>4.0856235550938098E-2</c:v>
                </c:pt>
                <c:pt idx="8">
                  <c:v>6.2012607604872837E-2</c:v>
                </c:pt>
                <c:pt idx="9">
                  <c:v>8.3887685422682462E-2</c:v>
                </c:pt>
                <c:pt idx="10">
                  <c:v>0.11347835258021544</c:v>
                </c:pt>
                <c:pt idx="11">
                  <c:v>0.13369785641239371</c:v>
                </c:pt>
                <c:pt idx="12">
                  <c:v>0.15393327044416069</c:v>
                </c:pt>
                <c:pt idx="13">
                  <c:v>0.21894649972914618</c:v>
                </c:pt>
                <c:pt idx="14">
                  <c:v>0.27122071724093594</c:v>
                </c:pt>
                <c:pt idx="15">
                  <c:v>0.3708785528841807</c:v>
                </c:pt>
                <c:pt idx="16">
                  <c:v>0.48424067177599189</c:v>
                </c:pt>
                <c:pt idx="17">
                  <c:v>0.57651895702218059</c:v>
                </c:pt>
              </c:numCache>
            </c:numRef>
          </c:yVal>
        </c:ser>
        <c:axId val="89759104"/>
        <c:axId val="89650304"/>
      </c:scatterChart>
      <c:valAx>
        <c:axId val="89759104"/>
        <c:scaling>
          <c:orientation val="minMax"/>
          <c:min val="14"/>
        </c:scaling>
        <c:axPos val="b"/>
        <c:majorGridlines/>
        <c:minorGridlines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650304"/>
        <c:crosses val="autoZero"/>
        <c:crossBetween val="midCat"/>
        <c:majorUnit val="1"/>
      </c:valAx>
      <c:valAx>
        <c:axId val="89650304"/>
        <c:scaling>
          <c:orientation val="minMax"/>
        </c:scaling>
        <c:axPos val="l"/>
        <c:majorGridlines/>
        <c:numFmt formatCode="0.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759104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titr_Ha!$B$1</c:f>
              <c:strCache>
                <c:ptCount val="1"/>
                <c:pt idx="0">
                  <c:v>100/10000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2"/>
          </c:marker>
          <c:xVal>
            <c:numRef>
              <c:f>titr_Ha!$A$2:$A$277</c:f>
              <c:numCache>
                <c:formatCode>General</c:formatCode>
                <c:ptCount val="276"/>
                <c:pt idx="42">
                  <c:v>0</c:v>
                </c:pt>
                <c:pt idx="43">
                  <c:v>0.2</c:v>
                </c:pt>
                <c:pt idx="44">
                  <c:v>0.4</c:v>
                </c:pt>
                <c:pt idx="45">
                  <c:v>0.60000000000000009</c:v>
                </c:pt>
                <c:pt idx="46">
                  <c:v>0.8</c:v>
                </c:pt>
                <c:pt idx="47">
                  <c:v>1</c:v>
                </c:pt>
                <c:pt idx="48">
                  <c:v>1.2000000000000002</c:v>
                </c:pt>
                <c:pt idx="49">
                  <c:v>1.4000000000000001</c:v>
                </c:pt>
                <c:pt idx="50">
                  <c:v>1.6</c:v>
                </c:pt>
                <c:pt idx="51">
                  <c:v>1.8</c:v>
                </c:pt>
                <c:pt idx="52">
                  <c:v>2</c:v>
                </c:pt>
                <c:pt idx="53">
                  <c:v>2.2000000000000002</c:v>
                </c:pt>
                <c:pt idx="54">
                  <c:v>2.4000000000000004</c:v>
                </c:pt>
                <c:pt idx="55">
                  <c:v>2.6</c:v>
                </c:pt>
                <c:pt idx="56">
                  <c:v>2.8000000000000003</c:v>
                </c:pt>
                <c:pt idx="57">
                  <c:v>3</c:v>
                </c:pt>
                <c:pt idx="58">
                  <c:v>3.2</c:v>
                </c:pt>
                <c:pt idx="59">
                  <c:v>3.4000000000000004</c:v>
                </c:pt>
                <c:pt idx="60">
                  <c:v>3.6</c:v>
                </c:pt>
                <c:pt idx="61">
                  <c:v>3.8000000000000003</c:v>
                </c:pt>
                <c:pt idx="62">
                  <c:v>4</c:v>
                </c:pt>
                <c:pt idx="63">
                  <c:v>4.2</c:v>
                </c:pt>
                <c:pt idx="64">
                  <c:v>4.4000000000000004</c:v>
                </c:pt>
                <c:pt idx="65">
                  <c:v>4.6000000000000005</c:v>
                </c:pt>
                <c:pt idx="66">
                  <c:v>4.8000000000000007</c:v>
                </c:pt>
                <c:pt idx="67">
                  <c:v>5</c:v>
                </c:pt>
                <c:pt idx="68">
                  <c:v>5.2</c:v>
                </c:pt>
                <c:pt idx="69">
                  <c:v>5.4</c:v>
                </c:pt>
                <c:pt idx="70">
                  <c:v>5.6000000000000005</c:v>
                </c:pt>
                <c:pt idx="71">
                  <c:v>5.8000000000000007</c:v>
                </c:pt>
                <c:pt idx="72">
                  <c:v>6</c:v>
                </c:pt>
                <c:pt idx="73">
                  <c:v>6.2</c:v>
                </c:pt>
                <c:pt idx="74">
                  <c:v>6.4</c:v>
                </c:pt>
                <c:pt idx="75">
                  <c:v>6.6000000000000005</c:v>
                </c:pt>
                <c:pt idx="76">
                  <c:v>6.8000000000000007</c:v>
                </c:pt>
                <c:pt idx="77">
                  <c:v>7</c:v>
                </c:pt>
                <c:pt idx="78">
                  <c:v>7.2</c:v>
                </c:pt>
                <c:pt idx="79">
                  <c:v>7.4</c:v>
                </c:pt>
                <c:pt idx="80">
                  <c:v>7.6000000000000005</c:v>
                </c:pt>
                <c:pt idx="81">
                  <c:v>7.8000000000000007</c:v>
                </c:pt>
                <c:pt idx="82">
                  <c:v>8</c:v>
                </c:pt>
                <c:pt idx="83">
                  <c:v>8.2000000000000011</c:v>
                </c:pt>
                <c:pt idx="84">
                  <c:v>8.4</c:v>
                </c:pt>
                <c:pt idx="85">
                  <c:v>8.6</c:v>
                </c:pt>
                <c:pt idx="86">
                  <c:v>8.8000000000000007</c:v>
                </c:pt>
                <c:pt idx="87">
                  <c:v>9</c:v>
                </c:pt>
                <c:pt idx="88">
                  <c:v>9.2000000000000011</c:v>
                </c:pt>
                <c:pt idx="89">
                  <c:v>9.4</c:v>
                </c:pt>
                <c:pt idx="90">
                  <c:v>9.6000000000000014</c:v>
                </c:pt>
                <c:pt idx="91">
                  <c:v>9.8000000000000007</c:v>
                </c:pt>
                <c:pt idx="92">
                  <c:v>10</c:v>
                </c:pt>
                <c:pt idx="93">
                  <c:v>10.200000000000001</c:v>
                </c:pt>
                <c:pt idx="94">
                  <c:v>10.4</c:v>
                </c:pt>
                <c:pt idx="95">
                  <c:v>10.600000000000001</c:v>
                </c:pt>
                <c:pt idx="96">
                  <c:v>10.8</c:v>
                </c:pt>
                <c:pt idx="97">
                  <c:v>11</c:v>
                </c:pt>
                <c:pt idx="98">
                  <c:v>11.200000000000001</c:v>
                </c:pt>
                <c:pt idx="99">
                  <c:v>11.4</c:v>
                </c:pt>
                <c:pt idx="100">
                  <c:v>11.600000000000001</c:v>
                </c:pt>
                <c:pt idx="101">
                  <c:v>11.8</c:v>
                </c:pt>
                <c:pt idx="102">
                  <c:v>12</c:v>
                </c:pt>
                <c:pt idx="103">
                  <c:v>12.200000000000001</c:v>
                </c:pt>
                <c:pt idx="104">
                  <c:v>12.4</c:v>
                </c:pt>
                <c:pt idx="105">
                  <c:v>12.600000000000001</c:v>
                </c:pt>
                <c:pt idx="106">
                  <c:v>12.8</c:v>
                </c:pt>
                <c:pt idx="107">
                  <c:v>13</c:v>
                </c:pt>
                <c:pt idx="108">
                  <c:v>13.200000000000001</c:v>
                </c:pt>
                <c:pt idx="109">
                  <c:v>13.4</c:v>
                </c:pt>
                <c:pt idx="110">
                  <c:v>13.600000000000001</c:v>
                </c:pt>
                <c:pt idx="111">
                  <c:v>13.8</c:v>
                </c:pt>
                <c:pt idx="112">
                  <c:v>14</c:v>
                </c:pt>
                <c:pt idx="113">
                  <c:v>14.200000000000001</c:v>
                </c:pt>
                <c:pt idx="114">
                  <c:v>14.4</c:v>
                </c:pt>
                <c:pt idx="115">
                  <c:v>14.600000000000001</c:v>
                </c:pt>
                <c:pt idx="116">
                  <c:v>14.8</c:v>
                </c:pt>
                <c:pt idx="117">
                  <c:v>15</c:v>
                </c:pt>
                <c:pt idx="118">
                  <c:v>15.200000000000001</c:v>
                </c:pt>
                <c:pt idx="119">
                  <c:v>15.4</c:v>
                </c:pt>
                <c:pt idx="120">
                  <c:v>15.600000000000001</c:v>
                </c:pt>
                <c:pt idx="121">
                  <c:v>15.8</c:v>
                </c:pt>
                <c:pt idx="122">
                  <c:v>16</c:v>
                </c:pt>
                <c:pt idx="123">
                  <c:v>16.2</c:v>
                </c:pt>
                <c:pt idx="124">
                  <c:v>16.400000000000002</c:v>
                </c:pt>
                <c:pt idx="125">
                  <c:v>16.600000000000001</c:v>
                </c:pt>
                <c:pt idx="126">
                  <c:v>16.8</c:v>
                </c:pt>
                <c:pt idx="127">
                  <c:v>17</c:v>
                </c:pt>
                <c:pt idx="128">
                  <c:v>17.2</c:v>
                </c:pt>
                <c:pt idx="129">
                  <c:v>17.400000000000002</c:v>
                </c:pt>
                <c:pt idx="130">
                  <c:v>17.600000000000001</c:v>
                </c:pt>
                <c:pt idx="131">
                  <c:v>17.8</c:v>
                </c:pt>
                <c:pt idx="132">
                  <c:v>18</c:v>
                </c:pt>
                <c:pt idx="133">
                  <c:v>18.2</c:v>
                </c:pt>
                <c:pt idx="134">
                  <c:v>18.400000000000002</c:v>
                </c:pt>
                <c:pt idx="135">
                  <c:v>18.600000000000001</c:v>
                </c:pt>
                <c:pt idx="136">
                  <c:v>18.8</c:v>
                </c:pt>
                <c:pt idx="137">
                  <c:v>19</c:v>
                </c:pt>
                <c:pt idx="138">
                  <c:v>19.200000000000003</c:v>
                </c:pt>
                <c:pt idx="139">
                  <c:v>19.400000000000002</c:v>
                </c:pt>
                <c:pt idx="140">
                  <c:v>19.600000000000001</c:v>
                </c:pt>
                <c:pt idx="141">
                  <c:v>19.8</c:v>
                </c:pt>
                <c:pt idx="142">
                  <c:v>20</c:v>
                </c:pt>
              </c:numCache>
            </c:numRef>
          </c:xVal>
          <c:yVal>
            <c:numRef>
              <c:f>titr_Ha!$B$2:$B$277</c:f>
              <c:numCache>
                <c:formatCode>General</c:formatCode>
                <c:ptCount val="276"/>
                <c:pt idx="42">
                  <c:v>1.2620897871710359</c:v>
                </c:pt>
                <c:pt idx="43">
                  <c:v>1.2711389038749039</c:v>
                </c:pt>
                <c:pt idx="44">
                  <c:v>1.284684698381275</c:v>
                </c:pt>
                <c:pt idx="45">
                  <c:v>1.3009328703843057</c:v>
                </c:pt>
                <c:pt idx="46">
                  <c:v>1.3097893719665705</c:v>
                </c:pt>
                <c:pt idx="47">
                  <c:v>1.3299604327447712</c:v>
                </c:pt>
                <c:pt idx="48">
                  <c:v>1.3421525794275104</c:v>
                </c:pt>
                <c:pt idx="49">
                  <c:v>1.3532726628236473</c:v>
                </c:pt>
                <c:pt idx="50">
                  <c:v>1.3584278857819736</c:v>
                </c:pt>
                <c:pt idx="51">
                  <c:v>1.3794258367188275</c:v>
                </c:pt>
                <c:pt idx="52">
                  <c:v>1.3845745194204151</c:v>
                </c:pt>
                <c:pt idx="53">
                  <c:v>1.3918823930896818</c:v>
                </c:pt>
                <c:pt idx="54">
                  <c:v>1.4194584151871503</c:v>
                </c:pt>
                <c:pt idx="55">
                  <c:v>1.4196120852030814</c:v>
                </c:pt>
                <c:pt idx="56">
                  <c:v>1.4313534958802163</c:v>
                </c:pt>
                <c:pt idx="57">
                  <c:v>1.4533933909557759</c:v>
                </c:pt>
                <c:pt idx="58">
                  <c:v>1.4618432322166861</c:v>
                </c:pt>
                <c:pt idx="59">
                  <c:v>1.47951526562348</c:v>
                </c:pt>
                <c:pt idx="60">
                  <c:v>1.5023226051293312</c:v>
                </c:pt>
                <c:pt idx="61">
                  <c:v>1.5006793230183422</c:v>
                </c:pt>
                <c:pt idx="62">
                  <c:v>1.5156005523510276</c:v>
                </c:pt>
                <c:pt idx="63">
                  <c:v>1.543802603379637</c:v>
                </c:pt>
                <c:pt idx="64">
                  <c:v>1.545903093933314</c:v>
                </c:pt>
                <c:pt idx="65">
                  <c:v>1.5671211049489677</c:v>
                </c:pt>
                <c:pt idx="66">
                  <c:v>1.5853773527659476</c:v>
                </c:pt>
                <c:pt idx="67">
                  <c:v>1.6003943837724626</c:v>
                </c:pt>
                <c:pt idx="68">
                  <c:v>1.6181968137554825</c:v>
                </c:pt>
                <c:pt idx="69">
                  <c:v>1.6409115905337035</c:v>
                </c:pt>
                <c:pt idx="70">
                  <c:v>1.6608683078132569</c:v>
                </c:pt>
                <c:pt idx="71">
                  <c:v>1.6647995711974799</c:v>
                </c:pt>
                <c:pt idx="72">
                  <c:v>1.6877414349772035</c:v>
                </c:pt>
                <c:pt idx="73">
                  <c:v>1.7206339069075882</c:v>
                </c:pt>
                <c:pt idx="74">
                  <c:v>1.7352215656749903</c:v>
                </c:pt>
                <c:pt idx="75">
                  <c:v>1.7547542891912162</c:v>
                </c:pt>
                <c:pt idx="76">
                  <c:v>1.7814881440065802</c:v>
                </c:pt>
                <c:pt idx="77">
                  <c:v>1.8048864609874784</c:v>
                </c:pt>
                <c:pt idx="78">
                  <c:v>1.8180211577944458</c:v>
                </c:pt>
                <c:pt idx="79">
                  <c:v>1.8457743826664985</c:v>
                </c:pt>
                <c:pt idx="80">
                  <c:v>1.8648405586741865</c:v>
                </c:pt>
                <c:pt idx="81">
                  <c:v>1.9010289746589959</c:v>
                </c:pt>
                <c:pt idx="82">
                  <c:v>1.9114670951537789</c:v>
                </c:pt>
                <c:pt idx="83">
                  <c:v>1.9528048416726291</c:v>
                </c:pt>
                <c:pt idx="84">
                  <c:v>1.973720217899233</c:v>
                </c:pt>
                <c:pt idx="85">
                  <c:v>2.0100268152154981</c:v>
                </c:pt>
                <c:pt idx="86">
                  <c:v>2.0450839967139065</c:v>
                </c:pt>
                <c:pt idx="87">
                  <c:v>2.0912110179103909</c:v>
                </c:pt>
                <c:pt idx="88">
                  <c:v>2.1299070371411739</c:v>
                </c:pt>
                <c:pt idx="89">
                  <c:v>2.160680266890675</c:v>
                </c:pt>
                <c:pt idx="90">
                  <c:v>2.2042917450211941</c:v>
                </c:pt>
                <c:pt idx="91">
                  <c:v>2.2624235532201826</c:v>
                </c:pt>
                <c:pt idx="92">
                  <c:v>2.3118899340279402</c:v>
                </c:pt>
                <c:pt idx="93">
                  <c:v>2.3904283889167011</c:v>
                </c:pt>
                <c:pt idx="94">
                  <c:v>2.4518516670010984</c:v>
                </c:pt>
                <c:pt idx="95">
                  <c:v>2.5563567492492498</c:v>
                </c:pt>
                <c:pt idx="96">
                  <c:v>2.6599386442400514</c:v>
                </c:pt>
                <c:pt idx="97">
                  <c:v>2.8090868472509087</c:v>
                </c:pt>
                <c:pt idx="98">
                  <c:v>3.0385387205325065</c:v>
                </c:pt>
                <c:pt idx="99">
                  <c:v>3.5101462352298198</c:v>
                </c:pt>
                <c:pt idx="100">
                  <c:v>10.487328247918933</c:v>
                </c:pt>
                <c:pt idx="101">
                  <c:v>10.964706341996044</c:v>
                </c:pt>
                <c:pt idx="102">
                  <c:v>11.192029184881598</c:v>
                </c:pt>
                <c:pt idx="103">
                  <c:v>11.331748320243507</c:v>
                </c:pt>
                <c:pt idx="104">
                  <c:v>11.440900680992753</c:v>
                </c:pt>
                <c:pt idx="105">
                  <c:v>11.531275333998352</c:v>
                </c:pt>
                <c:pt idx="106">
                  <c:v>11.596366860362142</c:v>
                </c:pt>
                <c:pt idx="107">
                  <c:v>11.657671808918565</c:v>
                </c:pt>
                <c:pt idx="108">
                  <c:v>11.69600250037387</c:v>
                </c:pt>
                <c:pt idx="109">
                  <c:v>11.745996003135295</c:v>
                </c:pt>
                <c:pt idx="110">
                  <c:v>11.792066126678138</c:v>
                </c:pt>
                <c:pt idx="111">
                  <c:v>11.828094517762214</c:v>
                </c:pt>
                <c:pt idx="112">
                  <c:v>11.867641778390855</c:v>
                </c:pt>
                <c:pt idx="113">
                  <c:v>11.888915681464225</c:v>
                </c:pt>
                <c:pt idx="114">
                  <c:v>11.916114946665616</c:v>
                </c:pt>
                <c:pt idx="115">
                  <c:v>11.956558384338766</c:v>
                </c:pt>
                <c:pt idx="116">
                  <c:v>11.973504913335294</c:v>
                </c:pt>
                <c:pt idx="117">
                  <c:v>11.997367674276978</c:v>
                </c:pt>
                <c:pt idx="118">
                  <c:v>12.012424221018701</c:v>
                </c:pt>
                <c:pt idx="119">
                  <c:v>12.032024020589143</c:v>
                </c:pt>
                <c:pt idx="120">
                  <c:v>12.048594077447802</c:v>
                </c:pt>
                <c:pt idx="121">
                  <c:v>12.085143217568845</c:v>
                </c:pt>
                <c:pt idx="122">
                  <c:v>12.103265399292857</c:v>
                </c:pt>
                <c:pt idx="123">
                  <c:v>12.107842297746986</c:v>
                </c:pt>
                <c:pt idx="124">
                  <c:v>12.128945356548577</c:v>
                </c:pt>
                <c:pt idx="125">
                  <c:v>12.132337426932901</c:v>
                </c:pt>
                <c:pt idx="126">
                  <c:v>12.155174088368565</c:v>
                </c:pt>
                <c:pt idx="127">
                  <c:v>12.1607047288917</c:v>
                </c:pt>
                <c:pt idx="128">
                  <c:v>12.172273429862409</c:v>
                </c:pt>
                <c:pt idx="129">
                  <c:v>12.193519698915631</c:v>
                </c:pt>
                <c:pt idx="130">
                  <c:v>12.215479077183454</c:v>
                </c:pt>
                <c:pt idx="131">
                  <c:v>12.220683658973128</c:v>
                </c:pt>
                <c:pt idx="132">
                  <c:v>12.229962513656169</c:v>
                </c:pt>
                <c:pt idx="133">
                  <c:v>12.236342060991376</c:v>
                </c:pt>
                <c:pt idx="134">
                  <c:v>12.244546377529948</c:v>
                </c:pt>
                <c:pt idx="135">
                  <c:v>12.253297466699035</c:v>
                </c:pt>
                <c:pt idx="136">
                  <c:v>12.27411549070105</c:v>
                </c:pt>
                <c:pt idx="137">
                  <c:v>12.274618966091424</c:v>
                </c:pt>
                <c:pt idx="138">
                  <c:v>12.294424943523854</c:v>
                </c:pt>
                <c:pt idx="139">
                  <c:v>12.302049150242656</c:v>
                </c:pt>
                <c:pt idx="140">
                  <c:v>12.306606130712479</c:v>
                </c:pt>
                <c:pt idx="141">
                  <c:v>12.319809353720396</c:v>
                </c:pt>
                <c:pt idx="142">
                  <c:v>12.324971323203295</c:v>
                </c:pt>
              </c:numCache>
            </c:numRef>
          </c:yVal>
        </c:ser>
        <c:axId val="90359296"/>
        <c:axId val="90360832"/>
      </c:scatterChart>
      <c:valAx>
        <c:axId val="903592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360832"/>
        <c:crosses val="autoZero"/>
        <c:crossBetween val="midCat"/>
      </c:valAx>
      <c:valAx>
        <c:axId val="9036083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35929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alkalimetrická titrace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'titr_Ha (2)'!$B$43</c:f>
              <c:strCache>
                <c:ptCount val="1"/>
                <c:pt idx="0">
                  <c:v>pH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</c:spPr>
          </c:marker>
          <c:xVal>
            <c:numRef>
              <c:f>'titr_Ha (2)'!$A$44:$A$277</c:f>
              <c:numCache>
                <c:formatCode>General</c:formatCode>
                <c:ptCount val="234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1.2000000000000002</c:v>
                </c:pt>
                <c:pt idx="7">
                  <c:v>1.4000000000000001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2.4000000000000004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</c:v>
                </c:pt>
                <c:pt idx="16">
                  <c:v>3.2</c:v>
                </c:pt>
                <c:pt idx="17">
                  <c:v>3.4000000000000004</c:v>
                </c:pt>
                <c:pt idx="18">
                  <c:v>3.6</c:v>
                </c:pt>
                <c:pt idx="19">
                  <c:v>3.8000000000000003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4.6000000000000005</c:v>
                </c:pt>
                <c:pt idx="24">
                  <c:v>4.8000000000000007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5.6000000000000005</c:v>
                </c:pt>
                <c:pt idx="29">
                  <c:v>5.8000000000000007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6.6000000000000005</c:v>
                </c:pt>
                <c:pt idx="34">
                  <c:v>6.8000000000000007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7.6000000000000005</c:v>
                </c:pt>
                <c:pt idx="39">
                  <c:v>7.8000000000000007</c:v>
                </c:pt>
                <c:pt idx="40">
                  <c:v>8</c:v>
                </c:pt>
                <c:pt idx="41">
                  <c:v>8.2000000000000011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9.2000000000000011</c:v>
                </c:pt>
                <c:pt idx="47">
                  <c:v>9.4</c:v>
                </c:pt>
                <c:pt idx="48">
                  <c:v>9.6000000000000014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10.200000000000001</c:v>
                </c:pt>
                <c:pt idx="52">
                  <c:v>10.4</c:v>
                </c:pt>
                <c:pt idx="53">
                  <c:v>10.600000000000001</c:v>
                </c:pt>
                <c:pt idx="54">
                  <c:v>10.8</c:v>
                </c:pt>
                <c:pt idx="55">
                  <c:v>11</c:v>
                </c:pt>
                <c:pt idx="56">
                  <c:v>11.200000000000001</c:v>
                </c:pt>
                <c:pt idx="57">
                  <c:v>11.4</c:v>
                </c:pt>
                <c:pt idx="58">
                  <c:v>11.600000000000001</c:v>
                </c:pt>
                <c:pt idx="59">
                  <c:v>11.8</c:v>
                </c:pt>
                <c:pt idx="60">
                  <c:v>12</c:v>
                </c:pt>
                <c:pt idx="61">
                  <c:v>12.200000000000001</c:v>
                </c:pt>
                <c:pt idx="62">
                  <c:v>12.4</c:v>
                </c:pt>
                <c:pt idx="63">
                  <c:v>12.600000000000001</c:v>
                </c:pt>
                <c:pt idx="64">
                  <c:v>12.8</c:v>
                </c:pt>
                <c:pt idx="65">
                  <c:v>13</c:v>
                </c:pt>
                <c:pt idx="66">
                  <c:v>13.200000000000001</c:v>
                </c:pt>
                <c:pt idx="67">
                  <c:v>13.4</c:v>
                </c:pt>
                <c:pt idx="68">
                  <c:v>13.600000000000001</c:v>
                </c:pt>
                <c:pt idx="69">
                  <c:v>13.8</c:v>
                </c:pt>
                <c:pt idx="70">
                  <c:v>14</c:v>
                </c:pt>
                <c:pt idx="71">
                  <c:v>14.200000000000001</c:v>
                </c:pt>
                <c:pt idx="72">
                  <c:v>14.4</c:v>
                </c:pt>
                <c:pt idx="73">
                  <c:v>14.600000000000001</c:v>
                </c:pt>
                <c:pt idx="74">
                  <c:v>14.8</c:v>
                </c:pt>
                <c:pt idx="75">
                  <c:v>15</c:v>
                </c:pt>
                <c:pt idx="76">
                  <c:v>15.200000000000001</c:v>
                </c:pt>
                <c:pt idx="77">
                  <c:v>15.4</c:v>
                </c:pt>
                <c:pt idx="78">
                  <c:v>15.600000000000001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16.400000000000002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17.400000000000002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18.400000000000002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19.200000000000003</c:v>
                </c:pt>
                <c:pt idx="97">
                  <c:v>19.400000000000002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</c:numCache>
            </c:numRef>
          </c:xVal>
          <c:yVal>
            <c:numRef>
              <c:f>'titr_Ha (2)'!$B$44:$B$277</c:f>
              <c:numCache>
                <c:formatCode>General</c:formatCode>
                <c:ptCount val="234"/>
                <c:pt idx="0">
                  <c:v>1.2620897871710359</c:v>
                </c:pt>
                <c:pt idx="1">
                  <c:v>1.2711389038749039</c:v>
                </c:pt>
                <c:pt idx="2">
                  <c:v>1.284684698381275</c:v>
                </c:pt>
                <c:pt idx="3">
                  <c:v>1.3009328703843057</c:v>
                </c:pt>
                <c:pt idx="4">
                  <c:v>1.3097893719665705</c:v>
                </c:pt>
                <c:pt idx="5">
                  <c:v>1.3299604327447712</c:v>
                </c:pt>
                <c:pt idx="6">
                  <c:v>1.3421525794275104</c:v>
                </c:pt>
                <c:pt idx="7">
                  <c:v>1.3532726628236473</c:v>
                </c:pt>
                <c:pt idx="8">
                  <c:v>1.3584278857819736</c:v>
                </c:pt>
                <c:pt idx="9">
                  <c:v>1.3794258367188275</c:v>
                </c:pt>
                <c:pt idx="10">
                  <c:v>1.3845745194204151</c:v>
                </c:pt>
                <c:pt idx="11">
                  <c:v>1.3918823930896818</c:v>
                </c:pt>
                <c:pt idx="12">
                  <c:v>1.4194584151871503</c:v>
                </c:pt>
                <c:pt idx="13">
                  <c:v>1.4196120852030814</c:v>
                </c:pt>
                <c:pt idx="14">
                  <c:v>1.4313534958802163</c:v>
                </c:pt>
                <c:pt idx="15">
                  <c:v>1.4533933909557759</c:v>
                </c:pt>
                <c:pt idx="16">
                  <c:v>1.4618432322166861</c:v>
                </c:pt>
                <c:pt idx="17">
                  <c:v>1.47951526562348</c:v>
                </c:pt>
                <c:pt idx="18">
                  <c:v>1.5023226051293312</c:v>
                </c:pt>
                <c:pt idx="19">
                  <c:v>1.5006793230183422</c:v>
                </c:pt>
                <c:pt idx="20">
                  <c:v>1.5156005523510276</c:v>
                </c:pt>
                <c:pt idx="21">
                  <c:v>1.543802603379637</c:v>
                </c:pt>
                <c:pt idx="22">
                  <c:v>1.545903093933314</c:v>
                </c:pt>
                <c:pt idx="23">
                  <c:v>1.5671211049489677</c:v>
                </c:pt>
                <c:pt idx="24">
                  <c:v>1.5853773527659476</c:v>
                </c:pt>
                <c:pt idx="25">
                  <c:v>1.6003943837724626</c:v>
                </c:pt>
                <c:pt idx="26">
                  <c:v>1.6181968137554825</c:v>
                </c:pt>
                <c:pt idx="27">
                  <c:v>1.6409115905337035</c:v>
                </c:pt>
                <c:pt idx="28">
                  <c:v>1.6608683078132569</c:v>
                </c:pt>
                <c:pt idx="29">
                  <c:v>1.6647995711974799</c:v>
                </c:pt>
                <c:pt idx="30">
                  <c:v>1.6877414349772035</c:v>
                </c:pt>
                <c:pt idx="31">
                  <c:v>1.7206339069075882</c:v>
                </c:pt>
                <c:pt idx="32">
                  <c:v>1.7352215656749903</c:v>
                </c:pt>
                <c:pt idx="33">
                  <c:v>1.7547542891912162</c:v>
                </c:pt>
                <c:pt idx="34">
                  <c:v>1.7814881440065802</c:v>
                </c:pt>
                <c:pt idx="35">
                  <c:v>1.8048864609874784</c:v>
                </c:pt>
                <c:pt idx="36">
                  <c:v>1.8180211577944458</c:v>
                </c:pt>
                <c:pt idx="37">
                  <c:v>1.8457743826664985</c:v>
                </c:pt>
                <c:pt idx="38">
                  <c:v>1.8648405586741865</c:v>
                </c:pt>
                <c:pt idx="39">
                  <c:v>1.9010289746589959</c:v>
                </c:pt>
                <c:pt idx="40">
                  <c:v>1.9114670951537789</c:v>
                </c:pt>
                <c:pt idx="41">
                  <c:v>1.9528048416726291</c:v>
                </c:pt>
                <c:pt idx="42">
                  <c:v>1.973720217899233</c:v>
                </c:pt>
                <c:pt idx="43">
                  <c:v>2.0100268152154981</c:v>
                </c:pt>
                <c:pt idx="44">
                  <c:v>2.0450839967139065</c:v>
                </c:pt>
                <c:pt idx="45">
                  <c:v>2.0912110179103909</c:v>
                </c:pt>
                <c:pt idx="46">
                  <c:v>2.1299070371411739</c:v>
                </c:pt>
                <c:pt idx="47">
                  <c:v>2.160680266890675</c:v>
                </c:pt>
                <c:pt idx="48">
                  <c:v>2.2042917450211941</c:v>
                </c:pt>
                <c:pt idx="49">
                  <c:v>2.2624235532201826</c:v>
                </c:pt>
                <c:pt idx="50">
                  <c:v>2.3118899340279402</c:v>
                </c:pt>
                <c:pt idx="51">
                  <c:v>2.3904283889167011</c:v>
                </c:pt>
                <c:pt idx="52">
                  <c:v>2.4518516670010984</c:v>
                </c:pt>
                <c:pt idx="53">
                  <c:v>2.5563567492492498</c:v>
                </c:pt>
                <c:pt idx="54">
                  <c:v>2.6599386442400514</c:v>
                </c:pt>
                <c:pt idx="55">
                  <c:v>2.8090868472509087</c:v>
                </c:pt>
                <c:pt idx="56">
                  <c:v>3.0385387205325065</c:v>
                </c:pt>
                <c:pt idx="57">
                  <c:v>3.5101462352298198</c:v>
                </c:pt>
                <c:pt idx="58">
                  <c:v>10.487328247918933</c:v>
                </c:pt>
                <c:pt idx="59">
                  <c:v>10.964706341996044</c:v>
                </c:pt>
                <c:pt idx="60">
                  <c:v>11.192029184881598</c:v>
                </c:pt>
                <c:pt idx="61">
                  <c:v>11.331748320243507</c:v>
                </c:pt>
                <c:pt idx="62">
                  <c:v>11.440900680992753</c:v>
                </c:pt>
                <c:pt idx="63">
                  <c:v>11.531275333998352</c:v>
                </c:pt>
                <c:pt idx="64">
                  <c:v>11.596366860362142</c:v>
                </c:pt>
                <c:pt idx="65">
                  <c:v>11.657671808918565</c:v>
                </c:pt>
                <c:pt idx="66">
                  <c:v>11.69600250037387</c:v>
                </c:pt>
                <c:pt idx="67">
                  <c:v>11.745996003135295</c:v>
                </c:pt>
                <c:pt idx="68">
                  <c:v>11.792066126678138</c:v>
                </c:pt>
                <c:pt idx="69">
                  <c:v>11.828094517762214</c:v>
                </c:pt>
                <c:pt idx="70">
                  <c:v>11.867641778390855</c:v>
                </c:pt>
                <c:pt idx="71">
                  <c:v>11.888915681464225</c:v>
                </c:pt>
                <c:pt idx="72">
                  <c:v>11.916114946665616</c:v>
                </c:pt>
                <c:pt idx="73">
                  <c:v>11.956558384338766</c:v>
                </c:pt>
                <c:pt idx="74">
                  <c:v>11.973504913335294</c:v>
                </c:pt>
                <c:pt idx="75">
                  <c:v>11.997367674276978</c:v>
                </c:pt>
                <c:pt idx="76">
                  <c:v>12.012424221018701</c:v>
                </c:pt>
                <c:pt idx="77">
                  <c:v>12.032024020589143</c:v>
                </c:pt>
                <c:pt idx="78">
                  <c:v>12.048594077447802</c:v>
                </c:pt>
                <c:pt idx="79">
                  <c:v>12.085143217568845</c:v>
                </c:pt>
                <c:pt idx="80">
                  <c:v>12.103265399292857</c:v>
                </c:pt>
                <c:pt idx="81">
                  <c:v>12.107842297746986</c:v>
                </c:pt>
                <c:pt idx="82">
                  <c:v>12.128945356548577</c:v>
                </c:pt>
                <c:pt idx="83">
                  <c:v>12.132337426932901</c:v>
                </c:pt>
                <c:pt idx="84">
                  <c:v>12.155174088368565</c:v>
                </c:pt>
                <c:pt idx="85">
                  <c:v>12.1607047288917</c:v>
                </c:pt>
                <c:pt idx="86">
                  <c:v>12.172273429862409</c:v>
                </c:pt>
                <c:pt idx="87">
                  <c:v>12.193519698915631</c:v>
                </c:pt>
                <c:pt idx="88">
                  <c:v>12.215479077183454</c:v>
                </c:pt>
                <c:pt idx="89">
                  <c:v>12.220683658973128</c:v>
                </c:pt>
                <c:pt idx="90">
                  <c:v>12.229962513656169</c:v>
                </c:pt>
                <c:pt idx="91">
                  <c:v>12.236342060991376</c:v>
                </c:pt>
                <c:pt idx="92">
                  <c:v>12.244546377529948</c:v>
                </c:pt>
                <c:pt idx="93">
                  <c:v>12.253297466699035</c:v>
                </c:pt>
                <c:pt idx="94">
                  <c:v>12.27411549070105</c:v>
                </c:pt>
                <c:pt idx="95">
                  <c:v>12.274618966091424</c:v>
                </c:pt>
                <c:pt idx="96">
                  <c:v>12.294424943523854</c:v>
                </c:pt>
                <c:pt idx="97">
                  <c:v>12.302049150242656</c:v>
                </c:pt>
                <c:pt idx="98">
                  <c:v>12.306606130712479</c:v>
                </c:pt>
                <c:pt idx="99">
                  <c:v>12.319809353720396</c:v>
                </c:pt>
                <c:pt idx="100">
                  <c:v>12.324971323203295</c:v>
                </c:pt>
              </c:numCache>
            </c:numRef>
          </c:yVal>
        </c:ser>
        <c:axId val="90758528"/>
        <c:axId val="90764416"/>
      </c:scatterChart>
      <c:valAx>
        <c:axId val="90758528"/>
        <c:scaling>
          <c:orientation val="minMax"/>
          <c:max val="16"/>
          <c:min val="8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(ml)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764416"/>
        <c:crosses val="autoZero"/>
        <c:crossBetween val="midCat"/>
        <c:majorUnit val="1"/>
        <c:minorUnit val="0.5"/>
      </c:valAx>
      <c:valAx>
        <c:axId val="90764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75852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152400</xdr:rowOff>
    </xdr:from>
    <xdr:to>
      <xdr:col>18</xdr:col>
      <xdr:colOff>9525</xdr:colOff>
      <xdr:row>15</xdr:row>
      <xdr:rowOff>38100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142875</xdr:colOff>
      <xdr:row>15</xdr:row>
      <xdr:rowOff>133350</xdr:rowOff>
    </xdr:from>
    <xdr:to>
      <xdr:col>25</xdr:col>
      <xdr:colOff>447675</xdr:colOff>
      <xdr:row>30</xdr:row>
      <xdr:rowOff>19050</xdr:rowOff>
    </xdr:to>
    <xdr:graphicFrame macro="">
      <xdr:nvGraphicFramePr>
        <xdr:cNvPr id="3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15</xdr:row>
      <xdr:rowOff>114300</xdr:rowOff>
    </xdr:from>
    <xdr:to>
      <xdr:col>18</xdr:col>
      <xdr:colOff>19050</xdr:colOff>
      <xdr:row>30</xdr:row>
      <xdr:rowOff>0</xdr:rowOff>
    </xdr:to>
    <xdr:graphicFrame macro="">
      <xdr:nvGraphicFramePr>
        <xdr:cNvPr id="4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142875</xdr:colOff>
      <xdr:row>0</xdr:row>
      <xdr:rowOff>161925</xdr:rowOff>
    </xdr:from>
    <xdr:to>
      <xdr:col>25</xdr:col>
      <xdr:colOff>447675</xdr:colOff>
      <xdr:row>15</xdr:row>
      <xdr:rowOff>47625</xdr:rowOff>
    </xdr:to>
    <xdr:graphicFrame macro="">
      <xdr:nvGraphicFramePr>
        <xdr:cNvPr id="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523876</xdr:colOff>
      <xdr:row>17</xdr:row>
      <xdr:rowOff>114300</xdr:rowOff>
    </xdr:from>
    <xdr:to>
      <xdr:col>14</xdr:col>
      <xdr:colOff>152400</xdr:colOff>
      <xdr:row>23</xdr:row>
      <xdr:rowOff>38100</xdr:rowOff>
    </xdr:to>
    <xdr:cxnSp macro="">
      <xdr:nvCxnSpPr>
        <xdr:cNvPr id="6" name="Přímá spojovací šipka 5"/>
        <xdr:cNvCxnSpPr/>
      </xdr:nvCxnSpPr>
      <xdr:spPr>
        <a:xfrm flipH="1">
          <a:off x="8543926" y="3352800"/>
          <a:ext cx="847724" cy="10668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7</xdr:row>
      <xdr:rowOff>123825</xdr:rowOff>
    </xdr:from>
    <xdr:to>
      <xdr:col>14</xdr:col>
      <xdr:colOff>76200</xdr:colOff>
      <xdr:row>11</xdr:row>
      <xdr:rowOff>28575</xdr:rowOff>
    </xdr:to>
    <xdr:cxnSp macro="">
      <xdr:nvCxnSpPr>
        <xdr:cNvPr id="7" name="Přímá spojovací šipka 6"/>
        <xdr:cNvCxnSpPr/>
      </xdr:nvCxnSpPr>
      <xdr:spPr>
        <a:xfrm>
          <a:off x="8658225" y="1457325"/>
          <a:ext cx="657225" cy="6667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5</xdr:row>
      <xdr:rowOff>38100</xdr:rowOff>
    </xdr:from>
    <xdr:to>
      <xdr:col>12</xdr:col>
      <xdr:colOff>409575</xdr:colOff>
      <xdr:row>8</xdr:row>
      <xdr:rowOff>133350</xdr:rowOff>
    </xdr:to>
    <xdr:cxnSp macro="">
      <xdr:nvCxnSpPr>
        <xdr:cNvPr id="8" name="Přímá spojovací šipka 7"/>
        <xdr:cNvCxnSpPr/>
      </xdr:nvCxnSpPr>
      <xdr:spPr>
        <a:xfrm>
          <a:off x="7772400" y="990600"/>
          <a:ext cx="657225" cy="6667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20</xdr:row>
      <xdr:rowOff>76200</xdr:rowOff>
    </xdr:from>
    <xdr:to>
      <xdr:col>15</xdr:col>
      <xdr:colOff>333375</xdr:colOff>
      <xdr:row>23</xdr:row>
      <xdr:rowOff>76200</xdr:rowOff>
    </xdr:to>
    <xdr:cxnSp macro="">
      <xdr:nvCxnSpPr>
        <xdr:cNvPr id="9" name="Přímá spojovací šipka 8"/>
        <xdr:cNvCxnSpPr/>
      </xdr:nvCxnSpPr>
      <xdr:spPr>
        <a:xfrm flipH="1">
          <a:off x="9315450" y="3886200"/>
          <a:ext cx="86677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15</xdr:row>
      <xdr:rowOff>180975</xdr:rowOff>
    </xdr:from>
    <xdr:to>
      <xdr:col>9</xdr:col>
      <xdr:colOff>57150</xdr:colOff>
      <xdr:row>24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2550" y="3048000"/>
          <a:ext cx="2085975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76200</xdr:rowOff>
    </xdr:from>
    <xdr:to>
      <xdr:col>10</xdr:col>
      <xdr:colOff>352425</xdr:colOff>
      <xdr:row>6</xdr:row>
      <xdr:rowOff>28575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38125"/>
          <a:ext cx="3038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76200</xdr:rowOff>
    </xdr:from>
    <xdr:to>
      <xdr:col>10</xdr:col>
      <xdr:colOff>352425</xdr:colOff>
      <xdr:row>6</xdr:row>
      <xdr:rowOff>28575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38125"/>
          <a:ext cx="3038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15</xdr:row>
      <xdr:rowOff>85725</xdr:rowOff>
    </xdr:from>
    <xdr:to>
      <xdr:col>13</xdr:col>
      <xdr:colOff>209550</xdr:colOff>
      <xdr:row>32</xdr:row>
      <xdr:rowOff>76200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114300</xdr:colOff>
      <xdr:row>79</xdr:row>
      <xdr:rowOff>0</xdr:rowOff>
    </xdr:from>
    <xdr:to>
      <xdr:col>11</xdr:col>
      <xdr:colOff>133350</xdr:colOff>
      <xdr:row>85</xdr:row>
      <xdr:rowOff>104775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792075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54</xdr:row>
      <xdr:rowOff>123824</xdr:rowOff>
    </xdr:from>
    <xdr:to>
      <xdr:col>10</xdr:col>
      <xdr:colOff>581025</xdr:colOff>
      <xdr:row>75</xdr:row>
      <xdr:rowOff>142874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85</xdr:row>
      <xdr:rowOff>123825</xdr:rowOff>
    </xdr:from>
    <xdr:to>
      <xdr:col>16</xdr:col>
      <xdr:colOff>266700</xdr:colOff>
      <xdr:row>106</xdr:row>
      <xdr:rowOff>152400</xdr:rowOff>
    </xdr:to>
    <xdr:graphicFrame macro="">
      <xdr:nvGraphicFramePr>
        <xdr:cNvPr id="3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190500</xdr:colOff>
      <xdr:row>77</xdr:row>
      <xdr:rowOff>142875</xdr:rowOff>
    </xdr:from>
    <xdr:to>
      <xdr:col>10</xdr:col>
      <xdr:colOff>209550</xdr:colOff>
      <xdr:row>84</xdr:row>
      <xdr:rowOff>85725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0" y="12611100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12</xdr:col>
      <xdr:colOff>381000</xdr:colOff>
      <xdr:row>7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6248400" cy="1438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4</xdr:row>
      <xdr:rowOff>9525</xdr:rowOff>
    </xdr:from>
    <xdr:to>
      <xdr:col>18</xdr:col>
      <xdr:colOff>95250</xdr:colOff>
      <xdr:row>9</xdr:row>
      <xdr:rowOff>95250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2425" y="809625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295275</xdr:colOff>
      <xdr:row>2</xdr:row>
      <xdr:rowOff>19050</xdr:rowOff>
    </xdr:from>
    <xdr:to>
      <xdr:col>18</xdr:col>
      <xdr:colOff>304800</xdr:colOff>
      <xdr:row>3</xdr:row>
      <xdr:rowOff>142875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10475" y="419100"/>
          <a:ext cx="3667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180975</xdr:rowOff>
    </xdr:from>
    <xdr:to>
      <xdr:col>11</xdr:col>
      <xdr:colOff>171450</xdr:colOff>
      <xdr:row>29</xdr:row>
      <xdr:rowOff>142875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228600</xdr:colOff>
      <xdr:row>0</xdr:row>
      <xdr:rowOff>152400</xdr:rowOff>
    </xdr:from>
    <xdr:to>
      <xdr:col>12</xdr:col>
      <xdr:colOff>381000</xdr:colOff>
      <xdr:row>7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0" y="152400"/>
          <a:ext cx="6248400" cy="1438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361950</xdr:colOff>
      <xdr:row>10</xdr:row>
      <xdr:rowOff>9525</xdr:rowOff>
    </xdr:from>
    <xdr:to>
      <xdr:col>18</xdr:col>
      <xdr:colOff>409575</xdr:colOff>
      <xdr:row>15</xdr:row>
      <xdr:rowOff>133350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0" y="1990725"/>
          <a:ext cx="3095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19</xdr:col>
      <xdr:colOff>9525</xdr:colOff>
      <xdr:row>9</xdr:row>
      <xdr:rowOff>133350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4800" y="1600200"/>
          <a:ext cx="3667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2</xdr:row>
      <xdr:rowOff>85725</xdr:rowOff>
    </xdr:from>
    <xdr:to>
      <xdr:col>18</xdr:col>
      <xdr:colOff>466725</xdr:colOff>
      <xdr:row>15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466725"/>
          <a:ext cx="618172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152400</xdr:rowOff>
    </xdr:from>
    <xdr:to>
      <xdr:col>18</xdr:col>
      <xdr:colOff>247650</xdr:colOff>
      <xdr:row>33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38900" y="3200400"/>
          <a:ext cx="4629150" cy="3181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228600</xdr:colOff>
      <xdr:row>19</xdr:row>
      <xdr:rowOff>9525</xdr:rowOff>
    </xdr:from>
    <xdr:to>
      <xdr:col>17</xdr:col>
      <xdr:colOff>476250</xdr:colOff>
      <xdr:row>22</xdr:row>
      <xdr:rowOff>66675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10600" y="3629025"/>
          <a:ext cx="20764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</xdr:colOff>
      <xdr:row>19</xdr:row>
      <xdr:rowOff>142875</xdr:rowOff>
    </xdr:from>
    <xdr:to>
      <xdr:col>9</xdr:col>
      <xdr:colOff>600075</xdr:colOff>
      <xdr:row>34</xdr:row>
      <xdr:rowOff>28575</xdr:rowOff>
    </xdr:to>
    <xdr:graphicFrame macro="">
      <xdr:nvGraphicFramePr>
        <xdr:cNvPr id="5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0.01459</cdr:x>
      <cdr:y>0.41667</cdr:y>
    </cdr:from>
    <cdr:to>
      <cdr:x>0.95834</cdr:x>
      <cdr:y>0.42014</cdr:y>
    </cdr:to>
    <cdr:sp macro="" textlink="">
      <cdr:nvSpPr>
        <cdr:cNvPr id="3" name="Přímá spojovací čára 2"/>
        <cdr:cNvSpPr/>
      </cdr:nvSpPr>
      <cdr:spPr>
        <a:xfrm xmlns:a="http://schemas.openxmlformats.org/drawingml/2006/main" flipV="1">
          <a:off x="66690" y="1143012"/>
          <a:ext cx="4314825" cy="95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0.4875</cdr:x>
      <cdr:y>0.09722</cdr:y>
    </cdr:from>
    <cdr:to>
      <cdr:x>0.49167</cdr:x>
      <cdr:y>0.90972</cdr:y>
    </cdr:to>
    <cdr:sp macro="" textlink="">
      <cdr:nvSpPr>
        <cdr:cNvPr id="5" name="Přímá spojovací čára 4"/>
        <cdr:cNvSpPr/>
      </cdr:nvSpPr>
      <cdr:spPr>
        <a:xfrm xmlns:a="http://schemas.openxmlformats.org/drawingml/2006/main">
          <a:off x="2228850" y="266700"/>
          <a:ext cx="19050" cy="2228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FF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123825</xdr:rowOff>
    </xdr:from>
    <xdr:to>
      <xdr:col>20</xdr:col>
      <xdr:colOff>38100</xdr:colOff>
      <xdr:row>19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2350" y="123825"/>
          <a:ext cx="4924425" cy="3552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266700</xdr:colOff>
      <xdr:row>21</xdr:row>
      <xdr:rowOff>76200</xdr:rowOff>
    </xdr:from>
    <xdr:to>
      <xdr:col>20</xdr:col>
      <xdr:colOff>200025</xdr:colOff>
      <xdr:row>37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48575" y="4086225"/>
          <a:ext cx="4810125" cy="3114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0</xdr:rowOff>
    </xdr:from>
    <xdr:to>
      <xdr:col>11</xdr:col>
      <xdr:colOff>180975</xdr:colOff>
      <xdr:row>3</xdr:row>
      <xdr:rowOff>133350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86125" y="390525"/>
          <a:ext cx="3667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3</xdr:row>
      <xdr:rowOff>180975</xdr:rowOff>
    </xdr:from>
    <xdr:to>
      <xdr:col>12</xdr:col>
      <xdr:colOff>38100</xdr:colOff>
      <xdr:row>18</xdr:row>
      <xdr:rowOff>66675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485775</xdr:colOff>
      <xdr:row>6</xdr:row>
      <xdr:rowOff>9525</xdr:rowOff>
    </xdr:from>
    <xdr:to>
      <xdr:col>11</xdr:col>
      <xdr:colOff>180975</xdr:colOff>
      <xdr:row>17</xdr:row>
      <xdr:rowOff>180975</xdr:rowOff>
    </xdr:to>
    <xdr:cxnSp macro="">
      <xdr:nvCxnSpPr>
        <xdr:cNvPr id="6" name="Přímá spojovací čára 5"/>
        <xdr:cNvCxnSpPr/>
      </xdr:nvCxnSpPr>
      <xdr:spPr>
        <a:xfrm flipH="1">
          <a:off x="4819650" y="1162050"/>
          <a:ext cx="2133600" cy="22669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209551</xdr:colOff>
      <xdr:row>6</xdr:row>
      <xdr:rowOff>66672</xdr:rowOff>
    </xdr:from>
    <xdr:to>
      <xdr:col>8</xdr:col>
      <xdr:colOff>228601</xdr:colOff>
      <xdr:row>17</xdr:row>
      <xdr:rowOff>133349</xdr:rowOff>
    </xdr:to>
    <xdr:cxnSp macro="">
      <xdr:nvCxnSpPr>
        <xdr:cNvPr id="7" name="Přímá spojovací čára 6"/>
        <xdr:cNvCxnSpPr/>
      </xdr:nvCxnSpPr>
      <xdr:spPr>
        <a:xfrm rot="16200000" flipH="1">
          <a:off x="3167062" y="1376361"/>
          <a:ext cx="2162177" cy="1847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0</xdr:rowOff>
    </xdr:from>
    <xdr:to>
      <xdr:col>17</xdr:col>
      <xdr:colOff>419100</xdr:colOff>
      <xdr:row>33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0"/>
          <a:ext cx="2409825" cy="549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561974</xdr:colOff>
      <xdr:row>0</xdr:row>
      <xdr:rowOff>123825</xdr:rowOff>
    </xdr:from>
    <xdr:to>
      <xdr:col>13</xdr:col>
      <xdr:colOff>190499</xdr:colOff>
      <xdr:row>6</xdr:row>
      <xdr:rowOff>44450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6049" y="123825"/>
          <a:ext cx="2676525" cy="89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371475</xdr:colOff>
      <xdr:row>11</xdr:row>
      <xdr:rowOff>95250</xdr:rowOff>
    </xdr:from>
    <xdr:to>
      <xdr:col>18</xdr:col>
      <xdr:colOff>285750</xdr:colOff>
      <xdr:row>38</xdr:row>
      <xdr:rowOff>38100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1876425"/>
          <a:ext cx="54006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514350</xdr:colOff>
      <xdr:row>6</xdr:row>
      <xdr:rowOff>123825</xdr:rowOff>
    </xdr:from>
    <xdr:to>
      <xdr:col>22</xdr:col>
      <xdr:colOff>485775</xdr:colOff>
      <xdr:row>38</xdr:row>
      <xdr:rowOff>104775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4425" y="1095375"/>
          <a:ext cx="2409825" cy="549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523875</xdr:colOff>
      <xdr:row>1</xdr:row>
      <xdr:rowOff>85725</xdr:rowOff>
    </xdr:from>
    <xdr:to>
      <xdr:col>15</xdr:col>
      <xdr:colOff>133350</xdr:colOff>
      <xdr:row>10</xdr:row>
      <xdr:rowOff>38100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57950" y="247650"/>
          <a:ext cx="42291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12</xdr:col>
      <xdr:colOff>257175</xdr:colOff>
      <xdr:row>10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390525"/>
          <a:ext cx="2085975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hi_data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mas Ditrich" refreshedDate="39754.812027083331" createdVersion="1" refreshedVersion="3" recordCount="75">
  <cacheSource type="worksheet">
    <worksheetSource ref="A1:B76" sheet="konting.tab" r:id="rId2"/>
  </cacheSource>
  <cacheFields count="2">
    <cacheField name="pohlaví" numFmtId="0">
      <sharedItems count="2">
        <s v="chlapec"/>
        <s v="divka"/>
      </sharedItems>
    </cacheField>
    <cacheField name="předmět" numFmtId="0">
      <sharedItems count="4">
        <s v="Tv"/>
        <s v="Bi"/>
        <s v="M"/>
        <s v="D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.." refreshedDate="40862.014397222221" createdVersion="3" refreshedVersion="3" minRefreshableVersion="3" recordCount="258">
  <cacheSource type="worksheet">
    <worksheetSource ref="A1:E259" sheet="auta"/>
  </cacheSource>
  <cacheFields count="5">
    <cacheField name="Značka" numFmtId="0">
      <sharedItems count="11">
        <s v="Skoda"/>
        <s v="Porsche"/>
        <s v="Fiat"/>
        <s v="Ford"/>
        <s v="Citroen"/>
        <s v="Alfa Romeo"/>
        <s v="Renault"/>
        <s v="Peugeot"/>
        <s v="Opel"/>
        <s v="Chrysler"/>
        <s v="Dodge"/>
      </sharedItems>
    </cacheField>
    <cacheField name="Model" numFmtId="0">
      <sharedItems containsMixedTypes="1" containsNumber="1" containsInteger="1" minValue="146" maxValue="911" count="26">
        <s v="Favorit"/>
        <n v="911"/>
        <s v="Croma"/>
        <s v="Coupe"/>
        <s v="Focus"/>
        <s v="Pluriel"/>
        <s v="Saxo"/>
        <s v="Octavia"/>
        <s v="Fabia"/>
        <n v="146"/>
        <s v="Spider"/>
        <s v="Laguna"/>
        <n v="307"/>
        <s v="Corsa"/>
        <s v="Escort"/>
        <s v="Felicia"/>
        <s v="Zafira"/>
        <s v="Bravo"/>
        <s v="Kangoo"/>
        <n v="206"/>
        <s v="Mondeo"/>
        <s v="Fiesta"/>
        <s v="Neon"/>
        <n v="156"/>
        <s v="Scorpio"/>
        <s v="Viper"/>
      </sharedItems>
    </cacheField>
    <cacheField name="Najeto KM" numFmtId="3">
      <sharedItems containsSemiMixedTypes="0" containsString="0" containsNumber="1" containsInteger="1" minValue="11000" maxValue="326000" count="109">
        <n v="200000"/>
        <n v="326000"/>
        <n v="318500"/>
        <n v="308500"/>
        <n v="302000"/>
        <n v="294500"/>
        <n v="284500"/>
        <n v="278000"/>
        <n v="270500"/>
        <n v="260500"/>
        <n v="254000"/>
        <n v="242500"/>
        <n v="230000"/>
        <n v="206000"/>
        <n v="189500"/>
        <n v="186500"/>
        <n v="175000"/>
        <n v="165500"/>
        <n v="162500"/>
        <n v="159000"/>
        <n v="151000"/>
        <n v="150000"/>
        <n v="142000"/>
        <n v="135000"/>
        <n v="127000"/>
        <n v="126000"/>
        <n v="118000"/>
        <n v="111000"/>
        <n v="110000"/>
        <n v="104000"/>
        <n v="98000"/>
        <n v="94500"/>
        <n v="86500"/>
        <n v="86000"/>
        <n v="85500"/>
        <n v="80000"/>
        <n v="74000"/>
        <n v="70500"/>
        <n v="62500"/>
        <n v="61500"/>
        <n v="59000"/>
        <n v="56000"/>
        <n v="50000"/>
        <n v="42500"/>
        <n v="39500"/>
        <n v="35000"/>
        <n v="30000"/>
        <n v="22500"/>
        <n v="11000"/>
        <n v="70000"/>
        <n v="59500"/>
        <n v="55000"/>
        <n v="31000"/>
        <n v="146000"/>
        <n v="138000"/>
        <n v="131000"/>
        <n v="130000"/>
        <n v="124000"/>
        <n v="114500"/>
        <n v="106500"/>
        <n v="106000"/>
        <n v="105500"/>
        <n v="100000"/>
        <n v="94000"/>
        <n v="90500"/>
        <n v="82500"/>
        <n v="81500"/>
        <n v="79000"/>
        <n v="90000"/>
        <n v="79500"/>
        <n v="75000"/>
        <n v="51000"/>
        <n v="166000"/>
        <n v="158000"/>
        <n v="144000"/>
        <n v="134500"/>
        <n v="126500"/>
        <n v="125500"/>
        <n v="120000"/>
        <n v="97000"/>
        <n v="96000"/>
        <n v="84000"/>
        <n v="80500"/>
        <n v="72500"/>
        <n v="72000"/>
        <n v="71500"/>
        <n v="66000"/>
        <n v="60000"/>
        <n v="56500"/>
        <n v="48500"/>
        <n v="47500"/>
        <n v="45000"/>
        <n v="45500"/>
        <n v="41000"/>
        <n v="36000"/>
        <n v="28500"/>
        <n v="17000"/>
        <n v="132000"/>
        <n v="117000"/>
        <n v="116000"/>
        <n v="100500"/>
        <n v="92500"/>
        <n v="92000"/>
        <n v="91500"/>
        <n v="76500"/>
        <n v="68500"/>
        <n v="67500"/>
        <n v="65000"/>
        <n v="77000"/>
      </sharedItems>
    </cacheField>
    <cacheField name="Cena" numFmtId="167">
      <sharedItems containsSemiMixedTypes="0" containsString="0" containsNumber="1" containsInteger="1" minValue="22000" maxValue="300000" count="90">
        <n v="30000"/>
        <n v="22000"/>
        <n v="27000"/>
        <n v="34000"/>
        <n v="39000"/>
        <n v="44000"/>
        <n v="51000"/>
        <n v="56000"/>
        <n v="61000"/>
        <n v="68000"/>
        <n v="73000"/>
        <n v="90000"/>
        <n v="80000"/>
        <n v="89000"/>
        <n v="106000"/>
        <n v="118000"/>
        <n v="120000"/>
        <n v="128000"/>
        <n v="135000"/>
        <n v="137000"/>
        <n v="139000"/>
        <n v="145000"/>
        <n v="146000"/>
        <n v="151000"/>
        <n v="156000"/>
        <n v="162000"/>
        <n v="168000"/>
        <n v="173000"/>
        <n v="174000"/>
        <n v="178000"/>
        <n v="182000"/>
        <n v="184000"/>
        <n v="190000"/>
        <n v="191000"/>
        <n v="195000"/>
        <n v="199000"/>
        <n v="201000"/>
        <n v="207000"/>
        <n v="208000"/>
        <n v="209000"/>
        <n v="211000"/>
        <n v="216000"/>
        <n v="200000"/>
        <n v="226000"/>
        <n v="300000"/>
        <n v="280000"/>
        <n v="243000"/>
        <n v="196000"/>
        <n v="180000"/>
        <n v="188000"/>
        <n v="197000"/>
        <n v="198000"/>
        <n v="205000"/>
        <n v="109000"/>
        <n v="189000"/>
        <n v="215000"/>
        <n v="289000"/>
        <n v="269000"/>
        <n v="232000"/>
        <n v="185000"/>
        <n v="169000"/>
        <n v="177000"/>
        <n v="179000"/>
        <n v="186000"/>
        <n v="187000"/>
        <n v="194000"/>
        <n v="98000"/>
        <n v="204000"/>
        <n v="278000"/>
        <n v="258000"/>
        <n v="221000"/>
        <n v="158000"/>
        <n v="166000"/>
        <n v="175000"/>
        <n v="176000"/>
        <n v="183000"/>
        <n v="87000"/>
        <n v="167000"/>
        <n v="193000"/>
        <n v="267000"/>
        <n v="247000"/>
        <n v="210000"/>
        <n v="163000"/>
        <n v="147000"/>
        <n v="155000"/>
        <n v="157000"/>
        <n v="164000"/>
        <n v="165000"/>
        <n v="123000"/>
        <n v="40000"/>
      </sharedItems>
    </cacheField>
    <cacheField name="Barva" numFmtId="0">
      <sharedItems count="4">
        <s v="Červená"/>
        <s v="Žlutá"/>
        <s v="Stříbrná"/>
        <s v="Modrá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.." refreshedDate="40862.372231944442" createdVersion="3" refreshedVersion="3" minRefreshableVersion="3" recordCount="346">
  <cacheSource type="worksheet">
    <worksheetSource ref="A1:E1048576" sheet="auta (2)"/>
  </cacheSource>
  <cacheFields count="5">
    <cacheField name="Značka" numFmtId="0">
      <sharedItems containsBlank="1" count="12">
        <s v="Skoda"/>
        <s v="Porsche"/>
        <s v="Fiat"/>
        <s v="Ford"/>
        <s v="Citroen"/>
        <s v="Alfa Romeo"/>
        <s v="Renault"/>
        <s v="Peugeot"/>
        <s v="Opel"/>
        <s v="Chrysler"/>
        <s v="Dodge"/>
        <m/>
      </sharedItems>
    </cacheField>
    <cacheField name="Model" numFmtId="0">
      <sharedItems containsBlank="1" containsMixedTypes="1" containsNumber="1" containsInteger="1" minValue="146" maxValue="911" count="27">
        <s v="Favorit"/>
        <n v="911"/>
        <s v="Croma"/>
        <s v="Coupe"/>
        <s v="Focus"/>
        <s v="Pluriel"/>
        <s v="Saxo"/>
        <s v="Octavia"/>
        <s v="Fabia"/>
        <n v="146"/>
        <s v="Spider"/>
        <s v="Laguna"/>
        <n v="307"/>
        <s v="Corsa"/>
        <s v="Escort"/>
        <s v="Felicia"/>
        <s v="Zafira"/>
        <s v="Bravo"/>
        <s v="Kangoo"/>
        <n v="206"/>
        <s v="Mondeo"/>
        <s v="Fiesta"/>
        <s v="Neon"/>
        <n v="156"/>
        <s v="Scorpio"/>
        <s v="Viper"/>
        <m/>
      </sharedItems>
    </cacheField>
    <cacheField name="Najeto KM" numFmtId="0">
      <sharedItems containsString="0" containsBlank="1" containsNumber="1" containsInteger="1" minValue="11000" maxValue="326000" count="110">
        <n v="200000"/>
        <n v="326000"/>
        <n v="318500"/>
        <n v="308500"/>
        <n v="302000"/>
        <n v="294500"/>
        <n v="284500"/>
        <n v="278000"/>
        <n v="270500"/>
        <n v="260500"/>
        <n v="254000"/>
        <n v="242500"/>
        <n v="230000"/>
        <n v="206000"/>
        <n v="189500"/>
        <n v="186500"/>
        <n v="175000"/>
        <n v="165500"/>
        <n v="162500"/>
        <n v="159000"/>
        <n v="151000"/>
        <n v="150000"/>
        <n v="142000"/>
        <n v="135000"/>
        <n v="127000"/>
        <n v="126000"/>
        <n v="118000"/>
        <n v="111000"/>
        <n v="110000"/>
        <n v="104000"/>
        <n v="98000"/>
        <n v="94500"/>
        <n v="86500"/>
        <n v="86000"/>
        <n v="85500"/>
        <n v="80000"/>
        <n v="74000"/>
        <n v="70500"/>
        <n v="62500"/>
        <n v="61500"/>
        <n v="59000"/>
        <n v="56000"/>
        <n v="50000"/>
        <n v="42500"/>
        <n v="39500"/>
        <n v="35000"/>
        <n v="30000"/>
        <n v="22500"/>
        <n v="11000"/>
        <n v="70000"/>
        <n v="59500"/>
        <n v="55000"/>
        <n v="31000"/>
        <n v="146000"/>
        <n v="138000"/>
        <n v="131000"/>
        <n v="130000"/>
        <n v="124000"/>
        <n v="114500"/>
        <n v="106500"/>
        <n v="106000"/>
        <n v="105500"/>
        <n v="100000"/>
        <n v="94000"/>
        <n v="90500"/>
        <n v="82500"/>
        <n v="81500"/>
        <n v="79000"/>
        <n v="90000"/>
        <n v="79500"/>
        <n v="75000"/>
        <n v="51000"/>
        <n v="166000"/>
        <n v="158000"/>
        <n v="144000"/>
        <n v="134500"/>
        <n v="126500"/>
        <n v="125500"/>
        <n v="120000"/>
        <n v="97000"/>
        <n v="96000"/>
        <n v="84000"/>
        <n v="80500"/>
        <n v="72500"/>
        <n v="72000"/>
        <n v="71500"/>
        <n v="66000"/>
        <n v="60000"/>
        <n v="56500"/>
        <n v="48500"/>
        <n v="47500"/>
        <n v="45000"/>
        <n v="45500"/>
        <n v="41000"/>
        <n v="36000"/>
        <n v="28500"/>
        <n v="17000"/>
        <n v="132000"/>
        <n v="117000"/>
        <n v="116000"/>
        <n v="100500"/>
        <n v="92500"/>
        <n v="92000"/>
        <n v="91500"/>
        <n v="76500"/>
        <n v="68500"/>
        <n v="67500"/>
        <n v="65000"/>
        <n v="77000"/>
        <m/>
      </sharedItems>
    </cacheField>
    <cacheField name="Cena" numFmtId="0">
      <sharedItems containsString="0" containsBlank="1" containsNumber="1" containsInteger="1" minValue="22000" maxValue="300000" count="91">
        <n v="30000"/>
        <n v="22000"/>
        <n v="27000"/>
        <n v="34000"/>
        <n v="39000"/>
        <n v="44000"/>
        <n v="51000"/>
        <n v="56000"/>
        <n v="61000"/>
        <n v="68000"/>
        <n v="73000"/>
        <n v="90000"/>
        <n v="80000"/>
        <n v="89000"/>
        <n v="106000"/>
        <n v="118000"/>
        <n v="120000"/>
        <n v="128000"/>
        <n v="135000"/>
        <n v="137000"/>
        <n v="139000"/>
        <n v="145000"/>
        <n v="146000"/>
        <n v="151000"/>
        <n v="156000"/>
        <n v="162000"/>
        <n v="168000"/>
        <n v="173000"/>
        <n v="174000"/>
        <n v="178000"/>
        <n v="182000"/>
        <n v="184000"/>
        <n v="190000"/>
        <n v="191000"/>
        <n v="195000"/>
        <n v="199000"/>
        <n v="201000"/>
        <n v="207000"/>
        <n v="208000"/>
        <n v="209000"/>
        <n v="211000"/>
        <n v="216000"/>
        <n v="200000"/>
        <n v="226000"/>
        <n v="300000"/>
        <n v="280000"/>
        <n v="243000"/>
        <n v="196000"/>
        <n v="180000"/>
        <n v="188000"/>
        <n v="197000"/>
        <n v="198000"/>
        <n v="205000"/>
        <n v="109000"/>
        <n v="189000"/>
        <n v="215000"/>
        <n v="289000"/>
        <n v="269000"/>
        <n v="232000"/>
        <n v="185000"/>
        <n v="169000"/>
        <n v="177000"/>
        <n v="179000"/>
        <n v="186000"/>
        <n v="187000"/>
        <n v="194000"/>
        <n v="98000"/>
        <n v="204000"/>
        <n v="278000"/>
        <n v="258000"/>
        <n v="221000"/>
        <n v="158000"/>
        <n v="166000"/>
        <n v="175000"/>
        <n v="176000"/>
        <n v="183000"/>
        <n v="87000"/>
        <n v="167000"/>
        <n v="193000"/>
        <n v="267000"/>
        <n v="247000"/>
        <n v="210000"/>
        <n v="163000"/>
        <n v="147000"/>
        <n v="155000"/>
        <n v="157000"/>
        <n v="164000"/>
        <n v="165000"/>
        <n v="123000"/>
        <n v="40000"/>
        <m/>
      </sharedItems>
    </cacheField>
    <cacheField name="Barva" numFmtId="0">
      <sharedItems containsBlank="1" count="5">
        <s v="Červená"/>
        <s v="Žlutá"/>
        <s v="Stříbrná"/>
        <s v="Modrá"/>
        <m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.." refreshedDate="40862.378678240741" createdVersion="3" refreshedVersion="3" minRefreshableVersion="3" recordCount="76">
  <cacheSource type="worksheet">
    <worksheetSource ref="A1:B1048576" sheet="konting.tab (2)"/>
  </cacheSource>
  <cacheFields count="2">
    <cacheField name="pohlaví" numFmtId="0">
      <sharedItems containsBlank="1" count="3">
        <s v="chlapec"/>
        <s v="divka"/>
        <m/>
      </sharedItems>
    </cacheField>
    <cacheField name="předmět" numFmtId="0">
      <sharedItems containsBlank="1" count="5">
        <s v="Tv"/>
        <s v="Bi"/>
        <s v="M"/>
        <s v="D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1"/>
  </r>
  <r>
    <x v="0"/>
    <x v="1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8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2"/>
    <x v="3"/>
    <x v="3"/>
    <x v="3"/>
    <x v="2"/>
  </r>
  <r>
    <x v="3"/>
    <x v="4"/>
    <x v="4"/>
    <x v="4"/>
    <x v="3"/>
  </r>
  <r>
    <x v="4"/>
    <x v="5"/>
    <x v="5"/>
    <x v="5"/>
    <x v="2"/>
  </r>
  <r>
    <x v="4"/>
    <x v="6"/>
    <x v="6"/>
    <x v="6"/>
    <x v="2"/>
  </r>
  <r>
    <x v="0"/>
    <x v="7"/>
    <x v="7"/>
    <x v="7"/>
    <x v="2"/>
  </r>
  <r>
    <x v="0"/>
    <x v="8"/>
    <x v="8"/>
    <x v="8"/>
    <x v="3"/>
  </r>
  <r>
    <x v="0"/>
    <x v="8"/>
    <x v="9"/>
    <x v="9"/>
    <x v="2"/>
  </r>
  <r>
    <x v="2"/>
    <x v="3"/>
    <x v="10"/>
    <x v="10"/>
    <x v="0"/>
  </r>
  <r>
    <x v="5"/>
    <x v="9"/>
    <x v="11"/>
    <x v="11"/>
    <x v="1"/>
  </r>
  <r>
    <x v="5"/>
    <x v="10"/>
    <x v="11"/>
    <x v="12"/>
    <x v="2"/>
  </r>
  <r>
    <x v="4"/>
    <x v="5"/>
    <x v="12"/>
    <x v="13"/>
    <x v="2"/>
  </r>
  <r>
    <x v="0"/>
    <x v="8"/>
    <x v="13"/>
    <x v="14"/>
    <x v="3"/>
  </r>
  <r>
    <x v="6"/>
    <x v="11"/>
    <x v="14"/>
    <x v="15"/>
    <x v="2"/>
  </r>
  <r>
    <x v="7"/>
    <x v="12"/>
    <x v="15"/>
    <x v="16"/>
    <x v="2"/>
  </r>
  <r>
    <x v="7"/>
    <x v="12"/>
    <x v="15"/>
    <x v="16"/>
    <x v="2"/>
  </r>
  <r>
    <x v="2"/>
    <x v="3"/>
    <x v="16"/>
    <x v="17"/>
    <x v="3"/>
  </r>
  <r>
    <x v="8"/>
    <x v="13"/>
    <x v="17"/>
    <x v="18"/>
    <x v="0"/>
  </r>
  <r>
    <x v="8"/>
    <x v="13"/>
    <x v="18"/>
    <x v="19"/>
    <x v="1"/>
  </r>
  <r>
    <x v="8"/>
    <x v="13"/>
    <x v="18"/>
    <x v="19"/>
    <x v="2"/>
  </r>
  <r>
    <x v="1"/>
    <x v="1"/>
    <x v="19"/>
    <x v="20"/>
    <x v="2"/>
  </r>
  <r>
    <x v="4"/>
    <x v="6"/>
    <x v="20"/>
    <x v="21"/>
    <x v="3"/>
  </r>
  <r>
    <x v="7"/>
    <x v="12"/>
    <x v="21"/>
    <x v="22"/>
    <x v="2"/>
  </r>
  <r>
    <x v="7"/>
    <x v="12"/>
    <x v="22"/>
    <x v="23"/>
    <x v="2"/>
  </r>
  <r>
    <x v="3"/>
    <x v="14"/>
    <x v="23"/>
    <x v="24"/>
    <x v="2"/>
  </r>
  <r>
    <x v="0"/>
    <x v="15"/>
    <x v="24"/>
    <x v="25"/>
    <x v="3"/>
  </r>
  <r>
    <x v="8"/>
    <x v="16"/>
    <x v="25"/>
    <x v="25"/>
    <x v="2"/>
  </r>
  <r>
    <x v="8"/>
    <x v="13"/>
    <x v="26"/>
    <x v="26"/>
    <x v="0"/>
  </r>
  <r>
    <x v="0"/>
    <x v="7"/>
    <x v="27"/>
    <x v="27"/>
    <x v="1"/>
  </r>
  <r>
    <x v="2"/>
    <x v="3"/>
    <x v="28"/>
    <x v="28"/>
    <x v="2"/>
  </r>
  <r>
    <x v="2"/>
    <x v="17"/>
    <x v="29"/>
    <x v="29"/>
    <x v="2"/>
  </r>
  <r>
    <x v="6"/>
    <x v="18"/>
    <x v="30"/>
    <x v="30"/>
    <x v="2"/>
  </r>
  <r>
    <x v="7"/>
    <x v="19"/>
    <x v="31"/>
    <x v="31"/>
    <x v="3"/>
  </r>
  <r>
    <x v="7"/>
    <x v="19"/>
    <x v="31"/>
    <x v="31"/>
    <x v="0"/>
  </r>
  <r>
    <x v="7"/>
    <x v="12"/>
    <x v="31"/>
    <x v="31"/>
    <x v="1"/>
  </r>
  <r>
    <x v="6"/>
    <x v="11"/>
    <x v="32"/>
    <x v="32"/>
    <x v="2"/>
  </r>
  <r>
    <x v="4"/>
    <x v="6"/>
    <x v="33"/>
    <x v="32"/>
    <x v="2"/>
  </r>
  <r>
    <x v="4"/>
    <x v="5"/>
    <x v="34"/>
    <x v="33"/>
    <x v="3"/>
  </r>
  <r>
    <x v="6"/>
    <x v="18"/>
    <x v="34"/>
    <x v="33"/>
    <x v="2"/>
  </r>
  <r>
    <x v="4"/>
    <x v="5"/>
    <x v="35"/>
    <x v="34"/>
    <x v="2"/>
  </r>
  <r>
    <x v="3"/>
    <x v="20"/>
    <x v="36"/>
    <x v="35"/>
    <x v="2"/>
  </r>
  <r>
    <x v="8"/>
    <x v="16"/>
    <x v="37"/>
    <x v="36"/>
    <x v="3"/>
  </r>
  <r>
    <x v="8"/>
    <x v="16"/>
    <x v="37"/>
    <x v="36"/>
    <x v="2"/>
  </r>
  <r>
    <x v="8"/>
    <x v="16"/>
    <x v="37"/>
    <x v="36"/>
    <x v="0"/>
  </r>
  <r>
    <x v="3"/>
    <x v="21"/>
    <x v="38"/>
    <x v="37"/>
    <x v="1"/>
  </r>
  <r>
    <x v="8"/>
    <x v="16"/>
    <x v="39"/>
    <x v="38"/>
    <x v="2"/>
  </r>
  <r>
    <x v="3"/>
    <x v="21"/>
    <x v="39"/>
    <x v="38"/>
    <x v="2"/>
  </r>
  <r>
    <x v="6"/>
    <x v="18"/>
    <x v="40"/>
    <x v="39"/>
    <x v="3"/>
  </r>
  <r>
    <x v="0"/>
    <x v="8"/>
    <x v="41"/>
    <x v="40"/>
    <x v="0"/>
  </r>
  <r>
    <x v="0"/>
    <x v="7"/>
    <x v="42"/>
    <x v="41"/>
    <x v="1"/>
  </r>
  <r>
    <x v="9"/>
    <x v="22"/>
    <x v="43"/>
    <x v="16"/>
    <x v="2"/>
  </r>
  <r>
    <x v="0"/>
    <x v="7"/>
    <x v="44"/>
    <x v="42"/>
    <x v="2"/>
  </r>
  <r>
    <x v="3"/>
    <x v="20"/>
    <x v="45"/>
    <x v="43"/>
    <x v="3"/>
  </r>
  <r>
    <x v="5"/>
    <x v="23"/>
    <x v="46"/>
    <x v="44"/>
    <x v="2"/>
  </r>
  <r>
    <x v="5"/>
    <x v="23"/>
    <x v="47"/>
    <x v="45"/>
    <x v="2"/>
  </r>
  <r>
    <x v="0"/>
    <x v="7"/>
    <x v="48"/>
    <x v="46"/>
    <x v="2"/>
  </r>
  <r>
    <x v="4"/>
    <x v="5"/>
    <x v="25"/>
    <x v="47"/>
    <x v="3"/>
  </r>
  <r>
    <x v="4"/>
    <x v="6"/>
    <x v="26"/>
    <x v="33"/>
    <x v="2"/>
  </r>
  <r>
    <x v="0"/>
    <x v="7"/>
    <x v="27"/>
    <x v="34"/>
    <x v="0"/>
  </r>
  <r>
    <x v="0"/>
    <x v="8"/>
    <x v="28"/>
    <x v="35"/>
    <x v="1"/>
  </r>
  <r>
    <x v="0"/>
    <x v="8"/>
    <x v="29"/>
    <x v="36"/>
    <x v="2"/>
  </r>
  <r>
    <x v="2"/>
    <x v="3"/>
    <x v="30"/>
    <x v="36"/>
    <x v="2"/>
  </r>
  <r>
    <x v="5"/>
    <x v="9"/>
    <x v="31"/>
    <x v="36"/>
    <x v="3"/>
  </r>
  <r>
    <x v="5"/>
    <x v="10"/>
    <x v="31"/>
    <x v="37"/>
    <x v="2"/>
  </r>
  <r>
    <x v="4"/>
    <x v="5"/>
    <x v="31"/>
    <x v="38"/>
    <x v="2"/>
  </r>
  <r>
    <x v="0"/>
    <x v="8"/>
    <x v="32"/>
    <x v="38"/>
    <x v="2"/>
  </r>
  <r>
    <x v="6"/>
    <x v="11"/>
    <x v="33"/>
    <x v="39"/>
    <x v="3"/>
  </r>
  <r>
    <x v="7"/>
    <x v="12"/>
    <x v="34"/>
    <x v="40"/>
    <x v="0"/>
  </r>
  <r>
    <x v="7"/>
    <x v="12"/>
    <x v="34"/>
    <x v="41"/>
    <x v="1"/>
  </r>
  <r>
    <x v="2"/>
    <x v="3"/>
    <x v="35"/>
    <x v="16"/>
    <x v="2"/>
  </r>
  <r>
    <x v="8"/>
    <x v="13"/>
    <x v="36"/>
    <x v="42"/>
    <x v="2"/>
  </r>
  <r>
    <x v="8"/>
    <x v="13"/>
    <x v="37"/>
    <x v="43"/>
    <x v="3"/>
  </r>
  <r>
    <x v="8"/>
    <x v="13"/>
    <x v="37"/>
    <x v="44"/>
    <x v="2"/>
  </r>
  <r>
    <x v="1"/>
    <x v="1"/>
    <x v="37"/>
    <x v="45"/>
    <x v="2"/>
  </r>
  <r>
    <x v="4"/>
    <x v="6"/>
    <x v="38"/>
    <x v="46"/>
    <x v="2"/>
  </r>
  <r>
    <x v="7"/>
    <x v="12"/>
    <x v="39"/>
    <x v="48"/>
    <x v="3"/>
  </r>
  <r>
    <x v="7"/>
    <x v="12"/>
    <x v="39"/>
    <x v="31"/>
    <x v="2"/>
  </r>
  <r>
    <x v="3"/>
    <x v="14"/>
    <x v="40"/>
    <x v="49"/>
    <x v="0"/>
  </r>
  <r>
    <x v="0"/>
    <x v="15"/>
    <x v="37"/>
    <x v="32"/>
    <x v="1"/>
  </r>
  <r>
    <x v="8"/>
    <x v="16"/>
    <x v="37"/>
    <x v="32"/>
    <x v="2"/>
  </r>
  <r>
    <x v="8"/>
    <x v="13"/>
    <x v="37"/>
    <x v="32"/>
    <x v="0"/>
  </r>
  <r>
    <x v="0"/>
    <x v="7"/>
    <x v="38"/>
    <x v="47"/>
    <x v="1"/>
  </r>
  <r>
    <x v="2"/>
    <x v="3"/>
    <x v="39"/>
    <x v="50"/>
    <x v="2"/>
  </r>
  <r>
    <x v="2"/>
    <x v="17"/>
    <x v="29"/>
    <x v="50"/>
    <x v="2"/>
  </r>
  <r>
    <x v="6"/>
    <x v="18"/>
    <x v="49"/>
    <x v="51"/>
    <x v="3"/>
  </r>
  <r>
    <x v="0"/>
    <x v="8"/>
    <x v="38"/>
    <x v="42"/>
    <x v="2"/>
  </r>
  <r>
    <x v="0"/>
    <x v="7"/>
    <x v="50"/>
    <x v="52"/>
    <x v="2"/>
  </r>
  <r>
    <x v="9"/>
    <x v="22"/>
    <x v="51"/>
    <x v="53"/>
    <x v="2"/>
  </r>
  <r>
    <x v="0"/>
    <x v="7"/>
    <x v="42"/>
    <x v="54"/>
    <x v="3"/>
  </r>
  <r>
    <x v="3"/>
    <x v="20"/>
    <x v="43"/>
    <x v="55"/>
    <x v="2"/>
  </r>
  <r>
    <x v="5"/>
    <x v="23"/>
    <x v="52"/>
    <x v="56"/>
    <x v="0"/>
  </r>
  <r>
    <x v="5"/>
    <x v="23"/>
    <x v="53"/>
    <x v="57"/>
    <x v="1"/>
  </r>
  <r>
    <x v="0"/>
    <x v="7"/>
    <x v="54"/>
    <x v="58"/>
    <x v="2"/>
  </r>
  <r>
    <x v="4"/>
    <x v="5"/>
    <x v="55"/>
    <x v="59"/>
    <x v="2"/>
  </r>
  <r>
    <x v="4"/>
    <x v="6"/>
    <x v="56"/>
    <x v="48"/>
    <x v="3"/>
  </r>
  <r>
    <x v="0"/>
    <x v="7"/>
    <x v="57"/>
    <x v="31"/>
    <x v="2"/>
  </r>
  <r>
    <x v="0"/>
    <x v="8"/>
    <x v="26"/>
    <x v="49"/>
    <x v="2"/>
  </r>
  <r>
    <x v="0"/>
    <x v="8"/>
    <x v="58"/>
    <x v="32"/>
    <x v="2"/>
  </r>
  <r>
    <x v="2"/>
    <x v="3"/>
    <x v="58"/>
    <x v="32"/>
    <x v="3"/>
  </r>
  <r>
    <x v="5"/>
    <x v="9"/>
    <x v="58"/>
    <x v="32"/>
    <x v="0"/>
  </r>
  <r>
    <x v="5"/>
    <x v="10"/>
    <x v="59"/>
    <x v="47"/>
    <x v="1"/>
  </r>
  <r>
    <x v="4"/>
    <x v="5"/>
    <x v="60"/>
    <x v="50"/>
    <x v="2"/>
  </r>
  <r>
    <x v="0"/>
    <x v="8"/>
    <x v="61"/>
    <x v="50"/>
    <x v="2"/>
  </r>
  <r>
    <x v="6"/>
    <x v="11"/>
    <x v="61"/>
    <x v="51"/>
    <x v="3"/>
  </r>
  <r>
    <x v="2"/>
    <x v="3"/>
    <x v="62"/>
    <x v="42"/>
    <x v="2"/>
  </r>
  <r>
    <x v="5"/>
    <x v="9"/>
    <x v="63"/>
    <x v="52"/>
    <x v="2"/>
  </r>
  <r>
    <x v="5"/>
    <x v="10"/>
    <x v="64"/>
    <x v="53"/>
    <x v="2"/>
  </r>
  <r>
    <x v="4"/>
    <x v="5"/>
    <x v="64"/>
    <x v="54"/>
    <x v="3"/>
  </r>
  <r>
    <x v="0"/>
    <x v="8"/>
    <x v="64"/>
    <x v="55"/>
    <x v="2"/>
  </r>
  <r>
    <x v="6"/>
    <x v="11"/>
    <x v="65"/>
    <x v="56"/>
    <x v="0"/>
  </r>
  <r>
    <x v="7"/>
    <x v="12"/>
    <x v="66"/>
    <x v="57"/>
    <x v="1"/>
  </r>
  <r>
    <x v="7"/>
    <x v="12"/>
    <x v="66"/>
    <x v="58"/>
    <x v="2"/>
  </r>
  <r>
    <x v="2"/>
    <x v="3"/>
    <x v="67"/>
    <x v="60"/>
    <x v="2"/>
  </r>
  <r>
    <x v="8"/>
    <x v="13"/>
    <x v="64"/>
    <x v="27"/>
    <x v="2"/>
  </r>
  <r>
    <x v="8"/>
    <x v="13"/>
    <x v="64"/>
    <x v="61"/>
    <x v="3"/>
  </r>
  <r>
    <x v="8"/>
    <x v="13"/>
    <x v="64"/>
    <x v="62"/>
    <x v="0"/>
  </r>
  <r>
    <x v="1"/>
    <x v="1"/>
    <x v="65"/>
    <x v="62"/>
    <x v="2"/>
  </r>
  <r>
    <x v="4"/>
    <x v="6"/>
    <x v="66"/>
    <x v="62"/>
    <x v="3"/>
  </r>
  <r>
    <x v="7"/>
    <x v="12"/>
    <x v="57"/>
    <x v="59"/>
    <x v="2"/>
  </r>
  <r>
    <x v="7"/>
    <x v="12"/>
    <x v="68"/>
    <x v="63"/>
    <x v="2"/>
  </r>
  <r>
    <x v="3"/>
    <x v="14"/>
    <x v="65"/>
    <x v="63"/>
    <x v="2"/>
  </r>
  <r>
    <x v="0"/>
    <x v="15"/>
    <x v="69"/>
    <x v="64"/>
    <x v="3"/>
  </r>
  <r>
    <x v="8"/>
    <x v="16"/>
    <x v="70"/>
    <x v="54"/>
    <x v="2"/>
  </r>
  <r>
    <x v="8"/>
    <x v="13"/>
    <x v="49"/>
    <x v="65"/>
    <x v="0"/>
  </r>
  <r>
    <x v="0"/>
    <x v="7"/>
    <x v="38"/>
    <x v="66"/>
    <x v="1"/>
  </r>
  <r>
    <x v="2"/>
    <x v="3"/>
    <x v="71"/>
    <x v="29"/>
    <x v="2"/>
  </r>
  <r>
    <x v="2"/>
    <x v="17"/>
    <x v="72"/>
    <x v="67"/>
    <x v="2"/>
  </r>
  <r>
    <x v="6"/>
    <x v="18"/>
    <x v="73"/>
    <x v="68"/>
    <x v="3"/>
  </r>
  <r>
    <x v="5"/>
    <x v="10"/>
    <x v="20"/>
    <x v="69"/>
    <x v="2"/>
  </r>
  <r>
    <x v="4"/>
    <x v="5"/>
    <x v="21"/>
    <x v="70"/>
    <x v="2"/>
  </r>
  <r>
    <x v="0"/>
    <x v="8"/>
    <x v="74"/>
    <x v="28"/>
    <x v="2"/>
  </r>
  <r>
    <x v="6"/>
    <x v="11"/>
    <x v="54"/>
    <x v="60"/>
    <x v="3"/>
  </r>
  <r>
    <x v="2"/>
    <x v="3"/>
    <x v="75"/>
    <x v="27"/>
    <x v="0"/>
  </r>
  <r>
    <x v="5"/>
    <x v="9"/>
    <x v="75"/>
    <x v="61"/>
    <x v="1"/>
  </r>
  <r>
    <x v="5"/>
    <x v="10"/>
    <x v="75"/>
    <x v="62"/>
    <x v="2"/>
  </r>
  <r>
    <x v="4"/>
    <x v="5"/>
    <x v="76"/>
    <x v="62"/>
    <x v="2"/>
  </r>
  <r>
    <x v="0"/>
    <x v="8"/>
    <x v="25"/>
    <x v="62"/>
    <x v="3"/>
  </r>
  <r>
    <x v="6"/>
    <x v="11"/>
    <x v="77"/>
    <x v="59"/>
    <x v="2"/>
  </r>
  <r>
    <x v="7"/>
    <x v="12"/>
    <x v="77"/>
    <x v="63"/>
    <x v="2"/>
  </r>
  <r>
    <x v="7"/>
    <x v="12"/>
    <x v="78"/>
    <x v="63"/>
    <x v="2"/>
  </r>
  <r>
    <x v="2"/>
    <x v="3"/>
    <x v="79"/>
    <x v="64"/>
    <x v="3"/>
  </r>
  <r>
    <x v="8"/>
    <x v="13"/>
    <x v="80"/>
    <x v="54"/>
    <x v="2"/>
  </r>
  <r>
    <x v="8"/>
    <x v="13"/>
    <x v="68"/>
    <x v="65"/>
    <x v="0"/>
  </r>
  <r>
    <x v="8"/>
    <x v="13"/>
    <x v="81"/>
    <x v="66"/>
    <x v="1"/>
  </r>
  <r>
    <x v="1"/>
    <x v="1"/>
    <x v="82"/>
    <x v="29"/>
    <x v="2"/>
  </r>
  <r>
    <x v="4"/>
    <x v="6"/>
    <x v="82"/>
    <x v="67"/>
    <x v="0"/>
  </r>
  <r>
    <x v="7"/>
    <x v="12"/>
    <x v="82"/>
    <x v="68"/>
    <x v="1"/>
  </r>
  <r>
    <x v="7"/>
    <x v="12"/>
    <x v="83"/>
    <x v="69"/>
    <x v="2"/>
  </r>
  <r>
    <x v="3"/>
    <x v="14"/>
    <x v="84"/>
    <x v="70"/>
    <x v="2"/>
  </r>
  <r>
    <x v="0"/>
    <x v="15"/>
    <x v="85"/>
    <x v="71"/>
    <x v="3"/>
  </r>
  <r>
    <x v="8"/>
    <x v="16"/>
    <x v="85"/>
    <x v="25"/>
    <x v="2"/>
  </r>
  <r>
    <x v="0"/>
    <x v="7"/>
    <x v="86"/>
    <x v="72"/>
    <x v="2"/>
  </r>
  <r>
    <x v="4"/>
    <x v="5"/>
    <x v="87"/>
    <x v="26"/>
    <x v="2"/>
  </r>
  <r>
    <x v="4"/>
    <x v="6"/>
    <x v="88"/>
    <x v="26"/>
    <x v="3"/>
  </r>
  <r>
    <x v="0"/>
    <x v="7"/>
    <x v="88"/>
    <x v="26"/>
    <x v="2"/>
  </r>
  <r>
    <x v="0"/>
    <x v="8"/>
    <x v="88"/>
    <x v="28"/>
    <x v="0"/>
  </r>
  <r>
    <x v="0"/>
    <x v="8"/>
    <x v="89"/>
    <x v="73"/>
    <x v="1"/>
  </r>
  <r>
    <x v="2"/>
    <x v="3"/>
    <x v="90"/>
    <x v="73"/>
    <x v="2"/>
  </r>
  <r>
    <x v="5"/>
    <x v="9"/>
    <x v="90"/>
    <x v="74"/>
    <x v="2"/>
  </r>
  <r>
    <x v="5"/>
    <x v="10"/>
    <x v="91"/>
    <x v="29"/>
    <x v="3"/>
  </r>
  <r>
    <x v="4"/>
    <x v="5"/>
    <x v="88"/>
    <x v="75"/>
    <x v="2"/>
  </r>
  <r>
    <x v="0"/>
    <x v="8"/>
    <x v="88"/>
    <x v="76"/>
    <x v="2"/>
  </r>
  <r>
    <x v="6"/>
    <x v="11"/>
    <x v="88"/>
    <x v="77"/>
    <x v="3"/>
  </r>
  <r>
    <x v="2"/>
    <x v="3"/>
    <x v="89"/>
    <x v="78"/>
    <x v="2"/>
  </r>
  <r>
    <x v="5"/>
    <x v="9"/>
    <x v="90"/>
    <x v="79"/>
    <x v="2"/>
  </r>
  <r>
    <x v="5"/>
    <x v="10"/>
    <x v="68"/>
    <x v="80"/>
    <x v="2"/>
  </r>
  <r>
    <x v="4"/>
    <x v="5"/>
    <x v="41"/>
    <x v="81"/>
    <x v="3"/>
  </r>
  <r>
    <x v="0"/>
    <x v="8"/>
    <x v="89"/>
    <x v="82"/>
    <x v="2"/>
  </r>
  <r>
    <x v="6"/>
    <x v="11"/>
    <x v="92"/>
    <x v="71"/>
    <x v="0"/>
  </r>
  <r>
    <x v="7"/>
    <x v="12"/>
    <x v="93"/>
    <x v="25"/>
    <x v="1"/>
  </r>
  <r>
    <x v="7"/>
    <x v="12"/>
    <x v="94"/>
    <x v="72"/>
    <x v="2"/>
  </r>
  <r>
    <x v="2"/>
    <x v="3"/>
    <x v="95"/>
    <x v="26"/>
    <x v="2"/>
  </r>
  <r>
    <x v="8"/>
    <x v="13"/>
    <x v="96"/>
    <x v="26"/>
    <x v="3"/>
  </r>
  <r>
    <x v="8"/>
    <x v="13"/>
    <x v="97"/>
    <x v="26"/>
    <x v="2"/>
  </r>
  <r>
    <x v="8"/>
    <x v="13"/>
    <x v="57"/>
    <x v="28"/>
    <x v="2"/>
  </r>
  <r>
    <x v="1"/>
    <x v="1"/>
    <x v="98"/>
    <x v="73"/>
    <x v="2"/>
  </r>
  <r>
    <x v="4"/>
    <x v="6"/>
    <x v="99"/>
    <x v="73"/>
    <x v="3"/>
  </r>
  <r>
    <x v="8"/>
    <x v="13"/>
    <x v="28"/>
    <x v="74"/>
    <x v="0"/>
  </r>
  <r>
    <x v="8"/>
    <x v="13"/>
    <x v="29"/>
    <x v="29"/>
    <x v="1"/>
  </r>
  <r>
    <x v="1"/>
    <x v="1"/>
    <x v="100"/>
    <x v="75"/>
    <x v="2"/>
  </r>
  <r>
    <x v="4"/>
    <x v="6"/>
    <x v="100"/>
    <x v="76"/>
    <x v="2"/>
  </r>
  <r>
    <x v="7"/>
    <x v="12"/>
    <x v="100"/>
    <x v="77"/>
    <x v="3"/>
  </r>
  <r>
    <x v="7"/>
    <x v="12"/>
    <x v="101"/>
    <x v="78"/>
    <x v="2"/>
  </r>
  <r>
    <x v="3"/>
    <x v="14"/>
    <x v="102"/>
    <x v="79"/>
    <x v="2"/>
  </r>
  <r>
    <x v="0"/>
    <x v="15"/>
    <x v="103"/>
    <x v="80"/>
    <x v="2"/>
  </r>
  <r>
    <x v="8"/>
    <x v="16"/>
    <x v="103"/>
    <x v="81"/>
    <x v="3"/>
  </r>
  <r>
    <x v="8"/>
    <x v="13"/>
    <x v="33"/>
    <x v="83"/>
    <x v="2"/>
  </r>
  <r>
    <x v="0"/>
    <x v="7"/>
    <x v="35"/>
    <x v="23"/>
    <x v="0"/>
  </r>
  <r>
    <x v="2"/>
    <x v="3"/>
    <x v="104"/>
    <x v="84"/>
    <x v="1"/>
  </r>
  <r>
    <x v="2"/>
    <x v="17"/>
    <x v="104"/>
    <x v="85"/>
    <x v="2"/>
  </r>
  <r>
    <x v="6"/>
    <x v="18"/>
    <x v="104"/>
    <x v="85"/>
    <x v="0"/>
  </r>
  <r>
    <x v="0"/>
    <x v="8"/>
    <x v="105"/>
    <x v="85"/>
    <x v="1"/>
  </r>
  <r>
    <x v="0"/>
    <x v="7"/>
    <x v="106"/>
    <x v="82"/>
    <x v="2"/>
  </r>
  <r>
    <x v="9"/>
    <x v="22"/>
    <x v="106"/>
    <x v="86"/>
    <x v="2"/>
  </r>
  <r>
    <x v="0"/>
    <x v="7"/>
    <x v="107"/>
    <x v="86"/>
    <x v="3"/>
  </r>
  <r>
    <x v="3"/>
    <x v="24"/>
    <x v="104"/>
    <x v="87"/>
    <x v="2"/>
  </r>
  <r>
    <x v="5"/>
    <x v="23"/>
    <x v="104"/>
    <x v="77"/>
    <x v="2"/>
  </r>
  <r>
    <x v="10"/>
    <x v="25"/>
    <x v="108"/>
    <x v="88"/>
    <x v="2"/>
  </r>
  <r>
    <x v="0"/>
    <x v="0"/>
    <x v="0"/>
    <x v="89"/>
    <x v="3"/>
  </r>
  <r>
    <x v="1"/>
    <x v="1"/>
    <x v="1"/>
    <x v="1"/>
    <x v="2"/>
  </r>
  <r>
    <x v="2"/>
    <x v="2"/>
    <x v="2"/>
    <x v="2"/>
    <x v="0"/>
  </r>
  <r>
    <x v="2"/>
    <x v="3"/>
    <x v="3"/>
    <x v="3"/>
    <x v="1"/>
  </r>
  <r>
    <x v="3"/>
    <x v="4"/>
    <x v="4"/>
    <x v="4"/>
    <x v="2"/>
  </r>
  <r>
    <x v="4"/>
    <x v="5"/>
    <x v="5"/>
    <x v="5"/>
    <x v="2"/>
  </r>
  <r>
    <x v="4"/>
    <x v="6"/>
    <x v="6"/>
    <x v="6"/>
    <x v="3"/>
  </r>
  <r>
    <x v="0"/>
    <x v="7"/>
    <x v="7"/>
    <x v="7"/>
    <x v="2"/>
  </r>
  <r>
    <x v="0"/>
    <x v="8"/>
    <x v="8"/>
    <x v="8"/>
    <x v="2"/>
  </r>
  <r>
    <x v="0"/>
    <x v="8"/>
    <x v="9"/>
    <x v="9"/>
    <x v="3"/>
  </r>
  <r>
    <x v="2"/>
    <x v="3"/>
    <x v="10"/>
    <x v="10"/>
    <x v="2"/>
  </r>
  <r>
    <x v="5"/>
    <x v="9"/>
    <x v="11"/>
    <x v="11"/>
    <x v="2"/>
  </r>
  <r>
    <x v="5"/>
    <x v="10"/>
    <x v="11"/>
    <x v="12"/>
    <x v="2"/>
  </r>
  <r>
    <x v="4"/>
    <x v="5"/>
    <x v="12"/>
    <x v="13"/>
    <x v="3"/>
  </r>
  <r>
    <x v="0"/>
    <x v="8"/>
    <x v="13"/>
    <x v="14"/>
    <x v="2"/>
  </r>
  <r>
    <x v="6"/>
    <x v="11"/>
    <x v="14"/>
    <x v="15"/>
    <x v="0"/>
  </r>
  <r>
    <x v="7"/>
    <x v="12"/>
    <x v="15"/>
    <x v="16"/>
    <x v="1"/>
  </r>
  <r>
    <x v="7"/>
    <x v="12"/>
    <x v="15"/>
    <x v="16"/>
    <x v="2"/>
  </r>
  <r>
    <x v="2"/>
    <x v="3"/>
    <x v="16"/>
    <x v="17"/>
    <x v="2"/>
  </r>
  <r>
    <x v="8"/>
    <x v="13"/>
    <x v="17"/>
    <x v="18"/>
    <x v="3"/>
  </r>
  <r>
    <x v="8"/>
    <x v="13"/>
    <x v="18"/>
    <x v="19"/>
    <x v="2"/>
  </r>
  <r>
    <x v="8"/>
    <x v="13"/>
    <x v="18"/>
    <x v="19"/>
    <x v="2"/>
  </r>
  <r>
    <x v="1"/>
    <x v="1"/>
    <x v="19"/>
    <x v="20"/>
    <x v="2"/>
  </r>
  <r>
    <x v="4"/>
    <x v="6"/>
    <x v="20"/>
    <x v="21"/>
    <x v="3"/>
  </r>
  <r>
    <x v="7"/>
    <x v="12"/>
    <x v="21"/>
    <x v="22"/>
    <x v="3"/>
  </r>
  <r>
    <x v="7"/>
    <x v="12"/>
    <x v="22"/>
    <x v="23"/>
    <x v="2"/>
  </r>
  <r>
    <x v="3"/>
    <x v="14"/>
    <x v="23"/>
    <x v="24"/>
    <x v="2"/>
  </r>
  <r>
    <x v="0"/>
    <x v="15"/>
    <x v="24"/>
    <x v="25"/>
    <x v="3"/>
  </r>
  <r>
    <x v="8"/>
    <x v="16"/>
    <x v="25"/>
    <x v="25"/>
    <x v="2"/>
  </r>
  <r>
    <x v="8"/>
    <x v="13"/>
    <x v="26"/>
    <x v="26"/>
    <x v="2"/>
  </r>
  <r>
    <x v="0"/>
    <x v="7"/>
    <x v="27"/>
    <x v="27"/>
    <x v="2"/>
  </r>
  <r>
    <x v="2"/>
    <x v="3"/>
    <x v="28"/>
    <x v="28"/>
    <x v="3"/>
  </r>
  <r>
    <x v="2"/>
    <x v="17"/>
    <x v="29"/>
    <x v="29"/>
    <x v="2"/>
  </r>
  <r>
    <x v="6"/>
    <x v="18"/>
    <x v="30"/>
    <x v="30"/>
    <x v="0"/>
  </r>
  <r>
    <x v="7"/>
    <x v="19"/>
    <x v="31"/>
    <x v="31"/>
    <x v="1"/>
  </r>
  <r>
    <x v="7"/>
    <x v="19"/>
    <x v="31"/>
    <x v="31"/>
    <x v="2"/>
  </r>
  <r>
    <x v="7"/>
    <x v="12"/>
    <x v="31"/>
    <x v="31"/>
    <x v="1"/>
  </r>
  <r>
    <x v="6"/>
    <x v="11"/>
    <x v="32"/>
    <x v="32"/>
    <x v="2"/>
  </r>
  <r>
    <x v="4"/>
    <x v="6"/>
    <x v="33"/>
    <x v="32"/>
    <x v="0"/>
  </r>
  <r>
    <x v="4"/>
    <x v="5"/>
    <x v="34"/>
    <x v="33"/>
    <x v="1"/>
  </r>
  <r>
    <x v="6"/>
    <x v="18"/>
    <x v="34"/>
    <x v="33"/>
    <x v="2"/>
  </r>
  <r>
    <x v="4"/>
    <x v="5"/>
    <x v="35"/>
    <x v="34"/>
    <x v="2"/>
  </r>
  <r>
    <x v="3"/>
    <x v="20"/>
    <x v="36"/>
    <x v="35"/>
    <x v="3"/>
  </r>
  <r>
    <x v="8"/>
    <x v="16"/>
    <x v="37"/>
    <x v="36"/>
    <x v="2"/>
  </r>
  <r>
    <x v="8"/>
    <x v="16"/>
    <x v="37"/>
    <x v="36"/>
    <x v="2"/>
  </r>
  <r>
    <x v="8"/>
    <x v="16"/>
    <x v="37"/>
    <x v="36"/>
    <x v="2"/>
  </r>
  <r>
    <x v="3"/>
    <x v="21"/>
    <x v="38"/>
    <x v="37"/>
    <x v="3"/>
  </r>
  <r>
    <x v="8"/>
    <x v="16"/>
    <x v="39"/>
    <x v="38"/>
    <x v="2"/>
  </r>
  <r>
    <x v="3"/>
    <x v="21"/>
    <x v="39"/>
    <x v="38"/>
    <x v="0"/>
  </r>
  <r>
    <x v="6"/>
    <x v="18"/>
    <x v="40"/>
    <x v="39"/>
    <x v="1"/>
  </r>
  <r>
    <x v="0"/>
    <x v="8"/>
    <x v="41"/>
    <x v="40"/>
    <x v="2"/>
  </r>
  <r>
    <x v="0"/>
    <x v="7"/>
    <x v="42"/>
    <x v="41"/>
    <x v="2"/>
  </r>
  <r>
    <x v="9"/>
    <x v="22"/>
    <x v="43"/>
    <x v="16"/>
    <x v="3"/>
  </r>
  <r>
    <x v="0"/>
    <x v="7"/>
    <x v="44"/>
    <x v="42"/>
    <x v="2"/>
  </r>
  <r>
    <x v="3"/>
    <x v="20"/>
    <x v="45"/>
    <x v="43"/>
    <x v="2"/>
  </r>
  <r>
    <x v="5"/>
    <x v="23"/>
    <x v="46"/>
    <x v="44"/>
    <x v="3"/>
  </r>
  <r>
    <x v="5"/>
    <x v="23"/>
    <x v="47"/>
    <x v="45"/>
    <x v="2"/>
  </r>
  <r>
    <x v="0"/>
    <x v="7"/>
    <x v="48"/>
    <x v="46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46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2"/>
    <x v="3"/>
    <x v="3"/>
    <x v="3"/>
    <x v="2"/>
  </r>
  <r>
    <x v="3"/>
    <x v="4"/>
    <x v="4"/>
    <x v="4"/>
    <x v="3"/>
  </r>
  <r>
    <x v="4"/>
    <x v="5"/>
    <x v="5"/>
    <x v="5"/>
    <x v="2"/>
  </r>
  <r>
    <x v="4"/>
    <x v="6"/>
    <x v="6"/>
    <x v="6"/>
    <x v="2"/>
  </r>
  <r>
    <x v="0"/>
    <x v="7"/>
    <x v="7"/>
    <x v="7"/>
    <x v="2"/>
  </r>
  <r>
    <x v="0"/>
    <x v="8"/>
    <x v="8"/>
    <x v="8"/>
    <x v="3"/>
  </r>
  <r>
    <x v="0"/>
    <x v="8"/>
    <x v="9"/>
    <x v="9"/>
    <x v="2"/>
  </r>
  <r>
    <x v="2"/>
    <x v="3"/>
    <x v="10"/>
    <x v="10"/>
    <x v="0"/>
  </r>
  <r>
    <x v="5"/>
    <x v="9"/>
    <x v="11"/>
    <x v="11"/>
    <x v="1"/>
  </r>
  <r>
    <x v="5"/>
    <x v="10"/>
    <x v="11"/>
    <x v="12"/>
    <x v="2"/>
  </r>
  <r>
    <x v="4"/>
    <x v="5"/>
    <x v="12"/>
    <x v="13"/>
    <x v="2"/>
  </r>
  <r>
    <x v="0"/>
    <x v="8"/>
    <x v="13"/>
    <x v="14"/>
    <x v="3"/>
  </r>
  <r>
    <x v="6"/>
    <x v="11"/>
    <x v="14"/>
    <x v="15"/>
    <x v="2"/>
  </r>
  <r>
    <x v="7"/>
    <x v="12"/>
    <x v="15"/>
    <x v="16"/>
    <x v="2"/>
  </r>
  <r>
    <x v="7"/>
    <x v="12"/>
    <x v="15"/>
    <x v="16"/>
    <x v="2"/>
  </r>
  <r>
    <x v="2"/>
    <x v="3"/>
    <x v="16"/>
    <x v="17"/>
    <x v="3"/>
  </r>
  <r>
    <x v="8"/>
    <x v="13"/>
    <x v="17"/>
    <x v="18"/>
    <x v="0"/>
  </r>
  <r>
    <x v="8"/>
    <x v="13"/>
    <x v="18"/>
    <x v="19"/>
    <x v="1"/>
  </r>
  <r>
    <x v="8"/>
    <x v="13"/>
    <x v="18"/>
    <x v="19"/>
    <x v="2"/>
  </r>
  <r>
    <x v="1"/>
    <x v="1"/>
    <x v="19"/>
    <x v="20"/>
    <x v="2"/>
  </r>
  <r>
    <x v="4"/>
    <x v="6"/>
    <x v="20"/>
    <x v="21"/>
    <x v="3"/>
  </r>
  <r>
    <x v="7"/>
    <x v="12"/>
    <x v="21"/>
    <x v="22"/>
    <x v="2"/>
  </r>
  <r>
    <x v="7"/>
    <x v="12"/>
    <x v="22"/>
    <x v="23"/>
    <x v="2"/>
  </r>
  <r>
    <x v="3"/>
    <x v="14"/>
    <x v="23"/>
    <x v="24"/>
    <x v="2"/>
  </r>
  <r>
    <x v="0"/>
    <x v="15"/>
    <x v="24"/>
    <x v="25"/>
    <x v="3"/>
  </r>
  <r>
    <x v="8"/>
    <x v="16"/>
    <x v="25"/>
    <x v="25"/>
    <x v="2"/>
  </r>
  <r>
    <x v="8"/>
    <x v="13"/>
    <x v="26"/>
    <x v="26"/>
    <x v="0"/>
  </r>
  <r>
    <x v="0"/>
    <x v="7"/>
    <x v="27"/>
    <x v="27"/>
    <x v="1"/>
  </r>
  <r>
    <x v="2"/>
    <x v="3"/>
    <x v="28"/>
    <x v="28"/>
    <x v="2"/>
  </r>
  <r>
    <x v="2"/>
    <x v="17"/>
    <x v="29"/>
    <x v="29"/>
    <x v="2"/>
  </r>
  <r>
    <x v="6"/>
    <x v="18"/>
    <x v="30"/>
    <x v="30"/>
    <x v="2"/>
  </r>
  <r>
    <x v="7"/>
    <x v="19"/>
    <x v="31"/>
    <x v="31"/>
    <x v="3"/>
  </r>
  <r>
    <x v="7"/>
    <x v="19"/>
    <x v="31"/>
    <x v="31"/>
    <x v="0"/>
  </r>
  <r>
    <x v="7"/>
    <x v="12"/>
    <x v="31"/>
    <x v="31"/>
    <x v="1"/>
  </r>
  <r>
    <x v="6"/>
    <x v="11"/>
    <x v="32"/>
    <x v="32"/>
    <x v="2"/>
  </r>
  <r>
    <x v="4"/>
    <x v="6"/>
    <x v="33"/>
    <x v="32"/>
    <x v="2"/>
  </r>
  <r>
    <x v="4"/>
    <x v="5"/>
    <x v="34"/>
    <x v="33"/>
    <x v="3"/>
  </r>
  <r>
    <x v="6"/>
    <x v="18"/>
    <x v="34"/>
    <x v="33"/>
    <x v="2"/>
  </r>
  <r>
    <x v="4"/>
    <x v="5"/>
    <x v="35"/>
    <x v="34"/>
    <x v="2"/>
  </r>
  <r>
    <x v="3"/>
    <x v="20"/>
    <x v="36"/>
    <x v="35"/>
    <x v="2"/>
  </r>
  <r>
    <x v="8"/>
    <x v="16"/>
    <x v="37"/>
    <x v="36"/>
    <x v="3"/>
  </r>
  <r>
    <x v="8"/>
    <x v="16"/>
    <x v="37"/>
    <x v="36"/>
    <x v="2"/>
  </r>
  <r>
    <x v="8"/>
    <x v="16"/>
    <x v="37"/>
    <x v="36"/>
    <x v="0"/>
  </r>
  <r>
    <x v="3"/>
    <x v="21"/>
    <x v="38"/>
    <x v="37"/>
    <x v="1"/>
  </r>
  <r>
    <x v="8"/>
    <x v="16"/>
    <x v="39"/>
    <x v="38"/>
    <x v="2"/>
  </r>
  <r>
    <x v="3"/>
    <x v="21"/>
    <x v="39"/>
    <x v="38"/>
    <x v="2"/>
  </r>
  <r>
    <x v="6"/>
    <x v="18"/>
    <x v="40"/>
    <x v="39"/>
    <x v="3"/>
  </r>
  <r>
    <x v="0"/>
    <x v="8"/>
    <x v="41"/>
    <x v="40"/>
    <x v="0"/>
  </r>
  <r>
    <x v="0"/>
    <x v="7"/>
    <x v="42"/>
    <x v="41"/>
    <x v="1"/>
  </r>
  <r>
    <x v="9"/>
    <x v="22"/>
    <x v="43"/>
    <x v="16"/>
    <x v="2"/>
  </r>
  <r>
    <x v="0"/>
    <x v="7"/>
    <x v="44"/>
    <x v="42"/>
    <x v="2"/>
  </r>
  <r>
    <x v="3"/>
    <x v="20"/>
    <x v="45"/>
    <x v="43"/>
    <x v="3"/>
  </r>
  <r>
    <x v="5"/>
    <x v="23"/>
    <x v="46"/>
    <x v="44"/>
    <x v="2"/>
  </r>
  <r>
    <x v="5"/>
    <x v="23"/>
    <x v="47"/>
    <x v="45"/>
    <x v="2"/>
  </r>
  <r>
    <x v="0"/>
    <x v="7"/>
    <x v="48"/>
    <x v="46"/>
    <x v="2"/>
  </r>
  <r>
    <x v="4"/>
    <x v="5"/>
    <x v="25"/>
    <x v="47"/>
    <x v="3"/>
  </r>
  <r>
    <x v="4"/>
    <x v="6"/>
    <x v="26"/>
    <x v="33"/>
    <x v="2"/>
  </r>
  <r>
    <x v="0"/>
    <x v="7"/>
    <x v="27"/>
    <x v="34"/>
    <x v="0"/>
  </r>
  <r>
    <x v="0"/>
    <x v="8"/>
    <x v="28"/>
    <x v="35"/>
    <x v="1"/>
  </r>
  <r>
    <x v="0"/>
    <x v="8"/>
    <x v="29"/>
    <x v="36"/>
    <x v="2"/>
  </r>
  <r>
    <x v="2"/>
    <x v="3"/>
    <x v="30"/>
    <x v="36"/>
    <x v="2"/>
  </r>
  <r>
    <x v="5"/>
    <x v="9"/>
    <x v="31"/>
    <x v="36"/>
    <x v="3"/>
  </r>
  <r>
    <x v="5"/>
    <x v="10"/>
    <x v="31"/>
    <x v="37"/>
    <x v="2"/>
  </r>
  <r>
    <x v="4"/>
    <x v="5"/>
    <x v="31"/>
    <x v="38"/>
    <x v="2"/>
  </r>
  <r>
    <x v="0"/>
    <x v="8"/>
    <x v="32"/>
    <x v="38"/>
    <x v="2"/>
  </r>
  <r>
    <x v="6"/>
    <x v="11"/>
    <x v="33"/>
    <x v="39"/>
    <x v="3"/>
  </r>
  <r>
    <x v="7"/>
    <x v="12"/>
    <x v="34"/>
    <x v="40"/>
    <x v="0"/>
  </r>
  <r>
    <x v="7"/>
    <x v="12"/>
    <x v="34"/>
    <x v="41"/>
    <x v="1"/>
  </r>
  <r>
    <x v="2"/>
    <x v="3"/>
    <x v="35"/>
    <x v="16"/>
    <x v="2"/>
  </r>
  <r>
    <x v="8"/>
    <x v="13"/>
    <x v="36"/>
    <x v="42"/>
    <x v="2"/>
  </r>
  <r>
    <x v="8"/>
    <x v="13"/>
    <x v="37"/>
    <x v="43"/>
    <x v="3"/>
  </r>
  <r>
    <x v="8"/>
    <x v="13"/>
    <x v="37"/>
    <x v="44"/>
    <x v="2"/>
  </r>
  <r>
    <x v="1"/>
    <x v="1"/>
    <x v="37"/>
    <x v="45"/>
    <x v="2"/>
  </r>
  <r>
    <x v="4"/>
    <x v="6"/>
    <x v="38"/>
    <x v="46"/>
    <x v="2"/>
  </r>
  <r>
    <x v="7"/>
    <x v="12"/>
    <x v="39"/>
    <x v="48"/>
    <x v="3"/>
  </r>
  <r>
    <x v="7"/>
    <x v="12"/>
    <x v="39"/>
    <x v="31"/>
    <x v="2"/>
  </r>
  <r>
    <x v="3"/>
    <x v="14"/>
    <x v="40"/>
    <x v="49"/>
    <x v="0"/>
  </r>
  <r>
    <x v="0"/>
    <x v="15"/>
    <x v="37"/>
    <x v="32"/>
    <x v="1"/>
  </r>
  <r>
    <x v="8"/>
    <x v="16"/>
    <x v="37"/>
    <x v="32"/>
    <x v="2"/>
  </r>
  <r>
    <x v="8"/>
    <x v="13"/>
    <x v="37"/>
    <x v="32"/>
    <x v="0"/>
  </r>
  <r>
    <x v="0"/>
    <x v="7"/>
    <x v="38"/>
    <x v="47"/>
    <x v="1"/>
  </r>
  <r>
    <x v="2"/>
    <x v="3"/>
    <x v="39"/>
    <x v="50"/>
    <x v="2"/>
  </r>
  <r>
    <x v="2"/>
    <x v="17"/>
    <x v="29"/>
    <x v="50"/>
    <x v="2"/>
  </r>
  <r>
    <x v="6"/>
    <x v="18"/>
    <x v="49"/>
    <x v="51"/>
    <x v="3"/>
  </r>
  <r>
    <x v="0"/>
    <x v="8"/>
    <x v="38"/>
    <x v="42"/>
    <x v="2"/>
  </r>
  <r>
    <x v="0"/>
    <x v="7"/>
    <x v="50"/>
    <x v="52"/>
    <x v="2"/>
  </r>
  <r>
    <x v="9"/>
    <x v="22"/>
    <x v="51"/>
    <x v="53"/>
    <x v="2"/>
  </r>
  <r>
    <x v="0"/>
    <x v="7"/>
    <x v="42"/>
    <x v="54"/>
    <x v="3"/>
  </r>
  <r>
    <x v="3"/>
    <x v="20"/>
    <x v="43"/>
    <x v="55"/>
    <x v="2"/>
  </r>
  <r>
    <x v="5"/>
    <x v="23"/>
    <x v="52"/>
    <x v="56"/>
    <x v="0"/>
  </r>
  <r>
    <x v="5"/>
    <x v="23"/>
    <x v="53"/>
    <x v="57"/>
    <x v="1"/>
  </r>
  <r>
    <x v="0"/>
    <x v="7"/>
    <x v="54"/>
    <x v="58"/>
    <x v="2"/>
  </r>
  <r>
    <x v="4"/>
    <x v="5"/>
    <x v="55"/>
    <x v="59"/>
    <x v="2"/>
  </r>
  <r>
    <x v="4"/>
    <x v="6"/>
    <x v="56"/>
    <x v="48"/>
    <x v="3"/>
  </r>
  <r>
    <x v="0"/>
    <x v="7"/>
    <x v="57"/>
    <x v="31"/>
    <x v="2"/>
  </r>
  <r>
    <x v="0"/>
    <x v="8"/>
    <x v="26"/>
    <x v="49"/>
    <x v="2"/>
  </r>
  <r>
    <x v="0"/>
    <x v="8"/>
    <x v="58"/>
    <x v="32"/>
    <x v="2"/>
  </r>
  <r>
    <x v="2"/>
    <x v="3"/>
    <x v="58"/>
    <x v="32"/>
    <x v="3"/>
  </r>
  <r>
    <x v="5"/>
    <x v="9"/>
    <x v="58"/>
    <x v="32"/>
    <x v="0"/>
  </r>
  <r>
    <x v="5"/>
    <x v="10"/>
    <x v="59"/>
    <x v="47"/>
    <x v="1"/>
  </r>
  <r>
    <x v="4"/>
    <x v="5"/>
    <x v="60"/>
    <x v="50"/>
    <x v="2"/>
  </r>
  <r>
    <x v="0"/>
    <x v="8"/>
    <x v="61"/>
    <x v="50"/>
    <x v="2"/>
  </r>
  <r>
    <x v="6"/>
    <x v="11"/>
    <x v="61"/>
    <x v="51"/>
    <x v="3"/>
  </r>
  <r>
    <x v="2"/>
    <x v="3"/>
    <x v="62"/>
    <x v="42"/>
    <x v="2"/>
  </r>
  <r>
    <x v="5"/>
    <x v="9"/>
    <x v="63"/>
    <x v="52"/>
    <x v="2"/>
  </r>
  <r>
    <x v="5"/>
    <x v="10"/>
    <x v="64"/>
    <x v="53"/>
    <x v="2"/>
  </r>
  <r>
    <x v="4"/>
    <x v="5"/>
    <x v="64"/>
    <x v="54"/>
    <x v="3"/>
  </r>
  <r>
    <x v="0"/>
    <x v="8"/>
    <x v="64"/>
    <x v="55"/>
    <x v="2"/>
  </r>
  <r>
    <x v="6"/>
    <x v="11"/>
    <x v="65"/>
    <x v="56"/>
    <x v="0"/>
  </r>
  <r>
    <x v="7"/>
    <x v="12"/>
    <x v="66"/>
    <x v="57"/>
    <x v="1"/>
  </r>
  <r>
    <x v="7"/>
    <x v="12"/>
    <x v="66"/>
    <x v="58"/>
    <x v="2"/>
  </r>
  <r>
    <x v="2"/>
    <x v="3"/>
    <x v="67"/>
    <x v="60"/>
    <x v="2"/>
  </r>
  <r>
    <x v="8"/>
    <x v="13"/>
    <x v="64"/>
    <x v="27"/>
    <x v="2"/>
  </r>
  <r>
    <x v="8"/>
    <x v="13"/>
    <x v="64"/>
    <x v="61"/>
    <x v="3"/>
  </r>
  <r>
    <x v="8"/>
    <x v="13"/>
    <x v="64"/>
    <x v="62"/>
    <x v="0"/>
  </r>
  <r>
    <x v="1"/>
    <x v="1"/>
    <x v="65"/>
    <x v="62"/>
    <x v="2"/>
  </r>
  <r>
    <x v="4"/>
    <x v="6"/>
    <x v="66"/>
    <x v="62"/>
    <x v="3"/>
  </r>
  <r>
    <x v="7"/>
    <x v="12"/>
    <x v="57"/>
    <x v="59"/>
    <x v="2"/>
  </r>
  <r>
    <x v="7"/>
    <x v="12"/>
    <x v="68"/>
    <x v="63"/>
    <x v="2"/>
  </r>
  <r>
    <x v="3"/>
    <x v="14"/>
    <x v="65"/>
    <x v="63"/>
    <x v="2"/>
  </r>
  <r>
    <x v="0"/>
    <x v="15"/>
    <x v="69"/>
    <x v="64"/>
    <x v="3"/>
  </r>
  <r>
    <x v="8"/>
    <x v="16"/>
    <x v="70"/>
    <x v="54"/>
    <x v="2"/>
  </r>
  <r>
    <x v="8"/>
    <x v="13"/>
    <x v="49"/>
    <x v="65"/>
    <x v="0"/>
  </r>
  <r>
    <x v="0"/>
    <x v="7"/>
    <x v="38"/>
    <x v="66"/>
    <x v="1"/>
  </r>
  <r>
    <x v="2"/>
    <x v="3"/>
    <x v="71"/>
    <x v="29"/>
    <x v="2"/>
  </r>
  <r>
    <x v="2"/>
    <x v="17"/>
    <x v="72"/>
    <x v="67"/>
    <x v="2"/>
  </r>
  <r>
    <x v="6"/>
    <x v="18"/>
    <x v="73"/>
    <x v="68"/>
    <x v="3"/>
  </r>
  <r>
    <x v="5"/>
    <x v="10"/>
    <x v="20"/>
    <x v="69"/>
    <x v="2"/>
  </r>
  <r>
    <x v="4"/>
    <x v="5"/>
    <x v="21"/>
    <x v="70"/>
    <x v="2"/>
  </r>
  <r>
    <x v="0"/>
    <x v="8"/>
    <x v="74"/>
    <x v="28"/>
    <x v="2"/>
  </r>
  <r>
    <x v="6"/>
    <x v="11"/>
    <x v="54"/>
    <x v="60"/>
    <x v="3"/>
  </r>
  <r>
    <x v="2"/>
    <x v="3"/>
    <x v="75"/>
    <x v="27"/>
    <x v="0"/>
  </r>
  <r>
    <x v="5"/>
    <x v="9"/>
    <x v="75"/>
    <x v="61"/>
    <x v="1"/>
  </r>
  <r>
    <x v="5"/>
    <x v="10"/>
    <x v="75"/>
    <x v="62"/>
    <x v="2"/>
  </r>
  <r>
    <x v="4"/>
    <x v="5"/>
    <x v="76"/>
    <x v="62"/>
    <x v="2"/>
  </r>
  <r>
    <x v="0"/>
    <x v="8"/>
    <x v="25"/>
    <x v="62"/>
    <x v="3"/>
  </r>
  <r>
    <x v="6"/>
    <x v="11"/>
    <x v="77"/>
    <x v="59"/>
    <x v="2"/>
  </r>
  <r>
    <x v="7"/>
    <x v="12"/>
    <x v="77"/>
    <x v="63"/>
    <x v="2"/>
  </r>
  <r>
    <x v="7"/>
    <x v="12"/>
    <x v="78"/>
    <x v="63"/>
    <x v="2"/>
  </r>
  <r>
    <x v="2"/>
    <x v="3"/>
    <x v="79"/>
    <x v="64"/>
    <x v="3"/>
  </r>
  <r>
    <x v="8"/>
    <x v="13"/>
    <x v="80"/>
    <x v="54"/>
    <x v="2"/>
  </r>
  <r>
    <x v="8"/>
    <x v="13"/>
    <x v="68"/>
    <x v="65"/>
    <x v="0"/>
  </r>
  <r>
    <x v="8"/>
    <x v="13"/>
    <x v="81"/>
    <x v="66"/>
    <x v="1"/>
  </r>
  <r>
    <x v="1"/>
    <x v="1"/>
    <x v="82"/>
    <x v="29"/>
    <x v="2"/>
  </r>
  <r>
    <x v="4"/>
    <x v="6"/>
    <x v="82"/>
    <x v="67"/>
    <x v="0"/>
  </r>
  <r>
    <x v="7"/>
    <x v="12"/>
    <x v="82"/>
    <x v="68"/>
    <x v="1"/>
  </r>
  <r>
    <x v="7"/>
    <x v="12"/>
    <x v="83"/>
    <x v="69"/>
    <x v="2"/>
  </r>
  <r>
    <x v="3"/>
    <x v="14"/>
    <x v="84"/>
    <x v="70"/>
    <x v="2"/>
  </r>
  <r>
    <x v="0"/>
    <x v="15"/>
    <x v="85"/>
    <x v="71"/>
    <x v="3"/>
  </r>
  <r>
    <x v="8"/>
    <x v="16"/>
    <x v="85"/>
    <x v="25"/>
    <x v="2"/>
  </r>
  <r>
    <x v="0"/>
    <x v="7"/>
    <x v="86"/>
    <x v="72"/>
    <x v="2"/>
  </r>
  <r>
    <x v="4"/>
    <x v="5"/>
    <x v="87"/>
    <x v="26"/>
    <x v="2"/>
  </r>
  <r>
    <x v="4"/>
    <x v="6"/>
    <x v="88"/>
    <x v="26"/>
    <x v="3"/>
  </r>
  <r>
    <x v="0"/>
    <x v="7"/>
    <x v="88"/>
    <x v="26"/>
    <x v="2"/>
  </r>
  <r>
    <x v="0"/>
    <x v="8"/>
    <x v="88"/>
    <x v="28"/>
    <x v="0"/>
  </r>
  <r>
    <x v="0"/>
    <x v="8"/>
    <x v="89"/>
    <x v="73"/>
    <x v="1"/>
  </r>
  <r>
    <x v="2"/>
    <x v="3"/>
    <x v="90"/>
    <x v="73"/>
    <x v="2"/>
  </r>
  <r>
    <x v="5"/>
    <x v="9"/>
    <x v="90"/>
    <x v="74"/>
    <x v="2"/>
  </r>
  <r>
    <x v="5"/>
    <x v="10"/>
    <x v="91"/>
    <x v="29"/>
    <x v="3"/>
  </r>
  <r>
    <x v="4"/>
    <x v="5"/>
    <x v="88"/>
    <x v="75"/>
    <x v="2"/>
  </r>
  <r>
    <x v="0"/>
    <x v="8"/>
    <x v="88"/>
    <x v="76"/>
    <x v="2"/>
  </r>
  <r>
    <x v="6"/>
    <x v="11"/>
    <x v="88"/>
    <x v="77"/>
    <x v="3"/>
  </r>
  <r>
    <x v="2"/>
    <x v="3"/>
    <x v="89"/>
    <x v="78"/>
    <x v="2"/>
  </r>
  <r>
    <x v="5"/>
    <x v="9"/>
    <x v="90"/>
    <x v="79"/>
    <x v="2"/>
  </r>
  <r>
    <x v="5"/>
    <x v="10"/>
    <x v="68"/>
    <x v="80"/>
    <x v="2"/>
  </r>
  <r>
    <x v="4"/>
    <x v="5"/>
    <x v="41"/>
    <x v="81"/>
    <x v="3"/>
  </r>
  <r>
    <x v="0"/>
    <x v="8"/>
    <x v="89"/>
    <x v="82"/>
    <x v="2"/>
  </r>
  <r>
    <x v="6"/>
    <x v="11"/>
    <x v="92"/>
    <x v="71"/>
    <x v="0"/>
  </r>
  <r>
    <x v="7"/>
    <x v="12"/>
    <x v="93"/>
    <x v="25"/>
    <x v="1"/>
  </r>
  <r>
    <x v="7"/>
    <x v="12"/>
    <x v="94"/>
    <x v="72"/>
    <x v="2"/>
  </r>
  <r>
    <x v="2"/>
    <x v="3"/>
    <x v="95"/>
    <x v="26"/>
    <x v="2"/>
  </r>
  <r>
    <x v="8"/>
    <x v="13"/>
    <x v="96"/>
    <x v="26"/>
    <x v="3"/>
  </r>
  <r>
    <x v="8"/>
    <x v="13"/>
    <x v="97"/>
    <x v="26"/>
    <x v="2"/>
  </r>
  <r>
    <x v="8"/>
    <x v="13"/>
    <x v="57"/>
    <x v="28"/>
    <x v="2"/>
  </r>
  <r>
    <x v="1"/>
    <x v="1"/>
    <x v="98"/>
    <x v="73"/>
    <x v="2"/>
  </r>
  <r>
    <x v="4"/>
    <x v="6"/>
    <x v="99"/>
    <x v="73"/>
    <x v="3"/>
  </r>
  <r>
    <x v="8"/>
    <x v="13"/>
    <x v="28"/>
    <x v="74"/>
    <x v="0"/>
  </r>
  <r>
    <x v="8"/>
    <x v="13"/>
    <x v="29"/>
    <x v="29"/>
    <x v="1"/>
  </r>
  <r>
    <x v="1"/>
    <x v="1"/>
    <x v="100"/>
    <x v="75"/>
    <x v="2"/>
  </r>
  <r>
    <x v="4"/>
    <x v="6"/>
    <x v="100"/>
    <x v="76"/>
    <x v="2"/>
  </r>
  <r>
    <x v="7"/>
    <x v="12"/>
    <x v="100"/>
    <x v="77"/>
    <x v="3"/>
  </r>
  <r>
    <x v="7"/>
    <x v="12"/>
    <x v="101"/>
    <x v="78"/>
    <x v="2"/>
  </r>
  <r>
    <x v="3"/>
    <x v="14"/>
    <x v="102"/>
    <x v="79"/>
    <x v="2"/>
  </r>
  <r>
    <x v="0"/>
    <x v="15"/>
    <x v="103"/>
    <x v="80"/>
    <x v="2"/>
  </r>
  <r>
    <x v="8"/>
    <x v="16"/>
    <x v="103"/>
    <x v="81"/>
    <x v="3"/>
  </r>
  <r>
    <x v="8"/>
    <x v="13"/>
    <x v="33"/>
    <x v="83"/>
    <x v="2"/>
  </r>
  <r>
    <x v="0"/>
    <x v="7"/>
    <x v="35"/>
    <x v="23"/>
    <x v="0"/>
  </r>
  <r>
    <x v="2"/>
    <x v="3"/>
    <x v="104"/>
    <x v="84"/>
    <x v="1"/>
  </r>
  <r>
    <x v="2"/>
    <x v="17"/>
    <x v="104"/>
    <x v="85"/>
    <x v="2"/>
  </r>
  <r>
    <x v="6"/>
    <x v="18"/>
    <x v="104"/>
    <x v="85"/>
    <x v="0"/>
  </r>
  <r>
    <x v="0"/>
    <x v="8"/>
    <x v="105"/>
    <x v="85"/>
    <x v="1"/>
  </r>
  <r>
    <x v="0"/>
    <x v="7"/>
    <x v="106"/>
    <x v="82"/>
    <x v="2"/>
  </r>
  <r>
    <x v="9"/>
    <x v="22"/>
    <x v="106"/>
    <x v="86"/>
    <x v="2"/>
  </r>
  <r>
    <x v="0"/>
    <x v="7"/>
    <x v="107"/>
    <x v="86"/>
    <x v="3"/>
  </r>
  <r>
    <x v="3"/>
    <x v="24"/>
    <x v="104"/>
    <x v="87"/>
    <x v="2"/>
  </r>
  <r>
    <x v="5"/>
    <x v="23"/>
    <x v="104"/>
    <x v="77"/>
    <x v="2"/>
  </r>
  <r>
    <x v="10"/>
    <x v="25"/>
    <x v="108"/>
    <x v="88"/>
    <x v="2"/>
  </r>
  <r>
    <x v="0"/>
    <x v="0"/>
    <x v="0"/>
    <x v="89"/>
    <x v="3"/>
  </r>
  <r>
    <x v="1"/>
    <x v="1"/>
    <x v="1"/>
    <x v="1"/>
    <x v="2"/>
  </r>
  <r>
    <x v="2"/>
    <x v="2"/>
    <x v="2"/>
    <x v="2"/>
    <x v="0"/>
  </r>
  <r>
    <x v="2"/>
    <x v="3"/>
    <x v="3"/>
    <x v="3"/>
    <x v="1"/>
  </r>
  <r>
    <x v="3"/>
    <x v="4"/>
    <x v="4"/>
    <x v="4"/>
    <x v="2"/>
  </r>
  <r>
    <x v="4"/>
    <x v="5"/>
    <x v="5"/>
    <x v="5"/>
    <x v="2"/>
  </r>
  <r>
    <x v="4"/>
    <x v="6"/>
    <x v="6"/>
    <x v="6"/>
    <x v="3"/>
  </r>
  <r>
    <x v="0"/>
    <x v="7"/>
    <x v="7"/>
    <x v="7"/>
    <x v="2"/>
  </r>
  <r>
    <x v="0"/>
    <x v="8"/>
    <x v="8"/>
    <x v="8"/>
    <x v="2"/>
  </r>
  <r>
    <x v="0"/>
    <x v="8"/>
    <x v="9"/>
    <x v="9"/>
    <x v="3"/>
  </r>
  <r>
    <x v="2"/>
    <x v="3"/>
    <x v="10"/>
    <x v="10"/>
    <x v="2"/>
  </r>
  <r>
    <x v="5"/>
    <x v="9"/>
    <x v="11"/>
    <x v="11"/>
    <x v="2"/>
  </r>
  <r>
    <x v="5"/>
    <x v="10"/>
    <x v="11"/>
    <x v="12"/>
    <x v="2"/>
  </r>
  <r>
    <x v="4"/>
    <x v="5"/>
    <x v="12"/>
    <x v="13"/>
    <x v="3"/>
  </r>
  <r>
    <x v="0"/>
    <x v="8"/>
    <x v="13"/>
    <x v="14"/>
    <x v="2"/>
  </r>
  <r>
    <x v="6"/>
    <x v="11"/>
    <x v="14"/>
    <x v="15"/>
    <x v="0"/>
  </r>
  <r>
    <x v="7"/>
    <x v="12"/>
    <x v="15"/>
    <x v="16"/>
    <x v="1"/>
  </r>
  <r>
    <x v="7"/>
    <x v="12"/>
    <x v="15"/>
    <x v="16"/>
    <x v="2"/>
  </r>
  <r>
    <x v="2"/>
    <x v="3"/>
    <x v="16"/>
    <x v="17"/>
    <x v="2"/>
  </r>
  <r>
    <x v="8"/>
    <x v="13"/>
    <x v="17"/>
    <x v="18"/>
    <x v="3"/>
  </r>
  <r>
    <x v="8"/>
    <x v="13"/>
    <x v="18"/>
    <x v="19"/>
    <x v="2"/>
  </r>
  <r>
    <x v="8"/>
    <x v="13"/>
    <x v="18"/>
    <x v="19"/>
    <x v="2"/>
  </r>
  <r>
    <x v="1"/>
    <x v="1"/>
    <x v="19"/>
    <x v="20"/>
    <x v="2"/>
  </r>
  <r>
    <x v="4"/>
    <x v="6"/>
    <x v="20"/>
    <x v="21"/>
    <x v="3"/>
  </r>
  <r>
    <x v="7"/>
    <x v="12"/>
    <x v="21"/>
    <x v="22"/>
    <x v="3"/>
  </r>
  <r>
    <x v="7"/>
    <x v="12"/>
    <x v="22"/>
    <x v="23"/>
    <x v="2"/>
  </r>
  <r>
    <x v="3"/>
    <x v="14"/>
    <x v="23"/>
    <x v="24"/>
    <x v="2"/>
  </r>
  <r>
    <x v="0"/>
    <x v="15"/>
    <x v="24"/>
    <x v="25"/>
    <x v="3"/>
  </r>
  <r>
    <x v="8"/>
    <x v="16"/>
    <x v="25"/>
    <x v="25"/>
    <x v="2"/>
  </r>
  <r>
    <x v="8"/>
    <x v="13"/>
    <x v="26"/>
    <x v="26"/>
    <x v="2"/>
  </r>
  <r>
    <x v="0"/>
    <x v="7"/>
    <x v="27"/>
    <x v="27"/>
    <x v="2"/>
  </r>
  <r>
    <x v="2"/>
    <x v="3"/>
    <x v="28"/>
    <x v="28"/>
    <x v="3"/>
  </r>
  <r>
    <x v="2"/>
    <x v="17"/>
    <x v="29"/>
    <x v="29"/>
    <x v="2"/>
  </r>
  <r>
    <x v="6"/>
    <x v="18"/>
    <x v="30"/>
    <x v="30"/>
    <x v="0"/>
  </r>
  <r>
    <x v="7"/>
    <x v="19"/>
    <x v="31"/>
    <x v="31"/>
    <x v="1"/>
  </r>
  <r>
    <x v="7"/>
    <x v="19"/>
    <x v="31"/>
    <x v="31"/>
    <x v="2"/>
  </r>
  <r>
    <x v="7"/>
    <x v="12"/>
    <x v="31"/>
    <x v="31"/>
    <x v="1"/>
  </r>
  <r>
    <x v="6"/>
    <x v="11"/>
    <x v="32"/>
    <x v="32"/>
    <x v="2"/>
  </r>
  <r>
    <x v="4"/>
    <x v="6"/>
    <x v="33"/>
    <x v="32"/>
    <x v="0"/>
  </r>
  <r>
    <x v="4"/>
    <x v="5"/>
    <x v="34"/>
    <x v="33"/>
    <x v="1"/>
  </r>
  <r>
    <x v="6"/>
    <x v="18"/>
    <x v="34"/>
    <x v="33"/>
    <x v="2"/>
  </r>
  <r>
    <x v="4"/>
    <x v="5"/>
    <x v="35"/>
    <x v="34"/>
    <x v="2"/>
  </r>
  <r>
    <x v="3"/>
    <x v="20"/>
    <x v="36"/>
    <x v="35"/>
    <x v="3"/>
  </r>
  <r>
    <x v="8"/>
    <x v="16"/>
    <x v="37"/>
    <x v="36"/>
    <x v="2"/>
  </r>
  <r>
    <x v="8"/>
    <x v="16"/>
    <x v="37"/>
    <x v="36"/>
    <x v="2"/>
  </r>
  <r>
    <x v="8"/>
    <x v="16"/>
    <x v="37"/>
    <x v="36"/>
    <x v="2"/>
  </r>
  <r>
    <x v="3"/>
    <x v="21"/>
    <x v="38"/>
    <x v="37"/>
    <x v="3"/>
  </r>
  <r>
    <x v="8"/>
    <x v="16"/>
    <x v="39"/>
    <x v="38"/>
    <x v="2"/>
  </r>
  <r>
    <x v="3"/>
    <x v="21"/>
    <x v="39"/>
    <x v="38"/>
    <x v="0"/>
  </r>
  <r>
    <x v="6"/>
    <x v="18"/>
    <x v="40"/>
    <x v="39"/>
    <x v="1"/>
  </r>
  <r>
    <x v="0"/>
    <x v="8"/>
    <x v="41"/>
    <x v="40"/>
    <x v="2"/>
  </r>
  <r>
    <x v="0"/>
    <x v="7"/>
    <x v="42"/>
    <x v="41"/>
    <x v="2"/>
  </r>
  <r>
    <x v="9"/>
    <x v="22"/>
    <x v="43"/>
    <x v="16"/>
    <x v="3"/>
  </r>
  <r>
    <x v="0"/>
    <x v="7"/>
    <x v="44"/>
    <x v="42"/>
    <x v="2"/>
  </r>
  <r>
    <x v="3"/>
    <x v="20"/>
    <x v="45"/>
    <x v="43"/>
    <x v="2"/>
  </r>
  <r>
    <x v="5"/>
    <x v="23"/>
    <x v="46"/>
    <x v="44"/>
    <x v="3"/>
  </r>
  <r>
    <x v="5"/>
    <x v="23"/>
    <x v="47"/>
    <x v="45"/>
    <x v="2"/>
  </r>
  <r>
    <x v="0"/>
    <x v="7"/>
    <x v="48"/>
    <x v="46"/>
    <x v="2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  <r>
    <x v="11"/>
    <x v="26"/>
    <x v="109"/>
    <x v="90"/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76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1"/>
  </r>
  <r>
    <x v="0"/>
    <x v="1"/>
  </r>
  <r>
    <x v="0"/>
    <x v="1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0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1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2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1"/>
    <x v="3"/>
  </r>
  <r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ontingenční tabulka 4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C29:H33" firstHeaderRow="1" firstDataRow="2" firstDataCol="1"/>
  <pivotFields count="2">
    <pivotField axis="axisRow" showAll="0">
      <items count="4">
        <item x="1"/>
        <item x="0"/>
        <item h="1" x="2"/>
        <item t="default"/>
      </items>
    </pivotField>
    <pivotField axis="axisCol" dataField="1" showAll="0">
      <items count="6">
        <item x="1"/>
        <item x="3"/>
        <item x="2"/>
        <item x="0"/>
        <item h="1" x="4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Počet z předmět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2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C4:H8" firstHeaderRow="1" firstDataRow="2" firstDataCol="1"/>
  <pivotFields count="2">
    <pivotField axis="axisRow" compact="0" outline="0" subtotalTop="0" showAll="0" includeNewItemsInFilter="1">
      <items count="3">
        <item x="1"/>
        <item x="0"/>
        <item t="default"/>
      </items>
    </pivotField>
    <pivotField axis="axisCol" dataField="1" compact="0" outline="0" subtotalTop="0" showAll="0" includeNewItemsInFilter="1">
      <items count="5">
        <item x="1"/>
        <item x="3"/>
        <item x="2"/>
        <item x="0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Počet z předmět" fld="1" subtotal="count" baseField="0" baseItem="0"/>
  </dataFields>
  <formats count="2">
    <format dxfId="4">
      <pivotArea type="all" dataOnly="0" outline="0" fieldPosition="0"/>
    </format>
    <format dxfId="3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1" cacheId="8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 chartFormat="1">
  <location ref="H30:M43" firstHeaderRow="1" firstDataRow="2" firstDataCol="1"/>
  <pivotFields count="5">
    <pivotField axis="axisRow" dataField="1" showAll="0">
      <items count="13">
        <item x="5"/>
        <item x="4"/>
        <item x="10"/>
        <item x="2"/>
        <item x="3"/>
        <item x="9"/>
        <item x="8"/>
        <item x="7"/>
        <item x="1"/>
        <item x="6"/>
        <item x="0"/>
        <item x="11"/>
        <item t="default"/>
      </items>
    </pivotField>
    <pivotField showAll="0">
      <items count="28">
        <item x="9"/>
        <item x="23"/>
        <item x="19"/>
        <item x="12"/>
        <item x="1"/>
        <item x="17"/>
        <item x="13"/>
        <item x="3"/>
        <item x="2"/>
        <item x="14"/>
        <item x="8"/>
        <item x="0"/>
        <item x="15"/>
        <item x="21"/>
        <item x="4"/>
        <item x="18"/>
        <item x="11"/>
        <item x="20"/>
        <item x="22"/>
        <item x="7"/>
        <item x="5"/>
        <item x="6"/>
        <item x="24"/>
        <item x="10"/>
        <item x="25"/>
        <item x="16"/>
        <item x="26"/>
        <item t="default"/>
      </items>
    </pivotField>
    <pivotField showAll="0">
      <items count="111">
        <item x="48"/>
        <item x="96"/>
        <item x="47"/>
        <item x="95"/>
        <item x="46"/>
        <item x="52"/>
        <item x="45"/>
        <item x="94"/>
        <item x="44"/>
        <item x="93"/>
        <item x="43"/>
        <item x="91"/>
        <item x="92"/>
        <item x="90"/>
        <item x="89"/>
        <item x="42"/>
        <item x="71"/>
        <item x="51"/>
        <item x="41"/>
        <item x="88"/>
        <item x="40"/>
        <item x="50"/>
        <item x="87"/>
        <item x="39"/>
        <item x="38"/>
        <item x="107"/>
        <item x="86"/>
        <item x="106"/>
        <item x="105"/>
        <item x="49"/>
        <item x="37"/>
        <item x="85"/>
        <item x="84"/>
        <item x="83"/>
        <item x="36"/>
        <item x="70"/>
        <item x="104"/>
        <item x="108"/>
        <item x="67"/>
        <item x="69"/>
        <item x="35"/>
        <item x="82"/>
        <item x="66"/>
        <item x="65"/>
        <item x="81"/>
        <item x="34"/>
        <item x="33"/>
        <item x="32"/>
        <item x="68"/>
        <item x="64"/>
        <item x="103"/>
        <item x="102"/>
        <item x="101"/>
        <item x="63"/>
        <item x="31"/>
        <item x="80"/>
        <item x="79"/>
        <item x="30"/>
        <item x="62"/>
        <item x="100"/>
        <item x="29"/>
        <item x="61"/>
        <item x="60"/>
        <item x="59"/>
        <item x="28"/>
        <item x="27"/>
        <item x="58"/>
        <item x="99"/>
        <item x="98"/>
        <item x="26"/>
        <item x="78"/>
        <item x="57"/>
        <item x="77"/>
        <item x="25"/>
        <item x="76"/>
        <item x="24"/>
        <item x="56"/>
        <item x="55"/>
        <item x="97"/>
        <item x="75"/>
        <item x="23"/>
        <item x="54"/>
        <item x="22"/>
        <item x="74"/>
        <item x="53"/>
        <item x="21"/>
        <item x="20"/>
        <item x="73"/>
        <item x="19"/>
        <item x="18"/>
        <item x="17"/>
        <item x="72"/>
        <item x="16"/>
        <item x="15"/>
        <item x="14"/>
        <item x="0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109"/>
        <item t="default"/>
      </items>
    </pivotField>
    <pivotField showAll="0">
      <items count="92">
        <item x="1"/>
        <item x="2"/>
        <item x="0"/>
        <item x="3"/>
        <item x="4"/>
        <item x="89"/>
        <item x="5"/>
        <item x="6"/>
        <item x="7"/>
        <item x="8"/>
        <item x="9"/>
        <item x="10"/>
        <item x="12"/>
        <item x="76"/>
        <item x="13"/>
        <item x="11"/>
        <item x="66"/>
        <item x="14"/>
        <item x="53"/>
        <item x="15"/>
        <item x="16"/>
        <item x="88"/>
        <item x="17"/>
        <item x="18"/>
        <item x="19"/>
        <item x="20"/>
        <item x="21"/>
        <item x="22"/>
        <item x="83"/>
        <item x="23"/>
        <item x="84"/>
        <item x="24"/>
        <item x="85"/>
        <item x="71"/>
        <item x="25"/>
        <item x="82"/>
        <item x="86"/>
        <item x="87"/>
        <item x="72"/>
        <item x="77"/>
        <item x="26"/>
        <item x="60"/>
        <item x="27"/>
        <item x="28"/>
        <item x="73"/>
        <item x="74"/>
        <item x="61"/>
        <item x="29"/>
        <item x="62"/>
        <item x="48"/>
        <item x="30"/>
        <item x="75"/>
        <item x="31"/>
        <item x="59"/>
        <item x="63"/>
        <item x="64"/>
        <item x="49"/>
        <item x="54"/>
        <item x="32"/>
        <item x="33"/>
        <item x="78"/>
        <item x="65"/>
        <item x="34"/>
        <item x="47"/>
        <item x="50"/>
        <item x="51"/>
        <item x="35"/>
        <item x="42"/>
        <item x="36"/>
        <item x="67"/>
        <item x="52"/>
        <item x="37"/>
        <item x="38"/>
        <item x="39"/>
        <item x="81"/>
        <item x="40"/>
        <item x="55"/>
        <item x="41"/>
        <item x="70"/>
        <item x="43"/>
        <item x="58"/>
        <item x="46"/>
        <item x="80"/>
        <item x="69"/>
        <item x="79"/>
        <item x="57"/>
        <item x="68"/>
        <item x="45"/>
        <item x="56"/>
        <item x="44"/>
        <item x="90"/>
        <item t="default"/>
      </items>
    </pivotField>
    <pivotField axis="axisCol" showAll="0">
      <items count="6">
        <item x="0"/>
        <item x="3"/>
        <item x="2"/>
        <item x="1"/>
        <item h="1" x="4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Počet z Značka" fld="0" subtotal="count" baseField="0" baseItem="0"/>
  </dataFields>
  <formats count="1">
    <format dxfId="2">
      <pivotArea field="0" grandCol="1" collapsedLevelsAreSubtotals="1" axis="axisRow" fieldPosition="0">
        <references count="1">
          <reference field="0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chartFormats count="5">
    <chartFormat chart="0" format="228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229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230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0" format="231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0" format="232" series="1">
      <pivotArea type="data" outline="0" fieldPosition="0">
        <references count="1"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4" cacheId="1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H2:I14" firstHeaderRow="1" firstDataRow="1" firstDataCol="1"/>
  <pivotFields count="5">
    <pivotField axis="axisRow" showAll="0">
      <items count="12">
        <item x="5"/>
        <item x="4"/>
        <item x="10"/>
        <item x="2"/>
        <item x="3"/>
        <item x="9"/>
        <item x="8"/>
        <item x="7"/>
        <item x="1"/>
        <item x="6"/>
        <item x="0"/>
        <item t="default"/>
      </items>
    </pivotField>
    <pivotField showAll="0">
      <items count="27">
        <item x="9"/>
        <item x="23"/>
        <item x="19"/>
        <item x="12"/>
        <item x="1"/>
        <item x="17"/>
        <item x="13"/>
        <item x="3"/>
        <item x="2"/>
        <item x="14"/>
        <item x="8"/>
        <item x="0"/>
        <item x="15"/>
        <item x="21"/>
        <item x="4"/>
        <item x="18"/>
        <item x="11"/>
        <item x="20"/>
        <item x="22"/>
        <item x="7"/>
        <item x="5"/>
        <item x="6"/>
        <item x="24"/>
        <item x="10"/>
        <item x="25"/>
        <item x="16"/>
        <item t="default"/>
      </items>
    </pivotField>
    <pivotField numFmtId="3" showAll="0">
      <items count="110">
        <item x="48"/>
        <item x="96"/>
        <item x="47"/>
        <item x="95"/>
        <item x="46"/>
        <item x="52"/>
        <item x="45"/>
        <item x="94"/>
        <item x="44"/>
        <item x="93"/>
        <item x="43"/>
        <item x="91"/>
        <item x="92"/>
        <item x="90"/>
        <item x="89"/>
        <item x="42"/>
        <item x="71"/>
        <item x="51"/>
        <item x="41"/>
        <item x="88"/>
        <item x="40"/>
        <item x="50"/>
        <item x="87"/>
        <item x="39"/>
        <item x="38"/>
        <item x="107"/>
        <item x="86"/>
        <item x="106"/>
        <item x="105"/>
        <item x="49"/>
        <item x="37"/>
        <item x="85"/>
        <item x="84"/>
        <item x="83"/>
        <item x="36"/>
        <item x="70"/>
        <item x="104"/>
        <item x="108"/>
        <item x="67"/>
        <item x="69"/>
        <item x="35"/>
        <item x="82"/>
        <item x="66"/>
        <item x="65"/>
        <item x="81"/>
        <item x="34"/>
        <item x="33"/>
        <item x="32"/>
        <item x="68"/>
        <item x="64"/>
        <item x="103"/>
        <item x="102"/>
        <item x="101"/>
        <item x="63"/>
        <item x="31"/>
        <item x="80"/>
        <item x="79"/>
        <item x="30"/>
        <item x="62"/>
        <item x="100"/>
        <item x="29"/>
        <item x="61"/>
        <item x="60"/>
        <item x="59"/>
        <item x="28"/>
        <item x="27"/>
        <item x="58"/>
        <item x="99"/>
        <item x="98"/>
        <item x="26"/>
        <item x="78"/>
        <item x="57"/>
        <item x="77"/>
        <item x="25"/>
        <item x="76"/>
        <item x="24"/>
        <item x="56"/>
        <item x="55"/>
        <item x="97"/>
        <item x="75"/>
        <item x="23"/>
        <item x="54"/>
        <item x="22"/>
        <item x="74"/>
        <item x="53"/>
        <item x="21"/>
        <item x="20"/>
        <item x="73"/>
        <item x="19"/>
        <item x="18"/>
        <item x="17"/>
        <item x="72"/>
        <item x="16"/>
        <item x="15"/>
        <item x="14"/>
        <item x="0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dataField="1" numFmtId="167" showAll="0">
      <items count="91">
        <item x="1"/>
        <item x="2"/>
        <item x="0"/>
        <item x="3"/>
        <item x="4"/>
        <item x="89"/>
        <item x="5"/>
        <item x="6"/>
        <item x="7"/>
        <item x="8"/>
        <item x="9"/>
        <item x="10"/>
        <item x="12"/>
        <item x="76"/>
        <item x="13"/>
        <item x="11"/>
        <item x="66"/>
        <item x="14"/>
        <item x="53"/>
        <item x="15"/>
        <item x="16"/>
        <item x="88"/>
        <item x="17"/>
        <item x="18"/>
        <item x="19"/>
        <item x="20"/>
        <item x="21"/>
        <item x="22"/>
        <item x="83"/>
        <item x="23"/>
        <item x="84"/>
        <item x="24"/>
        <item x="85"/>
        <item x="71"/>
        <item x="25"/>
        <item x="82"/>
        <item x="86"/>
        <item x="87"/>
        <item x="72"/>
        <item x="77"/>
        <item x="26"/>
        <item x="60"/>
        <item x="27"/>
        <item x="28"/>
        <item x="73"/>
        <item x="74"/>
        <item x="61"/>
        <item x="29"/>
        <item x="62"/>
        <item x="48"/>
        <item x="30"/>
        <item x="75"/>
        <item x="31"/>
        <item x="59"/>
        <item x="63"/>
        <item x="64"/>
        <item x="49"/>
        <item x="54"/>
        <item x="32"/>
        <item x="33"/>
        <item x="78"/>
        <item x="65"/>
        <item x="34"/>
        <item x="47"/>
        <item x="50"/>
        <item x="51"/>
        <item x="35"/>
        <item x="42"/>
        <item x="36"/>
        <item x="67"/>
        <item x="52"/>
        <item x="37"/>
        <item x="38"/>
        <item x="39"/>
        <item x="81"/>
        <item x="40"/>
        <item x="55"/>
        <item x="41"/>
        <item x="70"/>
        <item x="43"/>
        <item x="58"/>
        <item x="46"/>
        <item x="80"/>
        <item x="69"/>
        <item x="79"/>
        <item x="57"/>
        <item x="68"/>
        <item x="45"/>
        <item x="56"/>
        <item x="44"/>
        <item t="default"/>
      </items>
    </pivotField>
    <pivotField showAll="0">
      <items count="5">
        <item x="0"/>
        <item x="3"/>
        <item x="2"/>
        <item x="1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oučet z Cena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00"/>
  <sheetViews>
    <sheetView workbookViewId="0"/>
  </sheetViews>
  <sheetFormatPr defaultRowHeight="15"/>
  <cols>
    <col min="1" max="1" width="14.7109375" customWidth="1"/>
    <col min="2" max="2" width="11.140625" customWidth="1"/>
    <col min="3" max="3" width="9.5703125" customWidth="1"/>
    <col min="4" max="4" width="10.5703125" customWidth="1"/>
  </cols>
  <sheetData>
    <row r="1" spans="1:4">
      <c r="A1" t="s">
        <v>10</v>
      </c>
      <c r="B1" s="1" t="s">
        <v>8</v>
      </c>
      <c r="C1" s="1" t="s">
        <v>6</v>
      </c>
      <c r="D1" s="1" t="s">
        <v>7</v>
      </c>
    </row>
    <row r="2" spans="1:4">
      <c r="A2">
        <v>200</v>
      </c>
      <c r="B2" s="3">
        <v>1.9937</v>
      </c>
    </row>
    <row r="3" spans="1:4">
      <c r="A3">
        <f>A2+1</f>
        <v>201</v>
      </c>
      <c r="B3" s="3">
        <v>1.9945999999999999</v>
      </c>
    </row>
    <row r="4" spans="1:4">
      <c r="A4">
        <f t="shared" ref="A4:A67" si="0">A3+1</f>
        <v>202</v>
      </c>
      <c r="B4" s="3">
        <v>1.9931000000000001</v>
      </c>
    </row>
    <row r="5" spans="1:4">
      <c r="A5">
        <f t="shared" si="0"/>
        <v>203</v>
      </c>
      <c r="B5" s="3">
        <v>1.9923</v>
      </c>
    </row>
    <row r="6" spans="1:4">
      <c r="A6">
        <f t="shared" si="0"/>
        <v>204</v>
      </c>
      <c r="B6" s="3">
        <v>1.9912000000000001</v>
      </c>
    </row>
    <row r="7" spans="1:4">
      <c r="A7">
        <f t="shared" si="0"/>
        <v>205</v>
      </c>
      <c r="B7" s="3">
        <v>1.9918</v>
      </c>
    </row>
    <row r="8" spans="1:4">
      <c r="A8">
        <f t="shared" si="0"/>
        <v>206</v>
      </c>
      <c r="B8" s="3">
        <v>1.9881</v>
      </c>
    </row>
    <row r="9" spans="1:4">
      <c r="A9">
        <f t="shared" si="0"/>
        <v>207</v>
      </c>
      <c r="B9" s="3">
        <v>1.9881</v>
      </c>
    </row>
    <row r="10" spans="1:4">
      <c r="A10">
        <f t="shared" si="0"/>
        <v>208</v>
      </c>
      <c r="B10" s="3">
        <v>1.9838</v>
      </c>
    </row>
    <row r="11" spans="1:4">
      <c r="A11">
        <f t="shared" si="0"/>
        <v>209</v>
      </c>
      <c r="B11" s="3">
        <v>1.9831000000000001</v>
      </c>
    </row>
    <row r="12" spans="1:4">
      <c r="A12">
        <f t="shared" si="0"/>
        <v>210</v>
      </c>
      <c r="B12" s="3">
        <v>1.9782</v>
      </c>
    </row>
    <row r="13" spans="1:4">
      <c r="A13">
        <f t="shared" si="0"/>
        <v>211</v>
      </c>
      <c r="B13" s="3">
        <v>1.9749000000000001</v>
      </c>
    </row>
    <row r="14" spans="1:4">
      <c r="A14">
        <f t="shared" si="0"/>
        <v>212</v>
      </c>
      <c r="B14" s="3">
        <v>1.9714</v>
      </c>
    </row>
    <row r="15" spans="1:4">
      <c r="A15">
        <f t="shared" si="0"/>
        <v>213</v>
      </c>
      <c r="B15" s="3">
        <v>1.9675</v>
      </c>
    </row>
    <row r="16" spans="1:4">
      <c r="A16">
        <f t="shared" si="0"/>
        <v>214</v>
      </c>
      <c r="B16" s="3">
        <v>1.9643999999999999</v>
      </c>
    </row>
    <row r="17" spans="1:2">
      <c r="A17">
        <f t="shared" si="0"/>
        <v>215</v>
      </c>
      <c r="B17" s="3">
        <v>1.96</v>
      </c>
    </row>
    <row r="18" spans="1:2">
      <c r="A18">
        <f t="shared" si="0"/>
        <v>216</v>
      </c>
      <c r="B18" s="3">
        <v>1.9561999999999999</v>
      </c>
    </row>
    <row r="19" spans="1:2">
      <c r="A19">
        <f t="shared" si="0"/>
        <v>217</v>
      </c>
      <c r="B19" s="3">
        <v>1.9492</v>
      </c>
    </row>
    <row r="20" spans="1:2">
      <c r="A20">
        <f t="shared" si="0"/>
        <v>218</v>
      </c>
      <c r="B20" s="3">
        <v>1.9459</v>
      </c>
    </row>
    <row r="21" spans="1:2">
      <c r="A21">
        <f t="shared" si="0"/>
        <v>219</v>
      </c>
      <c r="B21" s="3">
        <v>1.9392</v>
      </c>
    </row>
    <row r="22" spans="1:2">
      <c r="A22">
        <f t="shared" si="0"/>
        <v>220</v>
      </c>
      <c r="B22" s="3">
        <v>1.9342999999999999</v>
      </c>
    </row>
    <row r="23" spans="1:2">
      <c r="A23">
        <f t="shared" si="0"/>
        <v>221</v>
      </c>
      <c r="B23" s="3">
        <v>1.9281999999999999</v>
      </c>
    </row>
    <row r="24" spans="1:2">
      <c r="A24">
        <f t="shared" si="0"/>
        <v>222</v>
      </c>
      <c r="B24" s="3">
        <v>1.9207000000000001</v>
      </c>
    </row>
    <row r="25" spans="1:2">
      <c r="A25">
        <f t="shared" si="0"/>
        <v>223</v>
      </c>
      <c r="B25" s="3">
        <v>1.9139999999999999</v>
      </c>
    </row>
    <row r="26" spans="1:2">
      <c r="A26">
        <f t="shared" si="0"/>
        <v>224</v>
      </c>
      <c r="B26" s="3">
        <v>1.9069</v>
      </c>
    </row>
    <row r="27" spans="1:2">
      <c r="A27">
        <f t="shared" si="0"/>
        <v>225</v>
      </c>
      <c r="B27" s="3">
        <v>1.9007000000000001</v>
      </c>
    </row>
    <row r="28" spans="1:2">
      <c r="A28">
        <f t="shared" si="0"/>
        <v>226</v>
      </c>
      <c r="B28" s="3">
        <v>1.8911</v>
      </c>
    </row>
    <row r="29" spans="1:2">
      <c r="A29">
        <f t="shared" si="0"/>
        <v>227</v>
      </c>
      <c r="B29" s="3">
        <v>1.8853</v>
      </c>
    </row>
    <row r="30" spans="1:2">
      <c r="A30">
        <f t="shared" si="0"/>
        <v>228</v>
      </c>
      <c r="B30" s="3">
        <v>1.8752</v>
      </c>
    </row>
    <row r="31" spans="1:2">
      <c r="A31">
        <f t="shared" si="0"/>
        <v>229</v>
      </c>
      <c r="B31" s="3">
        <v>1.8678999999999999</v>
      </c>
    </row>
    <row r="32" spans="1:2">
      <c r="A32">
        <f t="shared" si="0"/>
        <v>230</v>
      </c>
      <c r="B32" s="3">
        <v>1.8593</v>
      </c>
    </row>
    <row r="33" spans="1:2">
      <c r="A33">
        <f t="shared" si="0"/>
        <v>231</v>
      </c>
      <c r="B33" s="3">
        <v>1.8504</v>
      </c>
    </row>
    <row r="34" spans="1:2">
      <c r="A34">
        <f t="shared" si="0"/>
        <v>232</v>
      </c>
      <c r="B34" s="3">
        <v>1.8404</v>
      </c>
    </row>
    <row r="35" spans="1:2">
      <c r="A35">
        <f t="shared" si="0"/>
        <v>233</v>
      </c>
      <c r="B35" s="3">
        <v>1.831</v>
      </c>
    </row>
    <row r="36" spans="1:2">
      <c r="A36">
        <f t="shared" si="0"/>
        <v>234</v>
      </c>
      <c r="B36" s="3">
        <v>1.8225</v>
      </c>
    </row>
    <row r="37" spans="1:2">
      <c r="A37">
        <f t="shared" si="0"/>
        <v>235</v>
      </c>
      <c r="B37" s="3">
        <v>1.8137000000000001</v>
      </c>
    </row>
    <row r="38" spans="1:2">
      <c r="A38">
        <f t="shared" si="0"/>
        <v>236</v>
      </c>
      <c r="B38" s="3">
        <v>1.8016000000000001</v>
      </c>
    </row>
    <row r="39" spans="1:2">
      <c r="A39">
        <f t="shared" si="0"/>
        <v>237</v>
      </c>
      <c r="B39" s="3">
        <v>1.7914000000000001</v>
      </c>
    </row>
    <row r="40" spans="1:2">
      <c r="A40">
        <f t="shared" si="0"/>
        <v>238</v>
      </c>
      <c r="B40" s="3">
        <v>1.7819</v>
      </c>
    </row>
    <row r="41" spans="1:2">
      <c r="A41">
        <f t="shared" si="0"/>
        <v>239</v>
      </c>
      <c r="B41" s="3">
        <v>1.7722</v>
      </c>
    </row>
    <row r="42" spans="1:2">
      <c r="A42">
        <f t="shared" si="0"/>
        <v>240</v>
      </c>
      <c r="B42" s="3">
        <v>1.7613000000000001</v>
      </c>
    </row>
    <row r="43" spans="1:2">
      <c r="A43">
        <f t="shared" si="0"/>
        <v>241</v>
      </c>
      <c r="B43" s="3">
        <v>1.7502</v>
      </c>
    </row>
    <row r="44" spans="1:2">
      <c r="A44">
        <f t="shared" si="0"/>
        <v>242</v>
      </c>
      <c r="B44" s="3">
        <v>1.7388999999999999</v>
      </c>
    </row>
    <row r="45" spans="1:2">
      <c r="A45">
        <f t="shared" si="0"/>
        <v>243</v>
      </c>
      <c r="B45" s="3">
        <v>1.7274</v>
      </c>
    </row>
    <row r="46" spans="1:2">
      <c r="A46">
        <f t="shared" si="0"/>
        <v>244</v>
      </c>
      <c r="B46" s="3">
        <v>1.7157</v>
      </c>
    </row>
    <row r="47" spans="1:2">
      <c r="A47">
        <f t="shared" si="0"/>
        <v>245</v>
      </c>
      <c r="B47" s="3">
        <v>1.7018</v>
      </c>
    </row>
    <row r="48" spans="1:2">
      <c r="A48">
        <f t="shared" si="0"/>
        <v>246</v>
      </c>
      <c r="B48" s="3">
        <v>1.6908000000000001</v>
      </c>
    </row>
    <row r="49" spans="1:2">
      <c r="A49">
        <f t="shared" si="0"/>
        <v>247</v>
      </c>
      <c r="B49" s="3">
        <v>1.6785000000000001</v>
      </c>
    </row>
    <row r="50" spans="1:2">
      <c r="A50">
        <f t="shared" si="0"/>
        <v>248</v>
      </c>
      <c r="B50" s="3">
        <v>1.6660999999999999</v>
      </c>
    </row>
    <row r="51" spans="1:2">
      <c r="A51">
        <f t="shared" si="0"/>
        <v>249</v>
      </c>
      <c r="B51" s="3">
        <v>1.6525000000000001</v>
      </c>
    </row>
    <row r="52" spans="1:2">
      <c r="A52">
        <f t="shared" si="0"/>
        <v>250</v>
      </c>
      <c r="B52" s="3">
        <v>1.6417999999999999</v>
      </c>
    </row>
    <row r="53" spans="1:2">
      <c r="A53">
        <f t="shared" si="0"/>
        <v>251</v>
      </c>
      <c r="B53" s="3">
        <v>1.6269</v>
      </c>
    </row>
    <row r="54" spans="1:2">
      <c r="A54">
        <f t="shared" si="0"/>
        <v>252</v>
      </c>
      <c r="B54" s="3">
        <v>1.6158999999999999</v>
      </c>
    </row>
    <row r="55" spans="1:2">
      <c r="A55">
        <f t="shared" si="0"/>
        <v>253</v>
      </c>
      <c r="B55" s="3">
        <v>1.6016999999999999</v>
      </c>
    </row>
    <row r="56" spans="1:2">
      <c r="A56">
        <f t="shared" si="0"/>
        <v>254</v>
      </c>
      <c r="B56" s="3">
        <v>1.5872999999999999</v>
      </c>
    </row>
    <row r="57" spans="1:2">
      <c r="A57">
        <f t="shared" si="0"/>
        <v>255</v>
      </c>
      <c r="B57" s="3">
        <v>1.5739000000000001</v>
      </c>
    </row>
    <row r="58" spans="1:2">
      <c r="A58">
        <f t="shared" si="0"/>
        <v>256</v>
      </c>
      <c r="B58" s="3">
        <v>1.5623</v>
      </c>
    </row>
    <row r="59" spans="1:2">
      <c r="A59">
        <f t="shared" si="0"/>
        <v>257</v>
      </c>
      <c r="B59" s="3">
        <v>1.5475000000000001</v>
      </c>
    </row>
    <row r="60" spans="1:2">
      <c r="A60">
        <f t="shared" si="0"/>
        <v>258</v>
      </c>
      <c r="B60" s="3">
        <v>1.5337000000000001</v>
      </c>
    </row>
    <row r="61" spans="1:2">
      <c r="A61">
        <f t="shared" si="0"/>
        <v>259</v>
      </c>
      <c r="B61" s="3">
        <v>1.5207999999999999</v>
      </c>
    </row>
    <row r="62" spans="1:2">
      <c r="A62">
        <f t="shared" si="0"/>
        <v>260</v>
      </c>
      <c r="B62" s="3">
        <v>1.5046999999999999</v>
      </c>
    </row>
    <row r="63" spans="1:2">
      <c r="A63">
        <f t="shared" si="0"/>
        <v>261</v>
      </c>
      <c r="B63" s="3">
        <v>1.4915</v>
      </c>
    </row>
    <row r="64" spans="1:2">
      <c r="A64">
        <f t="shared" si="0"/>
        <v>262</v>
      </c>
      <c r="B64" s="3">
        <v>1.4782999999999999</v>
      </c>
    </row>
    <row r="65" spans="1:2">
      <c r="A65">
        <f t="shared" si="0"/>
        <v>263</v>
      </c>
      <c r="B65" s="3">
        <v>1.4629000000000001</v>
      </c>
    </row>
    <row r="66" spans="1:2">
      <c r="A66">
        <f t="shared" si="0"/>
        <v>264</v>
      </c>
      <c r="B66" s="3">
        <v>1.4484999999999999</v>
      </c>
    </row>
    <row r="67" spans="1:2">
      <c r="A67">
        <f t="shared" si="0"/>
        <v>265</v>
      </c>
      <c r="B67" s="3">
        <v>1.4329000000000001</v>
      </c>
    </row>
    <row r="68" spans="1:2">
      <c r="A68">
        <f t="shared" ref="A68:A131" si="1">A67+1</f>
        <v>266</v>
      </c>
      <c r="B68" s="3">
        <v>1.4193</v>
      </c>
    </row>
    <row r="69" spans="1:2">
      <c r="A69">
        <f t="shared" si="1"/>
        <v>267</v>
      </c>
      <c r="B69" s="3">
        <v>1.4036999999999999</v>
      </c>
    </row>
    <row r="70" spans="1:2">
      <c r="A70">
        <f t="shared" si="1"/>
        <v>268</v>
      </c>
      <c r="B70" s="3">
        <v>1.3909</v>
      </c>
    </row>
    <row r="71" spans="1:2">
      <c r="A71">
        <f t="shared" si="1"/>
        <v>269</v>
      </c>
      <c r="B71" s="3">
        <v>1.3751</v>
      </c>
    </row>
    <row r="72" spans="1:2">
      <c r="A72">
        <f t="shared" si="1"/>
        <v>270</v>
      </c>
      <c r="B72" s="3">
        <v>1.3603000000000001</v>
      </c>
    </row>
    <row r="73" spans="1:2">
      <c r="A73">
        <f t="shared" si="1"/>
        <v>271</v>
      </c>
      <c r="B73" s="3">
        <v>1.3444</v>
      </c>
    </row>
    <row r="74" spans="1:2">
      <c r="A74">
        <f t="shared" si="1"/>
        <v>272</v>
      </c>
      <c r="B74" s="3">
        <v>1.3313999999999999</v>
      </c>
    </row>
    <row r="75" spans="1:2">
      <c r="A75">
        <f t="shared" si="1"/>
        <v>273</v>
      </c>
      <c r="B75" s="3">
        <v>1.3144</v>
      </c>
    </row>
    <row r="76" spans="1:2">
      <c r="A76">
        <f t="shared" si="1"/>
        <v>274</v>
      </c>
      <c r="B76" s="3">
        <v>1.3013999999999999</v>
      </c>
    </row>
    <row r="77" spans="1:2">
      <c r="A77">
        <f t="shared" si="1"/>
        <v>275</v>
      </c>
      <c r="B77" s="3">
        <v>1.2844</v>
      </c>
    </row>
    <row r="78" spans="1:2">
      <c r="A78">
        <f t="shared" si="1"/>
        <v>276</v>
      </c>
      <c r="B78" s="3">
        <v>1.2703</v>
      </c>
    </row>
    <row r="79" spans="1:2">
      <c r="A79">
        <f t="shared" si="1"/>
        <v>277</v>
      </c>
      <c r="B79" s="3">
        <v>1.2552000000000001</v>
      </c>
    </row>
    <row r="80" spans="1:2">
      <c r="A80">
        <f t="shared" si="1"/>
        <v>278</v>
      </c>
      <c r="B80" s="3">
        <v>1.2401</v>
      </c>
    </row>
    <row r="81" spans="1:2">
      <c r="A81">
        <f t="shared" si="1"/>
        <v>279</v>
      </c>
      <c r="B81" s="3">
        <v>1.226</v>
      </c>
    </row>
    <row r="82" spans="1:2">
      <c r="A82">
        <f t="shared" si="1"/>
        <v>280</v>
      </c>
      <c r="B82" s="3">
        <v>1.2089000000000001</v>
      </c>
    </row>
    <row r="83" spans="1:2">
      <c r="A83">
        <f t="shared" si="1"/>
        <v>281</v>
      </c>
      <c r="B83" s="3">
        <v>1.1957</v>
      </c>
    </row>
    <row r="84" spans="1:2">
      <c r="A84">
        <f t="shared" si="1"/>
        <v>282</v>
      </c>
      <c r="B84" s="3">
        <v>1.1796</v>
      </c>
    </row>
    <row r="85" spans="1:2">
      <c r="A85">
        <f t="shared" si="1"/>
        <v>283</v>
      </c>
      <c r="B85" s="3">
        <v>1.1655</v>
      </c>
    </row>
    <row r="86" spans="1:2">
      <c r="A86">
        <f t="shared" si="1"/>
        <v>284</v>
      </c>
      <c r="B86" s="3">
        <v>1.1504000000000001</v>
      </c>
    </row>
    <row r="87" spans="1:2">
      <c r="A87">
        <f t="shared" si="1"/>
        <v>285</v>
      </c>
      <c r="B87" s="3">
        <v>1.1354</v>
      </c>
    </row>
    <row r="88" spans="1:2">
      <c r="A88">
        <f t="shared" si="1"/>
        <v>286</v>
      </c>
      <c r="B88" s="3">
        <v>1.1183000000000001</v>
      </c>
    </row>
    <row r="89" spans="1:2">
      <c r="A89">
        <f t="shared" si="1"/>
        <v>287</v>
      </c>
      <c r="B89" s="3">
        <v>1.1043000000000001</v>
      </c>
    </row>
    <row r="90" spans="1:2">
      <c r="A90">
        <f t="shared" si="1"/>
        <v>288</v>
      </c>
      <c r="B90" s="3">
        <v>1.0903</v>
      </c>
    </row>
    <row r="91" spans="1:2">
      <c r="A91">
        <f t="shared" si="1"/>
        <v>289</v>
      </c>
      <c r="B91" s="3">
        <v>1.0732999999999999</v>
      </c>
    </row>
    <row r="92" spans="1:2">
      <c r="A92">
        <f t="shared" si="1"/>
        <v>290</v>
      </c>
      <c r="B92" s="3">
        <v>1.0604</v>
      </c>
    </row>
    <row r="93" spans="1:2">
      <c r="A93">
        <f t="shared" si="1"/>
        <v>291</v>
      </c>
      <c r="B93" s="3">
        <v>1.0436000000000001</v>
      </c>
    </row>
    <row r="94" spans="1:2">
      <c r="A94">
        <f t="shared" si="1"/>
        <v>292</v>
      </c>
      <c r="B94" s="3">
        <v>1.0298</v>
      </c>
    </row>
    <row r="95" spans="1:2">
      <c r="A95">
        <f t="shared" si="1"/>
        <v>293</v>
      </c>
      <c r="B95" s="3">
        <v>1.016</v>
      </c>
    </row>
    <row r="96" spans="1:2">
      <c r="A96">
        <f t="shared" si="1"/>
        <v>294</v>
      </c>
      <c r="B96" s="3">
        <v>1.0003</v>
      </c>
    </row>
    <row r="97" spans="1:2">
      <c r="A97">
        <f t="shared" si="1"/>
        <v>295</v>
      </c>
      <c r="B97" s="3">
        <v>0.98460000000000003</v>
      </c>
    </row>
    <row r="98" spans="1:2">
      <c r="A98">
        <f t="shared" si="1"/>
        <v>296</v>
      </c>
      <c r="B98" s="3">
        <v>0.97009999999999996</v>
      </c>
    </row>
    <row r="99" spans="1:2">
      <c r="A99">
        <f t="shared" si="1"/>
        <v>297</v>
      </c>
      <c r="B99" s="3">
        <v>0.9556</v>
      </c>
    </row>
    <row r="100" spans="1:2">
      <c r="A100">
        <f t="shared" si="1"/>
        <v>298</v>
      </c>
      <c r="B100" s="3">
        <v>0.94210000000000005</v>
      </c>
    </row>
    <row r="101" spans="1:2">
      <c r="A101">
        <f t="shared" si="1"/>
        <v>299</v>
      </c>
      <c r="B101" s="3">
        <v>0.92779999999999996</v>
      </c>
    </row>
    <row r="102" spans="1:2">
      <c r="A102">
        <f t="shared" si="1"/>
        <v>300</v>
      </c>
      <c r="B102" s="3">
        <v>0.91449999999999998</v>
      </c>
    </row>
    <row r="103" spans="1:2">
      <c r="A103">
        <f t="shared" si="1"/>
        <v>301</v>
      </c>
      <c r="B103" s="3">
        <v>0.89929999999999999</v>
      </c>
    </row>
    <row r="104" spans="1:2">
      <c r="A104">
        <f t="shared" si="1"/>
        <v>302</v>
      </c>
      <c r="B104" s="3">
        <v>0.88519999999999999</v>
      </c>
    </row>
    <row r="105" spans="1:2">
      <c r="A105">
        <f t="shared" si="1"/>
        <v>303</v>
      </c>
      <c r="B105" s="3">
        <v>0.87019999999999997</v>
      </c>
    </row>
    <row r="106" spans="1:2">
      <c r="A106">
        <f t="shared" si="1"/>
        <v>304</v>
      </c>
      <c r="B106" s="3">
        <v>0.85729999999999995</v>
      </c>
    </row>
    <row r="107" spans="1:2">
      <c r="A107">
        <f t="shared" si="1"/>
        <v>305</v>
      </c>
      <c r="B107" s="3">
        <v>0.84260000000000002</v>
      </c>
    </row>
    <row r="108" spans="1:2">
      <c r="A108">
        <f t="shared" si="1"/>
        <v>306</v>
      </c>
      <c r="B108" s="3">
        <v>0.83089999999999997</v>
      </c>
    </row>
    <row r="109" spans="1:2">
      <c r="A109">
        <f t="shared" si="1"/>
        <v>307</v>
      </c>
      <c r="B109" s="3">
        <v>0.81530000000000002</v>
      </c>
    </row>
    <row r="110" spans="1:2">
      <c r="A110">
        <f t="shared" si="1"/>
        <v>308</v>
      </c>
      <c r="B110" s="3">
        <v>0.80279999999999996</v>
      </c>
    </row>
    <row r="111" spans="1:2">
      <c r="A111">
        <f t="shared" si="1"/>
        <v>309</v>
      </c>
      <c r="B111" s="3">
        <v>0.78849999999999998</v>
      </c>
    </row>
    <row r="112" spans="1:2">
      <c r="A112">
        <f t="shared" si="1"/>
        <v>310</v>
      </c>
      <c r="B112" s="3">
        <v>0.77629999999999999</v>
      </c>
    </row>
    <row r="113" spans="1:2">
      <c r="A113">
        <f t="shared" si="1"/>
        <v>311</v>
      </c>
      <c r="B113" s="3">
        <v>0.76319999999999999</v>
      </c>
    </row>
    <row r="114" spans="1:2">
      <c r="A114">
        <f t="shared" si="1"/>
        <v>312</v>
      </c>
      <c r="B114" s="3">
        <v>0.75129999999999997</v>
      </c>
    </row>
    <row r="115" spans="1:2">
      <c r="A115">
        <f t="shared" si="1"/>
        <v>313</v>
      </c>
      <c r="B115" s="3">
        <v>0.73750000000000004</v>
      </c>
    </row>
    <row r="116" spans="1:2">
      <c r="A116">
        <f t="shared" si="1"/>
        <v>314</v>
      </c>
      <c r="B116" s="3">
        <v>0.7258</v>
      </c>
    </row>
    <row r="117" spans="1:2">
      <c r="A117">
        <f t="shared" si="1"/>
        <v>315</v>
      </c>
      <c r="B117" s="3">
        <v>0.71230000000000004</v>
      </c>
    </row>
    <row r="118" spans="1:2">
      <c r="A118">
        <f t="shared" si="1"/>
        <v>316</v>
      </c>
      <c r="B118" s="3">
        <v>0.7</v>
      </c>
    </row>
    <row r="119" spans="1:2">
      <c r="A119">
        <f t="shared" si="1"/>
        <v>317</v>
      </c>
      <c r="B119" s="3">
        <v>0.68679999999999997</v>
      </c>
    </row>
    <row r="120" spans="1:2">
      <c r="A120">
        <f t="shared" si="1"/>
        <v>318</v>
      </c>
      <c r="B120" s="3">
        <v>0.67679999999999996</v>
      </c>
    </row>
    <row r="121" spans="1:2">
      <c r="A121">
        <f t="shared" si="1"/>
        <v>319</v>
      </c>
      <c r="B121" s="3">
        <v>0.66400000000000003</v>
      </c>
    </row>
    <row r="122" spans="1:2">
      <c r="A122">
        <f t="shared" si="1"/>
        <v>320</v>
      </c>
      <c r="B122" s="3">
        <v>0.65339999999999998</v>
      </c>
    </row>
    <row r="123" spans="1:2">
      <c r="A123">
        <f t="shared" si="1"/>
        <v>321</v>
      </c>
      <c r="B123" s="3">
        <v>0.64</v>
      </c>
    </row>
    <row r="124" spans="1:2">
      <c r="A124">
        <f t="shared" si="1"/>
        <v>322</v>
      </c>
      <c r="B124" s="3">
        <v>0.62880000000000003</v>
      </c>
    </row>
    <row r="125" spans="1:2">
      <c r="A125">
        <f t="shared" si="1"/>
        <v>323</v>
      </c>
      <c r="B125" s="3">
        <v>0.61780000000000002</v>
      </c>
    </row>
    <row r="126" spans="1:2">
      <c r="A126">
        <f t="shared" si="1"/>
        <v>324</v>
      </c>
      <c r="B126" s="3">
        <v>0.60899999999999999</v>
      </c>
    </row>
    <row r="127" spans="1:2">
      <c r="A127">
        <f t="shared" si="1"/>
        <v>325</v>
      </c>
      <c r="B127" s="3">
        <v>0.59750000000000003</v>
      </c>
    </row>
    <row r="128" spans="1:2">
      <c r="A128">
        <f t="shared" si="1"/>
        <v>326</v>
      </c>
      <c r="B128" s="3">
        <v>0.58819999999999995</v>
      </c>
    </row>
    <row r="129" spans="1:2">
      <c r="A129">
        <f t="shared" si="1"/>
        <v>327</v>
      </c>
      <c r="B129" s="3">
        <v>0.57609999999999995</v>
      </c>
    </row>
    <row r="130" spans="1:2">
      <c r="A130">
        <f t="shared" si="1"/>
        <v>328</v>
      </c>
      <c r="B130" s="3">
        <v>0.56640000000000001</v>
      </c>
    </row>
    <row r="131" spans="1:2">
      <c r="A131">
        <f t="shared" si="1"/>
        <v>329</v>
      </c>
      <c r="B131" s="3">
        <v>0.55689999999999995</v>
      </c>
    </row>
    <row r="132" spans="1:2">
      <c r="A132">
        <f t="shared" ref="A132:A195" si="2">A131+1</f>
        <v>330</v>
      </c>
      <c r="B132" s="3">
        <v>0.54769999999999996</v>
      </c>
    </row>
    <row r="133" spans="1:2">
      <c r="A133">
        <f t="shared" si="2"/>
        <v>331</v>
      </c>
      <c r="B133" s="3">
        <v>0.53990000000000005</v>
      </c>
    </row>
    <row r="134" spans="1:2">
      <c r="A134">
        <f t="shared" si="2"/>
        <v>332</v>
      </c>
      <c r="B134" s="3">
        <v>0.53139999999999998</v>
      </c>
    </row>
    <row r="135" spans="1:2">
      <c r="A135">
        <f t="shared" si="2"/>
        <v>333</v>
      </c>
      <c r="B135" s="3">
        <v>0.5222</v>
      </c>
    </row>
    <row r="136" spans="1:2">
      <c r="A136">
        <f t="shared" si="2"/>
        <v>334</v>
      </c>
      <c r="B136" s="3">
        <v>0.51529999999999998</v>
      </c>
    </row>
    <row r="137" spans="1:2">
      <c r="A137">
        <f t="shared" si="2"/>
        <v>335</v>
      </c>
      <c r="B137" s="3">
        <v>0.50790000000000002</v>
      </c>
    </row>
    <row r="138" spans="1:2">
      <c r="A138">
        <f t="shared" si="2"/>
        <v>336</v>
      </c>
      <c r="B138" s="3">
        <v>0.50190000000000001</v>
      </c>
    </row>
    <row r="139" spans="1:2">
      <c r="A139">
        <f t="shared" si="2"/>
        <v>337</v>
      </c>
      <c r="B139" s="3">
        <v>0.49320000000000003</v>
      </c>
    </row>
    <row r="140" spans="1:2">
      <c r="A140">
        <f t="shared" si="2"/>
        <v>338</v>
      </c>
      <c r="B140" s="3">
        <v>0.48899999999999999</v>
      </c>
    </row>
    <row r="141" spans="1:2">
      <c r="A141">
        <f t="shared" si="2"/>
        <v>339</v>
      </c>
      <c r="B141" s="3">
        <v>0.48330000000000001</v>
      </c>
    </row>
    <row r="142" spans="1:2">
      <c r="A142">
        <f t="shared" si="2"/>
        <v>340</v>
      </c>
      <c r="B142" s="3">
        <v>0.47599999999999998</v>
      </c>
    </row>
    <row r="143" spans="1:2">
      <c r="A143">
        <f t="shared" si="2"/>
        <v>341</v>
      </c>
      <c r="B143" s="3">
        <v>0.47320000000000001</v>
      </c>
    </row>
    <row r="144" spans="1:2">
      <c r="A144">
        <f t="shared" si="2"/>
        <v>342</v>
      </c>
      <c r="B144" s="3">
        <v>0.46789999999999998</v>
      </c>
    </row>
    <row r="145" spans="1:2">
      <c r="A145">
        <f t="shared" si="2"/>
        <v>343</v>
      </c>
      <c r="B145" s="3">
        <v>0.4642</v>
      </c>
    </row>
    <row r="146" spans="1:2">
      <c r="A146">
        <f t="shared" si="2"/>
        <v>344</v>
      </c>
      <c r="B146" s="3">
        <v>0.46200000000000002</v>
      </c>
    </row>
    <row r="147" spans="1:2">
      <c r="A147">
        <f t="shared" si="2"/>
        <v>345</v>
      </c>
      <c r="B147" s="3">
        <v>0.45829999999999999</v>
      </c>
    </row>
    <row r="148" spans="1:2">
      <c r="A148">
        <f t="shared" si="2"/>
        <v>346</v>
      </c>
      <c r="B148" s="3">
        <v>0.45629999999999998</v>
      </c>
    </row>
    <row r="149" spans="1:2">
      <c r="A149">
        <f t="shared" si="2"/>
        <v>347</v>
      </c>
      <c r="B149" s="3">
        <v>0.45390000000000003</v>
      </c>
    </row>
    <row r="150" spans="1:2">
      <c r="A150">
        <f t="shared" si="2"/>
        <v>348</v>
      </c>
      <c r="B150" s="3">
        <v>0.4551</v>
      </c>
    </row>
    <row r="151" spans="1:2">
      <c r="A151">
        <f t="shared" si="2"/>
        <v>349</v>
      </c>
      <c r="B151" s="3">
        <v>0.45500000000000002</v>
      </c>
    </row>
    <row r="152" spans="1:2">
      <c r="A152">
        <f t="shared" si="2"/>
        <v>350</v>
      </c>
      <c r="B152" s="3">
        <v>0.45550000000000002</v>
      </c>
    </row>
    <row r="153" spans="1:2">
      <c r="A153">
        <f t="shared" si="2"/>
        <v>351</v>
      </c>
      <c r="B153" s="3">
        <v>0.45569999999999999</v>
      </c>
    </row>
    <row r="154" spans="1:2">
      <c r="A154">
        <f t="shared" si="2"/>
        <v>352</v>
      </c>
      <c r="B154" s="3">
        <v>0.45860000000000001</v>
      </c>
    </row>
    <row r="155" spans="1:2">
      <c r="A155">
        <f t="shared" si="2"/>
        <v>353</v>
      </c>
      <c r="B155" s="3">
        <v>0.4592</v>
      </c>
    </row>
    <row r="156" spans="1:2">
      <c r="A156">
        <f t="shared" si="2"/>
        <v>354</v>
      </c>
      <c r="B156" s="3">
        <v>0.46360000000000001</v>
      </c>
    </row>
    <row r="157" spans="1:2">
      <c r="A157">
        <f t="shared" si="2"/>
        <v>355</v>
      </c>
      <c r="B157" s="3">
        <v>0.46860000000000002</v>
      </c>
    </row>
    <row r="158" spans="1:2">
      <c r="A158">
        <f t="shared" si="2"/>
        <v>356</v>
      </c>
      <c r="B158" s="3">
        <v>0.47339999999999999</v>
      </c>
    </row>
    <row r="159" spans="1:2">
      <c r="A159">
        <f t="shared" si="2"/>
        <v>357</v>
      </c>
      <c r="B159" s="3">
        <v>0.47799999999999998</v>
      </c>
    </row>
    <row r="160" spans="1:2">
      <c r="A160">
        <f t="shared" si="2"/>
        <v>358</v>
      </c>
      <c r="B160" s="3">
        <v>0.48330000000000001</v>
      </c>
    </row>
    <row r="161" spans="1:2">
      <c r="A161">
        <f t="shared" si="2"/>
        <v>359</v>
      </c>
      <c r="B161" s="3">
        <v>0.4914</v>
      </c>
    </row>
    <row r="162" spans="1:2">
      <c r="A162">
        <f t="shared" si="2"/>
        <v>360</v>
      </c>
      <c r="B162" s="3">
        <v>0.49919999999999998</v>
      </c>
    </row>
    <row r="163" spans="1:2">
      <c r="A163">
        <f t="shared" si="2"/>
        <v>361</v>
      </c>
      <c r="B163" s="3">
        <v>0.50670000000000004</v>
      </c>
    </row>
    <row r="164" spans="1:2">
      <c r="A164">
        <f t="shared" si="2"/>
        <v>362</v>
      </c>
      <c r="B164" s="3">
        <v>0.51800000000000002</v>
      </c>
    </row>
    <row r="165" spans="1:2">
      <c r="A165">
        <f t="shared" si="2"/>
        <v>363</v>
      </c>
      <c r="B165" s="3">
        <v>0.52810000000000001</v>
      </c>
    </row>
    <row r="166" spans="1:2">
      <c r="A166">
        <f t="shared" si="2"/>
        <v>364</v>
      </c>
      <c r="B166" s="3">
        <v>0.53680000000000005</v>
      </c>
    </row>
    <row r="167" spans="1:2">
      <c r="A167">
        <f t="shared" si="2"/>
        <v>365</v>
      </c>
      <c r="B167" s="3">
        <v>0.54820000000000002</v>
      </c>
    </row>
    <row r="168" spans="1:2">
      <c r="A168">
        <f t="shared" si="2"/>
        <v>366</v>
      </c>
      <c r="B168" s="3">
        <v>0.56030000000000002</v>
      </c>
    </row>
    <row r="169" spans="1:2">
      <c r="A169">
        <f t="shared" si="2"/>
        <v>367</v>
      </c>
      <c r="B169" s="3">
        <v>0.57509999999999994</v>
      </c>
    </row>
    <row r="170" spans="1:2">
      <c r="A170">
        <f t="shared" si="2"/>
        <v>368</v>
      </c>
      <c r="B170" s="3">
        <v>0.58650000000000002</v>
      </c>
    </row>
    <row r="171" spans="1:2">
      <c r="A171">
        <f t="shared" si="2"/>
        <v>369</v>
      </c>
      <c r="B171" s="3">
        <v>0.60150000000000003</v>
      </c>
    </row>
    <row r="172" spans="1:2">
      <c r="A172">
        <f t="shared" si="2"/>
        <v>370</v>
      </c>
      <c r="B172" s="3">
        <v>0.61699999999999999</v>
      </c>
    </row>
    <row r="173" spans="1:2">
      <c r="A173">
        <f t="shared" si="2"/>
        <v>371</v>
      </c>
      <c r="B173" s="3">
        <v>0.63200000000000001</v>
      </c>
    </row>
    <row r="174" spans="1:2">
      <c r="A174">
        <f t="shared" si="2"/>
        <v>372</v>
      </c>
      <c r="B174" s="3">
        <v>0.64649999999999996</v>
      </c>
    </row>
    <row r="175" spans="1:2">
      <c r="A175">
        <f t="shared" si="2"/>
        <v>373</v>
      </c>
      <c r="B175" s="3">
        <v>0.66249999999999998</v>
      </c>
    </row>
    <row r="176" spans="1:2">
      <c r="A176">
        <f t="shared" si="2"/>
        <v>374</v>
      </c>
      <c r="B176" s="3">
        <v>0.67779999999999996</v>
      </c>
    </row>
    <row r="177" spans="1:2">
      <c r="A177">
        <f t="shared" si="2"/>
        <v>375</v>
      </c>
      <c r="B177" s="3">
        <v>0.69650000000000001</v>
      </c>
    </row>
    <row r="178" spans="1:2">
      <c r="A178">
        <f t="shared" si="2"/>
        <v>376</v>
      </c>
      <c r="B178" s="3">
        <v>0.71240000000000003</v>
      </c>
    </row>
    <row r="179" spans="1:2">
      <c r="A179">
        <f t="shared" si="2"/>
        <v>377</v>
      </c>
      <c r="B179" s="3">
        <v>0.72960000000000003</v>
      </c>
    </row>
    <row r="180" spans="1:2">
      <c r="A180">
        <f t="shared" si="2"/>
        <v>378</v>
      </c>
      <c r="B180" s="3">
        <v>0.74590000000000001</v>
      </c>
    </row>
    <row r="181" spans="1:2">
      <c r="A181">
        <f t="shared" si="2"/>
        <v>379</v>
      </c>
      <c r="B181" s="3">
        <v>0.76329999999999998</v>
      </c>
    </row>
    <row r="182" spans="1:2">
      <c r="A182">
        <f t="shared" si="2"/>
        <v>380</v>
      </c>
      <c r="B182" s="3">
        <v>0.78080000000000005</v>
      </c>
    </row>
    <row r="183" spans="1:2">
      <c r="A183">
        <f t="shared" si="2"/>
        <v>381</v>
      </c>
      <c r="B183" s="3">
        <v>0.80030000000000001</v>
      </c>
    </row>
    <row r="184" spans="1:2">
      <c r="A184">
        <f t="shared" si="2"/>
        <v>382</v>
      </c>
      <c r="B184" s="3">
        <v>0.81659999999999999</v>
      </c>
    </row>
    <row r="185" spans="1:2">
      <c r="A185">
        <f t="shared" si="2"/>
        <v>383</v>
      </c>
      <c r="B185" s="3">
        <v>0.83289999999999997</v>
      </c>
    </row>
    <row r="186" spans="1:2">
      <c r="A186">
        <f t="shared" si="2"/>
        <v>384</v>
      </c>
      <c r="B186" s="3">
        <v>0.84989999999999999</v>
      </c>
    </row>
    <row r="187" spans="1:2">
      <c r="A187">
        <f t="shared" si="2"/>
        <v>385</v>
      </c>
      <c r="B187" s="3">
        <v>0.86670000000000003</v>
      </c>
    </row>
    <row r="188" spans="1:2">
      <c r="A188">
        <f t="shared" si="2"/>
        <v>386</v>
      </c>
      <c r="B188" s="3">
        <v>0.8841</v>
      </c>
    </row>
    <row r="189" spans="1:2">
      <c r="A189">
        <f t="shared" si="2"/>
        <v>387</v>
      </c>
      <c r="B189" s="3">
        <v>0.8992</v>
      </c>
    </row>
    <row r="190" spans="1:2">
      <c r="A190">
        <f t="shared" si="2"/>
        <v>388</v>
      </c>
      <c r="B190" s="3">
        <v>0.91479999999999995</v>
      </c>
    </row>
    <row r="191" spans="1:2">
      <c r="A191">
        <f t="shared" si="2"/>
        <v>389</v>
      </c>
      <c r="B191" s="3">
        <v>0.93189999999999995</v>
      </c>
    </row>
    <row r="192" spans="1:2">
      <c r="A192">
        <f t="shared" si="2"/>
        <v>390</v>
      </c>
      <c r="B192" s="3">
        <v>0.94440000000000002</v>
      </c>
    </row>
    <row r="193" spans="1:2">
      <c r="A193">
        <f t="shared" si="2"/>
        <v>391</v>
      </c>
      <c r="B193" s="3">
        <v>0.96040000000000003</v>
      </c>
    </row>
    <row r="194" spans="1:2">
      <c r="A194">
        <f t="shared" si="2"/>
        <v>392</v>
      </c>
      <c r="B194" s="3">
        <v>0.97370000000000001</v>
      </c>
    </row>
    <row r="195" spans="1:2">
      <c r="A195">
        <f t="shared" si="2"/>
        <v>393</v>
      </c>
      <c r="B195" s="3">
        <v>0.98529999999999995</v>
      </c>
    </row>
    <row r="196" spans="1:2">
      <c r="A196">
        <f t="shared" ref="A196:A259" si="3">A195+1</f>
        <v>394</v>
      </c>
      <c r="B196" s="3">
        <v>0.99719999999999998</v>
      </c>
    </row>
    <row r="197" spans="1:2">
      <c r="A197">
        <f t="shared" si="3"/>
        <v>395</v>
      </c>
      <c r="B197" s="3">
        <v>1.0083</v>
      </c>
    </row>
    <row r="198" spans="1:2">
      <c r="A198">
        <f t="shared" si="3"/>
        <v>396</v>
      </c>
      <c r="B198" s="3">
        <v>1.0185999999999999</v>
      </c>
    </row>
    <row r="199" spans="1:2">
      <c r="A199">
        <f t="shared" si="3"/>
        <v>397</v>
      </c>
      <c r="B199" s="3">
        <v>1.0290999999999999</v>
      </c>
    </row>
    <row r="200" spans="1:2">
      <c r="A200">
        <f t="shared" si="3"/>
        <v>398</v>
      </c>
      <c r="B200" s="3">
        <v>1.0367</v>
      </c>
    </row>
    <row r="201" spans="1:2">
      <c r="A201">
        <f t="shared" si="3"/>
        <v>399</v>
      </c>
      <c r="B201" s="3">
        <v>1.0445</v>
      </c>
    </row>
    <row r="202" spans="1:2">
      <c r="A202">
        <f t="shared" si="3"/>
        <v>400</v>
      </c>
      <c r="B202" s="3">
        <v>1.0525</v>
      </c>
    </row>
    <row r="203" spans="1:2">
      <c r="A203">
        <f t="shared" si="3"/>
        <v>401</v>
      </c>
      <c r="B203" s="3">
        <v>1.0585</v>
      </c>
    </row>
    <row r="204" spans="1:2">
      <c r="A204">
        <f t="shared" si="3"/>
        <v>402</v>
      </c>
      <c r="B204" s="3">
        <v>1.0637000000000001</v>
      </c>
    </row>
    <row r="205" spans="1:2">
      <c r="A205">
        <f t="shared" si="3"/>
        <v>403</v>
      </c>
      <c r="B205" s="3">
        <v>1.0669999999999999</v>
      </c>
    </row>
    <row r="206" spans="1:2">
      <c r="A206">
        <f t="shared" si="3"/>
        <v>404</v>
      </c>
      <c r="B206" s="3">
        <v>1.0693999999999999</v>
      </c>
    </row>
    <row r="207" spans="1:2">
      <c r="A207">
        <f t="shared" si="3"/>
        <v>405</v>
      </c>
      <c r="B207" s="3">
        <v>1.0740000000000001</v>
      </c>
    </row>
    <row r="208" spans="1:2">
      <c r="A208">
        <f t="shared" si="3"/>
        <v>406</v>
      </c>
      <c r="B208" s="3">
        <v>1.0757000000000001</v>
      </c>
    </row>
    <row r="209" spans="1:2">
      <c r="A209">
        <f t="shared" si="3"/>
        <v>407</v>
      </c>
      <c r="B209" s="3">
        <v>1.0746</v>
      </c>
    </row>
    <row r="210" spans="1:2">
      <c r="A210">
        <f t="shared" si="3"/>
        <v>408</v>
      </c>
      <c r="B210" s="3">
        <v>1.0748</v>
      </c>
    </row>
    <row r="211" spans="1:2">
      <c r="A211">
        <f t="shared" si="3"/>
        <v>409</v>
      </c>
      <c r="B211" s="3">
        <v>1.0762</v>
      </c>
    </row>
    <row r="212" spans="1:2">
      <c r="A212">
        <f t="shared" si="3"/>
        <v>410</v>
      </c>
      <c r="B212" s="3">
        <v>1.0738000000000001</v>
      </c>
    </row>
    <row r="213" spans="1:2">
      <c r="A213">
        <f t="shared" si="3"/>
        <v>411</v>
      </c>
      <c r="B213" s="3">
        <v>1.0718000000000001</v>
      </c>
    </row>
    <row r="214" spans="1:2">
      <c r="A214">
        <f t="shared" si="3"/>
        <v>412</v>
      </c>
      <c r="B214" s="3">
        <v>1.0690999999999999</v>
      </c>
    </row>
    <row r="215" spans="1:2">
      <c r="A215">
        <f t="shared" si="3"/>
        <v>413</v>
      </c>
      <c r="B215" s="3">
        <v>1.0657000000000001</v>
      </c>
    </row>
    <row r="216" spans="1:2">
      <c r="A216">
        <f t="shared" si="3"/>
        <v>414</v>
      </c>
      <c r="B216" s="3">
        <v>1.0609</v>
      </c>
    </row>
    <row r="217" spans="1:2">
      <c r="A217">
        <f t="shared" si="3"/>
        <v>415</v>
      </c>
      <c r="B217" s="3">
        <v>1.0584</v>
      </c>
    </row>
    <row r="218" spans="1:2">
      <c r="A218">
        <f t="shared" si="3"/>
        <v>416</v>
      </c>
      <c r="B218" s="3">
        <v>1.0525</v>
      </c>
    </row>
    <row r="219" spans="1:2">
      <c r="A219">
        <f t="shared" si="3"/>
        <v>417</v>
      </c>
      <c r="B219" s="3">
        <v>1.0481</v>
      </c>
    </row>
    <row r="220" spans="1:2">
      <c r="A220">
        <f t="shared" si="3"/>
        <v>418</v>
      </c>
      <c r="B220" s="3">
        <v>1.0414000000000001</v>
      </c>
    </row>
    <row r="221" spans="1:2">
      <c r="A221">
        <f t="shared" si="3"/>
        <v>419</v>
      </c>
      <c r="B221" s="3">
        <v>1.0351999999999999</v>
      </c>
    </row>
    <row r="222" spans="1:2">
      <c r="A222">
        <f t="shared" si="3"/>
        <v>420</v>
      </c>
      <c r="B222" s="3">
        <v>1.0286999999999999</v>
      </c>
    </row>
    <row r="223" spans="1:2">
      <c r="A223">
        <f t="shared" si="3"/>
        <v>421</v>
      </c>
      <c r="B223" s="3">
        <v>1.0229999999999999</v>
      </c>
    </row>
    <row r="224" spans="1:2">
      <c r="A224">
        <f t="shared" si="3"/>
        <v>422</v>
      </c>
      <c r="B224" s="3">
        <v>1.0149999999999999</v>
      </c>
    </row>
    <row r="225" spans="1:2">
      <c r="A225">
        <f t="shared" si="3"/>
        <v>423</v>
      </c>
      <c r="B225" s="3">
        <v>1.0078</v>
      </c>
    </row>
    <row r="226" spans="1:2">
      <c r="A226">
        <f t="shared" si="3"/>
        <v>424</v>
      </c>
      <c r="B226" s="3">
        <v>0.99939999999999996</v>
      </c>
    </row>
    <row r="227" spans="1:2">
      <c r="A227">
        <f t="shared" si="3"/>
        <v>425</v>
      </c>
      <c r="B227" s="3">
        <v>0.9929</v>
      </c>
    </row>
    <row r="228" spans="1:2">
      <c r="A228">
        <f t="shared" si="3"/>
        <v>426</v>
      </c>
      <c r="B228" s="3">
        <v>0.98519999999999996</v>
      </c>
    </row>
    <row r="229" spans="1:2">
      <c r="A229">
        <f t="shared" si="3"/>
        <v>427</v>
      </c>
      <c r="B229" s="3">
        <v>0.97850000000000004</v>
      </c>
    </row>
    <row r="230" spans="1:2">
      <c r="A230">
        <f t="shared" si="3"/>
        <v>428</v>
      </c>
      <c r="B230" s="3">
        <v>0.96870000000000001</v>
      </c>
    </row>
    <row r="231" spans="1:2">
      <c r="A231">
        <f t="shared" si="3"/>
        <v>429</v>
      </c>
      <c r="B231" s="3">
        <v>0.96289999999999998</v>
      </c>
    </row>
    <row r="232" spans="1:2">
      <c r="A232">
        <f t="shared" si="3"/>
        <v>430</v>
      </c>
      <c r="B232" s="3">
        <v>0.95399999999999996</v>
      </c>
    </row>
    <row r="233" spans="1:2">
      <c r="A233">
        <f t="shared" si="3"/>
        <v>431</v>
      </c>
      <c r="B233" s="3">
        <v>0.94610000000000005</v>
      </c>
    </row>
    <row r="234" spans="1:2">
      <c r="A234">
        <f t="shared" si="3"/>
        <v>432</v>
      </c>
      <c r="B234" s="3">
        <v>0.93820000000000003</v>
      </c>
    </row>
    <row r="235" spans="1:2">
      <c r="A235">
        <f t="shared" si="3"/>
        <v>433</v>
      </c>
      <c r="B235" s="3">
        <v>0.93140000000000001</v>
      </c>
    </row>
    <row r="236" spans="1:2">
      <c r="A236">
        <f t="shared" si="3"/>
        <v>434</v>
      </c>
      <c r="B236" s="3">
        <v>0.92349999999999999</v>
      </c>
    </row>
    <row r="237" spans="1:2">
      <c r="A237">
        <f t="shared" si="3"/>
        <v>435</v>
      </c>
      <c r="B237" s="3">
        <v>0.91459999999999997</v>
      </c>
    </row>
    <row r="238" spans="1:2">
      <c r="A238">
        <f t="shared" si="3"/>
        <v>436</v>
      </c>
      <c r="B238" s="3">
        <v>0.90580000000000005</v>
      </c>
    </row>
    <row r="239" spans="1:2">
      <c r="A239">
        <f t="shared" si="3"/>
        <v>437</v>
      </c>
      <c r="B239" s="3">
        <v>0.89890000000000003</v>
      </c>
    </row>
    <row r="240" spans="1:2">
      <c r="A240">
        <f t="shared" si="3"/>
        <v>438</v>
      </c>
      <c r="B240" s="3">
        <v>0.8901</v>
      </c>
    </row>
    <row r="241" spans="1:2">
      <c r="A241">
        <f t="shared" si="3"/>
        <v>439</v>
      </c>
      <c r="B241" s="3">
        <v>0.88219999999999998</v>
      </c>
    </row>
    <row r="242" spans="1:2">
      <c r="A242">
        <f t="shared" si="3"/>
        <v>440</v>
      </c>
      <c r="B242" s="3">
        <v>0.87639999999999996</v>
      </c>
    </row>
    <row r="243" spans="1:2">
      <c r="A243">
        <f t="shared" si="3"/>
        <v>441</v>
      </c>
      <c r="B243" s="3">
        <v>0.86750000000000005</v>
      </c>
    </row>
    <row r="244" spans="1:2">
      <c r="A244">
        <f t="shared" si="3"/>
        <v>442</v>
      </c>
      <c r="B244" s="3">
        <v>0.86050000000000004</v>
      </c>
    </row>
    <row r="245" spans="1:2">
      <c r="A245">
        <f t="shared" si="3"/>
        <v>443</v>
      </c>
      <c r="B245" s="3">
        <v>0.85050000000000003</v>
      </c>
    </row>
    <row r="246" spans="1:2">
      <c r="A246">
        <f t="shared" si="3"/>
        <v>444</v>
      </c>
      <c r="B246" s="3">
        <v>0.84240000000000004</v>
      </c>
    </row>
    <row r="247" spans="1:2">
      <c r="A247">
        <f t="shared" si="3"/>
        <v>445</v>
      </c>
      <c r="B247" s="3">
        <v>0.83420000000000005</v>
      </c>
    </row>
    <row r="248" spans="1:2">
      <c r="A248">
        <f t="shared" si="3"/>
        <v>446</v>
      </c>
      <c r="B248" s="3">
        <v>0.82599999999999996</v>
      </c>
    </row>
    <row r="249" spans="1:2">
      <c r="A249">
        <f t="shared" si="3"/>
        <v>447</v>
      </c>
      <c r="B249" s="3">
        <v>0.8175</v>
      </c>
    </row>
    <row r="250" spans="1:2">
      <c r="A250">
        <f t="shared" si="3"/>
        <v>448</v>
      </c>
      <c r="B250" s="3">
        <v>0.80900000000000005</v>
      </c>
    </row>
    <row r="251" spans="1:2">
      <c r="A251">
        <f t="shared" si="3"/>
        <v>449</v>
      </c>
      <c r="B251" s="3">
        <v>0.80230000000000001</v>
      </c>
    </row>
    <row r="252" spans="1:2">
      <c r="A252">
        <f t="shared" si="3"/>
        <v>450</v>
      </c>
      <c r="B252" s="3">
        <v>0.79339999999999999</v>
      </c>
    </row>
    <row r="253" spans="1:2">
      <c r="A253">
        <f t="shared" si="3"/>
        <v>451</v>
      </c>
      <c r="B253" s="3">
        <v>0.78339999999999999</v>
      </c>
    </row>
    <row r="254" spans="1:2">
      <c r="A254">
        <f t="shared" si="3"/>
        <v>452</v>
      </c>
      <c r="B254" s="3">
        <v>0.77510000000000001</v>
      </c>
    </row>
    <row r="255" spans="1:2">
      <c r="A255">
        <f t="shared" si="3"/>
        <v>453</v>
      </c>
      <c r="B255" s="3">
        <v>0.76359999999999995</v>
      </c>
    </row>
    <row r="256" spans="1:2">
      <c r="A256">
        <f t="shared" si="3"/>
        <v>454</v>
      </c>
      <c r="B256" s="3">
        <v>0.754</v>
      </c>
    </row>
    <row r="257" spans="1:2">
      <c r="A257">
        <f t="shared" si="3"/>
        <v>455</v>
      </c>
      <c r="B257" s="3">
        <v>0.745</v>
      </c>
    </row>
    <row r="258" spans="1:2">
      <c r="A258">
        <f t="shared" si="3"/>
        <v>456</v>
      </c>
      <c r="B258" s="3">
        <v>0.7349</v>
      </c>
    </row>
    <row r="259" spans="1:2">
      <c r="A259">
        <f t="shared" si="3"/>
        <v>457</v>
      </c>
      <c r="B259" s="3">
        <v>0.72350000000000003</v>
      </c>
    </row>
    <row r="260" spans="1:2">
      <c r="A260">
        <f t="shared" ref="A260:A323" si="4">A259+1</f>
        <v>458</v>
      </c>
      <c r="B260" s="3">
        <v>0.71279999999999999</v>
      </c>
    </row>
    <row r="261" spans="1:2">
      <c r="A261">
        <f t="shared" si="4"/>
        <v>459</v>
      </c>
      <c r="B261" s="3">
        <v>0.70299999999999996</v>
      </c>
    </row>
    <row r="262" spans="1:2">
      <c r="A262">
        <f t="shared" si="4"/>
        <v>460</v>
      </c>
      <c r="B262" s="3">
        <v>0.69079999999999997</v>
      </c>
    </row>
    <row r="263" spans="1:2">
      <c r="A263">
        <f t="shared" si="4"/>
        <v>461</v>
      </c>
      <c r="B263" s="3">
        <v>0.6804</v>
      </c>
    </row>
    <row r="264" spans="1:2">
      <c r="A264">
        <f t="shared" si="4"/>
        <v>462</v>
      </c>
      <c r="B264" s="3">
        <v>0.66979999999999995</v>
      </c>
    </row>
    <row r="265" spans="1:2">
      <c r="A265">
        <f t="shared" si="4"/>
        <v>463</v>
      </c>
      <c r="B265" s="3">
        <v>0.65800000000000003</v>
      </c>
    </row>
    <row r="266" spans="1:2">
      <c r="A266">
        <f t="shared" si="4"/>
        <v>464</v>
      </c>
      <c r="B266" s="3">
        <v>0.64590000000000003</v>
      </c>
    </row>
    <row r="267" spans="1:2">
      <c r="A267">
        <f t="shared" si="4"/>
        <v>465</v>
      </c>
      <c r="B267" s="3">
        <v>0.63260000000000005</v>
      </c>
    </row>
    <row r="268" spans="1:2">
      <c r="A268">
        <f t="shared" si="4"/>
        <v>466</v>
      </c>
      <c r="B268" s="3">
        <v>0.61909999999999998</v>
      </c>
    </row>
    <row r="269" spans="1:2">
      <c r="A269">
        <f t="shared" si="4"/>
        <v>467</v>
      </c>
      <c r="B269" s="3">
        <v>0.60750000000000004</v>
      </c>
    </row>
    <row r="270" spans="1:2">
      <c r="A270">
        <f t="shared" si="4"/>
        <v>468</v>
      </c>
      <c r="B270" s="3">
        <v>0.59560000000000002</v>
      </c>
    </row>
    <row r="271" spans="1:2">
      <c r="A271">
        <f t="shared" si="4"/>
        <v>469</v>
      </c>
      <c r="B271" s="3">
        <v>0.5827</v>
      </c>
    </row>
    <row r="272" spans="1:2">
      <c r="A272">
        <f t="shared" si="4"/>
        <v>470</v>
      </c>
      <c r="B272" s="3">
        <v>0.56850000000000001</v>
      </c>
    </row>
    <row r="273" spans="1:2">
      <c r="A273">
        <f t="shared" si="4"/>
        <v>471</v>
      </c>
      <c r="B273" s="3">
        <v>0.55430000000000001</v>
      </c>
    </row>
    <row r="274" spans="1:2">
      <c r="A274">
        <f t="shared" si="4"/>
        <v>472</v>
      </c>
      <c r="B274" s="3">
        <v>0.54200000000000004</v>
      </c>
    </row>
    <row r="275" spans="1:2">
      <c r="A275">
        <f t="shared" si="4"/>
        <v>473</v>
      </c>
      <c r="B275" s="3">
        <v>0.52859999999999996</v>
      </c>
    </row>
    <row r="276" spans="1:2">
      <c r="A276">
        <f t="shared" si="4"/>
        <v>474</v>
      </c>
      <c r="B276" s="3">
        <v>0.5161</v>
      </c>
    </row>
    <row r="277" spans="1:2">
      <c r="A277">
        <f t="shared" si="4"/>
        <v>475</v>
      </c>
      <c r="B277" s="3">
        <v>0.50170000000000003</v>
      </c>
    </row>
    <row r="278" spans="1:2">
      <c r="A278">
        <f t="shared" si="4"/>
        <v>476</v>
      </c>
      <c r="B278" s="3">
        <v>0.48820000000000002</v>
      </c>
    </row>
    <row r="279" spans="1:2">
      <c r="A279">
        <f t="shared" si="4"/>
        <v>477</v>
      </c>
      <c r="B279" s="3">
        <v>0.4738</v>
      </c>
    </row>
    <row r="280" spans="1:2">
      <c r="A280">
        <f t="shared" si="4"/>
        <v>478</v>
      </c>
      <c r="B280" s="3">
        <v>0.46039999999999998</v>
      </c>
    </row>
    <row r="281" spans="1:2">
      <c r="A281">
        <f t="shared" si="4"/>
        <v>479</v>
      </c>
      <c r="B281" s="3">
        <v>0.44900000000000001</v>
      </c>
    </row>
    <row r="282" spans="1:2">
      <c r="A282">
        <f t="shared" si="4"/>
        <v>480</v>
      </c>
      <c r="B282" s="3">
        <v>0.43380000000000002</v>
      </c>
    </row>
    <row r="283" spans="1:2">
      <c r="A283">
        <f t="shared" si="4"/>
        <v>481</v>
      </c>
      <c r="B283" s="3">
        <v>0.42070000000000002</v>
      </c>
    </row>
    <row r="284" spans="1:2">
      <c r="A284">
        <f t="shared" si="4"/>
        <v>482</v>
      </c>
      <c r="B284" s="3">
        <v>0.40970000000000001</v>
      </c>
    </row>
    <row r="285" spans="1:2">
      <c r="A285">
        <f t="shared" si="4"/>
        <v>483</v>
      </c>
      <c r="B285" s="3">
        <v>0.39500000000000002</v>
      </c>
    </row>
    <row r="286" spans="1:2">
      <c r="A286">
        <f t="shared" si="4"/>
        <v>484</v>
      </c>
      <c r="B286" s="3">
        <v>0.38329999999999997</v>
      </c>
    </row>
    <row r="287" spans="1:2">
      <c r="A287">
        <f t="shared" si="4"/>
        <v>485</v>
      </c>
      <c r="B287" s="3">
        <v>0.37</v>
      </c>
    </row>
    <row r="288" spans="1:2">
      <c r="A288">
        <f t="shared" si="4"/>
        <v>486</v>
      </c>
      <c r="B288" s="3">
        <v>0.35780000000000001</v>
      </c>
    </row>
    <row r="289" spans="1:2">
      <c r="A289">
        <f t="shared" si="4"/>
        <v>487</v>
      </c>
      <c r="B289" s="3">
        <v>0.34689999999999999</v>
      </c>
    </row>
    <row r="290" spans="1:2">
      <c r="A290">
        <f t="shared" si="4"/>
        <v>488</v>
      </c>
      <c r="B290" s="3">
        <v>0.3342</v>
      </c>
    </row>
    <row r="291" spans="1:2">
      <c r="A291">
        <f t="shared" si="4"/>
        <v>489</v>
      </c>
      <c r="B291" s="3">
        <v>0.32390000000000002</v>
      </c>
    </row>
    <row r="292" spans="1:2">
      <c r="A292">
        <f t="shared" si="4"/>
        <v>490</v>
      </c>
      <c r="B292" s="3">
        <v>0.31280000000000002</v>
      </c>
    </row>
    <row r="293" spans="1:2">
      <c r="A293">
        <f t="shared" si="4"/>
        <v>491</v>
      </c>
      <c r="B293" s="3">
        <v>0.30309999999999998</v>
      </c>
    </row>
    <row r="294" spans="1:2">
      <c r="A294">
        <f t="shared" si="4"/>
        <v>492</v>
      </c>
      <c r="B294" s="3">
        <v>0.29170000000000001</v>
      </c>
    </row>
    <row r="295" spans="1:2">
      <c r="A295">
        <f t="shared" si="4"/>
        <v>493</v>
      </c>
      <c r="B295" s="3">
        <v>0.28070000000000001</v>
      </c>
    </row>
    <row r="296" spans="1:2">
      <c r="A296">
        <f t="shared" si="4"/>
        <v>494</v>
      </c>
      <c r="B296" s="3">
        <v>0.27100000000000002</v>
      </c>
    </row>
    <row r="297" spans="1:2">
      <c r="A297">
        <f t="shared" si="4"/>
        <v>495</v>
      </c>
      <c r="B297" s="3">
        <v>0.26169999999999999</v>
      </c>
    </row>
    <row r="298" spans="1:2">
      <c r="A298">
        <f t="shared" si="4"/>
        <v>496</v>
      </c>
      <c r="B298" s="3">
        <v>0.25369999999999998</v>
      </c>
    </row>
    <row r="299" spans="1:2">
      <c r="A299">
        <f t="shared" si="4"/>
        <v>497</v>
      </c>
      <c r="B299" s="3">
        <v>0.24610000000000001</v>
      </c>
    </row>
    <row r="300" spans="1:2">
      <c r="A300">
        <f t="shared" si="4"/>
        <v>498</v>
      </c>
      <c r="B300" s="3">
        <v>0.23599999999999999</v>
      </c>
    </row>
    <row r="301" spans="1:2">
      <c r="A301">
        <f t="shared" si="4"/>
        <v>499</v>
      </c>
      <c r="B301" s="3">
        <v>0.22919999999999999</v>
      </c>
    </row>
    <row r="302" spans="1:2">
      <c r="A302">
        <f t="shared" si="4"/>
        <v>500</v>
      </c>
      <c r="B302" s="3">
        <v>0.2208</v>
      </c>
    </row>
    <row r="303" spans="1:2">
      <c r="A303">
        <f t="shared" si="4"/>
        <v>501</v>
      </c>
      <c r="B303" s="3">
        <v>0.21479999999999999</v>
      </c>
    </row>
    <row r="304" spans="1:2">
      <c r="A304">
        <f t="shared" si="4"/>
        <v>502</v>
      </c>
      <c r="B304" s="3">
        <v>0.20830000000000001</v>
      </c>
    </row>
    <row r="305" spans="1:2">
      <c r="A305">
        <f t="shared" si="4"/>
        <v>503</v>
      </c>
      <c r="B305" s="3">
        <v>0.2021</v>
      </c>
    </row>
    <row r="306" spans="1:2">
      <c r="A306">
        <f t="shared" si="4"/>
        <v>504</v>
      </c>
      <c r="B306" s="3">
        <v>0.1963</v>
      </c>
    </row>
    <row r="307" spans="1:2">
      <c r="A307">
        <f t="shared" si="4"/>
        <v>505</v>
      </c>
      <c r="B307" s="3">
        <v>0.191</v>
      </c>
    </row>
    <row r="308" spans="1:2">
      <c r="A308">
        <f t="shared" si="4"/>
        <v>506</v>
      </c>
      <c r="B308" s="3">
        <v>0.187</v>
      </c>
    </row>
    <row r="309" spans="1:2">
      <c r="A309">
        <f t="shared" si="4"/>
        <v>507</v>
      </c>
      <c r="B309" s="3">
        <v>0.1804</v>
      </c>
    </row>
    <row r="310" spans="1:2">
      <c r="A310">
        <f t="shared" si="4"/>
        <v>508</v>
      </c>
      <c r="B310" s="3">
        <v>0.17829999999999999</v>
      </c>
    </row>
    <row r="311" spans="1:2">
      <c r="A311">
        <f t="shared" si="4"/>
        <v>509</v>
      </c>
      <c r="B311" s="3">
        <v>0.17249999999999999</v>
      </c>
    </row>
    <row r="312" spans="1:2">
      <c r="A312">
        <f t="shared" si="4"/>
        <v>510</v>
      </c>
      <c r="B312" s="3">
        <v>0.1691</v>
      </c>
    </row>
    <row r="313" spans="1:2">
      <c r="A313">
        <f t="shared" si="4"/>
        <v>511</v>
      </c>
      <c r="B313" s="3">
        <v>0.16600000000000001</v>
      </c>
    </row>
    <row r="314" spans="1:2">
      <c r="A314">
        <f t="shared" si="4"/>
        <v>512</v>
      </c>
      <c r="B314" s="3">
        <v>0.16539999999999999</v>
      </c>
    </row>
    <row r="315" spans="1:2">
      <c r="A315">
        <f t="shared" si="4"/>
        <v>513</v>
      </c>
      <c r="B315" s="3">
        <v>0.16309999999999999</v>
      </c>
    </row>
    <row r="316" spans="1:2">
      <c r="A316">
        <f t="shared" si="4"/>
        <v>514</v>
      </c>
      <c r="B316" s="3">
        <v>0.16009999999999999</v>
      </c>
    </row>
    <row r="317" spans="1:2">
      <c r="A317">
        <f t="shared" si="4"/>
        <v>515</v>
      </c>
      <c r="B317" s="3">
        <v>0.1575</v>
      </c>
    </row>
    <row r="318" spans="1:2">
      <c r="A318">
        <f t="shared" si="4"/>
        <v>516</v>
      </c>
      <c r="B318" s="3">
        <v>0.15720000000000001</v>
      </c>
    </row>
    <row r="319" spans="1:2">
      <c r="A319">
        <f t="shared" si="4"/>
        <v>517</v>
      </c>
      <c r="B319" s="3">
        <v>0.15529999999999999</v>
      </c>
    </row>
    <row r="320" spans="1:2">
      <c r="A320">
        <f t="shared" si="4"/>
        <v>518</v>
      </c>
      <c r="B320" s="3">
        <v>0.15670000000000001</v>
      </c>
    </row>
    <row r="321" spans="1:2">
      <c r="A321">
        <f t="shared" si="4"/>
        <v>519</v>
      </c>
      <c r="B321" s="3">
        <v>0.15429999999999999</v>
      </c>
    </row>
    <row r="322" spans="1:2">
      <c r="A322">
        <f t="shared" si="4"/>
        <v>520</v>
      </c>
      <c r="B322" s="3">
        <v>0.15629999999999999</v>
      </c>
    </row>
    <row r="323" spans="1:2">
      <c r="A323">
        <f t="shared" si="4"/>
        <v>521</v>
      </c>
      <c r="B323" s="3">
        <v>0.15459999999999999</v>
      </c>
    </row>
    <row r="324" spans="1:2">
      <c r="A324">
        <f t="shared" ref="A324:A387" si="5">A323+1</f>
        <v>522</v>
      </c>
      <c r="B324" s="3">
        <v>0.15609999999999999</v>
      </c>
    </row>
    <row r="325" spans="1:2">
      <c r="A325">
        <f t="shared" si="5"/>
        <v>523</v>
      </c>
      <c r="B325" s="3">
        <v>0.15790000000000001</v>
      </c>
    </row>
    <row r="326" spans="1:2">
      <c r="A326">
        <f t="shared" si="5"/>
        <v>524</v>
      </c>
      <c r="B326" s="3">
        <v>0.159</v>
      </c>
    </row>
    <row r="327" spans="1:2">
      <c r="A327">
        <f t="shared" si="5"/>
        <v>525</v>
      </c>
      <c r="B327" s="3">
        <v>0.1603</v>
      </c>
    </row>
    <row r="328" spans="1:2">
      <c r="A328">
        <f t="shared" si="5"/>
        <v>526</v>
      </c>
      <c r="B328" s="3">
        <v>0.1618</v>
      </c>
    </row>
    <row r="329" spans="1:2">
      <c r="A329">
        <f t="shared" si="5"/>
        <v>527</v>
      </c>
      <c r="B329" s="3">
        <v>0.1636</v>
      </c>
    </row>
    <row r="330" spans="1:2">
      <c r="A330">
        <f t="shared" si="5"/>
        <v>528</v>
      </c>
      <c r="B330" s="3">
        <v>0.16350000000000001</v>
      </c>
    </row>
    <row r="331" spans="1:2">
      <c r="A331">
        <f t="shared" si="5"/>
        <v>529</v>
      </c>
      <c r="B331" s="3">
        <v>0.16669999999999999</v>
      </c>
    </row>
    <row r="332" spans="1:2">
      <c r="A332">
        <f t="shared" si="5"/>
        <v>530</v>
      </c>
      <c r="B332" s="3">
        <v>0.1701</v>
      </c>
    </row>
    <row r="333" spans="1:2">
      <c r="A333">
        <f t="shared" si="5"/>
        <v>531</v>
      </c>
      <c r="B333" s="3">
        <v>0.17269999999999999</v>
      </c>
    </row>
    <row r="334" spans="1:2">
      <c r="A334">
        <f t="shared" si="5"/>
        <v>532</v>
      </c>
      <c r="B334" s="3">
        <v>0.17549999999999999</v>
      </c>
    </row>
    <row r="335" spans="1:2">
      <c r="A335">
        <f t="shared" si="5"/>
        <v>533</v>
      </c>
      <c r="B335" s="3">
        <v>0.1774</v>
      </c>
    </row>
    <row r="336" spans="1:2">
      <c r="A336">
        <f t="shared" si="5"/>
        <v>534</v>
      </c>
      <c r="B336" s="3">
        <v>0.18049999999999999</v>
      </c>
    </row>
    <row r="337" spans="1:2">
      <c r="A337">
        <f t="shared" si="5"/>
        <v>535</v>
      </c>
      <c r="B337" s="3">
        <v>0.1837</v>
      </c>
    </row>
    <row r="338" spans="1:2">
      <c r="A338">
        <f t="shared" si="5"/>
        <v>536</v>
      </c>
      <c r="B338" s="3">
        <v>0.18709999999999999</v>
      </c>
    </row>
    <row r="339" spans="1:2">
      <c r="A339">
        <f t="shared" si="5"/>
        <v>537</v>
      </c>
      <c r="B339" s="3">
        <v>0.19059999999999999</v>
      </c>
    </row>
    <row r="340" spans="1:2">
      <c r="A340">
        <f t="shared" si="5"/>
        <v>538</v>
      </c>
      <c r="B340" s="3">
        <v>0.19320000000000001</v>
      </c>
    </row>
    <row r="341" spans="1:2">
      <c r="A341">
        <f t="shared" si="5"/>
        <v>539</v>
      </c>
      <c r="B341" s="3">
        <v>0.19700000000000001</v>
      </c>
    </row>
    <row r="342" spans="1:2">
      <c r="A342">
        <f t="shared" si="5"/>
        <v>540</v>
      </c>
      <c r="B342" s="3">
        <v>0.20080000000000001</v>
      </c>
    </row>
    <row r="343" spans="1:2">
      <c r="A343">
        <f t="shared" si="5"/>
        <v>541</v>
      </c>
      <c r="B343" s="3">
        <v>0.20480000000000001</v>
      </c>
    </row>
    <row r="344" spans="1:2">
      <c r="A344">
        <f t="shared" si="5"/>
        <v>542</v>
      </c>
      <c r="B344" s="3">
        <v>0.21079999999999999</v>
      </c>
    </row>
    <row r="345" spans="1:2">
      <c r="A345">
        <f t="shared" si="5"/>
        <v>543</v>
      </c>
      <c r="B345" s="3">
        <v>0.215</v>
      </c>
    </row>
    <row r="346" spans="1:2">
      <c r="A346">
        <f t="shared" si="5"/>
        <v>544</v>
      </c>
      <c r="B346" s="3">
        <v>0.21920000000000001</v>
      </c>
    </row>
    <row r="347" spans="1:2">
      <c r="A347">
        <f t="shared" si="5"/>
        <v>545</v>
      </c>
      <c r="B347" s="3">
        <v>0.2225</v>
      </c>
    </row>
    <row r="348" spans="1:2">
      <c r="A348">
        <f t="shared" si="5"/>
        <v>546</v>
      </c>
      <c r="B348" s="3">
        <v>0.2278</v>
      </c>
    </row>
    <row r="349" spans="1:2">
      <c r="A349">
        <f t="shared" si="5"/>
        <v>547</v>
      </c>
      <c r="B349" s="3">
        <v>0.23019999999999999</v>
      </c>
    </row>
    <row r="350" spans="1:2">
      <c r="A350">
        <f t="shared" si="5"/>
        <v>548</v>
      </c>
      <c r="B350" s="3">
        <v>0.23669999999999999</v>
      </c>
    </row>
    <row r="351" spans="1:2">
      <c r="A351">
        <f t="shared" si="5"/>
        <v>549</v>
      </c>
      <c r="B351" s="3">
        <v>0.23910000000000001</v>
      </c>
    </row>
    <row r="352" spans="1:2">
      <c r="A352">
        <f t="shared" si="5"/>
        <v>550</v>
      </c>
      <c r="B352" s="3">
        <v>0.2447</v>
      </c>
    </row>
    <row r="353" spans="1:2">
      <c r="A353">
        <f t="shared" si="5"/>
        <v>551</v>
      </c>
      <c r="B353" s="3">
        <v>0.2492</v>
      </c>
    </row>
    <row r="354" spans="1:2">
      <c r="A354">
        <f t="shared" si="5"/>
        <v>552</v>
      </c>
      <c r="B354" s="3">
        <v>0.25480000000000003</v>
      </c>
    </row>
    <row r="355" spans="1:2">
      <c r="A355">
        <f t="shared" si="5"/>
        <v>553</v>
      </c>
      <c r="B355" s="3">
        <v>0.25940000000000002</v>
      </c>
    </row>
    <row r="356" spans="1:2">
      <c r="A356">
        <f t="shared" si="5"/>
        <v>554</v>
      </c>
      <c r="B356" s="3">
        <v>0.26400000000000001</v>
      </c>
    </row>
    <row r="357" spans="1:2">
      <c r="A357">
        <f t="shared" si="5"/>
        <v>555</v>
      </c>
      <c r="B357" s="3">
        <v>0.2666</v>
      </c>
    </row>
    <row r="358" spans="1:2">
      <c r="A358">
        <f t="shared" si="5"/>
        <v>556</v>
      </c>
      <c r="B358" s="3">
        <v>0.27129999999999999</v>
      </c>
    </row>
    <row r="359" spans="1:2">
      <c r="A359">
        <f t="shared" si="5"/>
        <v>557</v>
      </c>
      <c r="B359" s="3">
        <v>0.27789999999999998</v>
      </c>
    </row>
    <row r="360" spans="1:2">
      <c r="A360">
        <f t="shared" si="5"/>
        <v>558</v>
      </c>
      <c r="B360" s="3">
        <v>0.28249999999999997</v>
      </c>
    </row>
    <row r="361" spans="1:2">
      <c r="A361">
        <f t="shared" si="5"/>
        <v>559</v>
      </c>
      <c r="B361" s="3">
        <v>0.28699999999999998</v>
      </c>
    </row>
    <row r="362" spans="1:2">
      <c r="A362">
        <f t="shared" si="5"/>
        <v>560</v>
      </c>
      <c r="B362" s="3">
        <v>0.29060000000000002</v>
      </c>
    </row>
    <row r="363" spans="1:2">
      <c r="A363">
        <f t="shared" si="5"/>
        <v>561</v>
      </c>
      <c r="B363" s="3">
        <v>0.29409999999999997</v>
      </c>
    </row>
    <row r="364" spans="1:2">
      <c r="A364">
        <f t="shared" si="5"/>
        <v>562</v>
      </c>
      <c r="B364" s="3">
        <v>0.29859999999999998</v>
      </c>
    </row>
    <row r="365" spans="1:2">
      <c r="A365">
        <f t="shared" si="5"/>
        <v>563</v>
      </c>
      <c r="B365" s="3">
        <v>0.30399999999999999</v>
      </c>
    </row>
    <row r="366" spans="1:2">
      <c r="A366">
        <f t="shared" si="5"/>
        <v>564</v>
      </c>
      <c r="B366" s="3">
        <v>0.30940000000000001</v>
      </c>
    </row>
    <row r="367" spans="1:2">
      <c r="A367">
        <f t="shared" si="5"/>
        <v>565</v>
      </c>
      <c r="B367" s="3">
        <v>0.31369999999999998</v>
      </c>
    </row>
    <row r="368" spans="1:2">
      <c r="A368">
        <f t="shared" si="5"/>
        <v>566</v>
      </c>
      <c r="B368" s="3">
        <v>0.317</v>
      </c>
    </row>
    <row r="369" spans="1:2">
      <c r="A369">
        <f t="shared" si="5"/>
        <v>567</v>
      </c>
      <c r="B369" s="3">
        <v>0.32119999999999999</v>
      </c>
    </row>
    <row r="370" spans="1:2">
      <c r="A370">
        <f t="shared" si="5"/>
        <v>568</v>
      </c>
      <c r="B370" s="3">
        <v>0.32640000000000002</v>
      </c>
    </row>
    <row r="371" spans="1:2">
      <c r="A371">
        <f t="shared" si="5"/>
        <v>569</v>
      </c>
      <c r="B371" s="3">
        <v>0.32850000000000001</v>
      </c>
    </row>
    <row r="372" spans="1:2">
      <c r="A372">
        <f t="shared" si="5"/>
        <v>570</v>
      </c>
      <c r="B372" s="3">
        <v>0.33250000000000002</v>
      </c>
    </row>
    <row r="373" spans="1:2">
      <c r="A373">
        <f t="shared" si="5"/>
        <v>571</v>
      </c>
      <c r="B373" s="3">
        <v>0.33639999999999998</v>
      </c>
    </row>
    <row r="374" spans="1:2">
      <c r="A374">
        <f t="shared" si="5"/>
        <v>572</v>
      </c>
      <c r="B374" s="3">
        <v>0.34029999999999999</v>
      </c>
    </row>
    <row r="375" spans="1:2">
      <c r="A375">
        <f t="shared" si="5"/>
        <v>573</v>
      </c>
      <c r="B375" s="3">
        <v>0.34499999999999997</v>
      </c>
    </row>
    <row r="376" spans="1:2">
      <c r="A376">
        <f t="shared" si="5"/>
        <v>574</v>
      </c>
      <c r="B376" s="3">
        <v>0.34870000000000001</v>
      </c>
    </row>
    <row r="377" spans="1:2">
      <c r="A377">
        <f t="shared" si="5"/>
        <v>575</v>
      </c>
      <c r="B377" s="3">
        <v>0.35320000000000001</v>
      </c>
    </row>
    <row r="378" spans="1:2">
      <c r="A378">
        <f t="shared" si="5"/>
        <v>576</v>
      </c>
      <c r="B378" s="3">
        <v>0.35670000000000002</v>
      </c>
    </row>
    <row r="379" spans="1:2">
      <c r="A379">
        <f t="shared" si="5"/>
        <v>577</v>
      </c>
      <c r="B379" s="3">
        <v>0.35899999999999999</v>
      </c>
    </row>
    <row r="380" spans="1:2">
      <c r="A380">
        <f t="shared" si="5"/>
        <v>578</v>
      </c>
      <c r="B380" s="3">
        <v>0.36120000000000002</v>
      </c>
    </row>
    <row r="381" spans="1:2">
      <c r="A381">
        <f t="shared" si="5"/>
        <v>579</v>
      </c>
      <c r="B381" s="3">
        <v>0.3654</v>
      </c>
    </row>
    <row r="382" spans="1:2">
      <c r="A382">
        <f t="shared" si="5"/>
        <v>580</v>
      </c>
      <c r="B382" s="3">
        <v>0.36840000000000001</v>
      </c>
    </row>
    <row r="383" spans="1:2">
      <c r="A383">
        <f t="shared" si="5"/>
        <v>581</v>
      </c>
      <c r="B383" s="3">
        <v>0.37019999999999997</v>
      </c>
    </row>
    <row r="384" spans="1:2">
      <c r="A384">
        <f t="shared" si="5"/>
        <v>582</v>
      </c>
      <c r="B384" s="3">
        <v>0.375</v>
      </c>
    </row>
    <row r="385" spans="1:2">
      <c r="A385">
        <f t="shared" si="5"/>
        <v>583</v>
      </c>
      <c r="B385" s="3">
        <v>0.37559999999999999</v>
      </c>
    </row>
    <row r="386" spans="1:2">
      <c r="A386">
        <f t="shared" si="5"/>
        <v>584</v>
      </c>
      <c r="B386" s="3">
        <v>0.38009999999999999</v>
      </c>
    </row>
    <row r="387" spans="1:2">
      <c r="A387">
        <f t="shared" si="5"/>
        <v>585</v>
      </c>
      <c r="B387" s="3">
        <v>0.38240000000000002</v>
      </c>
    </row>
    <row r="388" spans="1:2">
      <c r="A388">
        <f t="shared" ref="A388:A451" si="6">A387+1</f>
        <v>586</v>
      </c>
      <c r="B388" s="3">
        <v>0.3826</v>
      </c>
    </row>
    <row r="389" spans="1:2">
      <c r="A389">
        <f t="shared" si="6"/>
        <v>587</v>
      </c>
      <c r="B389" s="3">
        <v>0.38669999999999999</v>
      </c>
    </row>
    <row r="390" spans="1:2">
      <c r="A390">
        <f t="shared" si="6"/>
        <v>588</v>
      </c>
      <c r="B390" s="3">
        <v>0.3886</v>
      </c>
    </row>
    <row r="391" spans="1:2">
      <c r="A391">
        <f t="shared" si="6"/>
        <v>589</v>
      </c>
      <c r="B391" s="3">
        <v>0.38840000000000002</v>
      </c>
    </row>
    <row r="392" spans="1:2">
      <c r="A392">
        <f t="shared" si="6"/>
        <v>590</v>
      </c>
      <c r="B392" s="3">
        <v>0.3901</v>
      </c>
    </row>
    <row r="393" spans="1:2">
      <c r="A393">
        <f t="shared" si="6"/>
        <v>591</v>
      </c>
      <c r="B393" s="3">
        <v>0.3916</v>
      </c>
    </row>
    <row r="394" spans="1:2">
      <c r="A394">
        <f t="shared" si="6"/>
        <v>592</v>
      </c>
      <c r="B394" s="3">
        <v>0.39489999999999997</v>
      </c>
    </row>
    <row r="395" spans="1:2">
      <c r="A395">
        <f t="shared" si="6"/>
        <v>593</v>
      </c>
      <c r="B395" s="3">
        <v>0.39410000000000001</v>
      </c>
    </row>
    <row r="396" spans="1:2">
      <c r="A396">
        <f t="shared" si="6"/>
        <v>594</v>
      </c>
      <c r="B396" s="3">
        <v>0.39710000000000001</v>
      </c>
    </row>
    <row r="397" spans="1:2">
      <c r="A397">
        <f t="shared" si="6"/>
        <v>595</v>
      </c>
      <c r="B397" s="3">
        <v>0.39700000000000002</v>
      </c>
    </row>
    <row r="398" spans="1:2">
      <c r="A398">
        <f t="shared" si="6"/>
        <v>596</v>
      </c>
      <c r="B398" s="3">
        <v>0.3967</v>
      </c>
    </row>
    <row r="399" spans="1:2">
      <c r="A399">
        <f t="shared" si="6"/>
        <v>597</v>
      </c>
      <c r="B399" s="3">
        <v>0.3982</v>
      </c>
    </row>
    <row r="400" spans="1:2">
      <c r="A400">
        <f t="shared" si="6"/>
        <v>598</v>
      </c>
      <c r="B400" s="3">
        <v>0.39860000000000001</v>
      </c>
    </row>
    <row r="401" spans="1:2">
      <c r="A401">
        <f t="shared" si="6"/>
        <v>599</v>
      </c>
      <c r="B401" s="3">
        <v>0.39789999999999998</v>
      </c>
    </row>
    <row r="402" spans="1:2">
      <c r="A402">
        <f t="shared" si="6"/>
        <v>600</v>
      </c>
      <c r="B402" s="3">
        <v>0.4</v>
      </c>
    </row>
    <row r="403" spans="1:2">
      <c r="A403">
        <f t="shared" si="6"/>
        <v>601</v>
      </c>
      <c r="B403" s="3">
        <v>0.39889999999999998</v>
      </c>
    </row>
    <row r="404" spans="1:2">
      <c r="A404">
        <f t="shared" si="6"/>
        <v>602</v>
      </c>
      <c r="B404" s="3">
        <v>0.39760000000000001</v>
      </c>
    </row>
    <row r="405" spans="1:2">
      <c r="A405">
        <f t="shared" si="6"/>
        <v>603</v>
      </c>
      <c r="B405" s="3">
        <v>0.3972</v>
      </c>
    </row>
    <row r="406" spans="1:2">
      <c r="A406">
        <f t="shared" si="6"/>
        <v>604</v>
      </c>
      <c r="B406" s="3">
        <v>0.3987</v>
      </c>
    </row>
    <row r="407" spans="1:2">
      <c r="A407">
        <f t="shared" si="6"/>
        <v>605</v>
      </c>
      <c r="B407" s="3">
        <v>0.39700000000000002</v>
      </c>
    </row>
    <row r="408" spans="1:2">
      <c r="A408">
        <f t="shared" si="6"/>
        <v>606</v>
      </c>
      <c r="B408" s="3">
        <v>0.39710000000000001</v>
      </c>
    </row>
    <row r="409" spans="1:2">
      <c r="A409">
        <f t="shared" si="6"/>
        <v>607</v>
      </c>
      <c r="B409" s="3">
        <v>0.39510000000000001</v>
      </c>
    </row>
    <row r="410" spans="1:2">
      <c r="A410">
        <f t="shared" si="6"/>
        <v>608</v>
      </c>
      <c r="B410" s="3">
        <v>0.39489999999999997</v>
      </c>
    </row>
    <row r="411" spans="1:2">
      <c r="A411">
        <f t="shared" si="6"/>
        <v>609</v>
      </c>
      <c r="B411" s="3">
        <v>0.39150000000000001</v>
      </c>
    </row>
    <row r="412" spans="1:2">
      <c r="A412">
        <f t="shared" si="6"/>
        <v>610</v>
      </c>
      <c r="B412" s="3">
        <v>0.39100000000000001</v>
      </c>
    </row>
    <row r="413" spans="1:2">
      <c r="A413">
        <f t="shared" si="6"/>
        <v>611</v>
      </c>
      <c r="B413" s="3">
        <v>0.38940000000000002</v>
      </c>
    </row>
    <row r="414" spans="1:2">
      <c r="A414">
        <f t="shared" si="6"/>
        <v>612</v>
      </c>
      <c r="B414" s="3">
        <v>0.3876</v>
      </c>
    </row>
    <row r="415" spans="1:2">
      <c r="A415">
        <f t="shared" si="6"/>
        <v>613</v>
      </c>
      <c r="B415" s="3">
        <v>0.38469999999999999</v>
      </c>
    </row>
    <row r="416" spans="1:2">
      <c r="A416">
        <f t="shared" si="6"/>
        <v>614</v>
      </c>
      <c r="B416" s="3">
        <v>0.3826</v>
      </c>
    </row>
    <row r="417" spans="1:2">
      <c r="A417">
        <f t="shared" si="6"/>
        <v>615</v>
      </c>
      <c r="B417" s="3">
        <v>0.38040000000000002</v>
      </c>
    </row>
    <row r="418" spans="1:2">
      <c r="A418">
        <f t="shared" si="6"/>
        <v>616</v>
      </c>
      <c r="B418" s="3">
        <v>0.38</v>
      </c>
    </row>
    <row r="419" spans="1:2">
      <c r="A419">
        <f t="shared" si="6"/>
        <v>617</v>
      </c>
      <c r="B419" s="3">
        <v>0.3765</v>
      </c>
    </row>
    <row r="420" spans="1:2">
      <c r="A420">
        <f t="shared" si="6"/>
        <v>618</v>
      </c>
      <c r="B420" s="3">
        <v>0.37390000000000001</v>
      </c>
    </row>
    <row r="421" spans="1:2">
      <c r="A421">
        <f t="shared" si="6"/>
        <v>619</v>
      </c>
      <c r="B421" s="3">
        <v>0.37219999999999998</v>
      </c>
    </row>
    <row r="422" spans="1:2">
      <c r="A422">
        <f t="shared" si="6"/>
        <v>620</v>
      </c>
      <c r="B422" s="3">
        <v>0.36830000000000002</v>
      </c>
    </row>
    <row r="423" spans="1:2">
      <c r="A423">
        <f t="shared" si="6"/>
        <v>621</v>
      </c>
      <c r="B423" s="3">
        <v>0.36530000000000001</v>
      </c>
    </row>
    <row r="424" spans="1:2">
      <c r="A424">
        <f t="shared" si="6"/>
        <v>622</v>
      </c>
      <c r="B424" s="3">
        <v>0.36309999999999998</v>
      </c>
    </row>
    <row r="425" spans="1:2">
      <c r="A425">
        <f t="shared" si="6"/>
        <v>623</v>
      </c>
      <c r="B425" s="3">
        <v>0.3589</v>
      </c>
    </row>
    <row r="426" spans="1:2">
      <c r="A426">
        <f t="shared" si="6"/>
        <v>624</v>
      </c>
      <c r="B426" s="3">
        <v>0.35649999999999998</v>
      </c>
    </row>
    <row r="427" spans="1:2">
      <c r="A427">
        <f t="shared" si="6"/>
        <v>625</v>
      </c>
      <c r="B427" s="3">
        <v>0.35110000000000002</v>
      </c>
    </row>
    <row r="428" spans="1:2">
      <c r="A428">
        <f t="shared" si="6"/>
        <v>626</v>
      </c>
      <c r="B428" s="3">
        <v>0.34849999999999998</v>
      </c>
    </row>
    <row r="429" spans="1:2">
      <c r="A429">
        <f t="shared" si="6"/>
        <v>627</v>
      </c>
      <c r="B429" s="3">
        <v>0.3448</v>
      </c>
    </row>
    <row r="430" spans="1:2">
      <c r="A430">
        <f t="shared" si="6"/>
        <v>628</v>
      </c>
      <c r="B430" s="3">
        <v>0.34</v>
      </c>
    </row>
    <row r="431" spans="1:2">
      <c r="A431">
        <f t="shared" si="6"/>
        <v>629</v>
      </c>
      <c r="B431" s="3">
        <v>0.3372</v>
      </c>
    </row>
    <row r="432" spans="1:2">
      <c r="A432">
        <f t="shared" si="6"/>
        <v>630</v>
      </c>
      <c r="B432" s="3">
        <v>0.3342</v>
      </c>
    </row>
    <row r="433" spans="1:2">
      <c r="A433">
        <f t="shared" si="6"/>
        <v>631</v>
      </c>
      <c r="B433" s="3">
        <v>0.32919999999999999</v>
      </c>
    </row>
    <row r="434" spans="1:2">
      <c r="A434">
        <f t="shared" si="6"/>
        <v>632</v>
      </c>
      <c r="B434" s="3">
        <v>0.3261</v>
      </c>
    </row>
    <row r="435" spans="1:2">
      <c r="A435">
        <f t="shared" si="6"/>
        <v>633</v>
      </c>
      <c r="B435" s="3">
        <v>0.31990000000000002</v>
      </c>
    </row>
    <row r="436" spans="1:2">
      <c r="A436">
        <f t="shared" si="6"/>
        <v>634</v>
      </c>
      <c r="B436" s="3">
        <v>0.31559999999999999</v>
      </c>
    </row>
    <row r="437" spans="1:2">
      <c r="A437">
        <f t="shared" si="6"/>
        <v>635</v>
      </c>
      <c r="B437" s="3">
        <v>0.31330000000000002</v>
      </c>
    </row>
    <row r="438" spans="1:2">
      <c r="A438">
        <f t="shared" si="6"/>
        <v>636</v>
      </c>
      <c r="B438" s="3">
        <v>0.30890000000000001</v>
      </c>
    </row>
    <row r="439" spans="1:2">
      <c r="A439">
        <f t="shared" si="6"/>
        <v>637</v>
      </c>
      <c r="B439" s="3">
        <v>0.3024</v>
      </c>
    </row>
    <row r="440" spans="1:2">
      <c r="A440">
        <f t="shared" si="6"/>
        <v>638</v>
      </c>
      <c r="B440" s="3">
        <v>0.2979</v>
      </c>
    </row>
    <row r="441" spans="1:2">
      <c r="A441">
        <f t="shared" si="6"/>
        <v>639</v>
      </c>
      <c r="B441" s="3">
        <v>0.29430000000000001</v>
      </c>
    </row>
    <row r="442" spans="1:2">
      <c r="A442">
        <f t="shared" si="6"/>
        <v>640</v>
      </c>
      <c r="B442" s="3">
        <v>0.29070000000000001</v>
      </c>
    </row>
    <row r="443" spans="1:2">
      <c r="A443">
        <f t="shared" si="6"/>
        <v>641</v>
      </c>
      <c r="B443" s="3">
        <v>0.28599999999999998</v>
      </c>
    </row>
    <row r="444" spans="1:2">
      <c r="A444">
        <f t="shared" si="6"/>
        <v>642</v>
      </c>
      <c r="B444" s="3">
        <v>0.27929999999999999</v>
      </c>
    </row>
    <row r="445" spans="1:2">
      <c r="A445">
        <f t="shared" si="6"/>
        <v>643</v>
      </c>
      <c r="B445" s="3">
        <v>0.27460000000000001</v>
      </c>
    </row>
    <row r="446" spans="1:2">
      <c r="A446">
        <f t="shared" si="6"/>
        <v>644</v>
      </c>
      <c r="B446" s="3">
        <v>0.27089999999999997</v>
      </c>
    </row>
    <row r="447" spans="1:2">
      <c r="A447">
        <f t="shared" si="6"/>
        <v>645</v>
      </c>
      <c r="B447" s="3">
        <v>0.2671</v>
      </c>
    </row>
    <row r="448" spans="1:2">
      <c r="A448">
        <f t="shared" si="6"/>
        <v>646</v>
      </c>
      <c r="B448" s="3">
        <v>0.26229999999999998</v>
      </c>
    </row>
    <row r="449" spans="1:2">
      <c r="A449">
        <f t="shared" si="6"/>
        <v>647</v>
      </c>
      <c r="B449" s="3">
        <v>0.2555</v>
      </c>
    </row>
    <row r="450" spans="1:2">
      <c r="A450">
        <f t="shared" si="6"/>
        <v>648</v>
      </c>
      <c r="B450" s="3">
        <v>0.25059999999999999</v>
      </c>
    </row>
    <row r="451" spans="1:2">
      <c r="A451">
        <f t="shared" si="6"/>
        <v>649</v>
      </c>
      <c r="B451" s="3">
        <v>0.24579999999999999</v>
      </c>
    </row>
    <row r="452" spans="1:2">
      <c r="A452">
        <f t="shared" ref="A452:A515" si="7">A451+1</f>
        <v>650</v>
      </c>
      <c r="B452" s="3">
        <v>0.24299999999999999</v>
      </c>
    </row>
    <row r="453" spans="1:2">
      <c r="A453">
        <f t="shared" si="7"/>
        <v>651</v>
      </c>
      <c r="B453" s="3">
        <v>0.2361</v>
      </c>
    </row>
    <row r="454" spans="1:2">
      <c r="A454">
        <f t="shared" si="7"/>
        <v>652</v>
      </c>
      <c r="B454" s="3">
        <v>0.23230000000000001</v>
      </c>
    </row>
    <row r="455" spans="1:2">
      <c r="A455">
        <f t="shared" si="7"/>
        <v>653</v>
      </c>
      <c r="B455" s="3">
        <v>0.22850000000000001</v>
      </c>
    </row>
    <row r="456" spans="1:2">
      <c r="A456">
        <f t="shared" si="7"/>
        <v>654</v>
      </c>
      <c r="B456" s="3">
        <v>0.22270000000000001</v>
      </c>
    </row>
    <row r="457" spans="1:2">
      <c r="A457">
        <f t="shared" si="7"/>
        <v>655</v>
      </c>
      <c r="B457" s="3">
        <v>0.21790000000000001</v>
      </c>
    </row>
    <row r="458" spans="1:2">
      <c r="A458">
        <f t="shared" si="7"/>
        <v>656</v>
      </c>
      <c r="B458" s="3">
        <v>0.21310000000000001</v>
      </c>
    </row>
    <row r="459" spans="1:2">
      <c r="A459">
        <f t="shared" si="7"/>
        <v>657</v>
      </c>
      <c r="B459" s="3">
        <v>0.20730000000000001</v>
      </c>
    </row>
    <row r="460" spans="1:2">
      <c r="A460">
        <f t="shared" si="7"/>
        <v>658</v>
      </c>
      <c r="B460" s="3">
        <v>0.2026</v>
      </c>
    </row>
    <row r="461" spans="1:2">
      <c r="A461">
        <f t="shared" si="7"/>
        <v>659</v>
      </c>
      <c r="B461" s="3">
        <v>0.19889999999999999</v>
      </c>
    </row>
    <row r="462" spans="1:2">
      <c r="A462">
        <f t="shared" si="7"/>
        <v>660</v>
      </c>
      <c r="B462" s="3">
        <v>0.19420000000000001</v>
      </c>
    </row>
    <row r="463" spans="1:2">
      <c r="A463">
        <f t="shared" si="7"/>
        <v>661</v>
      </c>
      <c r="B463" s="3">
        <v>0.1895</v>
      </c>
    </row>
    <row r="464" spans="1:2">
      <c r="A464">
        <f t="shared" si="7"/>
        <v>662</v>
      </c>
      <c r="B464" s="3">
        <v>0.18590000000000001</v>
      </c>
    </row>
    <row r="465" spans="1:2">
      <c r="A465">
        <f t="shared" si="7"/>
        <v>663</v>
      </c>
      <c r="B465" s="3">
        <v>0.1804</v>
      </c>
    </row>
    <row r="466" spans="1:2">
      <c r="A466">
        <f t="shared" si="7"/>
        <v>664</v>
      </c>
      <c r="B466" s="3">
        <v>0.17480000000000001</v>
      </c>
    </row>
    <row r="467" spans="1:2">
      <c r="A467">
        <f t="shared" si="7"/>
        <v>665</v>
      </c>
      <c r="B467" s="3">
        <v>0.1714</v>
      </c>
    </row>
    <row r="468" spans="1:2">
      <c r="A468">
        <f t="shared" si="7"/>
        <v>666</v>
      </c>
      <c r="B468" s="3">
        <v>0.16589999999999999</v>
      </c>
    </row>
    <row r="469" spans="1:2">
      <c r="A469">
        <f t="shared" si="7"/>
        <v>667</v>
      </c>
      <c r="B469" s="3">
        <v>0.16259999999999999</v>
      </c>
    </row>
    <row r="470" spans="1:2">
      <c r="A470">
        <f t="shared" si="7"/>
        <v>668</v>
      </c>
      <c r="B470" s="3">
        <v>0.15820000000000001</v>
      </c>
    </row>
    <row r="471" spans="1:2">
      <c r="A471">
        <f t="shared" si="7"/>
        <v>669</v>
      </c>
      <c r="B471" s="3">
        <v>0.15390000000000001</v>
      </c>
    </row>
    <row r="472" spans="1:2">
      <c r="A472">
        <f t="shared" si="7"/>
        <v>670</v>
      </c>
      <c r="B472" s="3">
        <v>0.1507</v>
      </c>
    </row>
    <row r="473" spans="1:2">
      <c r="A473">
        <f t="shared" si="7"/>
        <v>671</v>
      </c>
      <c r="B473" s="3">
        <v>0.14560000000000001</v>
      </c>
    </row>
    <row r="474" spans="1:2">
      <c r="A474">
        <f t="shared" si="7"/>
        <v>672</v>
      </c>
      <c r="B474" s="3">
        <v>0.14050000000000001</v>
      </c>
    </row>
    <row r="475" spans="1:2">
      <c r="A475">
        <f t="shared" si="7"/>
        <v>673</v>
      </c>
      <c r="B475" s="3">
        <v>0.1384</v>
      </c>
    </row>
    <row r="476" spans="1:2">
      <c r="A476">
        <f t="shared" si="7"/>
        <v>674</v>
      </c>
      <c r="B476" s="3">
        <v>0.13439999999999999</v>
      </c>
    </row>
    <row r="477" spans="1:2">
      <c r="A477">
        <f t="shared" si="7"/>
        <v>675</v>
      </c>
      <c r="B477" s="3">
        <v>0.1285</v>
      </c>
    </row>
    <row r="478" spans="1:2">
      <c r="A478">
        <f t="shared" si="7"/>
        <v>676</v>
      </c>
      <c r="B478" s="3">
        <v>0.12570000000000001</v>
      </c>
    </row>
    <row r="479" spans="1:2">
      <c r="A479">
        <f t="shared" si="7"/>
        <v>677</v>
      </c>
      <c r="B479" s="3">
        <v>0.12189999999999999</v>
      </c>
    </row>
    <row r="480" spans="1:2">
      <c r="A480">
        <f t="shared" si="7"/>
        <v>678</v>
      </c>
      <c r="B480" s="3">
        <v>0.1192</v>
      </c>
    </row>
    <row r="481" spans="1:2">
      <c r="A481">
        <f t="shared" si="7"/>
        <v>679</v>
      </c>
      <c r="B481" s="3">
        <v>0.1145</v>
      </c>
    </row>
    <row r="482" spans="1:2">
      <c r="A482">
        <f t="shared" si="7"/>
        <v>680</v>
      </c>
      <c r="B482" s="3">
        <v>0.1119</v>
      </c>
    </row>
    <row r="483" spans="1:2">
      <c r="A483">
        <f t="shared" si="7"/>
        <v>681</v>
      </c>
      <c r="B483" s="3">
        <v>0.1074</v>
      </c>
    </row>
    <row r="484" spans="1:2">
      <c r="A484">
        <f t="shared" si="7"/>
        <v>682</v>
      </c>
      <c r="B484" s="3">
        <v>0.105</v>
      </c>
    </row>
    <row r="485" spans="1:2">
      <c r="A485">
        <f t="shared" si="7"/>
        <v>683</v>
      </c>
      <c r="B485" s="3">
        <v>0.10059999999999999</v>
      </c>
    </row>
    <row r="486" spans="1:2">
      <c r="A486">
        <f t="shared" si="7"/>
        <v>684</v>
      </c>
      <c r="B486" s="3">
        <v>9.6299999999999997E-2</v>
      </c>
    </row>
    <row r="487" spans="1:2">
      <c r="A487">
        <f t="shared" si="7"/>
        <v>685</v>
      </c>
      <c r="B487" s="3">
        <v>9.5000000000000001E-2</v>
      </c>
    </row>
    <row r="488" spans="1:2">
      <c r="A488">
        <f t="shared" si="7"/>
        <v>686</v>
      </c>
      <c r="B488" s="3">
        <v>8.9899999999999994E-2</v>
      </c>
    </row>
    <row r="489" spans="1:2">
      <c r="A489">
        <f t="shared" si="7"/>
        <v>687</v>
      </c>
      <c r="B489" s="3">
        <v>8.6800000000000002E-2</v>
      </c>
    </row>
    <row r="490" spans="1:2">
      <c r="A490">
        <f t="shared" si="7"/>
        <v>688</v>
      </c>
      <c r="B490" s="3">
        <v>8.5800000000000001E-2</v>
      </c>
    </row>
    <row r="491" spans="1:2">
      <c r="A491">
        <f t="shared" si="7"/>
        <v>689</v>
      </c>
      <c r="B491" s="3">
        <v>8.0799999999999997E-2</v>
      </c>
    </row>
    <row r="492" spans="1:2">
      <c r="A492">
        <f t="shared" si="7"/>
        <v>690</v>
      </c>
      <c r="B492" s="3">
        <v>7.8E-2</v>
      </c>
    </row>
    <row r="493" spans="1:2">
      <c r="A493">
        <f t="shared" si="7"/>
        <v>691</v>
      </c>
      <c r="B493" s="3">
        <v>7.6100000000000001E-2</v>
      </c>
    </row>
    <row r="494" spans="1:2">
      <c r="A494">
        <f t="shared" si="7"/>
        <v>692</v>
      </c>
      <c r="B494" s="3">
        <v>7.4399999999999994E-2</v>
      </c>
    </row>
    <row r="495" spans="1:2">
      <c r="A495">
        <f t="shared" si="7"/>
        <v>693</v>
      </c>
      <c r="B495" s="3">
        <v>7.0699999999999999E-2</v>
      </c>
    </row>
    <row r="496" spans="1:2">
      <c r="A496">
        <f t="shared" si="7"/>
        <v>694</v>
      </c>
      <c r="B496" s="3">
        <v>6.9099999999999995E-2</v>
      </c>
    </row>
    <row r="497" spans="1:2">
      <c r="A497">
        <f t="shared" si="7"/>
        <v>695</v>
      </c>
      <c r="B497" s="3">
        <v>6.6600000000000006E-2</v>
      </c>
    </row>
    <row r="498" spans="1:2">
      <c r="A498">
        <f t="shared" si="7"/>
        <v>696</v>
      </c>
      <c r="B498" s="3">
        <v>6.4199999999999993E-2</v>
      </c>
    </row>
    <row r="499" spans="1:2">
      <c r="A499">
        <f t="shared" si="7"/>
        <v>697</v>
      </c>
      <c r="B499" s="3">
        <v>6.08E-2</v>
      </c>
    </row>
    <row r="500" spans="1:2">
      <c r="A500">
        <f t="shared" si="7"/>
        <v>698</v>
      </c>
      <c r="B500" s="3">
        <v>5.8400000000000001E-2</v>
      </c>
    </row>
    <row r="501" spans="1:2">
      <c r="A501">
        <f t="shared" si="7"/>
        <v>699</v>
      </c>
      <c r="B501" s="3">
        <v>5.7200000000000001E-2</v>
      </c>
    </row>
    <row r="502" spans="1:2">
      <c r="A502">
        <f t="shared" si="7"/>
        <v>700</v>
      </c>
      <c r="B502" s="3">
        <v>5.3999999999999999E-2</v>
      </c>
    </row>
    <row r="503" spans="1:2">
      <c r="A503">
        <f t="shared" si="7"/>
        <v>701</v>
      </c>
      <c r="B503" s="3">
        <v>5.2900000000000003E-2</v>
      </c>
    </row>
    <row r="504" spans="1:2">
      <c r="A504">
        <f t="shared" si="7"/>
        <v>702</v>
      </c>
      <c r="B504" s="3">
        <v>4.8800000000000003E-2</v>
      </c>
    </row>
    <row r="505" spans="1:2">
      <c r="A505">
        <f t="shared" si="7"/>
        <v>703</v>
      </c>
      <c r="B505" s="3">
        <v>4.8800000000000003E-2</v>
      </c>
    </row>
    <row r="506" spans="1:2">
      <c r="A506">
        <f t="shared" si="7"/>
        <v>704</v>
      </c>
      <c r="B506" s="3">
        <v>4.5900000000000003E-2</v>
      </c>
    </row>
    <row r="507" spans="1:2">
      <c r="A507">
        <f t="shared" si="7"/>
        <v>705</v>
      </c>
      <c r="B507" s="3">
        <v>4.3999999999999997E-2</v>
      </c>
    </row>
    <row r="508" spans="1:2">
      <c r="A508">
        <f t="shared" si="7"/>
        <v>706</v>
      </c>
      <c r="B508" s="3">
        <v>4.3200000000000002E-2</v>
      </c>
    </row>
    <row r="509" spans="1:2">
      <c r="A509">
        <f t="shared" si="7"/>
        <v>707</v>
      </c>
      <c r="B509" s="3">
        <v>4.1399999999999999E-2</v>
      </c>
    </row>
    <row r="510" spans="1:2">
      <c r="A510">
        <f t="shared" si="7"/>
        <v>708</v>
      </c>
      <c r="B510" s="3">
        <v>3.7699999999999997E-2</v>
      </c>
    </row>
    <row r="511" spans="1:2">
      <c r="A511">
        <f t="shared" si="7"/>
        <v>709</v>
      </c>
      <c r="B511" s="3">
        <v>3.7100000000000001E-2</v>
      </c>
    </row>
    <row r="512" spans="1:2">
      <c r="A512">
        <f t="shared" si="7"/>
        <v>710</v>
      </c>
      <c r="B512" s="3">
        <v>3.4500000000000003E-2</v>
      </c>
    </row>
    <row r="513" spans="1:2">
      <c r="A513">
        <f t="shared" si="7"/>
        <v>711</v>
      </c>
      <c r="B513" s="3">
        <v>3.39E-2</v>
      </c>
    </row>
    <row r="514" spans="1:2">
      <c r="A514">
        <f t="shared" si="7"/>
        <v>712</v>
      </c>
      <c r="B514" s="3">
        <v>3.3500000000000002E-2</v>
      </c>
    </row>
    <row r="515" spans="1:2">
      <c r="A515">
        <f t="shared" si="7"/>
        <v>713</v>
      </c>
      <c r="B515" s="3">
        <v>3.2000000000000001E-2</v>
      </c>
    </row>
    <row r="516" spans="1:2">
      <c r="A516">
        <f t="shared" ref="A516:A579" si="8">A515+1</f>
        <v>714</v>
      </c>
      <c r="B516" s="3">
        <v>2.87E-2</v>
      </c>
    </row>
    <row r="517" spans="1:2">
      <c r="A517">
        <f t="shared" si="8"/>
        <v>715</v>
      </c>
      <c r="B517" s="3">
        <v>2.7300000000000001E-2</v>
      </c>
    </row>
    <row r="518" spans="1:2">
      <c r="A518">
        <f t="shared" si="8"/>
        <v>716</v>
      </c>
      <c r="B518" s="3">
        <v>2.7E-2</v>
      </c>
    </row>
    <row r="519" spans="1:2">
      <c r="A519">
        <f t="shared" si="8"/>
        <v>717</v>
      </c>
      <c r="B519" s="3">
        <v>2.6800000000000001E-2</v>
      </c>
    </row>
    <row r="520" spans="1:2">
      <c r="A520">
        <f t="shared" si="8"/>
        <v>718</v>
      </c>
      <c r="B520" s="3">
        <v>2.5600000000000001E-2</v>
      </c>
    </row>
    <row r="521" spans="1:2">
      <c r="A521">
        <f t="shared" si="8"/>
        <v>719</v>
      </c>
      <c r="B521" s="3">
        <v>2.4500000000000001E-2</v>
      </c>
    </row>
    <row r="522" spans="1:2">
      <c r="A522">
        <f t="shared" si="8"/>
        <v>720</v>
      </c>
      <c r="B522" s="3">
        <v>2.24E-2</v>
      </c>
    </row>
    <row r="523" spans="1:2">
      <c r="A523">
        <f t="shared" si="8"/>
        <v>721</v>
      </c>
      <c r="B523" s="3">
        <v>2.23E-2</v>
      </c>
    </row>
    <row r="524" spans="1:2">
      <c r="A524">
        <f t="shared" si="8"/>
        <v>722</v>
      </c>
      <c r="B524" s="3">
        <v>1.9300000000000001E-2</v>
      </c>
    </row>
    <row r="525" spans="1:2">
      <c r="A525">
        <f t="shared" si="8"/>
        <v>723</v>
      </c>
      <c r="B525" s="3">
        <v>2.0400000000000001E-2</v>
      </c>
    </row>
    <row r="526" spans="1:2">
      <c r="A526">
        <f t="shared" si="8"/>
        <v>724</v>
      </c>
      <c r="B526" s="3">
        <v>1.9400000000000001E-2</v>
      </c>
    </row>
    <row r="527" spans="1:2">
      <c r="A527">
        <f t="shared" si="8"/>
        <v>725</v>
      </c>
      <c r="B527" s="3">
        <v>1.6500000000000001E-2</v>
      </c>
    </row>
    <row r="528" spans="1:2">
      <c r="A528">
        <f t="shared" si="8"/>
        <v>726</v>
      </c>
      <c r="B528" s="3">
        <v>1.77E-2</v>
      </c>
    </row>
    <row r="529" spans="1:2">
      <c r="A529">
        <f t="shared" si="8"/>
        <v>727</v>
      </c>
      <c r="B529" s="3">
        <v>1.4800000000000001E-2</v>
      </c>
    </row>
    <row r="530" spans="1:2">
      <c r="A530">
        <f t="shared" si="8"/>
        <v>728</v>
      </c>
      <c r="B530" s="3">
        <v>1.61E-2</v>
      </c>
    </row>
    <row r="531" spans="1:2">
      <c r="A531">
        <f t="shared" si="8"/>
        <v>729</v>
      </c>
      <c r="B531" s="3">
        <v>1.3299999999999999E-2</v>
      </c>
    </row>
    <row r="532" spans="1:2">
      <c r="A532">
        <f t="shared" si="8"/>
        <v>730</v>
      </c>
      <c r="B532" s="3">
        <v>1.46E-2</v>
      </c>
    </row>
    <row r="533" spans="1:2">
      <c r="A533">
        <f t="shared" si="8"/>
        <v>731</v>
      </c>
      <c r="B533" s="3">
        <v>1.1900000000000001E-2</v>
      </c>
    </row>
    <row r="534" spans="1:2">
      <c r="A534">
        <f t="shared" si="8"/>
        <v>732</v>
      </c>
      <c r="B534" s="3">
        <v>1.2200000000000001E-2</v>
      </c>
    </row>
    <row r="535" spans="1:2">
      <c r="A535">
        <f t="shared" si="8"/>
        <v>733</v>
      </c>
      <c r="B535" s="3">
        <v>1.26E-2</v>
      </c>
    </row>
    <row r="536" spans="1:2">
      <c r="A536">
        <f t="shared" si="8"/>
        <v>734</v>
      </c>
      <c r="B536" s="3">
        <v>0.01</v>
      </c>
    </row>
    <row r="537" spans="1:2">
      <c r="A537">
        <f t="shared" si="8"/>
        <v>735</v>
      </c>
      <c r="B537" s="3">
        <v>9.4000000000000004E-3</v>
      </c>
    </row>
    <row r="538" spans="1:2">
      <c r="A538">
        <f t="shared" si="8"/>
        <v>736</v>
      </c>
      <c r="B538" s="3">
        <v>8.8999999999999999E-3</v>
      </c>
    </row>
    <row r="539" spans="1:2">
      <c r="A539">
        <f t="shared" si="8"/>
        <v>737</v>
      </c>
      <c r="B539" s="3">
        <v>9.2999999999999992E-3</v>
      </c>
    </row>
    <row r="540" spans="1:2">
      <c r="A540">
        <f t="shared" si="8"/>
        <v>738</v>
      </c>
      <c r="B540" s="3">
        <v>7.7999999999999996E-3</v>
      </c>
    </row>
    <row r="541" spans="1:2">
      <c r="A541">
        <f t="shared" si="8"/>
        <v>739</v>
      </c>
      <c r="B541" s="3">
        <v>8.3999999999999995E-3</v>
      </c>
    </row>
    <row r="542" spans="1:2">
      <c r="A542">
        <f t="shared" si="8"/>
        <v>740</v>
      </c>
      <c r="B542" s="3">
        <v>8.8999999999999999E-3</v>
      </c>
    </row>
    <row r="543" spans="1:2">
      <c r="A543">
        <f t="shared" si="8"/>
        <v>741</v>
      </c>
      <c r="B543" s="3">
        <v>6.4999999999999997E-3</v>
      </c>
    </row>
    <row r="544" spans="1:2">
      <c r="A544">
        <f t="shared" si="8"/>
        <v>742</v>
      </c>
      <c r="B544" s="3">
        <v>6.1000000000000004E-3</v>
      </c>
    </row>
    <row r="545" spans="1:2">
      <c r="A545">
        <f t="shared" si="8"/>
        <v>743</v>
      </c>
      <c r="B545" s="3">
        <v>6.7000000000000002E-3</v>
      </c>
    </row>
    <row r="546" spans="1:2">
      <c r="A546">
        <f t="shared" si="8"/>
        <v>744</v>
      </c>
      <c r="B546" s="3">
        <v>6.3E-3</v>
      </c>
    </row>
    <row r="547" spans="1:2">
      <c r="A547">
        <f t="shared" si="8"/>
        <v>745</v>
      </c>
      <c r="B547" s="3">
        <v>7.0000000000000001E-3</v>
      </c>
    </row>
    <row r="548" spans="1:2">
      <c r="A548">
        <f t="shared" si="8"/>
        <v>746</v>
      </c>
      <c r="B548" s="3">
        <v>5.5999999999999999E-3</v>
      </c>
    </row>
    <row r="549" spans="1:2">
      <c r="A549">
        <f t="shared" si="8"/>
        <v>747</v>
      </c>
      <c r="B549" s="3">
        <v>5.3E-3</v>
      </c>
    </row>
    <row r="550" spans="1:2">
      <c r="A550">
        <f t="shared" si="8"/>
        <v>748</v>
      </c>
      <c r="B550" s="3">
        <v>4.0000000000000001E-3</v>
      </c>
    </row>
    <row r="551" spans="1:2">
      <c r="A551">
        <f t="shared" si="8"/>
        <v>749</v>
      </c>
      <c r="B551" s="3">
        <v>4.7000000000000002E-3</v>
      </c>
    </row>
    <row r="552" spans="1:2">
      <c r="A552">
        <f t="shared" si="8"/>
        <v>750</v>
      </c>
      <c r="B552" s="3">
        <v>5.4000000000000003E-3</v>
      </c>
    </row>
    <row r="553" spans="1:2">
      <c r="A553">
        <f t="shared" si="8"/>
        <v>751</v>
      </c>
      <c r="B553" s="3">
        <v>4.1999999999999997E-3</v>
      </c>
    </row>
    <row r="554" spans="1:2">
      <c r="A554">
        <f t="shared" si="8"/>
        <v>752</v>
      </c>
      <c r="B554" s="3">
        <v>3.8999999999999998E-3</v>
      </c>
    </row>
    <row r="555" spans="1:2">
      <c r="A555">
        <f t="shared" si="8"/>
        <v>753</v>
      </c>
      <c r="B555" s="3">
        <v>2.7000000000000001E-3</v>
      </c>
    </row>
    <row r="556" spans="1:2">
      <c r="A556">
        <f t="shared" si="8"/>
        <v>754</v>
      </c>
      <c r="B556" s="3">
        <v>3.5000000000000001E-3</v>
      </c>
    </row>
    <row r="557" spans="1:2">
      <c r="A557">
        <f t="shared" si="8"/>
        <v>755</v>
      </c>
      <c r="B557" s="3">
        <v>3.3E-3</v>
      </c>
    </row>
    <row r="558" spans="1:2">
      <c r="A558">
        <f t="shared" si="8"/>
        <v>756</v>
      </c>
      <c r="B558" s="3">
        <v>2.0999999999999999E-3</v>
      </c>
    </row>
    <row r="559" spans="1:2">
      <c r="A559">
        <f t="shared" si="8"/>
        <v>757</v>
      </c>
      <c r="B559" s="3">
        <v>2.8999999999999998E-3</v>
      </c>
    </row>
    <row r="560" spans="1:2">
      <c r="A560">
        <f t="shared" si="8"/>
        <v>758</v>
      </c>
      <c r="B560" s="3">
        <v>3.7000000000000002E-3</v>
      </c>
    </row>
    <row r="561" spans="1:2">
      <c r="A561">
        <f t="shared" si="8"/>
        <v>759</v>
      </c>
      <c r="B561" s="3">
        <v>2.5000000000000001E-3</v>
      </c>
    </row>
    <row r="562" spans="1:2">
      <c r="A562">
        <f t="shared" si="8"/>
        <v>760</v>
      </c>
      <c r="B562" s="3">
        <v>2.3999999999999998E-3</v>
      </c>
    </row>
    <row r="563" spans="1:2">
      <c r="A563">
        <f t="shared" si="8"/>
        <v>761</v>
      </c>
      <c r="B563" s="3">
        <v>2.2000000000000001E-3</v>
      </c>
    </row>
    <row r="564" spans="1:2">
      <c r="A564">
        <f t="shared" si="8"/>
        <v>762</v>
      </c>
      <c r="B564" s="3">
        <v>3.0999999999999999E-3</v>
      </c>
    </row>
    <row r="565" spans="1:2">
      <c r="A565">
        <f t="shared" si="8"/>
        <v>763</v>
      </c>
      <c r="B565" s="3">
        <v>2E-3</v>
      </c>
    </row>
    <row r="566" spans="1:2">
      <c r="A566">
        <f t="shared" si="8"/>
        <v>764</v>
      </c>
      <c r="B566" s="3">
        <v>1.8E-3</v>
      </c>
    </row>
    <row r="567" spans="1:2">
      <c r="A567">
        <f t="shared" si="8"/>
        <v>765</v>
      </c>
      <c r="B567" s="3">
        <v>1.6999999999999999E-3</v>
      </c>
    </row>
    <row r="568" spans="1:2">
      <c r="A568">
        <f t="shared" si="8"/>
        <v>766</v>
      </c>
      <c r="B568" s="3">
        <v>1.6000000000000001E-3</v>
      </c>
    </row>
    <row r="569" spans="1:2">
      <c r="A569">
        <f t="shared" si="8"/>
        <v>767</v>
      </c>
      <c r="B569" s="3">
        <v>2.5000000000000001E-3</v>
      </c>
    </row>
    <row r="570" spans="1:2">
      <c r="A570">
        <f t="shared" si="8"/>
        <v>768</v>
      </c>
      <c r="B570" s="3">
        <v>4.0000000000000002E-4</v>
      </c>
    </row>
    <row r="571" spans="1:2">
      <c r="A571">
        <f t="shared" si="8"/>
        <v>769</v>
      </c>
      <c r="B571" s="3">
        <v>1.2999999999999999E-3</v>
      </c>
    </row>
    <row r="572" spans="1:2">
      <c r="A572">
        <f t="shared" si="8"/>
        <v>770</v>
      </c>
      <c r="B572" s="3">
        <v>1.1999999999999999E-3</v>
      </c>
    </row>
    <row r="573" spans="1:2">
      <c r="A573">
        <f t="shared" si="8"/>
        <v>771</v>
      </c>
      <c r="B573" s="3">
        <v>2.2000000000000001E-3</v>
      </c>
    </row>
    <row r="574" spans="1:2">
      <c r="A574">
        <f t="shared" si="8"/>
        <v>772</v>
      </c>
      <c r="B574" s="3">
        <v>1.1000000000000001E-3</v>
      </c>
    </row>
    <row r="575" spans="1:2">
      <c r="A575">
        <f t="shared" si="8"/>
        <v>773</v>
      </c>
      <c r="B575" s="3">
        <v>1E-3</v>
      </c>
    </row>
    <row r="576" spans="1:2">
      <c r="A576">
        <f t="shared" si="8"/>
        <v>774</v>
      </c>
      <c r="B576" s="3">
        <v>8.9999999999999998E-4</v>
      </c>
    </row>
    <row r="577" spans="1:2">
      <c r="A577">
        <f t="shared" si="8"/>
        <v>775</v>
      </c>
      <c r="B577" s="3">
        <v>-1E-4</v>
      </c>
    </row>
    <row r="578" spans="1:2">
      <c r="A578">
        <f t="shared" si="8"/>
        <v>776</v>
      </c>
      <c r="B578" s="3">
        <v>1.8E-3</v>
      </c>
    </row>
    <row r="579" spans="1:2">
      <c r="A579">
        <f t="shared" si="8"/>
        <v>777</v>
      </c>
      <c r="B579" s="3">
        <v>-2.0000000000000001E-4</v>
      </c>
    </row>
    <row r="580" spans="1:2">
      <c r="A580">
        <f t="shared" ref="A580:A643" si="9">A579+1</f>
        <v>778</v>
      </c>
      <c r="B580" s="3">
        <v>1.6999999999999999E-3</v>
      </c>
    </row>
    <row r="581" spans="1:2">
      <c r="A581">
        <f t="shared" si="9"/>
        <v>779</v>
      </c>
      <c r="B581" s="3">
        <v>1.6999999999999999E-3</v>
      </c>
    </row>
    <row r="582" spans="1:2">
      <c r="A582">
        <f t="shared" si="9"/>
        <v>780</v>
      </c>
      <c r="B582" s="3">
        <v>-4.0000000000000002E-4</v>
      </c>
    </row>
    <row r="583" spans="1:2">
      <c r="A583">
        <f t="shared" si="9"/>
        <v>781</v>
      </c>
      <c r="B583" s="3">
        <v>-4.0000000000000002E-4</v>
      </c>
    </row>
    <row r="584" spans="1:2">
      <c r="A584">
        <f t="shared" si="9"/>
        <v>782</v>
      </c>
      <c r="B584" s="3">
        <v>1.5E-3</v>
      </c>
    </row>
    <row r="585" spans="1:2">
      <c r="A585">
        <f t="shared" si="9"/>
        <v>783</v>
      </c>
      <c r="B585" s="3">
        <v>5.0000000000000001E-4</v>
      </c>
    </row>
    <row r="586" spans="1:2">
      <c r="A586">
        <f t="shared" si="9"/>
        <v>784</v>
      </c>
      <c r="B586" s="3">
        <v>5.0000000000000001E-4</v>
      </c>
    </row>
    <row r="587" spans="1:2">
      <c r="A587">
        <f t="shared" si="9"/>
        <v>785</v>
      </c>
      <c r="B587" s="3">
        <v>4.0000000000000002E-4</v>
      </c>
    </row>
    <row r="588" spans="1:2">
      <c r="A588">
        <f t="shared" si="9"/>
        <v>786</v>
      </c>
      <c r="B588" s="3">
        <v>4.0000000000000002E-4</v>
      </c>
    </row>
    <row r="589" spans="1:2">
      <c r="A589">
        <f t="shared" si="9"/>
        <v>787</v>
      </c>
      <c r="B589" s="3">
        <v>1.4E-3</v>
      </c>
    </row>
    <row r="590" spans="1:2">
      <c r="A590">
        <f t="shared" si="9"/>
        <v>788</v>
      </c>
      <c r="B590" s="3">
        <v>-6.9999999999999999E-4</v>
      </c>
    </row>
    <row r="591" spans="1:2">
      <c r="A591">
        <f t="shared" si="9"/>
        <v>789</v>
      </c>
      <c r="B591" s="3">
        <v>2.9999999999999997E-4</v>
      </c>
    </row>
    <row r="592" spans="1:2">
      <c r="A592">
        <f t="shared" si="9"/>
        <v>790</v>
      </c>
      <c r="B592" s="3">
        <v>-6.9999999999999999E-4</v>
      </c>
    </row>
    <row r="593" spans="1:2">
      <c r="A593">
        <f t="shared" si="9"/>
        <v>791</v>
      </c>
      <c r="B593" s="3">
        <v>2.9999999999999997E-4</v>
      </c>
    </row>
    <row r="594" spans="1:2">
      <c r="A594">
        <f t="shared" si="9"/>
        <v>792</v>
      </c>
      <c r="B594" s="3">
        <v>-6.9999999999999999E-4</v>
      </c>
    </row>
    <row r="595" spans="1:2">
      <c r="A595">
        <f t="shared" si="9"/>
        <v>793</v>
      </c>
      <c r="B595" s="3">
        <v>2.0000000000000001E-4</v>
      </c>
    </row>
    <row r="596" spans="1:2">
      <c r="A596">
        <f t="shared" si="9"/>
        <v>794</v>
      </c>
      <c r="B596" s="3">
        <v>2.0000000000000001E-4</v>
      </c>
    </row>
    <row r="597" spans="1:2">
      <c r="A597">
        <f t="shared" si="9"/>
        <v>795</v>
      </c>
      <c r="B597" s="3">
        <v>2.0000000000000001E-4</v>
      </c>
    </row>
    <row r="598" spans="1:2">
      <c r="A598">
        <f t="shared" si="9"/>
        <v>796</v>
      </c>
      <c r="B598" s="3">
        <v>2.0000000000000001E-4</v>
      </c>
    </row>
    <row r="599" spans="1:2">
      <c r="A599">
        <f t="shared" si="9"/>
        <v>797</v>
      </c>
      <c r="B599" s="3">
        <v>1.1999999999999999E-3</v>
      </c>
    </row>
    <row r="600" spans="1:2">
      <c r="A600">
        <f t="shared" si="9"/>
        <v>798</v>
      </c>
      <c r="B600" s="3">
        <v>2.0000000000000001E-4</v>
      </c>
    </row>
    <row r="601" spans="1:2">
      <c r="A601">
        <f t="shared" si="9"/>
        <v>799</v>
      </c>
      <c r="B601" s="3">
        <v>-8.9999999999999998E-4</v>
      </c>
    </row>
    <row r="602" spans="1:2">
      <c r="A602">
        <f t="shared" si="9"/>
        <v>800</v>
      </c>
      <c r="B602" s="3">
        <v>1E-4</v>
      </c>
    </row>
    <row r="603" spans="1:2">
      <c r="A603">
        <f t="shared" si="9"/>
        <v>801</v>
      </c>
      <c r="B603" s="3">
        <v>-8.9999999999999998E-4</v>
      </c>
    </row>
    <row r="604" spans="1:2">
      <c r="A604">
        <f t="shared" si="9"/>
        <v>802</v>
      </c>
      <c r="B604" s="3">
        <v>1E-4</v>
      </c>
    </row>
    <row r="605" spans="1:2">
      <c r="A605">
        <f t="shared" si="9"/>
        <v>803</v>
      </c>
      <c r="B605" s="3">
        <v>-8.9999999999999998E-4</v>
      </c>
    </row>
    <row r="606" spans="1:2">
      <c r="A606">
        <f t="shared" si="9"/>
        <v>804</v>
      </c>
      <c r="B606" s="3">
        <v>1.1000000000000001E-3</v>
      </c>
    </row>
    <row r="607" spans="1:2">
      <c r="A607">
        <f t="shared" si="9"/>
        <v>805</v>
      </c>
      <c r="B607" s="3">
        <v>-8.9999999999999998E-4</v>
      </c>
    </row>
    <row r="608" spans="1:2">
      <c r="A608">
        <f t="shared" si="9"/>
        <v>806</v>
      </c>
      <c r="B608" s="3">
        <v>1E-4</v>
      </c>
    </row>
    <row r="609" spans="1:2">
      <c r="A609">
        <f t="shared" si="9"/>
        <v>807</v>
      </c>
      <c r="B609" s="3">
        <v>1E-4</v>
      </c>
    </row>
    <row r="610" spans="1:2">
      <c r="A610">
        <f t="shared" si="9"/>
        <v>808</v>
      </c>
      <c r="B610" s="3">
        <v>1E-4</v>
      </c>
    </row>
    <row r="611" spans="1:2">
      <c r="A611">
        <f t="shared" si="9"/>
        <v>809</v>
      </c>
      <c r="B611" s="3">
        <v>-8.9999999999999998E-4</v>
      </c>
    </row>
    <row r="612" spans="1:2">
      <c r="A612">
        <f t="shared" si="9"/>
        <v>810</v>
      </c>
      <c r="B612" s="3">
        <v>-8.9999999999999998E-4</v>
      </c>
    </row>
    <row r="613" spans="1:2">
      <c r="A613">
        <f t="shared" si="9"/>
        <v>811</v>
      </c>
      <c r="B613" s="3">
        <v>-8.9999999999999998E-4</v>
      </c>
    </row>
    <row r="614" spans="1:2">
      <c r="A614">
        <f t="shared" si="9"/>
        <v>812</v>
      </c>
      <c r="B614" s="3">
        <v>1E-3</v>
      </c>
    </row>
    <row r="615" spans="1:2">
      <c r="A615">
        <f t="shared" si="9"/>
        <v>813</v>
      </c>
      <c r="B615" s="3">
        <v>1E-3</v>
      </c>
    </row>
    <row r="616" spans="1:2">
      <c r="A616">
        <f t="shared" si="9"/>
        <v>814</v>
      </c>
      <c r="B616" s="3">
        <v>-1E-3</v>
      </c>
    </row>
    <row r="617" spans="1:2">
      <c r="A617">
        <f t="shared" si="9"/>
        <v>815</v>
      </c>
      <c r="B617" s="3">
        <v>-1E-3</v>
      </c>
    </row>
    <row r="618" spans="1:2">
      <c r="A618">
        <f t="shared" si="9"/>
        <v>816</v>
      </c>
      <c r="B618" s="3">
        <v>-1E-3</v>
      </c>
    </row>
    <row r="619" spans="1:2">
      <c r="A619">
        <f t="shared" si="9"/>
        <v>817</v>
      </c>
      <c r="B619" s="3">
        <v>1E-3</v>
      </c>
    </row>
    <row r="620" spans="1:2">
      <c r="A620">
        <f t="shared" si="9"/>
        <v>818</v>
      </c>
      <c r="B620" s="3">
        <v>0</v>
      </c>
    </row>
    <row r="621" spans="1:2">
      <c r="A621">
        <f t="shared" si="9"/>
        <v>819</v>
      </c>
      <c r="B621" s="3">
        <v>-1E-3</v>
      </c>
    </row>
    <row r="622" spans="1:2">
      <c r="A622">
        <f t="shared" si="9"/>
        <v>820</v>
      </c>
      <c r="B622" s="3">
        <v>0</v>
      </c>
    </row>
    <row r="623" spans="1:2">
      <c r="A623">
        <f t="shared" si="9"/>
        <v>821</v>
      </c>
      <c r="B623" s="3">
        <v>1E-3</v>
      </c>
    </row>
    <row r="624" spans="1:2">
      <c r="A624">
        <f t="shared" si="9"/>
        <v>822</v>
      </c>
      <c r="B624" s="3">
        <v>-1E-3</v>
      </c>
    </row>
    <row r="625" spans="1:2">
      <c r="A625">
        <f t="shared" si="9"/>
        <v>823</v>
      </c>
      <c r="B625" s="3">
        <v>-1E-3</v>
      </c>
    </row>
    <row r="626" spans="1:2">
      <c r="A626">
        <f t="shared" si="9"/>
        <v>824</v>
      </c>
      <c r="B626" s="3">
        <v>1E-3</v>
      </c>
    </row>
    <row r="627" spans="1:2">
      <c r="A627">
        <f t="shared" si="9"/>
        <v>825</v>
      </c>
      <c r="B627" s="3">
        <v>0</v>
      </c>
    </row>
    <row r="628" spans="1:2">
      <c r="A628">
        <f t="shared" si="9"/>
        <v>826</v>
      </c>
      <c r="B628" s="3">
        <v>1E-3</v>
      </c>
    </row>
    <row r="629" spans="1:2">
      <c r="A629">
        <f t="shared" si="9"/>
        <v>827</v>
      </c>
      <c r="B629" s="3">
        <v>-1E-3</v>
      </c>
    </row>
    <row r="630" spans="1:2">
      <c r="A630">
        <f t="shared" si="9"/>
        <v>828</v>
      </c>
      <c r="B630" s="3">
        <v>-1E-3</v>
      </c>
    </row>
    <row r="631" spans="1:2">
      <c r="A631">
        <f t="shared" si="9"/>
        <v>829</v>
      </c>
      <c r="B631" s="3">
        <v>-1E-3</v>
      </c>
    </row>
    <row r="632" spans="1:2">
      <c r="A632">
        <f t="shared" si="9"/>
        <v>830</v>
      </c>
      <c r="B632" s="3">
        <v>-1E-3</v>
      </c>
    </row>
    <row r="633" spans="1:2">
      <c r="A633">
        <f t="shared" si="9"/>
        <v>831</v>
      </c>
      <c r="B633" s="3">
        <v>-1E-3</v>
      </c>
    </row>
    <row r="634" spans="1:2">
      <c r="A634">
        <f t="shared" si="9"/>
        <v>832</v>
      </c>
      <c r="B634" s="3">
        <v>1E-3</v>
      </c>
    </row>
    <row r="635" spans="1:2">
      <c r="A635">
        <f t="shared" si="9"/>
        <v>833</v>
      </c>
      <c r="B635" s="3">
        <v>0</v>
      </c>
    </row>
    <row r="636" spans="1:2">
      <c r="A636">
        <f t="shared" si="9"/>
        <v>834</v>
      </c>
      <c r="B636" s="3">
        <v>1E-3</v>
      </c>
    </row>
    <row r="637" spans="1:2">
      <c r="A637">
        <f t="shared" si="9"/>
        <v>835</v>
      </c>
      <c r="B637" s="3">
        <v>0</v>
      </c>
    </row>
    <row r="638" spans="1:2">
      <c r="A638">
        <f t="shared" si="9"/>
        <v>836</v>
      </c>
      <c r="B638" s="3">
        <v>-1E-3</v>
      </c>
    </row>
    <row r="639" spans="1:2">
      <c r="A639">
        <f t="shared" si="9"/>
        <v>837</v>
      </c>
      <c r="B639" s="3">
        <v>-1E-3</v>
      </c>
    </row>
    <row r="640" spans="1:2">
      <c r="A640">
        <f t="shared" si="9"/>
        <v>838</v>
      </c>
      <c r="B640" s="3">
        <v>-1E-3</v>
      </c>
    </row>
    <row r="641" spans="1:2">
      <c r="A641">
        <f t="shared" si="9"/>
        <v>839</v>
      </c>
      <c r="B641" s="3">
        <v>1E-3</v>
      </c>
    </row>
    <row r="642" spans="1:2">
      <c r="A642">
        <f t="shared" si="9"/>
        <v>840</v>
      </c>
      <c r="B642" s="3">
        <v>-1E-3</v>
      </c>
    </row>
    <row r="643" spans="1:2">
      <c r="A643">
        <f t="shared" si="9"/>
        <v>841</v>
      </c>
      <c r="B643" s="3">
        <v>1E-3</v>
      </c>
    </row>
    <row r="644" spans="1:2">
      <c r="A644">
        <f t="shared" ref="A644:A700" si="10">A643+1</f>
        <v>842</v>
      </c>
      <c r="B644" s="3">
        <v>0</v>
      </c>
    </row>
    <row r="645" spans="1:2">
      <c r="A645">
        <f t="shared" si="10"/>
        <v>843</v>
      </c>
      <c r="B645" s="3">
        <v>-1E-3</v>
      </c>
    </row>
    <row r="646" spans="1:2">
      <c r="A646">
        <f t="shared" si="10"/>
        <v>844</v>
      </c>
      <c r="B646" s="3">
        <v>0</v>
      </c>
    </row>
    <row r="647" spans="1:2">
      <c r="A647">
        <f t="shared" si="10"/>
        <v>845</v>
      </c>
      <c r="B647" s="3">
        <v>-1E-3</v>
      </c>
    </row>
    <row r="648" spans="1:2">
      <c r="A648">
        <f t="shared" si="10"/>
        <v>846</v>
      </c>
      <c r="B648" s="3">
        <v>1E-3</v>
      </c>
    </row>
    <row r="649" spans="1:2">
      <c r="A649">
        <f t="shared" si="10"/>
        <v>847</v>
      </c>
      <c r="B649" s="3">
        <v>-1E-3</v>
      </c>
    </row>
    <row r="650" spans="1:2">
      <c r="A650">
        <f t="shared" si="10"/>
        <v>848</v>
      </c>
      <c r="B650" s="3">
        <v>-1E-3</v>
      </c>
    </row>
    <row r="651" spans="1:2">
      <c r="A651">
        <f t="shared" si="10"/>
        <v>849</v>
      </c>
      <c r="B651" s="3">
        <v>1E-3</v>
      </c>
    </row>
    <row r="652" spans="1:2">
      <c r="A652">
        <f t="shared" si="10"/>
        <v>850</v>
      </c>
      <c r="B652" s="3">
        <v>-1E-3</v>
      </c>
    </row>
    <row r="653" spans="1:2">
      <c r="A653">
        <f t="shared" si="10"/>
        <v>851</v>
      </c>
      <c r="B653" s="3">
        <v>-1E-3</v>
      </c>
    </row>
    <row r="654" spans="1:2">
      <c r="A654">
        <f t="shared" si="10"/>
        <v>852</v>
      </c>
      <c r="B654" s="3">
        <v>1E-3</v>
      </c>
    </row>
    <row r="655" spans="1:2">
      <c r="A655">
        <f t="shared" si="10"/>
        <v>853</v>
      </c>
      <c r="B655" s="3">
        <v>1E-3</v>
      </c>
    </row>
    <row r="656" spans="1:2">
      <c r="A656">
        <f t="shared" si="10"/>
        <v>854</v>
      </c>
      <c r="B656" s="3">
        <v>-1E-3</v>
      </c>
    </row>
    <row r="657" spans="1:2">
      <c r="A657">
        <f t="shared" si="10"/>
        <v>855</v>
      </c>
      <c r="B657" s="3">
        <v>1E-3</v>
      </c>
    </row>
    <row r="658" spans="1:2">
      <c r="A658">
        <f t="shared" si="10"/>
        <v>856</v>
      </c>
      <c r="B658" s="3">
        <v>-1E-3</v>
      </c>
    </row>
    <row r="659" spans="1:2">
      <c r="A659">
        <f t="shared" si="10"/>
        <v>857</v>
      </c>
      <c r="B659" s="3">
        <v>1E-3</v>
      </c>
    </row>
    <row r="660" spans="1:2">
      <c r="A660">
        <f t="shared" si="10"/>
        <v>858</v>
      </c>
      <c r="B660" s="3">
        <v>1E-3</v>
      </c>
    </row>
    <row r="661" spans="1:2">
      <c r="A661">
        <f t="shared" si="10"/>
        <v>859</v>
      </c>
      <c r="B661" s="3">
        <v>0</v>
      </c>
    </row>
    <row r="662" spans="1:2">
      <c r="A662">
        <f t="shared" si="10"/>
        <v>860</v>
      </c>
      <c r="B662" s="3">
        <v>1E-3</v>
      </c>
    </row>
    <row r="663" spans="1:2">
      <c r="A663">
        <f t="shared" si="10"/>
        <v>861</v>
      </c>
      <c r="B663" s="3">
        <v>0</v>
      </c>
    </row>
    <row r="664" spans="1:2">
      <c r="A664">
        <f t="shared" si="10"/>
        <v>862</v>
      </c>
      <c r="B664" s="3">
        <v>-1E-3</v>
      </c>
    </row>
    <row r="665" spans="1:2">
      <c r="A665">
        <f t="shared" si="10"/>
        <v>863</v>
      </c>
      <c r="B665" s="3">
        <v>0</v>
      </c>
    </row>
    <row r="666" spans="1:2">
      <c r="A666">
        <f t="shared" si="10"/>
        <v>864</v>
      </c>
      <c r="B666" s="3">
        <v>1E-3</v>
      </c>
    </row>
    <row r="667" spans="1:2">
      <c r="A667">
        <f t="shared" si="10"/>
        <v>865</v>
      </c>
      <c r="B667" s="3">
        <v>-1E-3</v>
      </c>
    </row>
    <row r="668" spans="1:2">
      <c r="A668">
        <f t="shared" si="10"/>
        <v>866</v>
      </c>
      <c r="B668" s="3">
        <v>1E-3</v>
      </c>
    </row>
    <row r="669" spans="1:2">
      <c r="A669">
        <f t="shared" si="10"/>
        <v>867</v>
      </c>
      <c r="B669" s="3">
        <v>0</v>
      </c>
    </row>
    <row r="670" spans="1:2">
      <c r="A670">
        <f t="shared" si="10"/>
        <v>868</v>
      </c>
      <c r="B670" s="3">
        <v>1E-3</v>
      </c>
    </row>
    <row r="671" spans="1:2">
      <c r="A671">
        <f t="shared" si="10"/>
        <v>869</v>
      </c>
      <c r="B671" s="3">
        <v>-1E-3</v>
      </c>
    </row>
    <row r="672" spans="1:2">
      <c r="A672">
        <f t="shared" si="10"/>
        <v>870</v>
      </c>
      <c r="B672" s="3">
        <v>1E-3</v>
      </c>
    </row>
    <row r="673" spans="1:2">
      <c r="A673">
        <f t="shared" si="10"/>
        <v>871</v>
      </c>
      <c r="B673" s="3">
        <v>-1E-3</v>
      </c>
    </row>
    <row r="674" spans="1:2">
      <c r="A674">
        <f t="shared" si="10"/>
        <v>872</v>
      </c>
      <c r="B674" s="3">
        <v>-1E-3</v>
      </c>
    </row>
    <row r="675" spans="1:2">
      <c r="A675">
        <f t="shared" si="10"/>
        <v>873</v>
      </c>
      <c r="B675" s="3">
        <v>0</v>
      </c>
    </row>
    <row r="676" spans="1:2">
      <c r="A676">
        <f t="shared" si="10"/>
        <v>874</v>
      </c>
      <c r="B676" s="3">
        <v>0</v>
      </c>
    </row>
    <row r="677" spans="1:2">
      <c r="A677">
        <f t="shared" si="10"/>
        <v>875</v>
      </c>
      <c r="B677" s="3">
        <v>1E-3</v>
      </c>
    </row>
    <row r="678" spans="1:2">
      <c r="A678">
        <f t="shared" si="10"/>
        <v>876</v>
      </c>
      <c r="B678" s="3">
        <v>1E-3</v>
      </c>
    </row>
    <row r="679" spans="1:2">
      <c r="A679">
        <f t="shared" si="10"/>
        <v>877</v>
      </c>
      <c r="B679" s="3">
        <v>-1E-3</v>
      </c>
    </row>
    <row r="680" spans="1:2">
      <c r="A680">
        <f t="shared" si="10"/>
        <v>878</v>
      </c>
      <c r="B680" s="3">
        <v>0</v>
      </c>
    </row>
    <row r="681" spans="1:2">
      <c r="A681">
        <f t="shared" si="10"/>
        <v>879</v>
      </c>
      <c r="B681" s="3">
        <v>-1E-3</v>
      </c>
    </row>
    <row r="682" spans="1:2">
      <c r="A682">
        <f t="shared" si="10"/>
        <v>880</v>
      </c>
      <c r="B682" s="3">
        <v>1E-3</v>
      </c>
    </row>
    <row r="683" spans="1:2">
      <c r="A683">
        <f t="shared" si="10"/>
        <v>881</v>
      </c>
      <c r="B683" s="3">
        <v>0</v>
      </c>
    </row>
    <row r="684" spans="1:2">
      <c r="A684">
        <f t="shared" si="10"/>
        <v>882</v>
      </c>
      <c r="B684" s="3">
        <v>1E-3</v>
      </c>
    </row>
    <row r="685" spans="1:2">
      <c r="A685">
        <f t="shared" si="10"/>
        <v>883</v>
      </c>
      <c r="B685" s="3">
        <v>-1E-3</v>
      </c>
    </row>
    <row r="686" spans="1:2">
      <c r="A686">
        <f t="shared" si="10"/>
        <v>884</v>
      </c>
      <c r="B686" s="3">
        <v>-1E-3</v>
      </c>
    </row>
    <row r="687" spans="1:2">
      <c r="A687">
        <f t="shared" si="10"/>
        <v>885</v>
      </c>
      <c r="B687" s="3">
        <v>0</v>
      </c>
    </row>
    <row r="688" spans="1:2">
      <c r="A688">
        <f t="shared" si="10"/>
        <v>886</v>
      </c>
      <c r="B688" s="3">
        <v>-1E-3</v>
      </c>
    </row>
    <row r="689" spans="1:2">
      <c r="A689">
        <f t="shared" si="10"/>
        <v>887</v>
      </c>
      <c r="B689" s="3">
        <v>-1E-3</v>
      </c>
    </row>
    <row r="690" spans="1:2">
      <c r="A690">
        <f t="shared" si="10"/>
        <v>888</v>
      </c>
      <c r="B690" s="3">
        <v>0</v>
      </c>
    </row>
    <row r="691" spans="1:2">
      <c r="A691">
        <f t="shared" si="10"/>
        <v>889</v>
      </c>
      <c r="B691" s="3">
        <v>1E-3</v>
      </c>
    </row>
    <row r="692" spans="1:2">
      <c r="A692">
        <f t="shared" si="10"/>
        <v>890</v>
      </c>
      <c r="B692" s="3">
        <v>-1E-3</v>
      </c>
    </row>
    <row r="693" spans="1:2">
      <c r="A693">
        <f t="shared" si="10"/>
        <v>891</v>
      </c>
      <c r="B693" s="3">
        <v>0</v>
      </c>
    </row>
    <row r="694" spans="1:2">
      <c r="A694">
        <f t="shared" si="10"/>
        <v>892</v>
      </c>
      <c r="B694" s="3">
        <v>-1E-3</v>
      </c>
    </row>
    <row r="695" spans="1:2">
      <c r="A695">
        <f t="shared" si="10"/>
        <v>893</v>
      </c>
      <c r="B695" s="3">
        <v>-1E-3</v>
      </c>
    </row>
    <row r="696" spans="1:2">
      <c r="A696">
        <f t="shared" si="10"/>
        <v>894</v>
      </c>
      <c r="B696" s="3">
        <v>-1E-3</v>
      </c>
    </row>
    <row r="697" spans="1:2">
      <c r="A697">
        <f t="shared" si="10"/>
        <v>895</v>
      </c>
      <c r="B697" s="3">
        <v>1E-3</v>
      </c>
    </row>
    <row r="698" spans="1:2">
      <c r="A698">
        <f t="shared" si="10"/>
        <v>896</v>
      </c>
      <c r="B698" s="3">
        <v>0</v>
      </c>
    </row>
    <row r="699" spans="1:2">
      <c r="A699">
        <f t="shared" si="10"/>
        <v>897</v>
      </c>
      <c r="B699" s="3">
        <v>0</v>
      </c>
    </row>
    <row r="700" spans="1:2">
      <c r="A700">
        <f t="shared" si="10"/>
        <v>898</v>
      </c>
      <c r="B700" s="3">
        <v>1E-3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6"/>
  <sheetViews>
    <sheetView workbookViewId="0">
      <selection activeCell="L18" sqref="L18"/>
    </sheetView>
  </sheetViews>
  <sheetFormatPr defaultRowHeight="15"/>
  <cols>
    <col min="1" max="1" width="11.7109375" customWidth="1"/>
    <col min="2" max="2" width="11.140625" customWidth="1"/>
    <col min="4" max="4" width="12.85546875" customWidth="1"/>
    <col min="7" max="8" width="15.7109375" customWidth="1"/>
    <col min="9" max="9" width="13.28515625" customWidth="1"/>
    <col min="10" max="25" width="10.28515625" customWidth="1"/>
    <col min="26" max="98" width="11.28515625" customWidth="1"/>
    <col min="99" max="99" width="15.85546875" customWidth="1"/>
    <col min="100" max="100" width="20.85546875" customWidth="1"/>
    <col min="101" max="101" width="13.140625" customWidth="1"/>
    <col min="102" max="102" width="7" customWidth="1"/>
    <col min="103" max="103" width="7.42578125" customWidth="1"/>
    <col min="104" max="104" width="20.85546875" customWidth="1"/>
    <col min="105" max="105" width="13.140625" customWidth="1"/>
    <col min="106" max="108" width="7" customWidth="1"/>
    <col min="109" max="110" width="7.42578125" customWidth="1"/>
    <col min="111" max="111" width="20.85546875" customWidth="1"/>
    <col min="112" max="112" width="13.140625" customWidth="1"/>
    <col min="113" max="113" width="7.42578125" customWidth="1"/>
    <col min="114" max="114" width="20.85546875" customWidth="1"/>
    <col min="115" max="115" width="13.140625" customWidth="1"/>
    <col min="116" max="117" width="7.42578125" customWidth="1"/>
    <col min="118" max="118" width="20.85546875" customWidth="1"/>
    <col min="119" max="119" width="13.140625" customWidth="1"/>
    <col min="120" max="122" width="7.42578125" customWidth="1"/>
    <col min="123" max="123" width="20.85546875" customWidth="1"/>
    <col min="124" max="124" width="13.140625" customWidth="1"/>
    <col min="125" max="125" width="7" customWidth="1"/>
    <col min="126" max="127" width="7.42578125" customWidth="1"/>
    <col min="128" max="128" width="20.85546875" bestFit="1" customWidth="1"/>
    <col min="129" max="129" width="13.140625" bestFit="1" customWidth="1"/>
    <col min="130" max="130" width="7.42578125" customWidth="1"/>
    <col min="131" max="131" width="20.85546875" bestFit="1" customWidth="1"/>
    <col min="132" max="132" width="13.140625" bestFit="1" customWidth="1"/>
    <col min="133" max="133" width="7.42578125" customWidth="1"/>
    <col min="134" max="134" width="20.85546875" bestFit="1" customWidth="1"/>
    <col min="135" max="135" width="13.140625" bestFit="1" customWidth="1"/>
    <col min="136" max="137" width="7" customWidth="1"/>
    <col min="138" max="138" width="7.42578125" customWidth="1"/>
    <col min="139" max="139" width="20.85546875" bestFit="1" customWidth="1"/>
    <col min="140" max="140" width="13.140625" bestFit="1" customWidth="1"/>
    <col min="141" max="142" width="7" customWidth="1"/>
    <col min="143" max="145" width="7.42578125" customWidth="1"/>
    <col min="146" max="146" width="20.85546875" customWidth="1"/>
    <col min="147" max="147" width="13.140625" customWidth="1"/>
    <col min="148" max="148" width="7.42578125" customWidth="1"/>
    <col min="149" max="149" width="20.85546875" customWidth="1"/>
    <col min="150" max="150" width="13.140625" customWidth="1"/>
    <col min="151" max="151" width="20.85546875" customWidth="1"/>
    <col min="152" max="152" width="13.140625" customWidth="1"/>
    <col min="153" max="153" width="7.42578125" customWidth="1"/>
    <col min="154" max="154" width="20.85546875" customWidth="1"/>
    <col min="155" max="155" width="13.140625" customWidth="1"/>
    <col min="156" max="156" width="8" customWidth="1"/>
    <col min="157" max="157" width="7.42578125" customWidth="1"/>
    <col min="158" max="158" width="20.85546875" customWidth="1"/>
    <col min="159" max="159" width="13.140625" customWidth="1"/>
    <col min="160" max="161" width="7.42578125" customWidth="1"/>
    <col min="162" max="162" width="20.85546875" customWidth="1"/>
    <col min="163" max="163" width="13.140625" customWidth="1"/>
    <col min="164" max="164" width="7" customWidth="1"/>
    <col min="165" max="166" width="7.42578125" customWidth="1"/>
    <col min="167" max="167" width="20.85546875" customWidth="1"/>
    <col min="168" max="168" width="13.140625" customWidth="1"/>
    <col min="169" max="169" width="7" customWidth="1"/>
    <col min="170" max="170" width="20.85546875" bestFit="1" customWidth="1"/>
    <col min="171" max="171" width="13.140625" customWidth="1"/>
    <col min="172" max="172" width="7.42578125" customWidth="1"/>
    <col min="173" max="173" width="20.85546875" bestFit="1" customWidth="1"/>
    <col min="174" max="174" width="13.140625" bestFit="1" customWidth="1"/>
    <col min="175" max="177" width="7" customWidth="1"/>
    <col min="178" max="178" width="20.85546875" bestFit="1" customWidth="1"/>
    <col min="179" max="179" width="13.140625" bestFit="1" customWidth="1"/>
    <col min="180" max="181" width="7" customWidth="1"/>
    <col min="182" max="182" width="7.42578125" customWidth="1"/>
    <col min="183" max="183" width="20.85546875" bestFit="1" customWidth="1"/>
    <col min="184" max="184" width="13.140625" bestFit="1" customWidth="1"/>
    <col min="185" max="185" width="7.42578125" customWidth="1"/>
    <col min="186" max="186" width="20.85546875" bestFit="1" customWidth="1"/>
    <col min="187" max="187" width="13.140625" bestFit="1" customWidth="1"/>
    <col min="188" max="188" width="7" customWidth="1"/>
    <col min="189" max="189" width="20.85546875" bestFit="1" customWidth="1"/>
    <col min="190" max="190" width="13.140625" bestFit="1" customWidth="1"/>
    <col min="191" max="191" width="7" customWidth="1"/>
    <col min="192" max="192" width="20.85546875" bestFit="1" customWidth="1"/>
    <col min="193" max="193" width="13.140625" bestFit="1" customWidth="1"/>
    <col min="194" max="194" width="7.42578125" customWidth="1"/>
    <col min="195" max="195" width="20.85546875" bestFit="1" customWidth="1"/>
    <col min="196" max="196" width="13.140625" bestFit="1" customWidth="1"/>
    <col min="197" max="198" width="7.42578125" customWidth="1"/>
    <col min="199" max="199" width="20.85546875" bestFit="1" customWidth="1"/>
    <col min="200" max="200" width="13.140625" bestFit="1" customWidth="1"/>
    <col min="201" max="203" width="7.42578125" customWidth="1"/>
    <col min="204" max="204" width="20.85546875" bestFit="1" customWidth="1"/>
    <col min="205" max="205" width="13.140625" bestFit="1" customWidth="1"/>
    <col min="206" max="206" width="7.42578125" customWidth="1"/>
    <col min="207" max="207" width="20.85546875" bestFit="1" customWidth="1"/>
    <col min="208" max="208" width="13.140625" bestFit="1" customWidth="1"/>
    <col min="209" max="209" width="7.42578125" customWidth="1"/>
    <col min="210" max="210" width="20.85546875" bestFit="1" customWidth="1"/>
    <col min="211" max="211" width="13.140625" bestFit="1" customWidth="1"/>
    <col min="212" max="213" width="7" customWidth="1"/>
    <col min="214" max="214" width="7.42578125" customWidth="1"/>
    <col min="215" max="215" width="20.85546875" bestFit="1" customWidth="1"/>
    <col min="216" max="216" width="13.140625" bestFit="1" customWidth="1"/>
    <col min="217" max="218" width="7" customWidth="1"/>
    <col min="219" max="219" width="7.42578125" customWidth="1"/>
    <col min="220" max="220" width="20.85546875" bestFit="1" customWidth="1"/>
    <col min="221" max="221" width="13.140625" bestFit="1" customWidth="1"/>
    <col min="222" max="222" width="7.42578125" customWidth="1"/>
    <col min="223" max="223" width="20.85546875" bestFit="1" customWidth="1"/>
    <col min="224" max="224" width="13.140625" bestFit="1" customWidth="1"/>
    <col min="225" max="225" width="7" customWidth="1"/>
    <col min="226" max="226" width="20.85546875" bestFit="1" customWidth="1"/>
    <col min="227" max="227" width="13.140625" bestFit="1" customWidth="1"/>
    <col min="228" max="228" width="7" customWidth="1"/>
    <col min="229" max="229" width="20.85546875" bestFit="1" customWidth="1"/>
    <col min="230" max="230" width="13.140625" bestFit="1" customWidth="1"/>
    <col min="231" max="232" width="7" customWidth="1"/>
    <col min="233" max="233" width="20.85546875" bestFit="1" customWidth="1"/>
    <col min="234" max="234" width="13.140625" bestFit="1" customWidth="1"/>
    <col min="235" max="235" width="7" customWidth="1"/>
    <col min="236" max="236" width="20.85546875" bestFit="1" customWidth="1"/>
    <col min="237" max="237" width="13.140625" bestFit="1" customWidth="1"/>
    <col min="238" max="238" width="7" customWidth="1"/>
    <col min="239" max="239" width="20.85546875" bestFit="1" customWidth="1"/>
    <col min="240" max="240" width="13.140625" bestFit="1" customWidth="1"/>
    <col min="241" max="241" width="7" customWidth="1"/>
    <col min="242" max="242" width="20.85546875" bestFit="1" customWidth="1"/>
    <col min="243" max="243" width="13.140625" bestFit="1" customWidth="1"/>
    <col min="244" max="244" width="7" customWidth="1"/>
    <col min="245" max="245" width="20.85546875" bestFit="1" customWidth="1"/>
    <col min="246" max="246" width="13.140625" bestFit="1" customWidth="1"/>
    <col min="247" max="247" width="7" customWidth="1"/>
    <col min="248" max="248" width="20.85546875" bestFit="1" customWidth="1"/>
    <col min="249" max="249" width="13.140625" bestFit="1" customWidth="1"/>
    <col min="250" max="250" width="7.42578125" customWidth="1"/>
    <col min="251" max="251" width="20.85546875" bestFit="1" customWidth="1"/>
    <col min="252" max="252" width="13.140625" bestFit="1" customWidth="1"/>
    <col min="253" max="253" width="7" customWidth="1"/>
    <col min="254" max="254" width="20.85546875" bestFit="1" customWidth="1"/>
    <col min="255" max="255" width="13.140625" bestFit="1" customWidth="1"/>
    <col min="256" max="256" width="7.42578125" customWidth="1"/>
    <col min="257" max="257" width="20.85546875" bestFit="1" customWidth="1"/>
    <col min="258" max="258" width="13.140625" bestFit="1" customWidth="1"/>
    <col min="259" max="259" width="7" customWidth="1"/>
    <col min="260" max="260" width="20.85546875" bestFit="1" customWidth="1"/>
    <col min="261" max="261" width="13.140625" bestFit="1" customWidth="1"/>
    <col min="262" max="262" width="7" customWidth="1"/>
    <col min="263" max="263" width="20.85546875" bestFit="1" customWidth="1"/>
    <col min="264" max="264" width="13.140625" bestFit="1" customWidth="1"/>
    <col min="265" max="265" width="7.42578125" customWidth="1"/>
    <col min="266" max="266" width="20.85546875" bestFit="1" customWidth="1"/>
    <col min="267" max="267" width="13.140625" bestFit="1" customWidth="1"/>
    <col min="268" max="268" width="7" customWidth="1"/>
    <col min="269" max="269" width="20.85546875" bestFit="1" customWidth="1"/>
    <col min="270" max="270" width="13.140625" bestFit="1" customWidth="1"/>
    <col min="271" max="271" width="7.42578125" customWidth="1"/>
    <col min="272" max="272" width="20.85546875" bestFit="1" customWidth="1"/>
    <col min="273" max="273" width="13.140625" bestFit="1" customWidth="1"/>
    <col min="274" max="274" width="7.42578125" customWidth="1"/>
    <col min="275" max="275" width="20.85546875" bestFit="1" customWidth="1"/>
    <col min="276" max="276" width="13.140625" bestFit="1" customWidth="1"/>
    <col min="277" max="277" width="7" customWidth="1"/>
    <col min="278" max="278" width="20.85546875" bestFit="1" customWidth="1"/>
    <col min="279" max="279" width="13.140625" bestFit="1" customWidth="1"/>
    <col min="280" max="280" width="7" customWidth="1"/>
    <col min="281" max="281" width="20.85546875" bestFit="1" customWidth="1"/>
    <col min="282" max="282" width="13.140625" bestFit="1" customWidth="1"/>
    <col min="283" max="283" width="7" customWidth="1"/>
    <col min="284" max="284" width="20.85546875" bestFit="1" customWidth="1"/>
    <col min="285" max="285" width="15.85546875" bestFit="1" customWidth="1"/>
  </cols>
  <sheetData>
    <row r="1" spans="1:9" ht="15.75" thickBot="1">
      <c r="A1" s="80" t="s">
        <v>50</v>
      </c>
      <c r="B1" s="81" t="s">
        <v>51</v>
      </c>
      <c r="C1" s="85" t="s">
        <v>52</v>
      </c>
      <c r="D1" s="79" t="s">
        <v>53</v>
      </c>
      <c r="E1" s="84" t="s">
        <v>54</v>
      </c>
    </row>
    <row r="2" spans="1:9">
      <c r="A2" s="82" t="s">
        <v>55</v>
      </c>
      <c r="B2" s="87" t="s">
        <v>56</v>
      </c>
      <c r="C2" s="86">
        <v>200000</v>
      </c>
      <c r="D2" s="83">
        <v>30000</v>
      </c>
      <c r="E2" s="78" t="s">
        <v>57</v>
      </c>
      <c r="H2" s="91" t="s">
        <v>91</v>
      </c>
      <c r="I2" t="s">
        <v>92</v>
      </c>
    </row>
    <row r="3" spans="1:9">
      <c r="A3" s="82" t="s">
        <v>58</v>
      </c>
      <c r="B3" s="87">
        <v>911</v>
      </c>
      <c r="C3" s="86">
        <v>326000</v>
      </c>
      <c r="D3" s="83">
        <v>22000</v>
      </c>
      <c r="E3" s="78" t="s">
        <v>59</v>
      </c>
      <c r="H3" s="89" t="s">
        <v>72</v>
      </c>
      <c r="I3" s="90">
        <v>4815000</v>
      </c>
    </row>
    <row r="4" spans="1:9">
      <c r="A4" s="82" t="s">
        <v>60</v>
      </c>
      <c r="B4" s="87" t="s">
        <v>61</v>
      </c>
      <c r="C4" s="86">
        <v>318500</v>
      </c>
      <c r="D4" s="83">
        <v>27000</v>
      </c>
      <c r="E4" s="78" t="s">
        <v>62</v>
      </c>
      <c r="H4" s="89" t="s">
        <v>67</v>
      </c>
      <c r="I4" s="90">
        <v>5173000</v>
      </c>
    </row>
    <row r="5" spans="1:9">
      <c r="A5" s="82" t="s">
        <v>60</v>
      </c>
      <c r="B5" s="87" t="s">
        <v>63</v>
      </c>
      <c r="C5" s="86">
        <v>308500</v>
      </c>
      <c r="D5" s="83">
        <v>34000</v>
      </c>
      <c r="E5" s="78" t="s">
        <v>62</v>
      </c>
      <c r="H5" s="89" t="s">
        <v>89</v>
      </c>
      <c r="I5" s="90">
        <v>123000</v>
      </c>
    </row>
    <row r="6" spans="1:9">
      <c r="A6" s="82" t="s">
        <v>64</v>
      </c>
      <c r="B6" s="87" t="s">
        <v>65</v>
      </c>
      <c r="C6" s="86">
        <v>302000</v>
      </c>
      <c r="D6" s="83">
        <v>39000</v>
      </c>
      <c r="E6" s="78" t="s">
        <v>66</v>
      </c>
      <c r="H6" s="89" t="s">
        <v>60</v>
      </c>
      <c r="I6" s="90">
        <v>4092000</v>
      </c>
    </row>
    <row r="7" spans="1:9">
      <c r="A7" s="82" t="s">
        <v>67</v>
      </c>
      <c r="B7" s="87" t="s">
        <v>68</v>
      </c>
      <c r="C7" s="86">
        <v>294500</v>
      </c>
      <c r="D7" s="83">
        <v>44000</v>
      </c>
      <c r="E7" s="78" t="s">
        <v>62</v>
      </c>
      <c r="H7" s="89" t="s">
        <v>64</v>
      </c>
      <c r="I7" s="90">
        <v>3312000</v>
      </c>
    </row>
    <row r="8" spans="1:9">
      <c r="A8" s="82" t="s">
        <v>67</v>
      </c>
      <c r="B8" s="87" t="s">
        <v>69</v>
      </c>
      <c r="C8" s="86">
        <v>284500</v>
      </c>
      <c r="D8" s="83">
        <v>51000</v>
      </c>
      <c r="E8" s="78" t="s">
        <v>62</v>
      </c>
      <c r="H8" s="89" t="s">
        <v>86</v>
      </c>
      <c r="I8" s="90">
        <v>513000</v>
      </c>
    </row>
    <row r="9" spans="1:9">
      <c r="A9" s="82" t="s">
        <v>55</v>
      </c>
      <c r="B9" s="87" t="s">
        <v>70</v>
      </c>
      <c r="C9" s="86">
        <v>278000</v>
      </c>
      <c r="D9" s="83">
        <v>56000</v>
      </c>
      <c r="E9" s="78" t="s">
        <v>62</v>
      </c>
      <c r="H9" s="89" t="s">
        <v>77</v>
      </c>
      <c r="I9" s="90">
        <v>6982000</v>
      </c>
    </row>
    <row r="10" spans="1:9">
      <c r="A10" s="82" t="s">
        <v>55</v>
      </c>
      <c r="B10" s="87" t="s">
        <v>71</v>
      </c>
      <c r="C10" s="86">
        <v>270500</v>
      </c>
      <c r="D10" s="83">
        <v>61000</v>
      </c>
      <c r="E10" s="78" t="s">
        <v>66</v>
      </c>
      <c r="H10" s="89" t="s">
        <v>76</v>
      </c>
      <c r="I10" s="90">
        <v>5437000</v>
      </c>
    </row>
    <row r="11" spans="1:9">
      <c r="A11" s="82" t="s">
        <v>55</v>
      </c>
      <c r="B11" s="87" t="s">
        <v>71</v>
      </c>
      <c r="C11" s="86">
        <v>260500</v>
      </c>
      <c r="D11" s="83">
        <v>68000</v>
      </c>
      <c r="E11" s="78" t="s">
        <v>62</v>
      </c>
      <c r="H11" s="89" t="s">
        <v>58</v>
      </c>
      <c r="I11" s="90">
        <v>1317000</v>
      </c>
    </row>
    <row r="12" spans="1:9">
      <c r="A12" s="82" t="s">
        <v>60</v>
      </c>
      <c r="B12" s="87" t="s">
        <v>63</v>
      </c>
      <c r="C12" s="86">
        <v>254000</v>
      </c>
      <c r="D12" s="83">
        <v>73000</v>
      </c>
      <c r="E12" s="78" t="s">
        <v>57</v>
      </c>
      <c r="H12" s="89" t="s">
        <v>74</v>
      </c>
      <c r="I12" s="90">
        <v>3788000</v>
      </c>
    </row>
    <row r="13" spans="1:9">
      <c r="A13" s="82" t="s">
        <v>72</v>
      </c>
      <c r="B13" s="87">
        <v>146</v>
      </c>
      <c r="C13" s="86">
        <v>242500</v>
      </c>
      <c r="D13" s="83">
        <v>90000</v>
      </c>
      <c r="E13" s="78" t="s">
        <v>59</v>
      </c>
      <c r="H13" s="89" t="s">
        <v>55</v>
      </c>
      <c r="I13" s="90">
        <v>8662000</v>
      </c>
    </row>
    <row r="14" spans="1:9">
      <c r="A14" s="82" t="s">
        <v>72</v>
      </c>
      <c r="B14" s="87" t="s">
        <v>73</v>
      </c>
      <c r="C14" s="86">
        <v>242500</v>
      </c>
      <c r="D14" s="83">
        <v>80000</v>
      </c>
      <c r="E14" s="78" t="s">
        <v>62</v>
      </c>
      <c r="H14" s="89" t="s">
        <v>38</v>
      </c>
      <c r="I14" s="90">
        <v>44214000</v>
      </c>
    </row>
    <row r="15" spans="1:9">
      <c r="A15" s="82" t="s">
        <v>67</v>
      </c>
      <c r="B15" s="87" t="s">
        <v>68</v>
      </c>
      <c r="C15" s="86">
        <v>230000</v>
      </c>
      <c r="D15" s="83">
        <v>89000</v>
      </c>
      <c r="E15" s="78" t="s">
        <v>62</v>
      </c>
    </row>
    <row r="16" spans="1:9">
      <c r="A16" s="82" t="s">
        <v>55</v>
      </c>
      <c r="B16" s="87" t="s">
        <v>71</v>
      </c>
      <c r="C16" s="86">
        <v>206000</v>
      </c>
      <c r="D16" s="83">
        <v>106000</v>
      </c>
      <c r="E16" s="78" t="s">
        <v>66</v>
      </c>
    </row>
    <row r="17" spans="1:13">
      <c r="A17" s="82" t="s">
        <v>74</v>
      </c>
      <c r="B17" s="87" t="s">
        <v>75</v>
      </c>
      <c r="C17" s="86">
        <v>189500</v>
      </c>
      <c r="D17" s="83">
        <v>118000</v>
      </c>
      <c r="E17" s="78" t="s">
        <v>62</v>
      </c>
    </row>
    <row r="18" spans="1:13">
      <c r="A18" s="82" t="s">
        <v>76</v>
      </c>
      <c r="B18" s="87">
        <v>307</v>
      </c>
      <c r="C18" s="86">
        <v>186500</v>
      </c>
      <c r="D18" s="83">
        <v>120000</v>
      </c>
      <c r="E18" s="78" t="s">
        <v>62</v>
      </c>
      <c r="G18" s="89"/>
      <c r="H18" s="90"/>
    </row>
    <row r="19" spans="1:13">
      <c r="A19" s="82" t="s">
        <v>76</v>
      </c>
      <c r="B19" s="87">
        <v>307</v>
      </c>
      <c r="C19" s="86">
        <v>186500</v>
      </c>
      <c r="D19" s="83">
        <v>120000</v>
      </c>
      <c r="E19" s="78" t="s">
        <v>62</v>
      </c>
      <c r="G19" s="89"/>
      <c r="H19" s="90"/>
    </row>
    <row r="20" spans="1:13">
      <c r="A20" s="82" t="s">
        <v>60</v>
      </c>
      <c r="B20" s="87" t="s">
        <v>63</v>
      </c>
      <c r="C20" s="86">
        <v>175000</v>
      </c>
      <c r="D20" s="83">
        <v>128000</v>
      </c>
      <c r="E20" s="78" t="s">
        <v>66</v>
      </c>
      <c r="G20" s="89"/>
      <c r="H20" s="90"/>
    </row>
    <row r="21" spans="1:13">
      <c r="A21" s="82" t="s">
        <v>77</v>
      </c>
      <c r="B21" s="87" t="s">
        <v>78</v>
      </c>
      <c r="C21" s="86">
        <v>165500</v>
      </c>
      <c r="D21" s="83">
        <v>135000</v>
      </c>
      <c r="E21" s="78" t="s">
        <v>57</v>
      </c>
      <c r="G21" s="89"/>
      <c r="H21" s="90"/>
    </row>
    <row r="22" spans="1:13">
      <c r="A22" s="82" t="s">
        <v>77</v>
      </c>
      <c r="B22" s="87" t="s">
        <v>78</v>
      </c>
      <c r="C22" s="86">
        <v>162500</v>
      </c>
      <c r="D22" s="83">
        <v>137000</v>
      </c>
      <c r="E22" s="78" t="s">
        <v>59</v>
      </c>
      <c r="G22" s="89"/>
      <c r="H22" s="90"/>
    </row>
    <row r="23" spans="1:13">
      <c r="A23" s="82" t="s">
        <v>77</v>
      </c>
      <c r="B23" s="87" t="s">
        <v>78</v>
      </c>
      <c r="C23" s="86">
        <v>162500</v>
      </c>
      <c r="D23" s="83">
        <v>137000</v>
      </c>
      <c r="E23" s="78" t="s">
        <v>62</v>
      </c>
      <c r="G23" s="89"/>
      <c r="H23" s="90"/>
    </row>
    <row r="24" spans="1:13">
      <c r="A24" s="82" t="s">
        <v>58</v>
      </c>
      <c r="B24" s="87">
        <v>911</v>
      </c>
      <c r="C24" s="86">
        <v>159000</v>
      </c>
      <c r="D24" s="83">
        <v>139000</v>
      </c>
      <c r="E24" s="78" t="s">
        <v>62</v>
      </c>
    </row>
    <row r="25" spans="1:13">
      <c r="A25" s="82" t="s">
        <v>67</v>
      </c>
      <c r="B25" s="87" t="s">
        <v>69</v>
      </c>
      <c r="C25" s="86">
        <v>151000</v>
      </c>
      <c r="D25" s="83">
        <v>145000</v>
      </c>
      <c r="E25" s="78" t="s">
        <v>66</v>
      </c>
    </row>
    <row r="26" spans="1:13">
      <c r="A26" s="82" t="s">
        <v>76</v>
      </c>
      <c r="B26" s="87">
        <v>307</v>
      </c>
      <c r="C26" s="86">
        <v>150000</v>
      </c>
      <c r="D26" s="83">
        <v>146000</v>
      </c>
      <c r="E26" s="78" t="s">
        <v>62</v>
      </c>
    </row>
    <row r="27" spans="1:13">
      <c r="A27" s="82" t="s">
        <v>76</v>
      </c>
      <c r="B27" s="87">
        <v>307</v>
      </c>
      <c r="C27" s="86">
        <v>142000</v>
      </c>
      <c r="D27" s="83">
        <v>151000</v>
      </c>
      <c r="E27" s="78" t="s">
        <v>62</v>
      </c>
    </row>
    <row r="28" spans="1:13">
      <c r="A28" s="82" t="s">
        <v>64</v>
      </c>
      <c r="B28" s="87" t="s">
        <v>79</v>
      </c>
      <c r="C28" s="86">
        <v>135000</v>
      </c>
      <c r="D28" s="83">
        <v>156000</v>
      </c>
      <c r="E28" s="78" t="s">
        <v>62</v>
      </c>
    </row>
    <row r="29" spans="1:13">
      <c r="A29" s="82" t="s">
        <v>55</v>
      </c>
      <c r="B29" s="87" t="s">
        <v>80</v>
      </c>
      <c r="C29" s="86">
        <v>127000</v>
      </c>
      <c r="D29" s="83">
        <v>162000</v>
      </c>
      <c r="E29" s="78" t="s">
        <v>66</v>
      </c>
    </row>
    <row r="30" spans="1:13">
      <c r="A30" s="82" t="s">
        <v>77</v>
      </c>
      <c r="B30" s="87" t="s">
        <v>81</v>
      </c>
      <c r="C30" s="86">
        <v>126000</v>
      </c>
      <c r="D30" s="83">
        <v>162000</v>
      </c>
      <c r="E30" s="78" t="s">
        <v>62</v>
      </c>
      <c r="H30" s="91" t="s">
        <v>95</v>
      </c>
      <c r="I30" s="91" t="s">
        <v>93</v>
      </c>
    </row>
    <row r="31" spans="1:13">
      <c r="A31" s="82" t="s">
        <v>77</v>
      </c>
      <c r="B31" s="87" t="s">
        <v>78</v>
      </c>
      <c r="C31" s="86">
        <v>118000</v>
      </c>
      <c r="D31" s="83">
        <v>168000</v>
      </c>
      <c r="E31" s="78" t="s">
        <v>57</v>
      </c>
      <c r="H31" s="91" t="s">
        <v>91</v>
      </c>
      <c r="I31" t="s">
        <v>57</v>
      </c>
      <c r="J31" t="s">
        <v>66</v>
      </c>
      <c r="K31" t="s">
        <v>62</v>
      </c>
      <c r="L31" t="s">
        <v>59</v>
      </c>
      <c r="M31" t="s">
        <v>38</v>
      </c>
    </row>
    <row r="32" spans="1:13">
      <c r="A32" s="82" t="s">
        <v>55</v>
      </c>
      <c r="B32" s="87" t="s">
        <v>70</v>
      </c>
      <c r="C32" s="86">
        <v>111000</v>
      </c>
      <c r="D32" s="83">
        <v>173000</v>
      </c>
      <c r="E32" s="78" t="s">
        <v>59</v>
      </c>
      <c r="H32" s="89" t="s">
        <v>72</v>
      </c>
      <c r="I32" s="90">
        <v>2</v>
      </c>
      <c r="J32" s="90">
        <v>3</v>
      </c>
      <c r="K32" s="90">
        <v>15</v>
      </c>
      <c r="L32" s="90">
        <v>4</v>
      </c>
      <c r="M32" s="98">
        <v>24</v>
      </c>
    </row>
    <row r="33" spans="1:13">
      <c r="A33" s="82" t="s">
        <v>60</v>
      </c>
      <c r="B33" s="87" t="s">
        <v>63</v>
      </c>
      <c r="C33" s="86">
        <v>110000</v>
      </c>
      <c r="D33" s="83">
        <v>174000</v>
      </c>
      <c r="E33" s="78" t="s">
        <v>62</v>
      </c>
      <c r="H33" s="89" t="s">
        <v>67</v>
      </c>
      <c r="I33" s="90">
        <v>2</v>
      </c>
      <c r="J33" s="90">
        <v>12</v>
      </c>
      <c r="K33" s="90">
        <v>17</v>
      </c>
      <c r="L33" s="90">
        <v>1</v>
      </c>
      <c r="M33" s="98">
        <v>32</v>
      </c>
    </row>
    <row r="34" spans="1:13">
      <c r="A34" s="82" t="s">
        <v>60</v>
      </c>
      <c r="B34" s="87" t="s">
        <v>82</v>
      </c>
      <c r="C34" s="86">
        <v>104000</v>
      </c>
      <c r="D34" s="83">
        <v>178000</v>
      </c>
      <c r="E34" s="78" t="s">
        <v>62</v>
      </c>
      <c r="H34" s="89" t="s">
        <v>89</v>
      </c>
      <c r="I34" s="90"/>
      <c r="J34" s="90"/>
      <c r="K34" s="90">
        <v>1</v>
      </c>
      <c r="L34" s="90"/>
      <c r="M34" s="98">
        <v>1</v>
      </c>
    </row>
    <row r="35" spans="1:13">
      <c r="A35" s="82" t="s">
        <v>74</v>
      </c>
      <c r="B35" s="87" t="s">
        <v>83</v>
      </c>
      <c r="C35" s="86">
        <v>98000</v>
      </c>
      <c r="D35" s="83">
        <v>182000</v>
      </c>
      <c r="E35" s="78" t="s">
        <v>62</v>
      </c>
      <c r="H35" s="89" t="s">
        <v>60</v>
      </c>
      <c r="I35" s="90">
        <v>3</v>
      </c>
      <c r="J35" s="90">
        <v>4</v>
      </c>
      <c r="K35" s="90">
        <v>19</v>
      </c>
      <c r="L35" s="90">
        <v>2</v>
      </c>
      <c r="M35" s="98">
        <v>28</v>
      </c>
    </row>
    <row r="36" spans="1:13">
      <c r="A36" s="82" t="s">
        <v>76</v>
      </c>
      <c r="B36" s="87">
        <v>206</v>
      </c>
      <c r="C36" s="86">
        <v>94500</v>
      </c>
      <c r="D36" s="83">
        <v>184000</v>
      </c>
      <c r="E36" s="78" t="s">
        <v>66</v>
      </c>
      <c r="H36" s="89" t="s">
        <v>64</v>
      </c>
      <c r="I36" s="90">
        <v>2</v>
      </c>
      <c r="J36" s="90">
        <v>4</v>
      </c>
      <c r="K36" s="90">
        <v>11</v>
      </c>
      <c r="L36" s="90">
        <v>1</v>
      </c>
      <c r="M36" s="98">
        <v>18</v>
      </c>
    </row>
    <row r="37" spans="1:13">
      <c r="A37" s="82" t="s">
        <v>76</v>
      </c>
      <c r="B37" s="87">
        <v>206</v>
      </c>
      <c r="C37" s="86">
        <v>94500</v>
      </c>
      <c r="D37" s="83">
        <v>184000</v>
      </c>
      <c r="E37" s="78" t="s">
        <v>57</v>
      </c>
      <c r="H37" s="89" t="s">
        <v>86</v>
      </c>
      <c r="I37" s="90"/>
      <c r="J37" s="90">
        <v>1</v>
      </c>
      <c r="K37" s="90">
        <v>3</v>
      </c>
      <c r="L37" s="90"/>
      <c r="M37" s="98">
        <v>4</v>
      </c>
    </row>
    <row r="38" spans="1:13">
      <c r="A38" s="82" t="s">
        <v>76</v>
      </c>
      <c r="B38" s="87">
        <v>307</v>
      </c>
      <c r="C38" s="86">
        <v>94500</v>
      </c>
      <c r="D38" s="83">
        <v>184000</v>
      </c>
      <c r="E38" s="78" t="s">
        <v>59</v>
      </c>
      <c r="H38" s="89" t="s">
        <v>77</v>
      </c>
      <c r="I38" s="90">
        <v>8</v>
      </c>
      <c r="J38" s="90">
        <v>6</v>
      </c>
      <c r="K38" s="90">
        <v>22</v>
      </c>
      <c r="L38" s="90">
        <v>3</v>
      </c>
      <c r="M38" s="98">
        <v>39</v>
      </c>
    </row>
    <row r="39" spans="1:13">
      <c r="A39" s="82" t="s">
        <v>74</v>
      </c>
      <c r="B39" s="87" t="s">
        <v>75</v>
      </c>
      <c r="C39" s="86">
        <v>86500</v>
      </c>
      <c r="D39" s="83">
        <v>190000</v>
      </c>
      <c r="E39" s="78" t="s">
        <v>62</v>
      </c>
      <c r="H39" s="89" t="s">
        <v>76</v>
      </c>
      <c r="I39" s="90">
        <v>2</v>
      </c>
      <c r="J39" s="90">
        <v>4</v>
      </c>
      <c r="K39" s="90">
        <v>16</v>
      </c>
      <c r="L39" s="90">
        <v>8</v>
      </c>
      <c r="M39" s="98">
        <v>30</v>
      </c>
    </row>
    <row r="40" spans="1:13">
      <c r="A40" s="82" t="s">
        <v>67</v>
      </c>
      <c r="B40" s="87" t="s">
        <v>69</v>
      </c>
      <c r="C40" s="86">
        <v>86000</v>
      </c>
      <c r="D40" s="83">
        <v>190000</v>
      </c>
      <c r="E40" s="78" t="s">
        <v>62</v>
      </c>
      <c r="H40" s="89" t="s">
        <v>58</v>
      </c>
      <c r="I40" s="90"/>
      <c r="J40" s="90"/>
      <c r="K40" s="90">
        <v>8</v>
      </c>
      <c r="L40" s="90">
        <v>1</v>
      </c>
      <c r="M40" s="98">
        <v>9</v>
      </c>
    </row>
    <row r="41" spans="1:13">
      <c r="A41" s="82" t="s">
        <v>67</v>
      </c>
      <c r="B41" s="87" t="s">
        <v>68</v>
      </c>
      <c r="C41" s="86">
        <v>85500</v>
      </c>
      <c r="D41" s="83">
        <v>191000</v>
      </c>
      <c r="E41" s="78" t="s">
        <v>66</v>
      </c>
      <c r="H41" s="89" t="s">
        <v>74</v>
      </c>
      <c r="I41" s="90">
        <v>5</v>
      </c>
      <c r="J41" s="90">
        <v>7</v>
      </c>
      <c r="K41" s="90">
        <v>7</v>
      </c>
      <c r="L41" s="90">
        <v>1</v>
      </c>
      <c r="M41" s="98">
        <v>20</v>
      </c>
    </row>
    <row r="42" spans="1:13">
      <c r="A42" s="82" t="s">
        <v>74</v>
      </c>
      <c r="B42" s="87" t="s">
        <v>83</v>
      </c>
      <c r="C42" s="86">
        <v>85500</v>
      </c>
      <c r="D42" s="83">
        <v>191000</v>
      </c>
      <c r="E42" s="78" t="s">
        <v>62</v>
      </c>
      <c r="H42" s="89" t="s">
        <v>55</v>
      </c>
      <c r="I42" s="90">
        <v>5</v>
      </c>
      <c r="J42" s="90">
        <v>11</v>
      </c>
      <c r="K42" s="90">
        <v>29</v>
      </c>
      <c r="L42" s="90">
        <v>8</v>
      </c>
      <c r="M42" s="98">
        <v>53</v>
      </c>
    </row>
    <row r="43" spans="1:13">
      <c r="A43" s="82" t="s">
        <v>67</v>
      </c>
      <c r="B43" s="87" t="s">
        <v>68</v>
      </c>
      <c r="C43" s="86">
        <v>80000</v>
      </c>
      <c r="D43" s="83">
        <v>195000</v>
      </c>
      <c r="E43" s="78" t="s">
        <v>62</v>
      </c>
      <c r="H43" s="89" t="s">
        <v>38</v>
      </c>
      <c r="I43" s="90">
        <v>29</v>
      </c>
      <c r="J43" s="90">
        <v>52</v>
      </c>
      <c r="K43" s="90">
        <v>148</v>
      </c>
      <c r="L43" s="90">
        <v>29</v>
      </c>
      <c r="M43" s="90">
        <v>258</v>
      </c>
    </row>
    <row r="44" spans="1:13">
      <c r="A44" s="82" t="s">
        <v>64</v>
      </c>
      <c r="B44" s="87" t="s">
        <v>84</v>
      </c>
      <c r="C44" s="86">
        <v>74000</v>
      </c>
      <c r="D44" s="83">
        <v>199000</v>
      </c>
      <c r="E44" s="78" t="s">
        <v>62</v>
      </c>
    </row>
    <row r="45" spans="1:13">
      <c r="A45" s="82" t="s">
        <v>77</v>
      </c>
      <c r="B45" s="87" t="s">
        <v>81</v>
      </c>
      <c r="C45" s="86">
        <v>70500</v>
      </c>
      <c r="D45" s="83">
        <v>201000</v>
      </c>
      <c r="E45" s="78" t="s">
        <v>66</v>
      </c>
    </row>
    <row r="46" spans="1:13">
      <c r="A46" s="82" t="s">
        <v>77</v>
      </c>
      <c r="B46" s="87" t="s">
        <v>81</v>
      </c>
      <c r="C46" s="86">
        <v>70500</v>
      </c>
      <c r="D46" s="83">
        <v>201000</v>
      </c>
      <c r="E46" s="78" t="s">
        <v>62</v>
      </c>
    </row>
    <row r="47" spans="1:13">
      <c r="A47" s="82" t="s">
        <v>77</v>
      </c>
      <c r="B47" s="87" t="s">
        <v>81</v>
      </c>
      <c r="C47" s="86">
        <v>70500</v>
      </c>
      <c r="D47" s="83">
        <v>201000</v>
      </c>
      <c r="E47" s="78" t="s">
        <v>57</v>
      </c>
    </row>
    <row r="48" spans="1:13">
      <c r="A48" s="82" t="s">
        <v>64</v>
      </c>
      <c r="B48" s="87" t="s">
        <v>85</v>
      </c>
      <c r="C48" s="86">
        <v>62500</v>
      </c>
      <c r="D48" s="83">
        <v>207000</v>
      </c>
      <c r="E48" s="78" t="s">
        <v>59</v>
      </c>
    </row>
    <row r="49" spans="1:5">
      <c r="A49" s="82" t="s">
        <v>77</v>
      </c>
      <c r="B49" s="87" t="s">
        <v>81</v>
      </c>
      <c r="C49" s="86">
        <v>61500</v>
      </c>
      <c r="D49" s="83">
        <v>208000</v>
      </c>
      <c r="E49" s="78" t="s">
        <v>62</v>
      </c>
    </row>
    <row r="50" spans="1:5">
      <c r="A50" s="82" t="s">
        <v>64</v>
      </c>
      <c r="B50" s="87" t="s">
        <v>85</v>
      </c>
      <c r="C50" s="86">
        <v>61500</v>
      </c>
      <c r="D50" s="83">
        <v>208000</v>
      </c>
      <c r="E50" s="78" t="s">
        <v>62</v>
      </c>
    </row>
    <row r="51" spans="1:5">
      <c r="A51" s="82" t="s">
        <v>74</v>
      </c>
      <c r="B51" s="87" t="s">
        <v>83</v>
      </c>
      <c r="C51" s="86">
        <v>59000</v>
      </c>
      <c r="D51" s="83">
        <v>209000</v>
      </c>
      <c r="E51" s="78" t="s">
        <v>66</v>
      </c>
    </row>
    <row r="52" spans="1:5">
      <c r="A52" s="82" t="s">
        <v>55</v>
      </c>
      <c r="B52" s="87" t="s">
        <v>71</v>
      </c>
      <c r="C52" s="86">
        <v>56000</v>
      </c>
      <c r="D52" s="83">
        <v>211000</v>
      </c>
      <c r="E52" s="78" t="s">
        <v>57</v>
      </c>
    </row>
    <row r="53" spans="1:5">
      <c r="A53" s="82" t="s">
        <v>55</v>
      </c>
      <c r="B53" s="87" t="s">
        <v>70</v>
      </c>
      <c r="C53" s="86">
        <v>50000</v>
      </c>
      <c r="D53" s="83">
        <v>216000</v>
      </c>
      <c r="E53" s="78" t="s">
        <v>59</v>
      </c>
    </row>
    <row r="54" spans="1:5">
      <c r="A54" s="82" t="s">
        <v>86</v>
      </c>
      <c r="B54" s="87" t="s">
        <v>87</v>
      </c>
      <c r="C54" s="86">
        <v>42500</v>
      </c>
      <c r="D54" s="83">
        <v>120000</v>
      </c>
      <c r="E54" s="78" t="s">
        <v>62</v>
      </c>
    </row>
    <row r="55" spans="1:5">
      <c r="A55" s="82" t="s">
        <v>55</v>
      </c>
      <c r="B55" s="87" t="s">
        <v>70</v>
      </c>
      <c r="C55" s="86">
        <v>39500</v>
      </c>
      <c r="D55" s="83">
        <v>200000</v>
      </c>
      <c r="E55" s="78" t="s">
        <v>62</v>
      </c>
    </row>
    <row r="56" spans="1:5">
      <c r="A56" s="82" t="s">
        <v>64</v>
      </c>
      <c r="B56" s="87" t="s">
        <v>84</v>
      </c>
      <c r="C56" s="86">
        <v>35000</v>
      </c>
      <c r="D56" s="83">
        <v>226000</v>
      </c>
      <c r="E56" s="78" t="s">
        <v>66</v>
      </c>
    </row>
    <row r="57" spans="1:5">
      <c r="A57" s="82" t="s">
        <v>72</v>
      </c>
      <c r="B57" s="87">
        <v>156</v>
      </c>
      <c r="C57" s="86">
        <v>30000</v>
      </c>
      <c r="D57" s="83">
        <v>300000</v>
      </c>
      <c r="E57" s="78" t="s">
        <v>62</v>
      </c>
    </row>
    <row r="58" spans="1:5">
      <c r="A58" s="82" t="s">
        <v>72</v>
      </c>
      <c r="B58" s="87">
        <v>156</v>
      </c>
      <c r="C58" s="86">
        <v>22500</v>
      </c>
      <c r="D58" s="83">
        <v>280000</v>
      </c>
      <c r="E58" s="78" t="s">
        <v>62</v>
      </c>
    </row>
    <row r="59" spans="1:5">
      <c r="A59" s="82" t="s">
        <v>55</v>
      </c>
      <c r="B59" s="87" t="s">
        <v>70</v>
      </c>
      <c r="C59" s="86">
        <v>11000</v>
      </c>
      <c r="D59" s="83">
        <v>243000</v>
      </c>
      <c r="E59" s="78" t="s">
        <v>62</v>
      </c>
    </row>
    <row r="60" spans="1:5">
      <c r="A60" s="82" t="s">
        <v>67</v>
      </c>
      <c r="B60" s="87" t="s">
        <v>68</v>
      </c>
      <c r="C60" s="86">
        <v>126000</v>
      </c>
      <c r="D60" s="83">
        <v>196000</v>
      </c>
      <c r="E60" s="78" t="s">
        <v>66</v>
      </c>
    </row>
    <row r="61" spans="1:5">
      <c r="A61" s="82" t="s">
        <v>67</v>
      </c>
      <c r="B61" s="87" t="s">
        <v>69</v>
      </c>
      <c r="C61" s="86">
        <v>118000</v>
      </c>
      <c r="D61" s="83">
        <v>191000</v>
      </c>
      <c r="E61" s="78" t="s">
        <v>62</v>
      </c>
    </row>
    <row r="62" spans="1:5">
      <c r="A62" s="82" t="s">
        <v>55</v>
      </c>
      <c r="B62" s="87" t="s">
        <v>70</v>
      </c>
      <c r="C62" s="86">
        <v>111000</v>
      </c>
      <c r="D62" s="83">
        <v>195000</v>
      </c>
      <c r="E62" s="78" t="s">
        <v>57</v>
      </c>
    </row>
    <row r="63" spans="1:5">
      <c r="A63" s="82" t="s">
        <v>55</v>
      </c>
      <c r="B63" s="87" t="s">
        <v>71</v>
      </c>
      <c r="C63" s="86">
        <v>110000</v>
      </c>
      <c r="D63" s="83">
        <v>199000</v>
      </c>
      <c r="E63" s="78" t="s">
        <v>59</v>
      </c>
    </row>
    <row r="64" spans="1:5">
      <c r="A64" s="82" t="s">
        <v>55</v>
      </c>
      <c r="B64" s="87" t="s">
        <v>71</v>
      </c>
      <c r="C64" s="86">
        <v>104000</v>
      </c>
      <c r="D64" s="83">
        <v>201000</v>
      </c>
      <c r="E64" s="78" t="s">
        <v>62</v>
      </c>
    </row>
    <row r="65" spans="1:5">
      <c r="A65" s="82" t="s">
        <v>60</v>
      </c>
      <c r="B65" s="87" t="s">
        <v>63</v>
      </c>
      <c r="C65" s="86">
        <v>98000</v>
      </c>
      <c r="D65" s="83">
        <v>201000</v>
      </c>
      <c r="E65" s="78" t="s">
        <v>62</v>
      </c>
    </row>
    <row r="66" spans="1:5">
      <c r="A66" s="82" t="s">
        <v>72</v>
      </c>
      <c r="B66" s="87">
        <v>146</v>
      </c>
      <c r="C66" s="86">
        <v>94500</v>
      </c>
      <c r="D66" s="83">
        <v>201000</v>
      </c>
      <c r="E66" s="78" t="s">
        <v>66</v>
      </c>
    </row>
    <row r="67" spans="1:5">
      <c r="A67" s="82" t="s">
        <v>72</v>
      </c>
      <c r="B67" s="87" t="s">
        <v>73</v>
      </c>
      <c r="C67" s="86">
        <v>94500</v>
      </c>
      <c r="D67" s="83">
        <v>207000</v>
      </c>
      <c r="E67" s="78" t="s">
        <v>62</v>
      </c>
    </row>
    <row r="68" spans="1:5">
      <c r="A68" s="82" t="s">
        <v>67</v>
      </c>
      <c r="B68" s="87" t="s">
        <v>68</v>
      </c>
      <c r="C68" s="86">
        <v>94500</v>
      </c>
      <c r="D68" s="83">
        <v>208000</v>
      </c>
      <c r="E68" s="78" t="s">
        <v>62</v>
      </c>
    </row>
    <row r="69" spans="1:5">
      <c r="A69" s="82" t="s">
        <v>55</v>
      </c>
      <c r="B69" s="87" t="s">
        <v>71</v>
      </c>
      <c r="C69" s="86">
        <v>86500</v>
      </c>
      <c r="D69" s="83">
        <v>208000</v>
      </c>
      <c r="E69" s="78" t="s">
        <v>62</v>
      </c>
    </row>
    <row r="70" spans="1:5">
      <c r="A70" s="82" t="s">
        <v>74</v>
      </c>
      <c r="B70" s="87" t="s">
        <v>75</v>
      </c>
      <c r="C70" s="86">
        <v>86000</v>
      </c>
      <c r="D70" s="83">
        <v>209000</v>
      </c>
      <c r="E70" s="78" t="s">
        <v>66</v>
      </c>
    </row>
    <row r="71" spans="1:5">
      <c r="A71" s="82" t="s">
        <v>76</v>
      </c>
      <c r="B71" s="87">
        <v>307</v>
      </c>
      <c r="C71" s="86">
        <v>85500</v>
      </c>
      <c r="D71" s="83">
        <v>211000</v>
      </c>
      <c r="E71" s="78" t="s">
        <v>57</v>
      </c>
    </row>
    <row r="72" spans="1:5">
      <c r="A72" s="82" t="s">
        <v>76</v>
      </c>
      <c r="B72" s="87">
        <v>307</v>
      </c>
      <c r="C72" s="86">
        <v>85500</v>
      </c>
      <c r="D72" s="83">
        <v>216000</v>
      </c>
      <c r="E72" s="78" t="s">
        <v>59</v>
      </c>
    </row>
    <row r="73" spans="1:5">
      <c r="A73" s="82" t="s">
        <v>60</v>
      </c>
      <c r="B73" s="87" t="s">
        <v>63</v>
      </c>
      <c r="C73" s="86">
        <v>80000</v>
      </c>
      <c r="D73" s="83">
        <v>120000</v>
      </c>
      <c r="E73" s="78" t="s">
        <v>62</v>
      </c>
    </row>
    <row r="74" spans="1:5">
      <c r="A74" s="82" t="s">
        <v>77</v>
      </c>
      <c r="B74" s="87" t="s">
        <v>78</v>
      </c>
      <c r="C74" s="86">
        <v>74000</v>
      </c>
      <c r="D74" s="83">
        <v>200000</v>
      </c>
      <c r="E74" s="78" t="s">
        <v>62</v>
      </c>
    </row>
    <row r="75" spans="1:5">
      <c r="A75" s="82" t="s">
        <v>77</v>
      </c>
      <c r="B75" s="87" t="s">
        <v>78</v>
      </c>
      <c r="C75" s="86">
        <v>70500</v>
      </c>
      <c r="D75" s="83">
        <v>226000</v>
      </c>
      <c r="E75" s="78" t="s">
        <v>66</v>
      </c>
    </row>
    <row r="76" spans="1:5">
      <c r="A76" s="82" t="s">
        <v>77</v>
      </c>
      <c r="B76" s="87" t="s">
        <v>78</v>
      </c>
      <c r="C76" s="86">
        <v>70500</v>
      </c>
      <c r="D76" s="83">
        <v>300000</v>
      </c>
      <c r="E76" s="78" t="s">
        <v>62</v>
      </c>
    </row>
    <row r="77" spans="1:5">
      <c r="A77" s="82" t="s">
        <v>58</v>
      </c>
      <c r="B77" s="87">
        <v>911</v>
      </c>
      <c r="C77" s="86">
        <v>70500</v>
      </c>
      <c r="D77" s="83">
        <v>280000</v>
      </c>
      <c r="E77" s="78" t="s">
        <v>62</v>
      </c>
    </row>
    <row r="78" spans="1:5">
      <c r="A78" s="82" t="s">
        <v>67</v>
      </c>
      <c r="B78" s="87" t="s">
        <v>69</v>
      </c>
      <c r="C78" s="86">
        <v>62500</v>
      </c>
      <c r="D78" s="83">
        <v>243000</v>
      </c>
      <c r="E78" s="78" t="s">
        <v>62</v>
      </c>
    </row>
    <row r="79" spans="1:5">
      <c r="A79" s="82" t="s">
        <v>76</v>
      </c>
      <c r="B79" s="87">
        <v>307</v>
      </c>
      <c r="C79" s="86">
        <v>61500</v>
      </c>
      <c r="D79" s="83">
        <v>180000</v>
      </c>
      <c r="E79" s="78" t="s">
        <v>66</v>
      </c>
    </row>
    <row r="80" spans="1:5">
      <c r="A80" s="82" t="s">
        <v>76</v>
      </c>
      <c r="B80" s="87">
        <v>307</v>
      </c>
      <c r="C80" s="86">
        <v>61500</v>
      </c>
      <c r="D80" s="83">
        <v>184000</v>
      </c>
      <c r="E80" s="78" t="s">
        <v>62</v>
      </c>
    </row>
    <row r="81" spans="1:5">
      <c r="A81" s="82" t="s">
        <v>64</v>
      </c>
      <c r="B81" s="87" t="s">
        <v>79</v>
      </c>
      <c r="C81" s="86">
        <v>59000</v>
      </c>
      <c r="D81" s="83">
        <v>188000</v>
      </c>
      <c r="E81" s="78" t="s">
        <v>57</v>
      </c>
    </row>
    <row r="82" spans="1:5">
      <c r="A82" s="82" t="s">
        <v>55</v>
      </c>
      <c r="B82" s="87" t="s">
        <v>80</v>
      </c>
      <c r="C82" s="86">
        <v>70500</v>
      </c>
      <c r="D82" s="83">
        <v>190000</v>
      </c>
      <c r="E82" s="78" t="s">
        <v>59</v>
      </c>
    </row>
    <row r="83" spans="1:5">
      <c r="A83" s="82" t="s">
        <v>77</v>
      </c>
      <c r="B83" s="87" t="s">
        <v>81</v>
      </c>
      <c r="C83" s="86">
        <v>70500</v>
      </c>
      <c r="D83" s="83">
        <v>190000</v>
      </c>
      <c r="E83" s="78" t="s">
        <v>62</v>
      </c>
    </row>
    <row r="84" spans="1:5">
      <c r="A84" s="82" t="s">
        <v>77</v>
      </c>
      <c r="B84" s="87" t="s">
        <v>78</v>
      </c>
      <c r="C84" s="86">
        <v>70500</v>
      </c>
      <c r="D84" s="83">
        <v>190000</v>
      </c>
      <c r="E84" s="78" t="s">
        <v>57</v>
      </c>
    </row>
    <row r="85" spans="1:5">
      <c r="A85" s="82" t="s">
        <v>55</v>
      </c>
      <c r="B85" s="87" t="s">
        <v>70</v>
      </c>
      <c r="C85" s="86">
        <v>62500</v>
      </c>
      <c r="D85" s="83">
        <v>196000</v>
      </c>
      <c r="E85" s="78" t="s">
        <v>59</v>
      </c>
    </row>
    <row r="86" spans="1:5">
      <c r="A86" s="82" t="s">
        <v>60</v>
      </c>
      <c r="B86" s="87" t="s">
        <v>63</v>
      </c>
      <c r="C86" s="86">
        <v>61500</v>
      </c>
      <c r="D86" s="83">
        <v>197000</v>
      </c>
      <c r="E86" s="78" t="s">
        <v>62</v>
      </c>
    </row>
    <row r="87" spans="1:5">
      <c r="A87" s="82" t="s">
        <v>60</v>
      </c>
      <c r="B87" s="87" t="s">
        <v>82</v>
      </c>
      <c r="C87" s="86">
        <v>104000</v>
      </c>
      <c r="D87" s="83">
        <v>197000</v>
      </c>
      <c r="E87" s="78" t="s">
        <v>62</v>
      </c>
    </row>
    <row r="88" spans="1:5">
      <c r="A88" s="82" t="s">
        <v>74</v>
      </c>
      <c r="B88" s="87" t="s">
        <v>83</v>
      </c>
      <c r="C88" s="86">
        <v>70000</v>
      </c>
      <c r="D88" s="83">
        <v>198000</v>
      </c>
      <c r="E88" s="78" t="s">
        <v>66</v>
      </c>
    </row>
    <row r="89" spans="1:5">
      <c r="A89" s="82" t="s">
        <v>55</v>
      </c>
      <c r="B89" s="87" t="s">
        <v>71</v>
      </c>
      <c r="C89" s="86">
        <v>62500</v>
      </c>
      <c r="D89" s="83">
        <v>200000</v>
      </c>
      <c r="E89" s="78" t="s">
        <v>62</v>
      </c>
    </row>
    <row r="90" spans="1:5">
      <c r="A90" s="82" t="s">
        <v>55</v>
      </c>
      <c r="B90" s="87" t="s">
        <v>70</v>
      </c>
      <c r="C90" s="86">
        <v>59500</v>
      </c>
      <c r="D90" s="83">
        <v>205000</v>
      </c>
      <c r="E90" s="78" t="s">
        <v>62</v>
      </c>
    </row>
    <row r="91" spans="1:5">
      <c r="A91" s="82" t="s">
        <v>86</v>
      </c>
      <c r="B91" s="87" t="s">
        <v>87</v>
      </c>
      <c r="C91" s="86">
        <v>55000</v>
      </c>
      <c r="D91" s="83">
        <v>109000</v>
      </c>
      <c r="E91" s="78" t="s">
        <v>62</v>
      </c>
    </row>
    <row r="92" spans="1:5">
      <c r="A92" s="82" t="s">
        <v>55</v>
      </c>
      <c r="B92" s="87" t="s">
        <v>70</v>
      </c>
      <c r="C92" s="86">
        <v>50000</v>
      </c>
      <c r="D92" s="83">
        <v>189000</v>
      </c>
      <c r="E92" s="78" t="s">
        <v>66</v>
      </c>
    </row>
    <row r="93" spans="1:5">
      <c r="A93" s="82" t="s">
        <v>64</v>
      </c>
      <c r="B93" s="87" t="s">
        <v>84</v>
      </c>
      <c r="C93" s="86">
        <v>42500</v>
      </c>
      <c r="D93" s="83">
        <v>215000</v>
      </c>
      <c r="E93" s="78" t="s">
        <v>62</v>
      </c>
    </row>
    <row r="94" spans="1:5">
      <c r="A94" s="82" t="s">
        <v>72</v>
      </c>
      <c r="B94" s="87">
        <v>156</v>
      </c>
      <c r="C94" s="86">
        <v>31000</v>
      </c>
      <c r="D94" s="83">
        <v>289000</v>
      </c>
      <c r="E94" s="78" t="s">
        <v>57</v>
      </c>
    </row>
    <row r="95" spans="1:5">
      <c r="A95" s="82" t="s">
        <v>72</v>
      </c>
      <c r="B95" s="87">
        <v>156</v>
      </c>
      <c r="C95" s="86">
        <v>146000</v>
      </c>
      <c r="D95" s="83">
        <v>269000</v>
      </c>
      <c r="E95" s="78" t="s">
        <v>59</v>
      </c>
    </row>
    <row r="96" spans="1:5">
      <c r="A96" s="82" t="s">
        <v>55</v>
      </c>
      <c r="B96" s="87" t="s">
        <v>70</v>
      </c>
      <c r="C96" s="86">
        <v>138000</v>
      </c>
      <c r="D96" s="83">
        <v>232000</v>
      </c>
      <c r="E96" s="78" t="s">
        <v>62</v>
      </c>
    </row>
    <row r="97" spans="1:5">
      <c r="A97" s="82" t="s">
        <v>67</v>
      </c>
      <c r="B97" s="87" t="s">
        <v>68</v>
      </c>
      <c r="C97" s="86">
        <v>131000</v>
      </c>
      <c r="D97" s="83">
        <v>185000</v>
      </c>
      <c r="E97" s="78" t="s">
        <v>62</v>
      </c>
    </row>
    <row r="98" spans="1:5">
      <c r="A98" s="82" t="s">
        <v>67</v>
      </c>
      <c r="B98" s="87" t="s">
        <v>69</v>
      </c>
      <c r="C98" s="86">
        <v>130000</v>
      </c>
      <c r="D98" s="83">
        <v>180000</v>
      </c>
      <c r="E98" s="78" t="s">
        <v>66</v>
      </c>
    </row>
    <row r="99" spans="1:5">
      <c r="A99" s="82" t="s">
        <v>55</v>
      </c>
      <c r="B99" s="87" t="s">
        <v>70</v>
      </c>
      <c r="C99" s="86">
        <v>124000</v>
      </c>
      <c r="D99" s="83">
        <v>184000</v>
      </c>
      <c r="E99" s="78" t="s">
        <v>62</v>
      </c>
    </row>
    <row r="100" spans="1:5">
      <c r="A100" s="82" t="s">
        <v>55</v>
      </c>
      <c r="B100" s="87" t="s">
        <v>71</v>
      </c>
      <c r="C100" s="86">
        <v>118000</v>
      </c>
      <c r="D100" s="83">
        <v>188000</v>
      </c>
      <c r="E100" s="78" t="s">
        <v>62</v>
      </c>
    </row>
    <row r="101" spans="1:5">
      <c r="A101" s="82" t="s">
        <v>55</v>
      </c>
      <c r="B101" s="87" t="s">
        <v>71</v>
      </c>
      <c r="C101" s="86">
        <v>114500</v>
      </c>
      <c r="D101" s="83">
        <v>190000</v>
      </c>
      <c r="E101" s="78" t="s">
        <v>62</v>
      </c>
    </row>
    <row r="102" spans="1:5">
      <c r="A102" s="82" t="s">
        <v>60</v>
      </c>
      <c r="B102" s="87" t="s">
        <v>63</v>
      </c>
      <c r="C102" s="86">
        <v>114500</v>
      </c>
      <c r="D102" s="83">
        <v>190000</v>
      </c>
      <c r="E102" s="78" t="s">
        <v>66</v>
      </c>
    </row>
    <row r="103" spans="1:5">
      <c r="A103" s="82" t="s">
        <v>72</v>
      </c>
      <c r="B103" s="87">
        <v>146</v>
      </c>
      <c r="C103" s="86">
        <v>114500</v>
      </c>
      <c r="D103" s="83">
        <v>190000</v>
      </c>
      <c r="E103" s="78" t="s">
        <v>57</v>
      </c>
    </row>
    <row r="104" spans="1:5">
      <c r="A104" s="82" t="s">
        <v>72</v>
      </c>
      <c r="B104" s="87" t="s">
        <v>73</v>
      </c>
      <c r="C104" s="86">
        <v>106500</v>
      </c>
      <c r="D104" s="83">
        <v>196000</v>
      </c>
      <c r="E104" s="78" t="s">
        <v>59</v>
      </c>
    </row>
    <row r="105" spans="1:5">
      <c r="A105" s="82" t="s">
        <v>67</v>
      </c>
      <c r="B105" s="87" t="s">
        <v>68</v>
      </c>
      <c r="C105" s="86">
        <v>106000</v>
      </c>
      <c r="D105" s="83">
        <v>197000</v>
      </c>
      <c r="E105" s="78" t="s">
        <v>62</v>
      </c>
    </row>
    <row r="106" spans="1:5">
      <c r="A106" s="82" t="s">
        <v>55</v>
      </c>
      <c r="B106" s="87" t="s">
        <v>71</v>
      </c>
      <c r="C106" s="86">
        <v>105500</v>
      </c>
      <c r="D106" s="83">
        <v>197000</v>
      </c>
      <c r="E106" s="78" t="s">
        <v>62</v>
      </c>
    </row>
    <row r="107" spans="1:5">
      <c r="A107" s="82" t="s">
        <v>74</v>
      </c>
      <c r="B107" s="87" t="s">
        <v>75</v>
      </c>
      <c r="C107" s="86">
        <v>105500</v>
      </c>
      <c r="D107" s="83">
        <v>198000</v>
      </c>
      <c r="E107" s="78" t="s">
        <v>66</v>
      </c>
    </row>
    <row r="108" spans="1:5">
      <c r="A108" s="82" t="s">
        <v>60</v>
      </c>
      <c r="B108" s="87" t="s">
        <v>63</v>
      </c>
      <c r="C108" s="86">
        <v>100000</v>
      </c>
      <c r="D108" s="83">
        <v>200000</v>
      </c>
      <c r="E108" s="78" t="s">
        <v>62</v>
      </c>
    </row>
    <row r="109" spans="1:5">
      <c r="A109" s="82" t="s">
        <v>72</v>
      </c>
      <c r="B109" s="87">
        <v>146</v>
      </c>
      <c r="C109" s="86">
        <v>94000</v>
      </c>
      <c r="D109" s="83">
        <v>205000</v>
      </c>
      <c r="E109" s="78" t="s">
        <v>62</v>
      </c>
    </row>
    <row r="110" spans="1:5">
      <c r="A110" s="82" t="s">
        <v>72</v>
      </c>
      <c r="B110" s="87" t="s">
        <v>73</v>
      </c>
      <c r="C110" s="86">
        <v>90500</v>
      </c>
      <c r="D110" s="83">
        <v>109000</v>
      </c>
      <c r="E110" s="78" t="s">
        <v>62</v>
      </c>
    </row>
    <row r="111" spans="1:5">
      <c r="A111" s="82" t="s">
        <v>67</v>
      </c>
      <c r="B111" s="87" t="s">
        <v>68</v>
      </c>
      <c r="C111" s="86">
        <v>90500</v>
      </c>
      <c r="D111" s="83">
        <v>189000</v>
      </c>
      <c r="E111" s="78" t="s">
        <v>66</v>
      </c>
    </row>
    <row r="112" spans="1:5">
      <c r="A112" s="82" t="s">
        <v>55</v>
      </c>
      <c r="B112" s="87" t="s">
        <v>71</v>
      </c>
      <c r="C112" s="86">
        <v>90500</v>
      </c>
      <c r="D112" s="83">
        <v>215000</v>
      </c>
      <c r="E112" s="78" t="s">
        <v>62</v>
      </c>
    </row>
    <row r="113" spans="1:5">
      <c r="A113" s="82" t="s">
        <v>74</v>
      </c>
      <c r="B113" s="87" t="s">
        <v>75</v>
      </c>
      <c r="C113" s="86">
        <v>82500</v>
      </c>
      <c r="D113" s="83">
        <v>289000</v>
      </c>
      <c r="E113" s="78" t="s">
        <v>57</v>
      </c>
    </row>
    <row r="114" spans="1:5">
      <c r="A114" s="82" t="s">
        <v>76</v>
      </c>
      <c r="B114" s="87">
        <v>307</v>
      </c>
      <c r="C114" s="86">
        <v>81500</v>
      </c>
      <c r="D114" s="83">
        <v>269000</v>
      </c>
      <c r="E114" s="78" t="s">
        <v>59</v>
      </c>
    </row>
    <row r="115" spans="1:5">
      <c r="A115" s="82" t="s">
        <v>76</v>
      </c>
      <c r="B115" s="87">
        <v>307</v>
      </c>
      <c r="C115" s="86">
        <v>81500</v>
      </c>
      <c r="D115" s="83">
        <v>232000</v>
      </c>
      <c r="E115" s="78" t="s">
        <v>62</v>
      </c>
    </row>
    <row r="116" spans="1:5">
      <c r="A116" s="82" t="s">
        <v>60</v>
      </c>
      <c r="B116" s="87" t="s">
        <v>63</v>
      </c>
      <c r="C116" s="86">
        <v>79000</v>
      </c>
      <c r="D116" s="83">
        <v>169000</v>
      </c>
      <c r="E116" s="78" t="s">
        <v>62</v>
      </c>
    </row>
    <row r="117" spans="1:5">
      <c r="A117" s="82" t="s">
        <v>77</v>
      </c>
      <c r="B117" s="87" t="s">
        <v>78</v>
      </c>
      <c r="C117" s="86">
        <v>90500</v>
      </c>
      <c r="D117" s="83">
        <v>173000</v>
      </c>
      <c r="E117" s="78" t="s">
        <v>62</v>
      </c>
    </row>
    <row r="118" spans="1:5">
      <c r="A118" s="82" t="s">
        <v>77</v>
      </c>
      <c r="B118" s="87" t="s">
        <v>78</v>
      </c>
      <c r="C118" s="86">
        <v>90500</v>
      </c>
      <c r="D118" s="83">
        <v>177000</v>
      </c>
      <c r="E118" s="78" t="s">
        <v>66</v>
      </c>
    </row>
    <row r="119" spans="1:5">
      <c r="A119" s="82" t="s">
        <v>77</v>
      </c>
      <c r="B119" s="87" t="s">
        <v>78</v>
      </c>
      <c r="C119" s="86">
        <v>90500</v>
      </c>
      <c r="D119" s="83">
        <v>179000</v>
      </c>
      <c r="E119" s="78" t="s">
        <v>57</v>
      </c>
    </row>
    <row r="120" spans="1:5">
      <c r="A120" s="82" t="s">
        <v>58</v>
      </c>
      <c r="B120" s="87">
        <v>911</v>
      </c>
      <c r="C120" s="86">
        <v>82500</v>
      </c>
      <c r="D120" s="83">
        <v>179000</v>
      </c>
      <c r="E120" s="78" t="s">
        <v>62</v>
      </c>
    </row>
    <row r="121" spans="1:5">
      <c r="A121" s="82" t="s">
        <v>67</v>
      </c>
      <c r="B121" s="87" t="s">
        <v>69</v>
      </c>
      <c r="C121" s="86">
        <v>81500</v>
      </c>
      <c r="D121" s="83">
        <v>179000</v>
      </c>
      <c r="E121" s="78" t="s">
        <v>66</v>
      </c>
    </row>
    <row r="122" spans="1:5">
      <c r="A122" s="82" t="s">
        <v>76</v>
      </c>
      <c r="B122" s="87">
        <v>307</v>
      </c>
      <c r="C122" s="86">
        <v>124000</v>
      </c>
      <c r="D122" s="83">
        <v>185000</v>
      </c>
      <c r="E122" s="78" t="s">
        <v>62</v>
      </c>
    </row>
    <row r="123" spans="1:5">
      <c r="A123" s="82" t="s">
        <v>76</v>
      </c>
      <c r="B123" s="87">
        <v>307</v>
      </c>
      <c r="C123" s="86">
        <v>90000</v>
      </c>
      <c r="D123" s="83">
        <v>186000</v>
      </c>
      <c r="E123" s="78" t="s">
        <v>62</v>
      </c>
    </row>
    <row r="124" spans="1:5">
      <c r="A124" s="82" t="s">
        <v>64</v>
      </c>
      <c r="B124" s="87" t="s">
        <v>79</v>
      </c>
      <c r="C124" s="86">
        <v>82500</v>
      </c>
      <c r="D124" s="83">
        <v>186000</v>
      </c>
      <c r="E124" s="78" t="s">
        <v>62</v>
      </c>
    </row>
    <row r="125" spans="1:5">
      <c r="A125" s="82" t="s">
        <v>55</v>
      </c>
      <c r="B125" s="87" t="s">
        <v>80</v>
      </c>
      <c r="C125" s="86">
        <v>79500</v>
      </c>
      <c r="D125" s="83">
        <v>187000</v>
      </c>
      <c r="E125" s="78" t="s">
        <v>66</v>
      </c>
    </row>
    <row r="126" spans="1:5">
      <c r="A126" s="82" t="s">
        <v>77</v>
      </c>
      <c r="B126" s="87" t="s">
        <v>81</v>
      </c>
      <c r="C126" s="86">
        <v>75000</v>
      </c>
      <c r="D126" s="83">
        <v>189000</v>
      </c>
      <c r="E126" s="78" t="s">
        <v>62</v>
      </c>
    </row>
    <row r="127" spans="1:5">
      <c r="A127" s="82" t="s">
        <v>77</v>
      </c>
      <c r="B127" s="87" t="s">
        <v>78</v>
      </c>
      <c r="C127" s="86">
        <v>70000</v>
      </c>
      <c r="D127" s="83">
        <v>194000</v>
      </c>
      <c r="E127" s="78" t="s">
        <v>57</v>
      </c>
    </row>
    <row r="128" spans="1:5">
      <c r="A128" s="82" t="s">
        <v>55</v>
      </c>
      <c r="B128" s="87" t="s">
        <v>70</v>
      </c>
      <c r="C128" s="86">
        <v>62500</v>
      </c>
      <c r="D128" s="83">
        <v>98000</v>
      </c>
      <c r="E128" s="78" t="s">
        <v>59</v>
      </c>
    </row>
    <row r="129" spans="1:5">
      <c r="A129" s="82" t="s">
        <v>60</v>
      </c>
      <c r="B129" s="87" t="s">
        <v>63</v>
      </c>
      <c r="C129" s="86">
        <v>51000</v>
      </c>
      <c r="D129" s="83">
        <v>178000</v>
      </c>
      <c r="E129" s="78" t="s">
        <v>62</v>
      </c>
    </row>
    <row r="130" spans="1:5">
      <c r="A130" s="82" t="s">
        <v>60</v>
      </c>
      <c r="B130" s="87" t="s">
        <v>82</v>
      </c>
      <c r="C130" s="86">
        <v>166000</v>
      </c>
      <c r="D130" s="83">
        <v>204000</v>
      </c>
      <c r="E130" s="78" t="s">
        <v>62</v>
      </c>
    </row>
    <row r="131" spans="1:5">
      <c r="A131" s="82" t="s">
        <v>74</v>
      </c>
      <c r="B131" s="87" t="s">
        <v>83</v>
      </c>
      <c r="C131" s="86">
        <v>158000</v>
      </c>
      <c r="D131" s="83">
        <v>278000</v>
      </c>
      <c r="E131" s="78" t="s">
        <v>66</v>
      </c>
    </row>
    <row r="132" spans="1:5">
      <c r="A132" s="82" t="s">
        <v>72</v>
      </c>
      <c r="B132" s="87" t="s">
        <v>73</v>
      </c>
      <c r="C132" s="86">
        <v>151000</v>
      </c>
      <c r="D132" s="83">
        <v>258000</v>
      </c>
      <c r="E132" s="78" t="s">
        <v>62</v>
      </c>
    </row>
    <row r="133" spans="1:5">
      <c r="A133" s="82" t="s">
        <v>67</v>
      </c>
      <c r="B133" s="87" t="s">
        <v>68</v>
      </c>
      <c r="C133" s="86">
        <v>150000</v>
      </c>
      <c r="D133" s="83">
        <v>221000</v>
      </c>
      <c r="E133" s="78" t="s">
        <v>62</v>
      </c>
    </row>
    <row r="134" spans="1:5">
      <c r="A134" s="82" t="s">
        <v>55</v>
      </c>
      <c r="B134" s="87" t="s">
        <v>71</v>
      </c>
      <c r="C134" s="86">
        <v>144000</v>
      </c>
      <c r="D134" s="83">
        <v>174000</v>
      </c>
      <c r="E134" s="78" t="s">
        <v>62</v>
      </c>
    </row>
    <row r="135" spans="1:5">
      <c r="A135" s="82" t="s">
        <v>74</v>
      </c>
      <c r="B135" s="87" t="s">
        <v>75</v>
      </c>
      <c r="C135" s="86">
        <v>138000</v>
      </c>
      <c r="D135" s="83">
        <v>169000</v>
      </c>
      <c r="E135" s="78" t="s">
        <v>66</v>
      </c>
    </row>
    <row r="136" spans="1:5">
      <c r="A136" s="82" t="s">
        <v>60</v>
      </c>
      <c r="B136" s="87" t="s">
        <v>63</v>
      </c>
      <c r="C136" s="86">
        <v>134500</v>
      </c>
      <c r="D136" s="83">
        <v>173000</v>
      </c>
      <c r="E136" s="78" t="s">
        <v>57</v>
      </c>
    </row>
    <row r="137" spans="1:5">
      <c r="A137" s="82" t="s">
        <v>72</v>
      </c>
      <c r="B137" s="87">
        <v>146</v>
      </c>
      <c r="C137" s="86">
        <v>134500</v>
      </c>
      <c r="D137" s="83">
        <v>177000</v>
      </c>
      <c r="E137" s="78" t="s">
        <v>59</v>
      </c>
    </row>
    <row r="138" spans="1:5">
      <c r="A138" s="82" t="s">
        <v>72</v>
      </c>
      <c r="B138" s="87" t="s">
        <v>73</v>
      </c>
      <c r="C138" s="86">
        <v>134500</v>
      </c>
      <c r="D138" s="83">
        <v>179000</v>
      </c>
      <c r="E138" s="78" t="s">
        <v>62</v>
      </c>
    </row>
    <row r="139" spans="1:5">
      <c r="A139" s="82" t="s">
        <v>67</v>
      </c>
      <c r="B139" s="87" t="s">
        <v>68</v>
      </c>
      <c r="C139" s="86">
        <v>126500</v>
      </c>
      <c r="D139" s="83">
        <v>179000</v>
      </c>
      <c r="E139" s="78" t="s">
        <v>62</v>
      </c>
    </row>
    <row r="140" spans="1:5">
      <c r="A140" s="82" t="s">
        <v>55</v>
      </c>
      <c r="B140" s="87" t="s">
        <v>71</v>
      </c>
      <c r="C140" s="86">
        <v>126000</v>
      </c>
      <c r="D140" s="83">
        <v>179000</v>
      </c>
      <c r="E140" s="78" t="s">
        <v>66</v>
      </c>
    </row>
    <row r="141" spans="1:5">
      <c r="A141" s="82" t="s">
        <v>74</v>
      </c>
      <c r="B141" s="87" t="s">
        <v>75</v>
      </c>
      <c r="C141" s="86">
        <v>125500</v>
      </c>
      <c r="D141" s="83">
        <v>185000</v>
      </c>
      <c r="E141" s="78" t="s">
        <v>62</v>
      </c>
    </row>
    <row r="142" spans="1:5">
      <c r="A142" s="82" t="s">
        <v>76</v>
      </c>
      <c r="B142" s="87">
        <v>307</v>
      </c>
      <c r="C142" s="86">
        <v>125500</v>
      </c>
      <c r="D142" s="83">
        <v>186000</v>
      </c>
      <c r="E142" s="78" t="s">
        <v>62</v>
      </c>
    </row>
    <row r="143" spans="1:5">
      <c r="A143" s="82" t="s">
        <v>76</v>
      </c>
      <c r="B143" s="87">
        <v>307</v>
      </c>
      <c r="C143" s="86">
        <v>120000</v>
      </c>
      <c r="D143" s="83">
        <v>186000</v>
      </c>
      <c r="E143" s="78" t="s">
        <v>62</v>
      </c>
    </row>
    <row r="144" spans="1:5">
      <c r="A144" s="82" t="s">
        <v>60</v>
      </c>
      <c r="B144" s="87" t="s">
        <v>63</v>
      </c>
      <c r="C144" s="86">
        <v>97000</v>
      </c>
      <c r="D144" s="83">
        <v>187000</v>
      </c>
      <c r="E144" s="78" t="s">
        <v>66</v>
      </c>
    </row>
    <row r="145" spans="1:5">
      <c r="A145" s="82" t="s">
        <v>77</v>
      </c>
      <c r="B145" s="87" t="s">
        <v>78</v>
      </c>
      <c r="C145" s="86">
        <v>96000</v>
      </c>
      <c r="D145" s="83">
        <v>189000</v>
      </c>
      <c r="E145" s="78" t="s">
        <v>62</v>
      </c>
    </row>
    <row r="146" spans="1:5">
      <c r="A146" s="82" t="s">
        <v>77</v>
      </c>
      <c r="B146" s="87" t="s">
        <v>78</v>
      </c>
      <c r="C146" s="86">
        <v>90000</v>
      </c>
      <c r="D146" s="83">
        <v>194000</v>
      </c>
      <c r="E146" s="78" t="s">
        <v>57</v>
      </c>
    </row>
    <row r="147" spans="1:5">
      <c r="A147" s="82" t="s">
        <v>77</v>
      </c>
      <c r="B147" s="87" t="s">
        <v>78</v>
      </c>
      <c r="C147" s="86">
        <v>84000</v>
      </c>
      <c r="D147" s="83">
        <v>98000</v>
      </c>
      <c r="E147" s="78" t="s">
        <v>59</v>
      </c>
    </row>
    <row r="148" spans="1:5">
      <c r="A148" s="82" t="s">
        <v>58</v>
      </c>
      <c r="B148" s="87">
        <v>911</v>
      </c>
      <c r="C148" s="86">
        <v>80500</v>
      </c>
      <c r="D148" s="83">
        <v>178000</v>
      </c>
      <c r="E148" s="78" t="s">
        <v>62</v>
      </c>
    </row>
    <row r="149" spans="1:5">
      <c r="A149" s="82" t="s">
        <v>67</v>
      </c>
      <c r="B149" s="87" t="s">
        <v>69</v>
      </c>
      <c r="C149" s="86">
        <v>80500</v>
      </c>
      <c r="D149" s="83">
        <v>204000</v>
      </c>
      <c r="E149" s="78" t="s">
        <v>57</v>
      </c>
    </row>
    <row r="150" spans="1:5">
      <c r="A150" s="82" t="s">
        <v>76</v>
      </c>
      <c r="B150" s="87">
        <v>307</v>
      </c>
      <c r="C150" s="86">
        <v>80500</v>
      </c>
      <c r="D150" s="83">
        <v>278000</v>
      </c>
      <c r="E150" s="78" t="s">
        <v>59</v>
      </c>
    </row>
    <row r="151" spans="1:5">
      <c r="A151" s="82" t="s">
        <v>76</v>
      </c>
      <c r="B151" s="87">
        <v>307</v>
      </c>
      <c r="C151" s="86">
        <v>72500</v>
      </c>
      <c r="D151" s="83">
        <v>258000</v>
      </c>
      <c r="E151" s="78" t="s">
        <v>62</v>
      </c>
    </row>
    <row r="152" spans="1:5">
      <c r="A152" s="82" t="s">
        <v>64</v>
      </c>
      <c r="B152" s="87" t="s">
        <v>79</v>
      </c>
      <c r="C152" s="86">
        <v>72000</v>
      </c>
      <c r="D152" s="83">
        <v>221000</v>
      </c>
      <c r="E152" s="78" t="s">
        <v>62</v>
      </c>
    </row>
    <row r="153" spans="1:5">
      <c r="A153" s="82" t="s">
        <v>55</v>
      </c>
      <c r="B153" s="87" t="s">
        <v>80</v>
      </c>
      <c r="C153" s="86">
        <v>71500</v>
      </c>
      <c r="D153" s="83">
        <v>158000</v>
      </c>
      <c r="E153" s="78" t="s">
        <v>66</v>
      </c>
    </row>
    <row r="154" spans="1:5">
      <c r="A154" s="82" t="s">
        <v>77</v>
      </c>
      <c r="B154" s="87" t="s">
        <v>81</v>
      </c>
      <c r="C154" s="86">
        <v>71500</v>
      </c>
      <c r="D154" s="83">
        <v>162000</v>
      </c>
      <c r="E154" s="78" t="s">
        <v>62</v>
      </c>
    </row>
    <row r="155" spans="1:5">
      <c r="A155" s="82" t="s">
        <v>55</v>
      </c>
      <c r="B155" s="87" t="s">
        <v>70</v>
      </c>
      <c r="C155" s="86">
        <v>66000</v>
      </c>
      <c r="D155" s="83">
        <v>166000</v>
      </c>
      <c r="E155" s="78" t="s">
        <v>62</v>
      </c>
    </row>
    <row r="156" spans="1:5">
      <c r="A156" s="82" t="s">
        <v>67</v>
      </c>
      <c r="B156" s="87" t="s">
        <v>68</v>
      </c>
      <c r="C156" s="86">
        <v>60000</v>
      </c>
      <c r="D156" s="83">
        <v>168000</v>
      </c>
      <c r="E156" s="78" t="s">
        <v>62</v>
      </c>
    </row>
    <row r="157" spans="1:5">
      <c r="A157" s="82" t="s">
        <v>67</v>
      </c>
      <c r="B157" s="87" t="s">
        <v>69</v>
      </c>
      <c r="C157" s="86">
        <v>56500</v>
      </c>
      <c r="D157" s="83">
        <v>168000</v>
      </c>
      <c r="E157" s="78" t="s">
        <v>66</v>
      </c>
    </row>
    <row r="158" spans="1:5">
      <c r="A158" s="82" t="s">
        <v>55</v>
      </c>
      <c r="B158" s="87" t="s">
        <v>70</v>
      </c>
      <c r="C158" s="86">
        <v>56500</v>
      </c>
      <c r="D158" s="83">
        <v>168000</v>
      </c>
      <c r="E158" s="78" t="s">
        <v>62</v>
      </c>
    </row>
    <row r="159" spans="1:5">
      <c r="A159" s="82" t="s">
        <v>55</v>
      </c>
      <c r="B159" s="87" t="s">
        <v>71</v>
      </c>
      <c r="C159" s="86">
        <v>56500</v>
      </c>
      <c r="D159" s="83">
        <v>174000</v>
      </c>
      <c r="E159" s="78" t="s">
        <v>57</v>
      </c>
    </row>
    <row r="160" spans="1:5">
      <c r="A160" s="82" t="s">
        <v>55</v>
      </c>
      <c r="B160" s="87" t="s">
        <v>71</v>
      </c>
      <c r="C160" s="86">
        <v>48500</v>
      </c>
      <c r="D160" s="83">
        <v>175000</v>
      </c>
      <c r="E160" s="78" t="s">
        <v>59</v>
      </c>
    </row>
    <row r="161" spans="1:5">
      <c r="A161" s="82" t="s">
        <v>60</v>
      </c>
      <c r="B161" s="87" t="s">
        <v>63</v>
      </c>
      <c r="C161" s="86">
        <v>47500</v>
      </c>
      <c r="D161" s="83">
        <v>175000</v>
      </c>
      <c r="E161" s="78" t="s">
        <v>62</v>
      </c>
    </row>
    <row r="162" spans="1:5">
      <c r="A162" s="82" t="s">
        <v>72</v>
      </c>
      <c r="B162" s="87">
        <v>146</v>
      </c>
      <c r="C162" s="86">
        <v>47500</v>
      </c>
      <c r="D162" s="83">
        <v>176000</v>
      </c>
      <c r="E162" s="78" t="s">
        <v>62</v>
      </c>
    </row>
    <row r="163" spans="1:5">
      <c r="A163" s="82" t="s">
        <v>72</v>
      </c>
      <c r="B163" s="87" t="s">
        <v>73</v>
      </c>
      <c r="C163" s="86">
        <v>45000</v>
      </c>
      <c r="D163" s="83">
        <v>178000</v>
      </c>
      <c r="E163" s="78" t="s">
        <v>66</v>
      </c>
    </row>
    <row r="164" spans="1:5">
      <c r="A164" s="82" t="s">
        <v>67</v>
      </c>
      <c r="B164" s="87" t="s">
        <v>68</v>
      </c>
      <c r="C164" s="86">
        <v>56500</v>
      </c>
      <c r="D164" s="83">
        <v>183000</v>
      </c>
      <c r="E164" s="78" t="s">
        <v>62</v>
      </c>
    </row>
    <row r="165" spans="1:5">
      <c r="A165" s="82" t="s">
        <v>55</v>
      </c>
      <c r="B165" s="87" t="s">
        <v>71</v>
      </c>
      <c r="C165" s="86">
        <v>56500</v>
      </c>
      <c r="D165" s="83">
        <v>87000</v>
      </c>
      <c r="E165" s="78" t="s">
        <v>62</v>
      </c>
    </row>
    <row r="166" spans="1:5">
      <c r="A166" s="82" t="s">
        <v>74</v>
      </c>
      <c r="B166" s="87" t="s">
        <v>75</v>
      </c>
      <c r="C166" s="86">
        <v>56500</v>
      </c>
      <c r="D166" s="83">
        <v>167000</v>
      </c>
      <c r="E166" s="78" t="s">
        <v>66</v>
      </c>
    </row>
    <row r="167" spans="1:5">
      <c r="A167" s="82" t="s">
        <v>60</v>
      </c>
      <c r="B167" s="87" t="s">
        <v>63</v>
      </c>
      <c r="C167" s="86">
        <v>48500</v>
      </c>
      <c r="D167" s="83">
        <v>193000</v>
      </c>
      <c r="E167" s="78" t="s">
        <v>62</v>
      </c>
    </row>
    <row r="168" spans="1:5">
      <c r="A168" s="82" t="s">
        <v>72</v>
      </c>
      <c r="B168" s="87">
        <v>146</v>
      </c>
      <c r="C168" s="86">
        <v>47500</v>
      </c>
      <c r="D168" s="83">
        <v>267000</v>
      </c>
      <c r="E168" s="78" t="s">
        <v>62</v>
      </c>
    </row>
    <row r="169" spans="1:5">
      <c r="A169" s="82" t="s">
        <v>72</v>
      </c>
      <c r="B169" s="87" t="s">
        <v>73</v>
      </c>
      <c r="C169" s="86">
        <v>90000</v>
      </c>
      <c r="D169" s="83">
        <v>247000</v>
      </c>
      <c r="E169" s="78" t="s">
        <v>62</v>
      </c>
    </row>
    <row r="170" spans="1:5">
      <c r="A170" s="82" t="s">
        <v>67</v>
      </c>
      <c r="B170" s="87" t="s">
        <v>68</v>
      </c>
      <c r="C170" s="86">
        <v>56000</v>
      </c>
      <c r="D170" s="83">
        <v>210000</v>
      </c>
      <c r="E170" s="78" t="s">
        <v>66</v>
      </c>
    </row>
    <row r="171" spans="1:5">
      <c r="A171" s="82" t="s">
        <v>55</v>
      </c>
      <c r="B171" s="87" t="s">
        <v>71</v>
      </c>
      <c r="C171" s="86">
        <v>48500</v>
      </c>
      <c r="D171" s="83">
        <v>163000</v>
      </c>
      <c r="E171" s="78" t="s">
        <v>62</v>
      </c>
    </row>
    <row r="172" spans="1:5">
      <c r="A172" s="82" t="s">
        <v>74</v>
      </c>
      <c r="B172" s="87" t="s">
        <v>75</v>
      </c>
      <c r="C172" s="86">
        <v>45500</v>
      </c>
      <c r="D172" s="83">
        <v>158000</v>
      </c>
      <c r="E172" s="78" t="s">
        <v>57</v>
      </c>
    </row>
    <row r="173" spans="1:5">
      <c r="A173" s="82" t="s">
        <v>76</v>
      </c>
      <c r="B173" s="87">
        <v>307</v>
      </c>
      <c r="C173" s="86">
        <v>41000</v>
      </c>
      <c r="D173" s="83">
        <v>162000</v>
      </c>
      <c r="E173" s="78" t="s">
        <v>59</v>
      </c>
    </row>
    <row r="174" spans="1:5">
      <c r="A174" s="82" t="s">
        <v>76</v>
      </c>
      <c r="B174" s="87">
        <v>307</v>
      </c>
      <c r="C174" s="86">
        <v>36000</v>
      </c>
      <c r="D174" s="83">
        <v>166000</v>
      </c>
      <c r="E174" s="78" t="s">
        <v>62</v>
      </c>
    </row>
    <row r="175" spans="1:5">
      <c r="A175" s="82" t="s">
        <v>60</v>
      </c>
      <c r="B175" s="87" t="s">
        <v>63</v>
      </c>
      <c r="C175" s="86">
        <v>28500</v>
      </c>
      <c r="D175" s="83">
        <v>168000</v>
      </c>
      <c r="E175" s="78" t="s">
        <v>62</v>
      </c>
    </row>
    <row r="176" spans="1:5">
      <c r="A176" s="82" t="s">
        <v>77</v>
      </c>
      <c r="B176" s="87" t="s">
        <v>78</v>
      </c>
      <c r="C176" s="86">
        <v>17000</v>
      </c>
      <c r="D176" s="83">
        <v>168000</v>
      </c>
      <c r="E176" s="78" t="s">
        <v>66</v>
      </c>
    </row>
    <row r="177" spans="1:5">
      <c r="A177" s="82" t="s">
        <v>77</v>
      </c>
      <c r="B177" s="87" t="s">
        <v>78</v>
      </c>
      <c r="C177" s="86">
        <v>132000</v>
      </c>
      <c r="D177" s="83">
        <v>168000</v>
      </c>
      <c r="E177" s="78" t="s">
        <v>62</v>
      </c>
    </row>
    <row r="178" spans="1:5">
      <c r="A178" s="82" t="s">
        <v>77</v>
      </c>
      <c r="B178" s="87" t="s">
        <v>78</v>
      </c>
      <c r="C178" s="86">
        <v>124000</v>
      </c>
      <c r="D178" s="83">
        <v>174000</v>
      </c>
      <c r="E178" s="78" t="s">
        <v>62</v>
      </c>
    </row>
    <row r="179" spans="1:5">
      <c r="A179" s="82" t="s">
        <v>58</v>
      </c>
      <c r="B179" s="87">
        <v>911</v>
      </c>
      <c r="C179" s="86">
        <v>117000</v>
      </c>
      <c r="D179" s="83">
        <v>175000</v>
      </c>
      <c r="E179" s="78" t="s">
        <v>62</v>
      </c>
    </row>
    <row r="180" spans="1:5">
      <c r="A180" s="82" t="s">
        <v>67</v>
      </c>
      <c r="B180" s="87" t="s">
        <v>69</v>
      </c>
      <c r="C180" s="86">
        <v>116000</v>
      </c>
      <c r="D180" s="83">
        <v>175000</v>
      </c>
      <c r="E180" s="78" t="s">
        <v>66</v>
      </c>
    </row>
    <row r="181" spans="1:5">
      <c r="A181" s="82" t="s">
        <v>77</v>
      </c>
      <c r="B181" s="87" t="s">
        <v>78</v>
      </c>
      <c r="C181" s="86">
        <v>110000</v>
      </c>
      <c r="D181" s="83">
        <v>176000</v>
      </c>
      <c r="E181" s="78" t="s">
        <v>57</v>
      </c>
    </row>
    <row r="182" spans="1:5">
      <c r="A182" s="82" t="s">
        <v>77</v>
      </c>
      <c r="B182" s="87" t="s">
        <v>78</v>
      </c>
      <c r="C182" s="86">
        <v>104000</v>
      </c>
      <c r="D182" s="83">
        <v>178000</v>
      </c>
      <c r="E182" s="78" t="s">
        <v>59</v>
      </c>
    </row>
    <row r="183" spans="1:5">
      <c r="A183" s="82" t="s">
        <v>58</v>
      </c>
      <c r="B183" s="87">
        <v>911</v>
      </c>
      <c r="C183" s="86">
        <v>100500</v>
      </c>
      <c r="D183" s="83">
        <v>183000</v>
      </c>
      <c r="E183" s="78" t="s">
        <v>62</v>
      </c>
    </row>
    <row r="184" spans="1:5">
      <c r="A184" s="82" t="s">
        <v>67</v>
      </c>
      <c r="B184" s="87" t="s">
        <v>69</v>
      </c>
      <c r="C184" s="86">
        <v>100500</v>
      </c>
      <c r="D184" s="83">
        <v>87000</v>
      </c>
      <c r="E184" s="78" t="s">
        <v>62</v>
      </c>
    </row>
    <row r="185" spans="1:5">
      <c r="A185" s="82" t="s">
        <v>76</v>
      </c>
      <c r="B185" s="87">
        <v>307</v>
      </c>
      <c r="C185" s="86">
        <v>100500</v>
      </c>
      <c r="D185" s="83">
        <v>167000</v>
      </c>
      <c r="E185" s="78" t="s">
        <v>66</v>
      </c>
    </row>
    <row r="186" spans="1:5">
      <c r="A186" s="82" t="s">
        <v>76</v>
      </c>
      <c r="B186" s="87">
        <v>307</v>
      </c>
      <c r="C186" s="86">
        <v>92500</v>
      </c>
      <c r="D186" s="83">
        <v>193000</v>
      </c>
      <c r="E186" s="78" t="s">
        <v>62</v>
      </c>
    </row>
    <row r="187" spans="1:5">
      <c r="A187" s="82" t="s">
        <v>64</v>
      </c>
      <c r="B187" s="87" t="s">
        <v>79</v>
      </c>
      <c r="C187" s="86">
        <v>92000</v>
      </c>
      <c r="D187" s="83">
        <v>267000</v>
      </c>
      <c r="E187" s="78" t="s">
        <v>62</v>
      </c>
    </row>
    <row r="188" spans="1:5">
      <c r="A188" s="82" t="s">
        <v>55</v>
      </c>
      <c r="B188" s="87" t="s">
        <v>80</v>
      </c>
      <c r="C188" s="86">
        <v>91500</v>
      </c>
      <c r="D188" s="83">
        <v>247000</v>
      </c>
      <c r="E188" s="78" t="s">
        <v>62</v>
      </c>
    </row>
    <row r="189" spans="1:5">
      <c r="A189" s="82" t="s">
        <v>77</v>
      </c>
      <c r="B189" s="87" t="s">
        <v>81</v>
      </c>
      <c r="C189" s="86">
        <v>91500</v>
      </c>
      <c r="D189" s="83">
        <v>210000</v>
      </c>
      <c r="E189" s="78" t="s">
        <v>66</v>
      </c>
    </row>
    <row r="190" spans="1:5">
      <c r="A190" s="82" t="s">
        <v>77</v>
      </c>
      <c r="B190" s="87" t="s">
        <v>78</v>
      </c>
      <c r="C190" s="86">
        <v>86000</v>
      </c>
      <c r="D190" s="83">
        <v>147000</v>
      </c>
      <c r="E190" s="78" t="s">
        <v>62</v>
      </c>
    </row>
    <row r="191" spans="1:5">
      <c r="A191" s="82" t="s">
        <v>55</v>
      </c>
      <c r="B191" s="87" t="s">
        <v>70</v>
      </c>
      <c r="C191" s="86">
        <v>80000</v>
      </c>
      <c r="D191" s="83">
        <v>151000</v>
      </c>
      <c r="E191" s="78" t="s">
        <v>57</v>
      </c>
    </row>
    <row r="192" spans="1:5">
      <c r="A192" s="82" t="s">
        <v>60</v>
      </c>
      <c r="B192" s="87" t="s">
        <v>63</v>
      </c>
      <c r="C192" s="86">
        <v>76500</v>
      </c>
      <c r="D192" s="83">
        <v>155000</v>
      </c>
      <c r="E192" s="78" t="s">
        <v>59</v>
      </c>
    </row>
    <row r="193" spans="1:5">
      <c r="A193" s="82" t="s">
        <v>60</v>
      </c>
      <c r="B193" s="87" t="s">
        <v>82</v>
      </c>
      <c r="C193" s="86">
        <v>76500</v>
      </c>
      <c r="D193" s="83">
        <v>157000</v>
      </c>
      <c r="E193" s="78" t="s">
        <v>62</v>
      </c>
    </row>
    <row r="194" spans="1:5">
      <c r="A194" s="82" t="s">
        <v>74</v>
      </c>
      <c r="B194" s="87" t="s">
        <v>83</v>
      </c>
      <c r="C194" s="86">
        <v>76500</v>
      </c>
      <c r="D194" s="83">
        <v>157000</v>
      </c>
      <c r="E194" s="78" t="s">
        <v>57</v>
      </c>
    </row>
    <row r="195" spans="1:5">
      <c r="A195" s="82" t="s">
        <v>55</v>
      </c>
      <c r="B195" s="87" t="s">
        <v>71</v>
      </c>
      <c r="C195" s="86">
        <v>68500</v>
      </c>
      <c r="D195" s="83">
        <v>157000</v>
      </c>
      <c r="E195" s="78" t="s">
        <v>59</v>
      </c>
    </row>
    <row r="196" spans="1:5">
      <c r="A196" s="82" t="s">
        <v>55</v>
      </c>
      <c r="B196" s="87" t="s">
        <v>70</v>
      </c>
      <c r="C196" s="86">
        <v>67500</v>
      </c>
      <c r="D196" s="83">
        <v>163000</v>
      </c>
      <c r="E196" s="78" t="s">
        <v>62</v>
      </c>
    </row>
    <row r="197" spans="1:5">
      <c r="A197" s="82" t="s">
        <v>86</v>
      </c>
      <c r="B197" s="87" t="s">
        <v>87</v>
      </c>
      <c r="C197" s="86">
        <v>67500</v>
      </c>
      <c r="D197" s="83">
        <v>164000</v>
      </c>
      <c r="E197" s="78" t="s">
        <v>62</v>
      </c>
    </row>
    <row r="198" spans="1:5">
      <c r="A198" s="82" t="s">
        <v>55</v>
      </c>
      <c r="B198" s="87" t="s">
        <v>70</v>
      </c>
      <c r="C198" s="86">
        <v>65000</v>
      </c>
      <c r="D198" s="83">
        <v>164000</v>
      </c>
      <c r="E198" s="78" t="s">
        <v>66</v>
      </c>
    </row>
    <row r="199" spans="1:5">
      <c r="A199" s="82" t="s">
        <v>64</v>
      </c>
      <c r="B199" s="87" t="s">
        <v>88</v>
      </c>
      <c r="C199" s="86">
        <v>76500</v>
      </c>
      <c r="D199" s="83">
        <v>165000</v>
      </c>
      <c r="E199" s="78" t="s">
        <v>62</v>
      </c>
    </row>
    <row r="200" spans="1:5">
      <c r="A200" s="82" t="s">
        <v>72</v>
      </c>
      <c r="B200" s="87">
        <v>156</v>
      </c>
      <c r="C200" s="86">
        <v>76500</v>
      </c>
      <c r="D200" s="83">
        <v>167000</v>
      </c>
      <c r="E200" s="78" t="s">
        <v>62</v>
      </c>
    </row>
    <row r="201" spans="1:5">
      <c r="A201" s="82" t="s">
        <v>89</v>
      </c>
      <c r="B201" s="87" t="s">
        <v>90</v>
      </c>
      <c r="C201" s="86">
        <v>77000</v>
      </c>
      <c r="D201" s="83">
        <v>123000</v>
      </c>
      <c r="E201" s="78" t="s">
        <v>62</v>
      </c>
    </row>
    <row r="202" spans="1:5">
      <c r="A202" s="78" t="s">
        <v>55</v>
      </c>
      <c r="B202" s="88" t="s">
        <v>56</v>
      </c>
      <c r="C202" s="86">
        <v>200000</v>
      </c>
      <c r="D202" s="83">
        <v>40000</v>
      </c>
      <c r="E202" s="78" t="s">
        <v>66</v>
      </c>
    </row>
    <row r="203" spans="1:5">
      <c r="A203" s="78" t="s">
        <v>58</v>
      </c>
      <c r="B203" s="88">
        <v>911</v>
      </c>
      <c r="C203" s="86">
        <v>326000</v>
      </c>
      <c r="D203" s="83">
        <v>22000</v>
      </c>
      <c r="E203" s="78" t="s">
        <v>62</v>
      </c>
    </row>
    <row r="204" spans="1:5">
      <c r="A204" s="78" t="s">
        <v>60</v>
      </c>
      <c r="B204" s="88" t="s">
        <v>61</v>
      </c>
      <c r="C204" s="86">
        <v>318500</v>
      </c>
      <c r="D204" s="83">
        <v>27000</v>
      </c>
      <c r="E204" s="78" t="s">
        <v>57</v>
      </c>
    </row>
    <row r="205" spans="1:5">
      <c r="A205" s="78" t="s">
        <v>60</v>
      </c>
      <c r="B205" s="88" t="s">
        <v>63</v>
      </c>
      <c r="C205" s="86">
        <v>308500</v>
      </c>
      <c r="D205" s="83">
        <v>34000</v>
      </c>
      <c r="E205" s="78" t="s">
        <v>59</v>
      </c>
    </row>
    <row r="206" spans="1:5">
      <c r="A206" s="78" t="s">
        <v>64</v>
      </c>
      <c r="B206" s="88" t="s">
        <v>65</v>
      </c>
      <c r="C206" s="86">
        <v>302000</v>
      </c>
      <c r="D206" s="83">
        <v>39000</v>
      </c>
      <c r="E206" s="78" t="s">
        <v>62</v>
      </c>
    </row>
    <row r="207" spans="1:5">
      <c r="A207" s="78" t="s">
        <v>67</v>
      </c>
      <c r="B207" s="88" t="s">
        <v>68</v>
      </c>
      <c r="C207" s="86">
        <v>294500</v>
      </c>
      <c r="D207" s="83">
        <v>44000</v>
      </c>
      <c r="E207" s="78" t="s">
        <v>62</v>
      </c>
    </row>
    <row r="208" spans="1:5">
      <c r="A208" s="78" t="s">
        <v>67</v>
      </c>
      <c r="B208" s="88" t="s">
        <v>69</v>
      </c>
      <c r="C208" s="86">
        <v>284500</v>
      </c>
      <c r="D208" s="83">
        <v>51000</v>
      </c>
      <c r="E208" s="78" t="s">
        <v>66</v>
      </c>
    </row>
    <row r="209" spans="1:5">
      <c r="A209" s="78" t="s">
        <v>55</v>
      </c>
      <c r="B209" s="88" t="s">
        <v>70</v>
      </c>
      <c r="C209" s="86">
        <v>278000</v>
      </c>
      <c r="D209" s="83">
        <v>56000</v>
      </c>
      <c r="E209" s="78" t="s">
        <v>62</v>
      </c>
    </row>
    <row r="210" spans="1:5">
      <c r="A210" s="78" t="s">
        <v>55</v>
      </c>
      <c r="B210" s="88" t="s">
        <v>71</v>
      </c>
      <c r="C210" s="86">
        <v>270500</v>
      </c>
      <c r="D210" s="83">
        <v>61000</v>
      </c>
      <c r="E210" s="78" t="s">
        <v>62</v>
      </c>
    </row>
    <row r="211" spans="1:5">
      <c r="A211" s="78" t="s">
        <v>55</v>
      </c>
      <c r="B211" s="88" t="s">
        <v>71</v>
      </c>
      <c r="C211" s="86">
        <v>260500</v>
      </c>
      <c r="D211" s="83">
        <v>68000</v>
      </c>
      <c r="E211" s="78" t="s">
        <v>66</v>
      </c>
    </row>
    <row r="212" spans="1:5">
      <c r="A212" s="78" t="s">
        <v>60</v>
      </c>
      <c r="B212" s="88" t="s">
        <v>63</v>
      </c>
      <c r="C212" s="86">
        <v>254000</v>
      </c>
      <c r="D212" s="83">
        <v>73000</v>
      </c>
      <c r="E212" s="78" t="s">
        <v>62</v>
      </c>
    </row>
    <row r="213" spans="1:5">
      <c r="A213" s="78" t="s">
        <v>72</v>
      </c>
      <c r="B213" s="88">
        <v>146</v>
      </c>
      <c r="C213" s="86">
        <v>242500</v>
      </c>
      <c r="D213" s="83">
        <v>90000</v>
      </c>
      <c r="E213" s="78" t="s">
        <v>62</v>
      </c>
    </row>
    <row r="214" spans="1:5">
      <c r="A214" s="78" t="s">
        <v>72</v>
      </c>
      <c r="B214" s="88" t="s">
        <v>73</v>
      </c>
      <c r="C214" s="86">
        <v>242500</v>
      </c>
      <c r="D214" s="83">
        <v>80000</v>
      </c>
      <c r="E214" s="78" t="s">
        <v>62</v>
      </c>
    </row>
    <row r="215" spans="1:5">
      <c r="A215" s="78" t="s">
        <v>67</v>
      </c>
      <c r="B215" s="88" t="s">
        <v>68</v>
      </c>
      <c r="C215" s="86">
        <v>230000</v>
      </c>
      <c r="D215" s="83">
        <v>89000</v>
      </c>
      <c r="E215" s="78" t="s">
        <v>66</v>
      </c>
    </row>
    <row r="216" spans="1:5">
      <c r="A216" s="78" t="s">
        <v>55</v>
      </c>
      <c r="B216" s="88" t="s">
        <v>71</v>
      </c>
      <c r="C216" s="86">
        <v>206000</v>
      </c>
      <c r="D216" s="83">
        <v>106000</v>
      </c>
      <c r="E216" s="78" t="s">
        <v>62</v>
      </c>
    </row>
    <row r="217" spans="1:5">
      <c r="A217" s="78" t="s">
        <v>74</v>
      </c>
      <c r="B217" s="88" t="s">
        <v>75</v>
      </c>
      <c r="C217" s="86">
        <v>189500</v>
      </c>
      <c r="D217" s="83">
        <v>118000</v>
      </c>
      <c r="E217" s="78" t="s">
        <v>57</v>
      </c>
    </row>
    <row r="218" spans="1:5">
      <c r="A218" s="78" t="s">
        <v>76</v>
      </c>
      <c r="B218" s="88">
        <v>307</v>
      </c>
      <c r="C218" s="86">
        <v>186500</v>
      </c>
      <c r="D218" s="83">
        <v>120000</v>
      </c>
      <c r="E218" s="78" t="s">
        <v>59</v>
      </c>
    </row>
    <row r="219" spans="1:5">
      <c r="A219" s="78" t="s">
        <v>76</v>
      </c>
      <c r="B219" s="88">
        <v>307</v>
      </c>
      <c r="C219" s="86">
        <v>186500</v>
      </c>
      <c r="D219" s="83">
        <v>120000</v>
      </c>
      <c r="E219" s="78" t="s">
        <v>62</v>
      </c>
    </row>
    <row r="220" spans="1:5">
      <c r="A220" s="78" t="s">
        <v>60</v>
      </c>
      <c r="B220" s="88" t="s">
        <v>63</v>
      </c>
      <c r="C220" s="86">
        <v>175000</v>
      </c>
      <c r="D220" s="83">
        <v>128000</v>
      </c>
      <c r="E220" s="78" t="s">
        <v>62</v>
      </c>
    </row>
    <row r="221" spans="1:5">
      <c r="A221" s="78" t="s">
        <v>77</v>
      </c>
      <c r="B221" s="88" t="s">
        <v>78</v>
      </c>
      <c r="C221" s="86">
        <v>165500</v>
      </c>
      <c r="D221" s="83">
        <v>135000</v>
      </c>
      <c r="E221" s="78" t="s">
        <v>66</v>
      </c>
    </row>
    <row r="222" spans="1:5">
      <c r="A222" s="78" t="s">
        <v>77</v>
      </c>
      <c r="B222" s="88" t="s">
        <v>78</v>
      </c>
      <c r="C222" s="86">
        <v>162500</v>
      </c>
      <c r="D222" s="83">
        <v>137000</v>
      </c>
      <c r="E222" s="78" t="s">
        <v>62</v>
      </c>
    </row>
    <row r="223" spans="1:5">
      <c r="A223" s="78" t="s">
        <v>77</v>
      </c>
      <c r="B223" s="88" t="s">
        <v>78</v>
      </c>
      <c r="C223" s="86">
        <v>162500</v>
      </c>
      <c r="D223" s="83">
        <v>137000</v>
      </c>
      <c r="E223" s="78" t="s">
        <v>62</v>
      </c>
    </row>
    <row r="224" spans="1:5">
      <c r="A224" s="78" t="s">
        <v>58</v>
      </c>
      <c r="B224" s="88">
        <v>911</v>
      </c>
      <c r="C224" s="86">
        <v>159000</v>
      </c>
      <c r="D224" s="83">
        <v>139000</v>
      </c>
      <c r="E224" s="78" t="s">
        <v>62</v>
      </c>
    </row>
    <row r="225" spans="1:5">
      <c r="A225" s="78" t="s">
        <v>67</v>
      </c>
      <c r="B225" s="88" t="s">
        <v>69</v>
      </c>
      <c r="C225" s="86">
        <v>151000</v>
      </c>
      <c r="D225" s="83">
        <v>145000</v>
      </c>
      <c r="E225" s="78" t="s">
        <v>66</v>
      </c>
    </row>
    <row r="226" spans="1:5">
      <c r="A226" s="78" t="s">
        <v>76</v>
      </c>
      <c r="B226" s="88">
        <v>307</v>
      </c>
      <c r="C226" s="86">
        <v>150000</v>
      </c>
      <c r="D226" s="83">
        <v>146000</v>
      </c>
      <c r="E226" s="78" t="s">
        <v>66</v>
      </c>
    </row>
    <row r="227" spans="1:5">
      <c r="A227" s="78" t="s">
        <v>76</v>
      </c>
      <c r="B227" s="88">
        <v>307</v>
      </c>
      <c r="C227" s="86">
        <v>142000</v>
      </c>
      <c r="D227" s="83">
        <v>151000</v>
      </c>
      <c r="E227" s="78" t="s">
        <v>62</v>
      </c>
    </row>
    <row r="228" spans="1:5">
      <c r="A228" s="78" t="s">
        <v>64</v>
      </c>
      <c r="B228" s="88" t="s">
        <v>79</v>
      </c>
      <c r="C228" s="86">
        <v>135000</v>
      </c>
      <c r="D228" s="83">
        <v>156000</v>
      </c>
      <c r="E228" s="78" t="s">
        <v>62</v>
      </c>
    </row>
    <row r="229" spans="1:5">
      <c r="A229" s="78" t="s">
        <v>55</v>
      </c>
      <c r="B229" s="88" t="s">
        <v>80</v>
      </c>
      <c r="C229" s="86">
        <v>127000</v>
      </c>
      <c r="D229" s="83">
        <v>162000</v>
      </c>
      <c r="E229" s="78" t="s">
        <v>66</v>
      </c>
    </row>
    <row r="230" spans="1:5">
      <c r="A230" s="78" t="s">
        <v>77</v>
      </c>
      <c r="B230" s="88" t="s">
        <v>81</v>
      </c>
      <c r="C230" s="86">
        <v>126000</v>
      </c>
      <c r="D230" s="83">
        <v>162000</v>
      </c>
      <c r="E230" s="78" t="s">
        <v>62</v>
      </c>
    </row>
    <row r="231" spans="1:5">
      <c r="A231" s="78" t="s">
        <v>77</v>
      </c>
      <c r="B231" s="88" t="s">
        <v>78</v>
      </c>
      <c r="C231" s="86">
        <v>118000</v>
      </c>
      <c r="D231" s="83">
        <v>168000</v>
      </c>
      <c r="E231" s="78" t="s">
        <v>62</v>
      </c>
    </row>
    <row r="232" spans="1:5">
      <c r="A232" s="78" t="s">
        <v>55</v>
      </c>
      <c r="B232" s="88" t="s">
        <v>70</v>
      </c>
      <c r="C232" s="86">
        <v>111000</v>
      </c>
      <c r="D232" s="83">
        <v>173000</v>
      </c>
      <c r="E232" s="78" t="s">
        <v>62</v>
      </c>
    </row>
    <row r="233" spans="1:5">
      <c r="A233" s="78" t="s">
        <v>60</v>
      </c>
      <c r="B233" s="88" t="s">
        <v>63</v>
      </c>
      <c r="C233" s="86">
        <v>110000</v>
      </c>
      <c r="D233" s="83">
        <v>174000</v>
      </c>
      <c r="E233" s="78" t="s">
        <v>66</v>
      </c>
    </row>
    <row r="234" spans="1:5">
      <c r="A234" s="78" t="s">
        <v>60</v>
      </c>
      <c r="B234" s="88" t="s">
        <v>82</v>
      </c>
      <c r="C234" s="86">
        <v>104000</v>
      </c>
      <c r="D234" s="83">
        <v>178000</v>
      </c>
      <c r="E234" s="78" t="s">
        <v>62</v>
      </c>
    </row>
    <row r="235" spans="1:5">
      <c r="A235" s="78" t="s">
        <v>74</v>
      </c>
      <c r="B235" s="88" t="s">
        <v>83</v>
      </c>
      <c r="C235" s="86">
        <v>98000</v>
      </c>
      <c r="D235" s="83">
        <v>182000</v>
      </c>
      <c r="E235" s="78" t="s">
        <v>57</v>
      </c>
    </row>
    <row r="236" spans="1:5">
      <c r="A236" s="78" t="s">
        <v>76</v>
      </c>
      <c r="B236" s="88">
        <v>206</v>
      </c>
      <c r="C236" s="86">
        <v>94500</v>
      </c>
      <c r="D236" s="83">
        <v>184000</v>
      </c>
      <c r="E236" s="78" t="s">
        <v>59</v>
      </c>
    </row>
    <row r="237" spans="1:5">
      <c r="A237" s="78" t="s">
        <v>76</v>
      </c>
      <c r="B237" s="88">
        <v>206</v>
      </c>
      <c r="C237" s="86">
        <v>94500</v>
      </c>
      <c r="D237" s="83">
        <v>184000</v>
      </c>
      <c r="E237" s="78" t="s">
        <v>62</v>
      </c>
    </row>
    <row r="238" spans="1:5">
      <c r="A238" s="78" t="s">
        <v>76</v>
      </c>
      <c r="B238" s="88">
        <v>307</v>
      </c>
      <c r="C238" s="86">
        <v>94500</v>
      </c>
      <c r="D238" s="83">
        <v>184000</v>
      </c>
      <c r="E238" s="78" t="s">
        <v>59</v>
      </c>
    </row>
    <row r="239" spans="1:5">
      <c r="A239" s="78" t="s">
        <v>74</v>
      </c>
      <c r="B239" s="88" t="s">
        <v>75</v>
      </c>
      <c r="C239" s="86">
        <v>86500</v>
      </c>
      <c r="D239" s="83">
        <v>190000</v>
      </c>
      <c r="E239" s="78" t="s">
        <v>62</v>
      </c>
    </row>
    <row r="240" spans="1:5">
      <c r="A240" s="78" t="s">
        <v>67</v>
      </c>
      <c r="B240" s="88" t="s">
        <v>69</v>
      </c>
      <c r="C240" s="86">
        <v>86000</v>
      </c>
      <c r="D240" s="83">
        <v>190000</v>
      </c>
      <c r="E240" s="78" t="s">
        <v>57</v>
      </c>
    </row>
    <row r="241" spans="1:5">
      <c r="A241" s="78" t="s">
        <v>67</v>
      </c>
      <c r="B241" s="88" t="s">
        <v>68</v>
      </c>
      <c r="C241" s="86">
        <v>85500</v>
      </c>
      <c r="D241" s="83">
        <v>191000</v>
      </c>
      <c r="E241" s="78" t="s">
        <v>59</v>
      </c>
    </row>
    <row r="242" spans="1:5">
      <c r="A242" s="78" t="s">
        <v>74</v>
      </c>
      <c r="B242" s="88" t="s">
        <v>83</v>
      </c>
      <c r="C242" s="86">
        <v>85500</v>
      </c>
      <c r="D242" s="83">
        <v>191000</v>
      </c>
      <c r="E242" s="78" t="s">
        <v>62</v>
      </c>
    </row>
    <row r="243" spans="1:5">
      <c r="A243" s="78" t="s">
        <v>67</v>
      </c>
      <c r="B243" s="88" t="s">
        <v>68</v>
      </c>
      <c r="C243" s="86">
        <v>80000</v>
      </c>
      <c r="D243" s="83">
        <v>195000</v>
      </c>
      <c r="E243" s="78" t="s">
        <v>62</v>
      </c>
    </row>
    <row r="244" spans="1:5">
      <c r="A244" s="78" t="s">
        <v>64</v>
      </c>
      <c r="B244" s="88" t="s">
        <v>84</v>
      </c>
      <c r="C244" s="86">
        <v>74000</v>
      </c>
      <c r="D244" s="83">
        <v>199000</v>
      </c>
      <c r="E244" s="78" t="s">
        <v>66</v>
      </c>
    </row>
    <row r="245" spans="1:5">
      <c r="A245" s="78" t="s">
        <v>77</v>
      </c>
      <c r="B245" s="88" t="s">
        <v>81</v>
      </c>
      <c r="C245" s="86">
        <v>70500</v>
      </c>
      <c r="D245" s="83">
        <v>201000</v>
      </c>
      <c r="E245" s="78" t="s">
        <v>62</v>
      </c>
    </row>
    <row r="246" spans="1:5">
      <c r="A246" s="78" t="s">
        <v>77</v>
      </c>
      <c r="B246" s="88" t="s">
        <v>81</v>
      </c>
      <c r="C246" s="86">
        <v>70500</v>
      </c>
      <c r="D246" s="83">
        <v>201000</v>
      </c>
      <c r="E246" s="78" t="s">
        <v>62</v>
      </c>
    </row>
    <row r="247" spans="1:5">
      <c r="A247" s="78" t="s">
        <v>77</v>
      </c>
      <c r="B247" s="88" t="s">
        <v>81</v>
      </c>
      <c r="C247" s="86">
        <v>70500</v>
      </c>
      <c r="D247" s="83">
        <v>201000</v>
      </c>
      <c r="E247" s="78" t="s">
        <v>62</v>
      </c>
    </row>
    <row r="248" spans="1:5">
      <c r="A248" s="78" t="s">
        <v>64</v>
      </c>
      <c r="B248" s="88" t="s">
        <v>85</v>
      </c>
      <c r="C248" s="86">
        <v>62500</v>
      </c>
      <c r="D248" s="83">
        <v>207000</v>
      </c>
      <c r="E248" s="78" t="s">
        <v>66</v>
      </c>
    </row>
    <row r="249" spans="1:5">
      <c r="A249" s="78" t="s">
        <v>77</v>
      </c>
      <c r="B249" s="88" t="s">
        <v>81</v>
      </c>
      <c r="C249" s="86">
        <v>61500</v>
      </c>
      <c r="D249" s="83">
        <v>208000</v>
      </c>
      <c r="E249" s="78" t="s">
        <v>62</v>
      </c>
    </row>
    <row r="250" spans="1:5">
      <c r="A250" s="78" t="s">
        <v>64</v>
      </c>
      <c r="B250" s="88" t="s">
        <v>85</v>
      </c>
      <c r="C250" s="86">
        <v>61500</v>
      </c>
      <c r="D250" s="83">
        <v>208000</v>
      </c>
      <c r="E250" s="78" t="s">
        <v>57</v>
      </c>
    </row>
    <row r="251" spans="1:5">
      <c r="A251" s="78" t="s">
        <v>74</v>
      </c>
      <c r="B251" s="88" t="s">
        <v>83</v>
      </c>
      <c r="C251" s="86">
        <v>59000</v>
      </c>
      <c r="D251" s="83">
        <v>209000</v>
      </c>
      <c r="E251" s="78" t="s">
        <v>59</v>
      </c>
    </row>
    <row r="252" spans="1:5">
      <c r="A252" s="78" t="s">
        <v>55</v>
      </c>
      <c r="B252" s="88" t="s">
        <v>71</v>
      </c>
      <c r="C252" s="86">
        <v>56000</v>
      </c>
      <c r="D252" s="83">
        <v>211000</v>
      </c>
      <c r="E252" s="78" t="s">
        <v>62</v>
      </c>
    </row>
    <row r="253" spans="1:5">
      <c r="A253" s="78" t="s">
        <v>55</v>
      </c>
      <c r="B253" s="88" t="s">
        <v>70</v>
      </c>
      <c r="C253" s="86">
        <v>50000</v>
      </c>
      <c r="D253" s="83">
        <v>216000</v>
      </c>
      <c r="E253" s="78" t="s">
        <v>62</v>
      </c>
    </row>
    <row r="254" spans="1:5">
      <c r="A254" s="78" t="s">
        <v>86</v>
      </c>
      <c r="B254" s="88" t="s">
        <v>87</v>
      </c>
      <c r="C254" s="86">
        <v>42500</v>
      </c>
      <c r="D254" s="83">
        <v>120000</v>
      </c>
      <c r="E254" s="78" t="s">
        <v>66</v>
      </c>
    </row>
    <row r="255" spans="1:5">
      <c r="A255" s="78" t="s">
        <v>55</v>
      </c>
      <c r="B255" s="88" t="s">
        <v>70</v>
      </c>
      <c r="C255" s="86">
        <v>39500</v>
      </c>
      <c r="D255" s="83">
        <v>200000</v>
      </c>
      <c r="E255" s="78" t="s">
        <v>62</v>
      </c>
    </row>
    <row r="256" spans="1:5">
      <c r="A256" s="78" t="s">
        <v>64</v>
      </c>
      <c r="B256" s="88" t="s">
        <v>84</v>
      </c>
      <c r="C256" s="86">
        <v>35000</v>
      </c>
      <c r="D256" s="83">
        <v>226000</v>
      </c>
      <c r="E256" s="78" t="s">
        <v>62</v>
      </c>
    </row>
    <row r="257" spans="1:5">
      <c r="A257" s="78" t="s">
        <v>72</v>
      </c>
      <c r="B257" s="88">
        <v>156</v>
      </c>
      <c r="C257" s="86">
        <v>30000</v>
      </c>
      <c r="D257" s="83">
        <v>300000</v>
      </c>
      <c r="E257" s="78" t="s">
        <v>66</v>
      </c>
    </row>
    <row r="258" spans="1:5">
      <c r="A258" s="78" t="s">
        <v>72</v>
      </c>
      <c r="B258" s="88">
        <v>156</v>
      </c>
      <c r="C258" s="86">
        <v>22500</v>
      </c>
      <c r="D258" s="83">
        <v>280000</v>
      </c>
      <c r="E258" s="78" t="s">
        <v>62</v>
      </c>
    </row>
    <row r="259" spans="1:5">
      <c r="A259" s="78" t="s">
        <v>55</v>
      </c>
      <c r="B259" s="88" t="s">
        <v>70</v>
      </c>
      <c r="C259" s="86">
        <v>11000</v>
      </c>
      <c r="D259" s="83">
        <v>243000</v>
      </c>
      <c r="E259" s="78" t="s">
        <v>62</v>
      </c>
    </row>
    <row r="260" spans="1:5">
      <c r="A260" s="78"/>
      <c r="B260" s="88"/>
      <c r="C260" s="78"/>
      <c r="D260" s="78"/>
      <c r="E260" s="78"/>
    </row>
    <row r="261" spans="1:5">
      <c r="A261" s="78"/>
      <c r="B261" s="88"/>
      <c r="C261" s="78"/>
      <c r="D261" s="78"/>
      <c r="E261" s="78"/>
    </row>
    <row r="262" spans="1:5">
      <c r="A262" s="78"/>
      <c r="B262" s="88"/>
      <c r="C262" s="78"/>
      <c r="D262" s="78"/>
      <c r="E262" s="78"/>
    </row>
    <row r="263" spans="1:5">
      <c r="A263" s="78"/>
      <c r="B263" s="88"/>
      <c r="C263" s="78"/>
      <c r="D263" s="78"/>
      <c r="E263" s="78"/>
    </row>
    <row r="264" spans="1:5">
      <c r="A264" s="78"/>
      <c r="B264" s="88"/>
      <c r="C264" s="78"/>
      <c r="D264" s="78"/>
      <c r="E264" s="78"/>
    </row>
    <row r="265" spans="1:5">
      <c r="A265" s="78"/>
      <c r="B265" s="88"/>
      <c r="C265" s="78"/>
      <c r="D265" s="78"/>
      <c r="E265" s="78"/>
    </row>
    <row r="266" spans="1:5">
      <c r="A266" s="78"/>
      <c r="B266" s="88"/>
      <c r="C266" s="78"/>
      <c r="D266" s="78"/>
      <c r="E266" s="78"/>
    </row>
    <row r="267" spans="1:5">
      <c r="A267" s="78"/>
      <c r="B267" s="88"/>
      <c r="C267" s="78"/>
      <c r="D267" s="78"/>
      <c r="E267" s="78"/>
    </row>
    <row r="268" spans="1:5">
      <c r="A268" s="78"/>
      <c r="B268" s="88"/>
      <c r="C268" s="78"/>
      <c r="D268" s="78"/>
      <c r="E268" s="78"/>
    </row>
    <row r="269" spans="1:5">
      <c r="A269" s="78"/>
      <c r="B269" s="88"/>
      <c r="C269" s="78"/>
      <c r="D269" s="78"/>
      <c r="E269" s="78"/>
    </row>
    <row r="270" spans="1:5">
      <c r="A270" s="78"/>
      <c r="B270" s="88"/>
      <c r="C270" s="78"/>
      <c r="D270" s="78"/>
      <c r="E270" s="78"/>
    </row>
    <row r="271" spans="1:5">
      <c r="A271" s="78"/>
      <c r="B271" s="88"/>
      <c r="C271" s="78"/>
      <c r="D271" s="78"/>
      <c r="E271" s="78"/>
    </row>
    <row r="272" spans="1:5">
      <c r="A272" s="78"/>
      <c r="B272" s="88"/>
      <c r="C272" s="78"/>
      <c r="D272" s="78"/>
      <c r="E272" s="78"/>
    </row>
    <row r="273" spans="1:2">
      <c r="A273" s="78"/>
      <c r="B273" s="88"/>
    </row>
    <row r="274" spans="1:2">
      <c r="A274" s="78"/>
      <c r="B274" s="88"/>
    </row>
    <row r="275" spans="1:2">
      <c r="A275" s="78"/>
      <c r="B275" s="88"/>
    </row>
    <row r="276" spans="1:2">
      <c r="A276" s="78"/>
      <c r="B276" s="88"/>
    </row>
    <row r="277" spans="1:2">
      <c r="A277" s="78"/>
      <c r="B277" s="88"/>
    </row>
    <row r="278" spans="1:2">
      <c r="A278" s="78"/>
      <c r="B278" s="88"/>
    </row>
    <row r="279" spans="1:2">
      <c r="A279" s="78"/>
      <c r="B279" s="88"/>
    </row>
    <row r="280" spans="1:2">
      <c r="A280" s="78"/>
      <c r="B280" s="88"/>
    </row>
    <row r="281" spans="1:2">
      <c r="A281" s="78"/>
      <c r="B281" s="88"/>
    </row>
    <row r="282" spans="1:2">
      <c r="A282" s="78"/>
      <c r="B282" s="88"/>
    </row>
    <row r="283" spans="1:2">
      <c r="A283" s="78"/>
      <c r="B283" s="88"/>
    </row>
    <row r="284" spans="1:2">
      <c r="A284" s="78"/>
      <c r="B284" s="88"/>
    </row>
    <row r="285" spans="1:2">
      <c r="A285" s="78"/>
      <c r="B285" s="88"/>
    </row>
    <row r="286" spans="1:2">
      <c r="A286" s="78"/>
      <c r="B286" s="88"/>
    </row>
    <row r="287" spans="1:2">
      <c r="A287" s="78"/>
      <c r="B287" s="88"/>
    </row>
    <row r="288" spans="1:2">
      <c r="A288" s="78"/>
      <c r="B288" s="88"/>
    </row>
    <row r="289" spans="1:2">
      <c r="A289" s="78"/>
      <c r="B289" s="88"/>
    </row>
    <row r="290" spans="1:2">
      <c r="A290" s="78"/>
      <c r="B290" s="88"/>
    </row>
    <row r="291" spans="1:2">
      <c r="A291" s="78"/>
      <c r="B291" s="88"/>
    </row>
    <row r="292" spans="1:2">
      <c r="A292" s="78"/>
      <c r="B292" s="88"/>
    </row>
    <row r="293" spans="1:2">
      <c r="A293" s="78"/>
      <c r="B293" s="88"/>
    </row>
    <row r="294" spans="1:2">
      <c r="A294" s="78"/>
      <c r="B294" s="88"/>
    </row>
    <row r="295" spans="1:2">
      <c r="A295" s="78"/>
      <c r="B295" s="88"/>
    </row>
    <row r="296" spans="1:2">
      <c r="A296" s="78"/>
      <c r="B296" s="88"/>
    </row>
    <row r="297" spans="1:2">
      <c r="A297" s="78"/>
      <c r="B297" s="88"/>
    </row>
    <row r="298" spans="1:2">
      <c r="A298" s="78"/>
      <c r="B298" s="88"/>
    </row>
    <row r="299" spans="1:2">
      <c r="A299" s="78"/>
      <c r="B299" s="88"/>
    </row>
    <row r="300" spans="1:2">
      <c r="A300" s="78"/>
      <c r="B300" s="88"/>
    </row>
    <row r="301" spans="1:2">
      <c r="A301" s="78"/>
      <c r="B301" s="88"/>
    </row>
    <row r="302" spans="1:2">
      <c r="A302" s="78"/>
      <c r="B302" s="88"/>
    </row>
    <row r="303" spans="1:2">
      <c r="A303" s="78"/>
      <c r="B303" s="88"/>
    </row>
    <row r="304" spans="1:2">
      <c r="A304" s="78"/>
      <c r="B304" s="88"/>
    </row>
    <row r="305" spans="1:2">
      <c r="A305" s="78"/>
      <c r="B305" s="88"/>
    </row>
    <row r="306" spans="1:2">
      <c r="A306" s="78"/>
      <c r="B306" s="88"/>
    </row>
    <row r="307" spans="1:2">
      <c r="A307" s="78"/>
      <c r="B307" s="88"/>
    </row>
    <row r="308" spans="1:2">
      <c r="A308" s="78"/>
      <c r="B308" s="88"/>
    </row>
    <row r="309" spans="1:2">
      <c r="A309" s="78"/>
      <c r="B309" s="88"/>
    </row>
    <row r="310" spans="1:2">
      <c r="A310" s="78"/>
      <c r="B310" s="88"/>
    </row>
    <row r="311" spans="1:2">
      <c r="A311" s="78"/>
      <c r="B311" s="88"/>
    </row>
    <row r="312" spans="1:2">
      <c r="A312" s="78"/>
      <c r="B312" s="88"/>
    </row>
    <row r="313" spans="1:2">
      <c r="A313" s="78"/>
      <c r="B313" s="88"/>
    </row>
    <row r="314" spans="1:2">
      <c r="A314" s="78"/>
      <c r="B314" s="88"/>
    </row>
    <row r="315" spans="1:2">
      <c r="A315" s="78"/>
      <c r="B315" s="88"/>
    </row>
    <row r="316" spans="1:2">
      <c r="A316" s="78"/>
      <c r="B316" s="88"/>
    </row>
    <row r="317" spans="1:2">
      <c r="A317" s="78"/>
      <c r="B317" s="88"/>
    </row>
    <row r="318" spans="1:2">
      <c r="A318" s="78"/>
      <c r="B318" s="88"/>
    </row>
    <row r="319" spans="1:2">
      <c r="A319" s="78"/>
      <c r="B319" s="88"/>
    </row>
    <row r="320" spans="1:2">
      <c r="A320" s="78"/>
      <c r="B320" s="88"/>
    </row>
    <row r="321" spans="1:2">
      <c r="A321" s="78"/>
      <c r="B321" s="88"/>
    </row>
    <row r="322" spans="1:2">
      <c r="A322" s="78"/>
      <c r="B322" s="88"/>
    </row>
    <row r="323" spans="1:2">
      <c r="A323" s="78"/>
      <c r="B323" s="88"/>
    </row>
    <row r="324" spans="1:2">
      <c r="A324" s="78"/>
      <c r="B324" s="88"/>
    </row>
    <row r="325" spans="1:2">
      <c r="A325" s="78"/>
      <c r="B325" s="88"/>
    </row>
    <row r="326" spans="1:2">
      <c r="A326" s="78"/>
      <c r="B326" s="88"/>
    </row>
    <row r="327" spans="1:2">
      <c r="A327" s="78"/>
      <c r="B327" s="88"/>
    </row>
    <row r="328" spans="1:2">
      <c r="A328" s="78"/>
      <c r="B328" s="88"/>
    </row>
    <row r="329" spans="1:2">
      <c r="A329" s="78"/>
      <c r="B329" s="88"/>
    </row>
    <row r="330" spans="1:2">
      <c r="A330" s="78"/>
      <c r="B330" s="88"/>
    </row>
    <row r="331" spans="1:2">
      <c r="A331" s="78"/>
      <c r="B331" s="88"/>
    </row>
    <row r="332" spans="1:2">
      <c r="A332" s="78"/>
      <c r="B332" s="88"/>
    </row>
    <row r="333" spans="1:2">
      <c r="A333" s="78"/>
      <c r="B333" s="88"/>
    </row>
    <row r="334" spans="1:2">
      <c r="A334" s="78"/>
      <c r="B334" s="88"/>
    </row>
    <row r="335" spans="1:2">
      <c r="A335" s="78"/>
      <c r="B335" s="88"/>
    </row>
    <row r="336" spans="1:2">
      <c r="A336" s="78"/>
      <c r="B336" s="88"/>
    </row>
    <row r="337" spans="1:2">
      <c r="A337" s="78"/>
      <c r="B337" s="88"/>
    </row>
    <row r="338" spans="1:2">
      <c r="A338" s="78"/>
      <c r="B338" s="88"/>
    </row>
    <row r="339" spans="1:2">
      <c r="A339" s="78"/>
      <c r="B339" s="88"/>
    </row>
    <row r="340" spans="1:2">
      <c r="A340" s="78"/>
      <c r="B340" s="88"/>
    </row>
    <row r="341" spans="1:2">
      <c r="A341" s="78"/>
      <c r="B341" s="88"/>
    </row>
    <row r="342" spans="1:2">
      <c r="A342" s="78"/>
      <c r="B342" s="88"/>
    </row>
    <row r="343" spans="1:2">
      <c r="A343" s="78"/>
      <c r="B343" s="88"/>
    </row>
    <row r="344" spans="1:2">
      <c r="A344" s="78"/>
      <c r="B344" s="88"/>
    </row>
    <row r="345" spans="1:2">
      <c r="A345" s="78"/>
      <c r="B345" s="88"/>
    </row>
    <row r="346" spans="1:2">
      <c r="A346" s="78"/>
      <c r="B346" s="88"/>
    </row>
  </sheetData>
  <pageMargins left="0.7" right="0.7" top="0.78740157499999996" bottom="0.78740157499999996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L25" sqref="L25"/>
    </sheetView>
  </sheetViews>
  <sheetFormatPr defaultRowHeight="12.75"/>
  <cols>
    <col min="1" max="1" width="6.140625" style="42" customWidth="1"/>
    <col min="2" max="2" width="12.85546875" style="42" customWidth="1"/>
    <col min="3" max="256" width="9.140625" style="42"/>
    <col min="257" max="257" width="6.140625" style="42" customWidth="1"/>
    <col min="258" max="258" width="12.85546875" style="42" customWidth="1"/>
    <col min="259" max="512" width="9.140625" style="42"/>
    <col min="513" max="513" width="6.140625" style="42" customWidth="1"/>
    <col min="514" max="514" width="12.85546875" style="42" customWidth="1"/>
    <col min="515" max="768" width="9.140625" style="42"/>
    <col min="769" max="769" width="6.140625" style="42" customWidth="1"/>
    <col min="770" max="770" width="12.85546875" style="42" customWidth="1"/>
    <col min="771" max="1024" width="9.140625" style="42"/>
    <col min="1025" max="1025" width="6.140625" style="42" customWidth="1"/>
    <col min="1026" max="1026" width="12.85546875" style="42" customWidth="1"/>
    <col min="1027" max="1280" width="9.140625" style="42"/>
    <col min="1281" max="1281" width="6.140625" style="42" customWidth="1"/>
    <col min="1282" max="1282" width="12.85546875" style="42" customWidth="1"/>
    <col min="1283" max="1536" width="9.140625" style="42"/>
    <col min="1537" max="1537" width="6.140625" style="42" customWidth="1"/>
    <col min="1538" max="1538" width="12.85546875" style="42" customWidth="1"/>
    <col min="1539" max="1792" width="9.140625" style="42"/>
    <col min="1793" max="1793" width="6.140625" style="42" customWidth="1"/>
    <col min="1794" max="1794" width="12.85546875" style="42" customWidth="1"/>
    <col min="1795" max="2048" width="9.140625" style="42"/>
    <col min="2049" max="2049" width="6.140625" style="42" customWidth="1"/>
    <col min="2050" max="2050" width="12.85546875" style="42" customWidth="1"/>
    <col min="2051" max="2304" width="9.140625" style="42"/>
    <col min="2305" max="2305" width="6.140625" style="42" customWidth="1"/>
    <col min="2306" max="2306" width="12.85546875" style="42" customWidth="1"/>
    <col min="2307" max="2560" width="9.140625" style="42"/>
    <col min="2561" max="2561" width="6.140625" style="42" customWidth="1"/>
    <col min="2562" max="2562" width="12.85546875" style="42" customWidth="1"/>
    <col min="2563" max="2816" width="9.140625" style="42"/>
    <col min="2817" max="2817" width="6.140625" style="42" customWidth="1"/>
    <col min="2818" max="2818" width="12.85546875" style="42" customWidth="1"/>
    <col min="2819" max="3072" width="9.140625" style="42"/>
    <col min="3073" max="3073" width="6.140625" style="42" customWidth="1"/>
    <col min="3074" max="3074" width="12.85546875" style="42" customWidth="1"/>
    <col min="3075" max="3328" width="9.140625" style="42"/>
    <col min="3329" max="3329" width="6.140625" style="42" customWidth="1"/>
    <col min="3330" max="3330" width="12.85546875" style="42" customWidth="1"/>
    <col min="3331" max="3584" width="9.140625" style="42"/>
    <col min="3585" max="3585" width="6.140625" style="42" customWidth="1"/>
    <col min="3586" max="3586" width="12.85546875" style="42" customWidth="1"/>
    <col min="3587" max="3840" width="9.140625" style="42"/>
    <col min="3841" max="3841" width="6.140625" style="42" customWidth="1"/>
    <col min="3842" max="3842" width="12.85546875" style="42" customWidth="1"/>
    <col min="3843" max="4096" width="9.140625" style="42"/>
    <col min="4097" max="4097" width="6.140625" style="42" customWidth="1"/>
    <col min="4098" max="4098" width="12.85546875" style="42" customWidth="1"/>
    <col min="4099" max="4352" width="9.140625" style="42"/>
    <col min="4353" max="4353" width="6.140625" style="42" customWidth="1"/>
    <col min="4354" max="4354" width="12.85546875" style="42" customWidth="1"/>
    <col min="4355" max="4608" width="9.140625" style="42"/>
    <col min="4609" max="4609" width="6.140625" style="42" customWidth="1"/>
    <col min="4610" max="4610" width="12.85546875" style="42" customWidth="1"/>
    <col min="4611" max="4864" width="9.140625" style="42"/>
    <col min="4865" max="4865" width="6.140625" style="42" customWidth="1"/>
    <col min="4866" max="4866" width="12.85546875" style="42" customWidth="1"/>
    <col min="4867" max="5120" width="9.140625" style="42"/>
    <col min="5121" max="5121" width="6.140625" style="42" customWidth="1"/>
    <col min="5122" max="5122" width="12.85546875" style="42" customWidth="1"/>
    <col min="5123" max="5376" width="9.140625" style="42"/>
    <col min="5377" max="5377" width="6.140625" style="42" customWidth="1"/>
    <col min="5378" max="5378" width="12.85546875" style="42" customWidth="1"/>
    <col min="5379" max="5632" width="9.140625" style="42"/>
    <col min="5633" max="5633" width="6.140625" style="42" customWidth="1"/>
    <col min="5634" max="5634" width="12.85546875" style="42" customWidth="1"/>
    <col min="5635" max="5888" width="9.140625" style="42"/>
    <col min="5889" max="5889" width="6.140625" style="42" customWidth="1"/>
    <col min="5890" max="5890" width="12.85546875" style="42" customWidth="1"/>
    <col min="5891" max="6144" width="9.140625" style="42"/>
    <col min="6145" max="6145" width="6.140625" style="42" customWidth="1"/>
    <col min="6146" max="6146" width="12.85546875" style="42" customWidth="1"/>
    <col min="6147" max="6400" width="9.140625" style="42"/>
    <col min="6401" max="6401" width="6.140625" style="42" customWidth="1"/>
    <col min="6402" max="6402" width="12.85546875" style="42" customWidth="1"/>
    <col min="6403" max="6656" width="9.140625" style="42"/>
    <col min="6657" max="6657" width="6.140625" style="42" customWidth="1"/>
    <col min="6658" max="6658" width="12.85546875" style="42" customWidth="1"/>
    <col min="6659" max="6912" width="9.140625" style="42"/>
    <col min="6913" max="6913" width="6.140625" style="42" customWidth="1"/>
    <col min="6914" max="6914" width="12.85546875" style="42" customWidth="1"/>
    <col min="6915" max="7168" width="9.140625" style="42"/>
    <col min="7169" max="7169" width="6.140625" style="42" customWidth="1"/>
    <col min="7170" max="7170" width="12.85546875" style="42" customWidth="1"/>
    <col min="7171" max="7424" width="9.140625" style="42"/>
    <col min="7425" max="7425" width="6.140625" style="42" customWidth="1"/>
    <col min="7426" max="7426" width="12.85546875" style="42" customWidth="1"/>
    <col min="7427" max="7680" width="9.140625" style="42"/>
    <col min="7681" max="7681" width="6.140625" style="42" customWidth="1"/>
    <col min="7682" max="7682" width="12.85546875" style="42" customWidth="1"/>
    <col min="7683" max="7936" width="9.140625" style="42"/>
    <col min="7937" max="7937" width="6.140625" style="42" customWidth="1"/>
    <col min="7938" max="7938" width="12.85546875" style="42" customWidth="1"/>
    <col min="7939" max="8192" width="9.140625" style="42"/>
    <col min="8193" max="8193" width="6.140625" style="42" customWidth="1"/>
    <col min="8194" max="8194" width="12.85546875" style="42" customWidth="1"/>
    <col min="8195" max="8448" width="9.140625" style="42"/>
    <col min="8449" max="8449" width="6.140625" style="42" customWidth="1"/>
    <col min="8450" max="8450" width="12.85546875" style="42" customWidth="1"/>
    <col min="8451" max="8704" width="9.140625" style="42"/>
    <col min="8705" max="8705" width="6.140625" style="42" customWidth="1"/>
    <col min="8706" max="8706" width="12.85546875" style="42" customWidth="1"/>
    <col min="8707" max="8960" width="9.140625" style="42"/>
    <col min="8961" max="8961" width="6.140625" style="42" customWidth="1"/>
    <col min="8962" max="8962" width="12.85546875" style="42" customWidth="1"/>
    <col min="8963" max="9216" width="9.140625" style="42"/>
    <col min="9217" max="9217" width="6.140625" style="42" customWidth="1"/>
    <col min="9218" max="9218" width="12.85546875" style="42" customWidth="1"/>
    <col min="9219" max="9472" width="9.140625" style="42"/>
    <col min="9473" max="9473" width="6.140625" style="42" customWidth="1"/>
    <col min="9474" max="9474" width="12.85546875" style="42" customWidth="1"/>
    <col min="9475" max="9728" width="9.140625" style="42"/>
    <col min="9729" max="9729" width="6.140625" style="42" customWidth="1"/>
    <col min="9730" max="9730" width="12.85546875" style="42" customWidth="1"/>
    <col min="9731" max="9984" width="9.140625" style="42"/>
    <col min="9985" max="9985" width="6.140625" style="42" customWidth="1"/>
    <col min="9986" max="9986" width="12.85546875" style="42" customWidth="1"/>
    <col min="9987" max="10240" width="9.140625" style="42"/>
    <col min="10241" max="10241" width="6.140625" style="42" customWidth="1"/>
    <col min="10242" max="10242" width="12.85546875" style="42" customWidth="1"/>
    <col min="10243" max="10496" width="9.140625" style="42"/>
    <col min="10497" max="10497" width="6.140625" style="42" customWidth="1"/>
    <col min="10498" max="10498" width="12.85546875" style="42" customWidth="1"/>
    <col min="10499" max="10752" width="9.140625" style="42"/>
    <col min="10753" max="10753" width="6.140625" style="42" customWidth="1"/>
    <col min="10754" max="10754" width="12.85546875" style="42" customWidth="1"/>
    <col min="10755" max="11008" width="9.140625" style="42"/>
    <col min="11009" max="11009" width="6.140625" style="42" customWidth="1"/>
    <col min="11010" max="11010" width="12.85546875" style="42" customWidth="1"/>
    <col min="11011" max="11264" width="9.140625" style="42"/>
    <col min="11265" max="11265" width="6.140625" style="42" customWidth="1"/>
    <col min="11266" max="11266" width="12.85546875" style="42" customWidth="1"/>
    <col min="11267" max="11520" width="9.140625" style="42"/>
    <col min="11521" max="11521" width="6.140625" style="42" customWidth="1"/>
    <col min="11522" max="11522" width="12.85546875" style="42" customWidth="1"/>
    <col min="11523" max="11776" width="9.140625" style="42"/>
    <col min="11777" max="11777" width="6.140625" style="42" customWidth="1"/>
    <col min="11778" max="11778" width="12.85546875" style="42" customWidth="1"/>
    <col min="11779" max="12032" width="9.140625" style="42"/>
    <col min="12033" max="12033" width="6.140625" style="42" customWidth="1"/>
    <col min="12034" max="12034" width="12.85546875" style="42" customWidth="1"/>
    <col min="12035" max="12288" width="9.140625" style="42"/>
    <col min="12289" max="12289" width="6.140625" style="42" customWidth="1"/>
    <col min="12290" max="12290" width="12.85546875" style="42" customWidth="1"/>
    <col min="12291" max="12544" width="9.140625" style="42"/>
    <col min="12545" max="12545" width="6.140625" style="42" customWidth="1"/>
    <col min="12546" max="12546" width="12.85546875" style="42" customWidth="1"/>
    <col min="12547" max="12800" width="9.140625" style="42"/>
    <col min="12801" max="12801" width="6.140625" style="42" customWidth="1"/>
    <col min="12802" max="12802" width="12.85546875" style="42" customWidth="1"/>
    <col min="12803" max="13056" width="9.140625" style="42"/>
    <col min="13057" max="13057" width="6.140625" style="42" customWidth="1"/>
    <col min="13058" max="13058" width="12.85546875" style="42" customWidth="1"/>
    <col min="13059" max="13312" width="9.140625" style="42"/>
    <col min="13313" max="13313" width="6.140625" style="42" customWidth="1"/>
    <col min="13314" max="13314" width="12.85546875" style="42" customWidth="1"/>
    <col min="13315" max="13568" width="9.140625" style="42"/>
    <col min="13569" max="13569" width="6.140625" style="42" customWidth="1"/>
    <col min="13570" max="13570" width="12.85546875" style="42" customWidth="1"/>
    <col min="13571" max="13824" width="9.140625" style="42"/>
    <col min="13825" max="13825" width="6.140625" style="42" customWidth="1"/>
    <col min="13826" max="13826" width="12.85546875" style="42" customWidth="1"/>
    <col min="13827" max="14080" width="9.140625" style="42"/>
    <col min="14081" max="14081" width="6.140625" style="42" customWidth="1"/>
    <col min="14082" max="14082" width="12.85546875" style="42" customWidth="1"/>
    <col min="14083" max="14336" width="9.140625" style="42"/>
    <col min="14337" max="14337" width="6.140625" style="42" customWidth="1"/>
    <col min="14338" max="14338" width="12.85546875" style="42" customWidth="1"/>
    <col min="14339" max="14592" width="9.140625" style="42"/>
    <col min="14593" max="14593" width="6.140625" style="42" customWidth="1"/>
    <col min="14594" max="14594" width="12.85546875" style="42" customWidth="1"/>
    <col min="14595" max="14848" width="9.140625" style="42"/>
    <col min="14849" max="14849" width="6.140625" style="42" customWidth="1"/>
    <col min="14850" max="14850" width="12.85546875" style="42" customWidth="1"/>
    <col min="14851" max="15104" width="9.140625" style="42"/>
    <col min="15105" max="15105" width="6.140625" style="42" customWidth="1"/>
    <col min="15106" max="15106" width="12.85546875" style="42" customWidth="1"/>
    <col min="15107" max="15360" width="9.140625" style="42"/>
    <col min="15361" max="15361" width="6.140625" style="42" customWidth="1"/>
    <col min="15362" max="15362" width="12.85546875" style="42" customWidth="1"/>
    <col min="15363" max="15616" width="9.140625" style="42"/>
    <col min="15617" max="15617" width="6.140625" style="42" customWidth="1"/>
    <col min="15618" max="15618" width="12.85546875" style="42" customWidth="1"/>
    <col min="15619" max="15872" width="9.140625" style="42"/>
    <col min="15873" max="15873" width="6.140625" style="42" customWidth="1"/>
    <col min="15874" max="15874" width="12.85546875" style="42" customWidth="1"/>
    <col min="15875" max="16128" width="9.140625" style="42"/>
    <col min="16129" max="16129" width="6.140625" style="42" customWidth="1"/>
    <col min="16130" max="16130" width="12.85546875" style="42" customWidth="1"/>
    <col min="16131" max="16384" width="9.140625" style="42"/>
  </cols>
  <sheetData>
    <row r="1" spans="1:7">
      <c r="A1" s="69" t="s">
        <v>41</v>
      </c>
      <c r="B1" s="70"/>
    </row>
    <row r="3" spans="1:7">
      <c r="B3" s="71"/>
      <c r="C3" s="71" t="s">
        <v>42</v>
      </c>
      <c r="D3" s="71" t="s">
        <v>43</v>
      </c>
      <c r="E3" s="71" t="s">
        <v>44</v>
      </c>
    </row>
    <row r="4" spans="1:7">
      <c r="B4" s="72" t="s">
        <v>45</v>
      </c>
      <c r="C4" s="73">
        <v>41</v>
      </c>
      <c r="D4" s="73">
        <v>9</v>
      </c>
      <c r="E4" s="72"/>
    </row>
    <row r="5" spans="1:7">
      <c r="B5" s="72" t="s">
        <v>46</v>
      </c>
      <c r="C5" s="73">
        <v>46</v>
      </c>
      <c r="D5" s="73">
        <v>4</v>
      </c>
      <c r="E5" s="72"/>
    </row>
    <row r="6" spans="1:7">
      <c r="B6" s="72" t="s">
        <v>44</v>
      </c>
      <c r="C6" s="72"/>
      <c r="D6" s="72"/>
      <c r="E6" s="72"/>
    </row>
    <row r="10" spans="1:7">
      <c r="C10" s="74"/>
      <c r="D10" s="75"/>
      <c r="E10" s="76"/>
      <c r="F10" s="77"/>
      <c r="G10" s="77"/>
    </row>
    <row r="11" spans="1:7">
      <c r="C11" s="74"/>
      <c r="D11" s="75"/>
      <c r="E11" s="76"/>
      <c r="F11" s="77"/>
      <c r="G11" s="77"/>
    </row>
    <row r="12" spans="1:7">
      <c r="C12" s="74"/>
      <c r="D12" s="75"/>
      <c r="E12" s="76"/>
      <c r="F12" s="77"/>
      <c r="G12" s="77"/>
    </row>
    <row r="13" spans="1:7">
      <c r="C13" s="74"/>
      <c r="D13" s="75"/>
      <c r="E13" s="76"/>
      <c r="F13" s="77"/>
      <c r="G13" s="77"/>
    </row>
    <row r="14" spans="1:7">
      <c r="C14" s="74"/>
      <c r="D14" s="75"/>
      <c r="E14" s="76"/>
      <c r="F14" s="77"/>
      <c r="G14" s="77"/>
    </row>
    <row r="15" spans="1:7">
      <c r="C15" s="74"/>
      <c r="D15" s="75"/>
      <c r="E15" s="76"/>
      <c r="F15" s="77"/>
      <c r="G15" s="77"/>
    </row>
    <row r="16" spans="1:7">
      <c r="C16" s="74"/>
      <c r="D16" s="75"/>
      <c r="E16" s="76"/>
      <c r="F16" s="77"/>
      <c r="G16" s="77"/>
    </row>
    <row r="17" spans="3:7">
      <c r="C17" s="74"/>
      <c r="D17" s="75"/>
      <c r="E17" s="76"/>
      <c r="F17" s="77"/>
      <c r="G17" s="77"/>
    </row>
    <row r="18" spans="3:7">
      <c r="C18" s="74"/>
      <c r="D18" s="75"/>
      <c r="E18" s="76"/>
      <c r="F18" s="77"/>
      <c r="G18" s="77"/>
    </row>
    <row r="19" spans="3:7">
      <c r="C19" s="74"/>
      <c r="D19" s="75"/>
      <c r="E19" s="76"/>
      <c r="F19" s="77"/>
      <c r="G19" s="77"/>
    </row>
    <row r="20" spans="3:7">
      <c r="C20" s="74"/>
      <c r="D20" s="75"/>
      <c r="E20" s="76"/>
      <c r="F20" s="77"/>
      <c r="G20" s="77"/>
    </row>
    <row r="21" spans="3:7">
      <c r="C21" s="74"/>
      <c r="D21" s="75"/>
      <c r="E21" s="76"/>
      <c r="F21" s="77"/>
      <c r="G21" s="77"/>
    </row>
    <row r="22" spans="3:7">
      <c r="C22" s="74"/>
      <c r="D22" s="75"/>
      <c r="E22" s="76"/>
      <c r="F22" s="77"/>
      <c r="G22" s="77"/>
    </row>
    <row r="23" spans="3:7">
      <c r="C23" s="74"/>
      <c r="D23" s="75"/>
      <c r="E23" s="76"/>
      <c r="F23" s="77"/>
      <c r="G23" s="77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RowHeight="12.75"/>
  <cols>
    <col min="1" max="1" width="6.140625" style="42" customWidth="1"/>
    <col min="2" max="2" width="12.85546875" style="42" customWidth="1"/>
    <col min="3" max="256" width="9.140625" style="42"/>
    <col min="257" max="257" width="6.140625" style="42" customWidth="1"/>
    <col min="258" max="258" width="12.85546875" style="42" customWidth="1"/>
    <col min="259" max="512" width="9.140625" style="42"/>
    <col min="513" max="513" width="6.140625" style="42" customWidth="1"/>
    <col min="514" max="514" width="12.85546875" style="42" customWidth="1"/>
    <col min="515" max="768" width="9.140625" style="42"/>
    <col min="769" max="769" width="6.140625" style="42" customWidth="1"/>
    <col min="770" max="770" width="12.85546875" style="42" customWidth="1"/>
    <col min="771" max="1024" width="9.140625" style="42"/>
    <col min="1025" max="1025" width="6.140625" style="42" customWidth="1"/>
    <col min="1026" max="1026" width="12.85546875" style="42" customWidth="1"/>
    <col min="1027" max="1280" width="9.140625" style="42"/>
    <col min="1281" max="1281" width="6.140625" style="42" customWidth="1"/>
    <col min="1282" max="1282" width="12.85546875" style="42" customWidth="1"/>
    <col min="1283" max="1536" width="9.140625" style="42"/>
    <col min="1537" max="1537" width="6.140625" style="42" customWidth="1"/>
    <col min="1538" max="1538" width="12.85546875" style="42" customWidth="1"/>
    <col min="1539" max="1792" width="9.140625" style="42"/>
    <col min="1793" max="1793" width="6.140625" style="42" customWidth="1"/>
    <col min="1794" max="1794" width="12.85546875" style="42" customWidth="1"/>
    <col min="1795" max="2048" width="9.140625" style="42"/>
    <col min="2049" max="2049" width="6.140625" style="42" customWidth="1"/>
    <col min="2050" max="2050" width="12.85546875" style="42" customWidth="1"/>
    <col min="2051" max="2304" width="9.140625" style="42"/>
    <col min="2305" max="2305" width="6.140625" style="42" customWidth="1"/>
    <col min="2306" max="2306" width="12.85546875" style="42" customWidth="1"/>
    <col min="2307" max="2560" width="9.140625" style="42"/>
    <col min="2561" max="2561" width="6.140625" style="42" customWidth="1"/>
    <col min="2562" max="2562" width="12.85546875" style="42" customWidth="1"/>
    <col min="2563" max="2816" width="9.140625" style="42"/>
    <col min="2817" max="2817" width="6.140625" style="42" customWidth="1"/>
    <col min="2818" max="2818" width="12.85546875" style="42" customWidth="1"/>
    <col min="2819" max="3072" width="9.140625" style="42"/>
    <col min="3073" max="3073" width="6.140625" style="42" customWidth="1"/>
    <col min="3074" max="3074" width="12.85546875" style="42" customWidth="1"/>
    <col min="3075" max="3328" width="9.140625" style="42"/>
    <col min="3329" max="3329" width="6.140625" style="42" customWidth="1"/>
    <col min="3330" max="3330" width="12.85546875" style="42" customWidth="1"/>
    <col min="3331" max="3584" width="9.140625" style="42"/>
    <col min="3585" max="3585" width="6.140625" style="42" customWidth="1"/>
    <col min="3586" max="3586" width="12.85546875" style="42" customWidth="1"/>
    <col min="3587" max="3840" width="9.140625" style="42"/>
    <col min="3841" max="3841" width="6.140625" style="42" customWidth="1"/>
    <col min="3842" max="3842" width="12.85546875" style="42" customWidth="1"/>
    <col min="3843" max="4096" width="9.140625" style="42"/>
    <col min="4097" max="4097" width="6.140625" style="42" customWidth="1"/>
    <col min="4098" max="4098" width="12.85546875" style="42" customWidth="1"/>
    <col min="4099" max="4352" width="9.140625" style="42"/>
    <col min="4353" max="4353" width="6.140625" style="42" customWidth="1"/>
    <col min="4354" max="4354" width="12.85546875" style="42" customWidth="1"/>
    <col min="4355" max="4608" width="9.140625" style="42"/>
    <col min="4609" max="4609" width="6.140625" style="42" customWidth="1"/>
    <col min="4610" max="4610" width="12.85546875" style="42" customWidth="1"/>
    <col min="4611" max="4864" width="9.140625" style="42"/>
    <col min="4865" max="4865" width="6.140625" style="42" customWidth="1"/>
    <col min="4866" max="4866" width="12.85546875" style="42" customWidth="1"/>
    <col min="4867" max="5120" width="9.140625" style="42"/>
    <col min="5121" max="5121" width="6.140625" style="42" customWidth="1"/>
    <col min="5122" max="5122" width="12.85546875" style="42" customWidth="1"/>
    <col min="5123" max="5376" width="9.140625" style="42"/>
    <col min="5377" max="5377" width="6.140625" style="42" customWidth="1"/>
    <col min="5378" max="5378" width="12.85546875" style="42" customWidth="1"/>
    <col min="5379" max="5632" width="9.140625" style="42"/>
    <col min="5633" max="5633" width="6.140625" style="42" customWidth="1"/>
    <col min="5634" max="5634" width="12.85546875" style="42" customWidth="1"/>
    <col min="5635" max="5888" width="9.140625" style="42"/>
    <col min="5889" max="5889" width="6.140625" style="42" customWidth="1"/>
    <col min="5890" max="5890" width="12.85546875" style="42" customWidth="1"/>
    <col min="5891" max="6144" width="9.140625" style="42"/>
    <col min="6145" max="6145" width="6.140625" style="42" customWidth="1"/>
    <col min="6146" max="6146" width="12.85546875" style="42" customWidth="1"/>
    <col min="6147" max="6400" width="9.140625" style="42"/>
    <col min="6401" max="6401" width="6.140625" style="42" customWidth="1"/>
    <col min="6402" max="6402" width="12.85546875" style="42" customWidth="1"/>
    <col min="6403" max="6656" width="9.140625" style="42"/>
    <col min="6657" max="6657" width="6.140625" style="42" customWidth="1"/>
    <col min="6658" max="6658" width="12.85546875" style="42" customWidth="1"/>
    <col min="6659" max="6912" width="9.140625" style="42"/>
    <col min="6913" max="6913" width="6.140625" style="42" customWidth="1"/>
    <col min="6914" max="6914" width="12.85546875" style="42" customWidth="1"/>
    <col min="6915" max="7168" width="9.140625" style="42"/>
    <col min="7169" max="7169" width="6.140625" style="42" customWidth="1"/>
    <col min="7170" max="7170" width="12.85546875" style="42" customWidth="1"/>
    <col min="7171" max="7424" width="9.140625" style="42"/>
    <col min="7425" max="7425" width="6.140625" style="42" customWidth="1"/>
    <col min="7426" max="7426" width="12.85546875" style="42" customWidth="1"/>
    <col min="7427" max="7680" width="9.140625" style="42"/>
    <col min="7681" max="7681" width="6.140625" style="42" customWidth="1"/>
    <col min="7682" max="7682" width="12.85546875" style="42" customWidth="1"/>
    <col min="7683" max="7936" width="9.140625" style="42"/>
    <col min="7937" max="7937" width="6.140625" style="42" customWidth="1"/>
    <col min="7938" max="7938" width="12.85546875" style="42" customWidth="1"/>
    <col min="7939" max="8192" width="9.140625" style="42"/>
    <col min="8193" max="8193" width="6.140625" style="42" customWidth="1"/>
    <col min="8194" max="8194" width="12.85546875" style="42" customWidth="1"/>
    <col min="8195" max="8448" width="9.140625" style="42"/>
    <col min="8449" max="8449" width="6.140625" style="42" customWidth="1"/>
    <col min="8450" max="8450" width="12.85546875" style="42" customWidth="1"/>
    <col min="8451" max="8704" width="9.140625" style="42"/>
    <col min="8705" max="8705" width="6.140625" style="42" customWidth="1"/>
    <col min="8706" max="8706" width="12.85546875" style="42" customWidth="1"/>
    <col min="8707" max="8960" width="9.140625" style="42"/>
    <col min="8961" max="8961" width="6.140625" style="42" customWidth="1"/>
    <col min="8962" max="8962" width="12.85546875" style="42" customWidth="1"/>
    <col min="8963" max="9216" width="9.140625" style="42"/>
    <col min="9217" max="9217" width="6.140625" style="42" customWidth="1"/>
    <col min="9218" max="9218" width="12.85546875" style="42" customWidth="1"/>
    <col min="9219" max="9472" width="9.140625" style="42"/>
    <col min="9473" max="9473" width="6.140625" style="42" customWidth="1"/>
    <col min="9474" max="9474" width="12.85546875" style="42" customWidth="1"/>
    <col min="9475" max="9728" width="9.140625" style="42"/>
    <col min="9729" max="9729" width="6.140625" style="42" customWidth="1"/>
    <col min="9730" max="9730" width="12.85546875" style="42" customWidth="1"/>
    <col min="9731" max="9984" width="9.140625" style="42"/>
    <col min="9985" max="9985" width="6.140625" style="42" customWidth="1"/>
    <col min="9986" max="9986" width="12.85546875" style="42" customWidth="1"/>
    <col min="9987" max="10240" width="9.140625" style="42"/>
    <col min="10241" max="10241" width="6.140625" style="42" customWidth="1"/>
    <col min="10242" max="10242" width="12.85546875" style="42" customWidth="1"/>
    <col min="10243" max="10496" width="9.140625" style="42"/>
    <col min="10497" max="10497" width="6.140625" style="42" customWidth="1"/>
    <col min="10498" max="10498" width="12.85546875" style="42" customWidth="1"/>
    <col min="10499" max="10752" width="9.140625" style="42"/>
    <col min="10753" max="10753" width="6.140625" style="42" customWidth="1"/>
    <col min="10754" max="10754" width="12.85546875" style="42" customWidth="1"/>
    <col min="10755" max="11008" width="9.140625" style="42"/>
    <col min="11009" max="11009" width="6.140625" style="42" customWidth="1"/>
    <col min="11010" max="11010" width="12.85546875" style="42" customWidth="1"/>
    <col min="11011" max="11264" width="9.140625" style="42"/>
    <col min="11265" max="11265" width="6.140625" style="42" customWidth="1"/>
    <col min="11266" max="11266" width="12.85546875" style="42" customWidth="1"/>
    <col min="11267" max="11520" width="9.140625" style="42"/>
    <col min="11521" max="11521" width="6.140625" style="42" customWidth="1"/>
    <col min="11522" max="11522" width="12.85546875" style="42" customWidth="1"/>
    <col min="11523" max="11776" width="9.140625" style="42"/>
    <col min="11777" max="11777" width="6.140625" style="42" customWidth="1"/>
    <col min="11778" max="11778" width="12.85546875" style="42" customWidth="1"/>
    <col min="11779" max="12032" width="9.140625" style="42"/>
    <col min="12033" max="12033" width="6.140625" style="42" customWidth="1"/>
    <col min="12034" max="12034" width="12.85546875" style="42" customWidth="1"/>
    <col min="12035" max="12288" width="9.140625" style="42"/>
    <col min="12289" max="12289" width="6.140625" style="42" customWidth="1"/>
    <col min="12290" max="12290" width="12.85546875" style="42" customWidth="1"/>
    <col min="12291" max="12544" width="9.140625" style="42"/>
    <col min="12545" max="12545" width="6.140625" style="42" customWidth="1"/>
    <col min="12546" max="12546" width="12.85546875" style="42" customWidth="1"/>
    <col min="12547" max="12800" width="9.140625" style="42"/>
    <col min="12801" max="12801" width="6.140625" style="42" customWidth="1"/>
    <col min="12802" max="12802" width="12.85546875" style="42" customWidth="1"/>
    <col min="12803" max="13056" width="9.140625" style="42"/>
    <col min="13057" max="13057" width="6.140625" style="42" customWidth="1"/>
    <col min="13058" max="13058" width="12.85546875" style="42" customWidth="1"/>
    <col min="13059" max="13312" width="9.140625" style="42"/>
    <col min="13313" max="13313" width="6.140625" style="42" customWidth="1"/>
    <col min="13314" max="13314" width="12.85546875" style="42" customWidth="1"/>
    <col min="13315" max="13568" width="9.140625" style="42"/>
    <col min="13569" max="13569" width="6.140625" style="42" customWidth="1"/>
    <col min="13570" max="13570" width="12.85546875" style="42" customWidth="1"/>
    <col min="13571" max="13824" width="9.140625" style="42"/>
    <col min="13825" max="13825" width="6.140625" style="42" customWidth="1"/>
    <col min="13826" max="13826" width="12.85546875" style="42" customWidth="1"/>
    <col min="13827" max="14080" width="9.140625" style="42"/>
    <col min="14081" max="14081" width="6.140625" style="42" customWidth="1"/>
    <col min="14082" max="14082" width="12.85546875" style="42" customWidth="1"/>
    <col min="14083" max="14336" width="9.140625" style="42"/>
    <col min="14337" max="14337" width="6.140625" style="42" customWidth="1"/>
    <col min="14338" max="14338" width="12.85546875" style="42" customWidth="1"/>
    <col min="14339" max="14592" width="9.140625" style="42"/>
    <col min="14593" max="14593" width="6.140625" style="42" customWidth="1"/>
    <col min="14594" max="14594" width="12.85546875" style="42" customWidth="1"/>
    <col min="14595" max="14848" width="9.140625" style="42"/>
    <col min="14849" max="14849" width="6.140625" style="42" customWidth="1"/>
    <col min="14850" max="14850" width="12.85546875" style="42" customWidth="1"/>
    <col min="14851" max="15104" width="9.140625" style="42"/>
    <col min="15105" max="15105" width="6.140625" style="42" customWidth="1"/>
    <col min="15106" max="15106" width="12.85546875" style="42" customWidth="1"/>
    <col min="15107" max="15360" width="9.140625" style="42"/>
    <col min="15361" max="15361" width="6.140625" style="42" customWidth="1"/>
    <col min="15362" max="15362" width="12.85546875" style="42" customWidth="1"/>
    <col min="15363" max="15616" width="9.140625" style="42"/>
    <col min="15617" max="15617" width="6.140625" style="42" customWidth="1"/>
    <col min="15618" max="15618" width="12.85546875" style="42" customWidth="1"/>
    <col min="15619" max="15872" width="9.140625" style="42"/>
    <col min="15873" max="15873" width="6.140625" style="42" customWidth="1"/>
    <col min="15874" max="15874" width="12.85546875" style="42" customWidth="1"/>
    <col min="15875" max="16128" width="9.140625" style="42"/>
    <col min="16129" max="16129" width="6.140625" style="42" customWidth="1"/>
    <col min="16130" max="16130" width="12.85546875" style="42" customWidth="1"/>
    <col min="16131" max="16384" width="9.140625" style="42"/>
  </cols>
  <sheetData>
    <row r="1" spans="1:7">
      <c r="A1" s="69" t="s">
        <v>41</v>
      </c>
      <c r="B1" s="70"/>
    </row>
    <row r="3" spans="1:7">
      <c r="B3" s="71"/>
      <c r="C3" s="71" t="s">
        <v>42</v>
      </c>
      <c r="D3" s="71" t="s">
        <v>43</v>
      </c>
      <c r="E3" s="71" t="s">
        <v>44</v>
      </c>
    </row>
    <row r="4" spans="1:7">
      <c r="B4" s="72" t="s">
        <v>45</v>
      </c>
      <c r="C4" s="73">
        <v>41</v>
      </c>
      <c r="D4" s="73">
        <v>9</v>
      </c>
      <c r="E4" s="72">
        <f>SUM(C4:D4)</f>
        <v>50</v>
      </c>
    </row>
    <row r="5" spans="1:7">
      <c r="B5" s="72" t="s">
        <v>46</v>
      </c>
      <c r="C5" s="73">
        <v>46</v>
      </c>
      <c r="D5" s="73">
        <v>4</v>
      </c>
      <c r="E5" s="72">
        <f>SUM(C5:D5)</f>
        <v>50</v>
      </c>
    </row>
    <row r="6" spans="1:7">
      <c r="B6" s="72" t="s">
        <v>44</v>
      </c>
      <c r="C6" s="72">
        <f>SUM(C4:C5)</f>
        <v>87</v>
      </c>
      <c r="D6" s="72">
        <f>SUM(D4:D5)</f>
        <v>13</v>
      </c>
      <c r="E6" s="72">
        <f>SUM(C6:D6)</f>
        <v>100</v>
      </c>
    </row>
    <row r="10" spans="1:7">
      <c r="C10" s="74" t="s">
        <v>47</v>
      </c>
      <c r="D10" s="75">
        <f>E6*((C4*D5-D4*C5)^2)/E4/E5/C6/D6</f>
        <v>2.2104332449160036</v>
      </c>
      <c r="E10" s="76" t="s">
        <v>48</v>
      </c>
      <c r="F10" s="77">
        <f>CHIINV(0.05,1)</f>
        <v>3.841459149489757</v>
      </c>
      <c r="G10" s="77" t="s">
        <v>49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44"/>
  <sheetViews>
    <sheetView workbookViewId="0">
      <selection activeCell="M119" sqref="M119"/>
    </sheetView>
  </sheetViews>
  <sheetFormatPr defaultRowHeight="12.75"/>
  <cols>
    <col min="1" max="7" width="9.140625" style="31"/>
    <col min="8" max="8" width="9.5703125" style="31" bestFit="1" customWidth="1"/>
    <col min="9" max="263" width="9.140625" style="31"/>
    <col min="264" max="264" width="9.5703125" style="31" bestFit="1" customWidth="1"/>
    <col min="265" max="519" width="9.140625" style="31"/>
    <col min="520" max="520" width="9.5703125" style="31" bestFit="1" customWidth="1"/>
    <col min="521" max="775" width="9.140625" style="31"/>
    <col min="776" max="776" width="9.5703125" style="31" bestFit="1" customWidth="1"/>
    <col min="777" max="1031" width="9.140625" style="31"/>
    <col min="1032" max="1032" width="9.5703125" style="31" bestFit="1" customWidth="1"/>
    <col min="1033" max="1287" width="9.140625" style="31"/>
    <col min="1288" max="1288" width="9.5703125" style="31" bestFit="1" customWidth="1"/>
    <col min="1289" max="1543" width="9.140625" style="31"/>
    <col min="1544" max="1544" width="9.5703125" style="31" bestFit="1" customWidth="1"/>
    <col min="1545" max="1799" width="9.140625" style="31"/>
    <col min="1800" max="1800" width="9.5703125" style="31" bestFit="1" customWidth="1"/>
    <col min="1801" max="2055" width="9.140625" style="31"/>
    <col min="2056" max="2056" width="9.5703125" style="31" bestFit="1" customWidth="1"/>
    <col min="2057" max="2311" width="9.140625" style="31"/>
    <col min="2312" max="2312" width="9.5703125" style="31" bestFit="1" customWidth="1"/>
    <col min="2313" max="2567" width="9.140625" style="31"/>
    <col min="2568" max="2568" width="9.5703125" style="31" bestFit="1" customWidth="1"/>
    <col min="2569" max="2823" width="9.140625" style="31"/>
    <col min="2824" max="2824" width="9.5703125" style="31" bestFit="1" customWidth="1"/>
    <col min="2825" max="3079" width="9.140625" style="31"/>
    <col min="3080" max="3080" width="9.5703125" style="31" bestFit="1" customWidth="1"/>
    <col min="3081" max="3335" width="9.140625" style="31"/>
    <col min="3336" max="3336" width="9.5703125" style="31" bestFit="1" customWidth="1"/>
    <col min="3337" max="3591" width="9.140625" style="31"/>
    <col min="3592" max="3592" width="9.5703125" style="31" bestFit="1" customWidth="1"/>
    <col min="3593" max="3847" width="9.140625" style="31"/>
    <col min="3848" max="3848" width="9.5703125" style="31" bestFit="1" customWidth="1"/>
    <col min="3849" max="4103" width="9.140625" style="31"/>
    <col min="4104" max="4104" width="9.5703125" style="31" bestFit="1" customWidth="1"/>
    <col min="4105" max="4359" width="9.140625" style="31"/>
    <col min="4360" max="4360" width="9.5703125" style="31" bestFit="1" customWidth="1"/>
    <col min="4361" max="4615" width="9.140625" style="31"/>
    <col min="4616" max="4616" width="9.5703125" style="31" bestFit="1" customWidth="1"/>
    <col min="4617" max="4871" width="9.140625" style="31"/>
    <col min="4872" max="4872" width="9.5703125" style="31" bestFit="1" customWidth="1"/>
    <col min="4873" max="5127" width="9.140625" style="31"/>
    <col min="5128" max="5128" width="9.5703125" style="31" bestFit="1" customWidth="1"/>
    <col min="5129" max="5383" width="9.140625" style="31"/>
    <col min="5384" max="5384" width="9.5703125" style="31" bestFit="1" customWidth="1"/>
    <col min="5385" max="5639" width="9.140625" style="31"/>
    <col min="5640" max="5640" width="9.5703125" style="31" bestFit="1" customWidth="1"/>
    <col min="5641" max="5895" width="9.140625" style="31"/>
    <col min="5896" max="5896" width="9.5703125" style="31" bestFit="1" customWidth="1"/>
    <col min="5897" max="6151" width="9.140625" style="31"/>
    <col min="6152" max="6152" width="9.5703125" style="31" bestFit="1" customWidth="1"/>
    <col min="6153" max="6407" width="9.140625" style="31"/>
    <col min="6408" max="6408" width="9.5703125" style="31" bestFit="1" customWidth="1"/>
    <col min="6409" max="6663" width="9.140625" style="31"/>
    <col min="6664" max="6664" width="9.5703125" style="31" bestFit="1" customWidth="1"/>
    <col min="6665" max="6919" width="9.140625" style="31"/>
    <col min="6920" max="6920" width="9.5703125" style="31" bestFit="1" customWidth="1"/>
    <col min="6921" max="7175" width="9.140625" style="31"/>
    <col min="7176" max="7176" width="9.5703125" style="31" bestFit="1" customWidth="1"/>
    <col min="7177" max="7431" width="9.140625" style="31"/>
    <col min="7432" max="7432" width="9.5703125" style="31" bestFit="1" customWidth="1"/>
    <col min="7433" max="7687" width="9.140625" style="31"/>
    <col min="7688" max="7688" width="9.5703125" style="31" bestFit="1" customWidth="1"/>
    <col min="7689" max="7943" width="9.140625" style="31"/>
    <col min="7944" max="7944" width="9.5703125" style="31" bestFit="1" customWidth="1"/>
    <col min="7945" max="8199" width="9.140625" style="31"/>
    <col min="8200" max="8200" width="9.5703125" style="31" bestFit="1" customWidth="1"/>
    <col min="8201" max="8455" width="9.140625" style="31"/>
    <col min="8456" max="8456" width="9.5703125" style="31" bestFit="1" customWidth="1"/>
    <col min="8457" max="8711" width="9.140625" style="31"/>
    <col min="8712" max="8712" width="9.5703125" style="31" bestFit="1" customWidth="1"/>
    <col min="8713" max="8967" width="9.140625" style="31"/>
    <col min="8968" max="8968" width="9.5703125" style="31" bestFit="1" customWidth="1"/>
    <col min="8969" max="9223" width="9.140625" style="31"/>
    <col min="9224" max="9224" width="9.5703125" style="31" bestFit="1" customWidth="1"/>
    <col min="9225" max="9479" width="9.140625" style="31"/>
    <col min="9480" max="9480" width="9.5703125" style="31" bestFit="1" customWidth="1"/>
    <col min="9481" max="9735" width="9.140625" style="31"/>
    <col min="9736" max="9736" width="9.5703125" style="31" bestFit="1" customWidth="1"/>
    <col min="9737" max="9991" width="9.140625" style="31"/>
    <col min="9992" max="9992" width="9.5703125" style="31" bestFit="1" customWidth="1"/>
    <col min="9993" max="10247" width="9.140625" style="31"/>
    <col min="10248" max="10248" width="9.5703125" style="31" bestFit="1" customWidth="1"/>
    <col min="10249" max="10503" width="9.140625" style="31"/>
    <col min="10504" max="10504" width="9.5703125" style="31" bestFit="1" customWidth="1"/>
    <col min="10505" max="10759" width="9.140625" style="31"/>
    <col min="10760" max="10760" width="9.5703125" style="31" bestFit="1" customWidth="1"/>
    <col min="10761" max="11015" width="9.140625" style="31"/>
    <col min="11016" max="11016" width="9.5703125" style="31" bestFit="1" customWidth="1"/>
    <col min="11017" max="11271" width="9.140625" style="31"/>
    <col min="11272" max="11272" width="9.5703125" style="31" bestFit="1" customWidth="1"/>
    <col min="11273" max="11527" width="9.140625" style="31"/>
    <col min="11528" max="11528" width="9.5703125" style="31" bestFit="1" customWidth="1"/>
    <col min="11529" max="11783" width="9.140625" style="31"/>
    <col min="11784" max="11784" width="9.5703125" style="31" bestFit="1" customWidth="1"/>
    <col min="11785" max="12039" width="9.140625" style="31"/>
    <col min="12040" max="12040" width="9.5703125" style="31" bestFit="1" customWidth="1"/>
    <col min="12041" max="12295" width="9.140625" style="31"/>
    <col min="12296" max="12296" width="9.5703125" style="31" bestFit="1" customWidth="1"/>
    <col min="12297" max="12551" width="9.140625" style="31"/>
    <col min="12552" max="12552" width="9.5703125" style="31" bestFit="1" customWidth="1"/>
    <col min="12553" max="12807" width="9.140625" style="31"/>
    <col min="12808" max="12808" width="9.5703125" style="31" bestFit="1" customWidth="1"/>
    <col min="12809" max="13063" width="9.140625" style="31"/>
    <col min="13064" max="13064" width="9.5703125" style="31" bestFit="1" customWidth="1"/>
    <col min="13065" max="13319" width="9.140625" style="31"/>
    <col min="13320" max="13320" width="9.5703125" style="31" bestFit="1" customWidth="1"/>
    <col min="13321" max="13575" width="9.140625" style="31"/>
    <col min="13576" max="13576" width="9.5703125" style="31" bestFit="1" customWidth="1"/>
    <col min="13577" max="13831" width="9.140625" style="31"/>
    <col min="13832" max="13832" width="9.5703125" style="31" bestFit="1" customWidth="1"/>
    <col min="13833" max="14087" width="9.140625" style="31"/>
    <col min="14088" max="14088" width="9.5703125" style="31" bestFit="1" customWidth="1"/>
    <col min="14089" max="14343" width="9.140625" style="31"/>
    <col min="14344" max="14344" width="9.5703125" style="31" bestFit="1" customWidth="1"/>
    <col min="14345" max="14599" width="9.140625" style="31"/>
    <col min="14600" max="14600" width="9.5703125" style="31" bestFit="1" customWidth="1"/>
    <col min="14601" max="14855" width="9.140625" style="31"/>
    <col min="14856" max="14856" width="9.5703125" style="31" bestFit="1" customWidth="1"/>
    <col min="14857" max="15111" width="9.140625" style="31"/>
    <col min="15112" max="15112" width="9.5703125" style="31" bestFit="1" customWidth="1"/>
    <col min="15113" max="15367" width="9.140625" style="31"/>
    <col min="15368" max="15368" width="9.5703125" style="31" bestFit="1" customWidth="1"/>
    <col min="15369" max="15623" width="9.140625" style="31"/>
    <col min="15624" max="15624" width="9.5703125" style="31" bestFit="1" customWidth="1"/>
    <col min="15625" max="15879" width="9.140625" style="31"/>
    <col min="15880" max="15880" width="9.5703125" style="31" bestFit="1" customWidth="1"/>
    <col min="15881" max="16135" width="9.140625" style="31"/>
    <col min="16136" max="16136" width="9.5703125" style="31" bestFit="1" customWidth="1"/>
    <col min="16137" max="16384" width="9.140625" style="31"/>
  </cols>
  <sheetData>
    <row r="1" spans="1:2">
      <c r="A1" s="31" t="s">
        <v>19</v>
      </c>
      <c r="B1" s="32" t="s">
        <v>20</v>
      </c>
    </row>
    <row r="44" spans="1:2">
      <c r="A44" s="31">
        <v>0</v>
      </c>
      <c r="B44" s="31">
        <v>1.2620897871710359</v>
      </c>
    </row>
    <row r="45" spans="1:2">
      <c r="A45" s="31">
        <v>0.2</v>
      </c>
      <c r="B45" s="31">
        <v>1.2711389038749039</v>
      </c>
    </row>
    <row r="46" spans="1:2">
      <c r="A46" s="31">
        <v>0.4</v>
      </c>
      <c r="B46" s="31">
        <v>1.284684698381275</v>
      </c>
    </row>
    <row r="47" spans="1:2">
      <c r="A47" s="31">
        <v>0.60000000000000009</v>
      </c>
      <c r="B47" s="31">
        <v>1.3009328703843057</v>
      </c>
    </row>
    <row r="48" spans="1:2">
      <c r="A48" s="31">
        <v>0.8</v>
      </c>
      <c r="B48" s="31">
        <v>1.3097893719665705</v>
      </c>
    </row>
    <row r="49" spans="1:2">
      <c r="A49" s="31">
        <v>1</v>
      </c>
      <c r="B49" s="31">
        <v>1.3299604327447712</v>
      </c>
    </row>
    <row r="50" spans="1:2">
      <c r="A50" s="31">
        <v>1.2000000000000002</v>
      </c>
      <c r="B50" s="31">
        <v>1.3421525794275104</v>
      </c>
    </row>
    <row r="51" spans="1:2">
      <c r="A51" s="31">
        <v>1.4000000000000001</v>
      </c>
      <c r="B51" s="31">
        <v>1.3532726628236473</v>
      </c>
    </row>
    <row r="52" spans="1:2">
      <c r="A52" s="31">
        <v>1.6</v>
      </c>
      <c r="B52" s="31">
        <v>1.3584278857819736</v>
      </c>
    </row>
    <row r="53" spans="1:2">
      <c r="A53" s="31">
        <v>1.8</v>
      </c>
      <c r="B53" s="31">
        <v>1.3794258367188275</v>
      </c>
    </row>
    <row r="54" spans="1:2">
      <c r="A54" s="31">
        <v>2</v>
      </c>
      <c r="B54" s="31">
        <v>1.3845745194204151</v>
      </c>
    </row>
    <row r="55" spans="1:2">
      <c r="A55" s="31">
        <v>2.2000000000000002</v>
      </c>
      <c r="B55" s="31">
        <v>1.3918823930896818</v>
      </c>
    </row>
    <row r="56" spans="1:2">
      <c r="A56" s="31">
        <v>2.4000000000000004</v>
      </c>
      <c r="B56" s="31">
        <v>1.4194584151871503</v>
      </c>
    </row>
    <row r="57" spans="1:2">
      <c r="A57" s="31">
        <v>2.6</v>
      </c>
      <c r="B57" s="31">
        <v>1.4196120852030814</v>
      </c>
    </row>
    <row r="58" spans="1:2">
      <c r="A58" s="31">
        <v>2.8000000000000003</v>
      </c>
      <c r="B58" s="31">
        <v>1.4313534958802163</v>
      </c>
    </row>
    <row r="59" spans="1:2">
      <c r="A59" s="31">
        <v>3</v>
      </c>
      <c r="B59" s="31">
        <v>1.4533933909557759</v>
      </c>
    </row>
    <row r="60" spans="1:2">
      <c r="A60" s="31">
        <v>3.2</v>
      </c>
      <c r="B60" s="31">
        <v>1.4618432322166861</v>
      </c>
    </row>
    <row r="61" spans="1:2">
      <c r="A61" s="31">
        <v>3.4000000000000004</v>
      </c>
      <c r="B61" s="31">
        <v>1.47951526562348</v>
      </c>
    </row>
    <row r="62" spans="1:2">
      <c r="A62" s="31">
        <v>3.6</v>
      </c>
      <c r="B62" s="31">
        <v>1.5023226051293312</v>
      </c>
    </row>
    <row r="63" spans="1:2">
      <c r="A63" s="31">
        <v>3.8000000000000003</v>
      </c>
      <c r="B63" s="31">
        <v>1.5006793230183422</v>
      </c>
    </row>
    <row r="64" spans="1:2">
      <c r="A64" s="31">
        <v>4</v>
      </c>
      <c r="B64" s="31">
        <v>1.5156005523510276</v>
      </c>
    </row>
    <row r="65" spans="1:5">
      <c r="A65" s="31">
        <v>4.2</v>
      </c>
      <c r="B65" s="31">
        <v>1.543802603379637</v>
      </c>
    </row>
    <row r="66" spans="1:5">
      <c r="A66" s="31">
        <v>4.4000000000000004</v>
      </c>
      <c r="B66" s="31">
        <v>1.545903093933314</v>
      </c>
    </row>
    <row r="67" spans="1:5">
      <c r="A67" s="31">
        <v>4.6000000000000005</v>
      </c>
      <c r="B67" s="31">
        <v>1.5671211049489677</v>
      </c>
    </row>
    <row r="68" spans="1:5">
      <c r="A68" s="31">
        <v>4.8000000000000007</v>
      </c>
      <c r="B68" s="31">
        <v>1.5853773527659476</v>
      </c>
    </row>
    <row r="69" spans="1:5">
      <c r="A69" s="31">
        <v>5</v>
      </c>
      <c r="B69" s="31">
        <v>1.6003943837724626</v>
      </c>
    </row>
    <row r="70" spans="1:5">
      <c r="A70" s="31">
        <v>5.2</v>
      </c>
      <c r="B70" s="31">
        <v>1.6181968137554825</v>
      </c>
    </row>
    <row r="71" spans="1:5">
      <c r="A71" s="31">
        <v>5.4</v>
      </c>
      <c r="B71" s="31">
        <v>1.6409115905337035</v>
      </c>
    </row>
    <row r="72" spans="1:5">
      <c r="A72" s="31">
        <v>5.6000000000000005</v>
      </c>
      <c r="B72" s="31">
        <v>1.6608683078132569</v>
      </c>
    </row>
    <row r="73" spans="1:5">
      <c r="A73" s="31">
        <v>5.8000000000000007</v>
      </c>
      <c r="B73" s="31">
        <v>1.6647995711974799</v>
      </c>
    </row>
    <row r="74" spans="1:5">
      <c r="A74" s="31">
        <v>6</v>
      </c>
      <c r="B74" s="31">
        <v>1.6877414349772035</v>
      </c>
    </row>
    <row r="75" spans="1:5">
      <c r="A75" s="31">
        <v>6.2</v>
      </c>
      <c r="B75" s="31">
        <v>1.7206339069075882</v>
      </c>
    </row>
    <row r="76" spans="1:5">
      <c r="A76" s="31">
        <v>6.4</v>
      </c>
      <c r="B76" s="31">
        <v>1.7352215656749903</v>
      </c>
    </row>
    <row r="77" spans="1:5">
      <c r="A77" s="31">
        <v>6.6000000000000005</v>
      </c>
      <c r="B77" s="31">
        <v>1.7547542891912162</v>
      </c>
      <c r="E77" s="32" t="s">
        <v>21</v>
      </c>
    </row>
    <row r="78" spans="1:5">
      <c r="A78" s="31">
        <v>6.8000000000000007</v>
      </c>
      <c r="B78" s="31">
        <v>1.7814881440065802</v>
      </c>
    </row>
    <row r="79" spans="1:5">
      <c r="A79" s="31">
        <v>7</v>
      </c>
      <c r="B79" s="31">
        <v>1.8048864609874784</v>
      </c>
    </row>
    <row r="80" spans="1:5">
      <c r="A80" s="31">
        <v>7.2</v>
      </c>
      <c r="B80" s="31">
        <v>1.8180211577944458</v>
      </c>
    </row>
    <row r="81" spans="1:9">
      <c r="A81" s="31">
        <v>7.4</v>
      </c>
      <c r="B81" s="31">
        <v>1.8457743826664985</v>
      </c>
    </row>
    <row r="82" spans="1:9">
      <c r="A82" s="31">
        <v>7.6000000000000005</v>
      </c>
      <c r="B82" s="31">
        <v>1.8648405586741865</v>
      </c>
    </row>
    <row r="83" spans="1:9">
      <c r="A83" s="31">
        <v>7.8000000000000007</v>
      </c>
      <c r="B83" s="31">
        <v>1.9010289746589959</v>
      </c>
    </row>
    <row r="84" spans="1:9">
      <c r="A84" s="31">
        <v>8</v>
      </c>
      <c r="B84" s="31">
        <v>1.9114670951537789</v>
      </c>
    </row>
    <row r="85" spans="1:9">
      <c r="A85" s="31">
        <v>8.2000000000000011</v>
      </c>
      <c r="B85" s="31">
        <v>1.9528048416726291</v>
      </c>
    </row>
    <row r="86" spans="1:9">
      <c r="A86" s="31">
        <v>8.4</v>
      </c>
      <c r="B86" s="31">
        <v>1.973720217899233</v>
      </c>
    </row>
    <row r="87" spans="1:9">
      <c r="A87" s="31">
        <v>8.6</v>
      </c>
      <c r="B87" s="31">
        <v>2.0100268152154981</v>
      </c>
    </row>
    <row r="88" spans="1:9">
      <c r="A88" s="31">
        <v>8.8000000000000007</v>
      </c>
      <c r="B88" s="31">
        <v>2.0450839967139065</v>
      </c>
      <c r="G88" s="33"/>
      <c r="H88" s="34"/>
      <c r="I88" s="32"/>
    </row>
    <row r="89" spans="1:9">
      <c r="A89" s="35">
        <v>9</v>
      </c>
      <c r="B89" s="31">
        <v>2.0912110179103909</v>
      </c>
      <c r="C89" s="35"/>
      <c r="D89" s="36"/>
      <c r="E89" s="35"/>
      <c r="F89" s="36"/>
    </row>
    <row r="90" spans="1:9">
      <c r="A90" s="31">
        <v>9.2000000000000011</v>
      </c>
      <c r="B90" s="31">
        <v>2.1299070371411739</v>
      </c>
      <c r="D90" s="36"/>
      <c r="E90" s="35"/>
      <c r="F90" s="36"/>
    </row>
    <row r="91" spans="1:9">
      <c r="A91" s="31">
        <v>9.4</v>
      </c>
      <c r="B91" s="31">
        <v>2.160680266890675</v>
      </c>
      <c r="D91" s="36"/>
      <c r="E91" s="35"/>
      <c r="F91" s="36"/>
    </row>
    <row r="92" spans="1:9">
      <c r="A92" s="31">
        <v>9.6000000000000014</v>
      </c>
      <c r="B92" s="31">
        <v>2.2042917450211941</v>
      </c>
      <c r="D92" s="36"/>
      <c r="E92" s="35"/>
      <c r="F92" s="36"/>
    </row>
    <row r="93" spans="1:9">
      <c r="A93" s="31">
        <v>9.8000000000000007</v>
      </c>
      <c r="B93" s="31">
        <v>2.2624235532201826</v>
      </c>
      <c r="D93" s="36"/>
      <c r="E93" s="35"/>
      <c r="F93" s="36"/>
    </row>
    <row r="94" spans="1:9">
      <c r="A94" s="31">
        <v>10</v>
      </c>
      <c r="B94" s="31">
        <v>2.3118899340279402</v>
      </c>
      <c r="D94" s="36"/>
      <c r="E94" s="35"/>
      <c r="F94" s="36"/>
    </row>
    <row r="95" spans="1:9">
      <c r="A95" s="31">
        <v>10.200000000000001</v>
      </c>
      <c r="B95" s="31">
        <v>2.3904283889167011</v>
      </c>
      <c r="D95" s="36"/>
      <c r="E95" s="35"/>
      <c r="F95" s="36"/>
    </row>
    <row r="96" spans="1:9">
      <c r="A96" s="31">
        <v>10.4</v>
      </c>
      <c r="B96" s="31">
        <v>2.4518516670010984</v>
      </c>
      <c r="D96" s="36"/>
      <c r="E96" s="35"/>
      <c r="F96" s="36"/>
    </row>
    <row r="97" spans="1:13">
      <c r="A97" s="31">
        <v>10.600000000000001</v>
      </c>
      <c r="B97" s="31">
        <v>2.5563567492492498</v>
      </c>
      <c r="D97" s="36"/>
      <c r="E97" s="35"/>
      <c r="F97" s="36"/>
    </row>
    <row r="98" spans="1:13">
      <c r="A98" s="31">
        <v>10.8</v>
      </c>
      <c r="B98" s="31">
        <v>2.6599386442400514</v>
      </c>
      <c r="D98" s="36"/>
      <c r="E98" s="35"/>
      <c r="F98" s="36"/>
    </row>
    <row r="99" spans="1:13">
      <c r="A99" s="31">
        <v>11</v>
      </c>
      <c r="B99" s="31">
        <v>2.8090868472509087</v>
      </c>
      <c r="D99" s="36"/>
      <c r="E99" s="35"/>
      <c r="F99" s="36"/>
    </row>
    <row r="100" spans="1:13">
      <c r="A100" s="31">
        <v>11.200000000000001</v>
      </c>
      <c r="B100" s="31">
        <v>3.0385387205325065</v>
      </c>
      <c r="D100" s="36"/>
      <c r="E100" s="35"/>
      <c r="F100" s="36"/>
    </row>
    <row r="101" spans="1:13">
      <c r="A101" s="31">
        <v>11.4</v>
      </c>
      <c r="B101" s="31">
        <v>3.5101462352298198</v>
      </c>
      <c r="D101" s="36"/>
      <c r="E101" s="37"/>
      <c r="F101" s="38"/>
    </row>
    <row r="102" spans="1:13">
      <c r="A102" s="31">
        <v>11.600000000000001</v>
      </c>
      <c r="B102" s="31">
        <v>10.487328247918933</v>
      </c>
      <c r="D102" s="36"/>
      <c r="E102" s="37"/>
      <c r="F102" s="38"/>
    </row>
    <row r="103" spans="1:13">
      <c r="A103" s="31">
        <v>11.8</v>
      </c>
      <c r="B103" s="31">
        <v>10.964706341996044</v>
      </c>
      <c r="D103" s="36"/>
      <c r="E103" s="35"/>
      <c r="F103" s="36"/>
    </row>
    <row r="104" spans="1:13">
      <c r="A104" s="31">
        <v>12</v>
      </c>
      <c r="B104" s="31">
        <v>11.192029184881598</v>
      </c>
      <c r="D104" s="36"/>
      <c r="E104" s="35"/>
      <c r="F104" s="36"/>
    </row>
    <row r="105" spans="1:13">
      <c r="A105" s="31">
        <v>12.200000000000001</v>
      </c>
      <c r="B105" s="31">
        <v>11.331748320243507</v>
      </c>
      <c r="D105" s="36"/>
      <c r="E105" s="35"/>
      <c r="F105" s="36"/>
    </row>
    <row r="106" spans="1:13">
      <c r="A106" s="31">
        <v>12.4</v>
      </c>
      <c r="B106" s="31">
        <v>11.440900680992753</v>
      </c>
      <c r="D106" s="36"/>
      <c r="E106" s="35"/>
      <c r="F106" s="36"/>
    </row>
    <row r="107" spans="1:13">
      <c r="A107" s="31">
        <v>12.600000000000001</v>
      </c>
      <c r="B107" s="31">
        <v>11.531275333998352</v>
      </c>
      <c r="D107" s="36"/>
      <c r="E107" s="35"/>
      <c r="F107" s="36"/>
    </row>
    <row r="108" spans="1:13">
      <c r="A108" s="31">
        <v>12.8</v>
      </c>
      <c r="B108" s="31">
        <v>11.596366860362142</v>
      </c>
      <c r="D108" s="36"/>
      <c r="E108" s="35"/>
      <c r="F108" s="36"/>
    </row>
    <row r="109" spans="1:13">
      <c r="A109" s="31">
        <v>13</v>
      </c>
      <c r="B109" s="31">
        <v>11.657671808918565</v>
      </c>
      <c r="D109" s="36"/>
      <c r="E109" s="35"/>
      <c r="F109" s="36"/>
      <c r="M109" s="39"/>
    </row>
    <row r="110" spans="1:13">
      <c r="A110" s="31">
        <v>13.200000000000001</v>
      </c>
      <c r="B110" s="31">
        <v>11.69600250037387</v>
      </c>
      <c r="D110" s="36"/>
      <c r="E110" s="35"/>
      <c r="F110" s="36"/>
      <c r="L110" s="40"/>
    </row>
    <row r="111" spans="1:13">
      <c r="A111" s="31">
        <v>13.4</v>
      </c>
      <c r="B111" s="31">
        <v>11.745996003135295</v>
      </c>
      <c r="D111" s="36"/>
      <c r="E111" s="35"/>
      <c r="F111" s="36"/>
    </row>
    <row r="112" spans="1:13">
      <c r="A112" s="31">
        <v>13.600000000000001</v>
      </c>
      <c r="B112" s="31">
        <v>11.792066126678138</v>
      </c>
      <c r="D112" s="36"/>
      <c r="E112" s="35"/>
      <c r="F112" s="36"/>
    </row>
    <row r="113" spans="1:6">
      <c r="A113" s="31">
        <v>13.8</v>
      </c>
      <c r="B113" s="31">
        <v>11.828094517762214</v>
      </c>
      <c r="D113" s="36"/>
      <c r="E113" s="35"/>
      <c r="F113" s="36"/>
    </row>
    <row r="114" spans="1:6">
      <c r="A114" s="31">
        <v>14</v>
      </c>
      <c r="B114" s="31">
        <v>11.867641778390855</v>
      </c>
      <c r="D114" s="36"/>
      <c r="E114" s="35"/>
      <c r="F114" s="36"/>
    </row>
    <row r="115" spans="1:6">
      <c r="A115" s="31">
        <v>14.200000000000001</v>
      </c>
      <c r="B115" s="31">
        <v>11.888915681464225</v>
      </c>
      <c r="D115" s="36"/>
    </row>
    <row r="116" spans="1:6">
      <c r="A116" s="31">
        <v>14.4</v>
      </c>
      <c r="B116" s="31">
        <v>11.916114946665616</v>
      </c>
    </row>
    <row r="117" spans="1:6">
      <c r="A117" s="31">
        <v>14.600000000000001</v>
      </c>
      <c r="B117" s="31">
        <v>11.956558384338766</v>
      </c>
    </row>
    <row r="118" spans="1:6">
      <c r="A118" s="31">
        <v>14.8</v>
      </c>
      <c r="B118" s="31">
        <v>11.973504913335294</v>
      </c>
    </row>
    <row r="119" spans="1:6">
      <c r="A119" s="31">
        <v>15</v>
      </c>
      <c r="B119" s="31">
        <v>11.997367674276978</v>
      </c>
    </row>
    <row r="120" spans="1:6">
      <c r="A120" s="31">
        <v>15.200000000000001</v>
      </c>
      <c r="B120" s="31">
        <v>12.012424221018701</v>
      </c>
    </row>
    <row r="121" spans="1:6">
      <c r="A121" s="31">
        <v>15.4</v>
      </c>
      <c r="B121" s="31">
        <v>12.032024020589143</v>
      </c>
    </row>
    <row r="122" spans="1:6">
      <c r="A122" s="31">
        <v>15.600000000000001</v>
      </c>
      <c r="B122" s="31">
        <v>12.048594077447802</v>
      </c>
    </row>
    <row r="123" spans="1:6">
      <c r="A123" s="31">
        <v>15.8</v>
      </c>
      <c r="B123" s="31">
        <v>12.085143217568845</v>
      </c>
    </row>
    <row r="124" spans="1:6">
      <c r="A124" s="31">
        <v>16</v>
      </c>
      <c r="B124" s="31">
        <v>12.103265399292857</v>
      </c>
    </row>
    <row r="125" spans="1:6">
      <c r="A125" s="31">
        <v>16.2</v>
      </c>
      <c r="B125" s="31">
        <v>12.107842297746986</v>
      </c>
    </row>
    <row r="126" spans="1:6">
      <c r="A126" s="31">
        <v>16.400000000000002</v>
      </c>
      <c r="B126" s="31">
        <v>12.128945356548577</v>
      </c>
    </row>
    <row r="127" spans="1:6">
      <c r="A127" s="31">
        <v>16.600000000000001</v>
      </c>
      <c r="B127" s="31">
        <v>12.132337426932901</v>
      </c>
    </row>
    <row r="128" spans="1:6">
      <c r="A128" s="31">
        <v>16.8</v>
      </c>
      <c r="B128" s="31">
        <v>12.155174088368565</v>
      </c>
    </row>
    <row r="129" spans="1:2">
      <c r="A129" s="31">
        <v>17</v>
      </c>
      <c r="B129" s="31">
        <v>12.1607047288917</v>
      </c>
    </row>
    <row r="130" spans="1:2">
      <c r="A130" s="31">
        <v>17.2</v>
      </c>
      <c r="B130" s="31">
        <v>12.172273429862409</v>
      </c>
    </row>
    <row r="131" spans="1:2">
      <c r="A131" s="31">
        <v>17.400000000000002</v>
      </c>
      <c r="B131" s="31">
        <v>12.193519698915631</v>
      </c>
    </row>
    <row r="132" spans="1:2">
      <c r="A132" s="31">
        <v>17.600000000000001</v>
      </c>
      <c r="B132" s="31">
        <v>12.215479077183454</v>
      </c>
    </row>
    <row r="133" spans="1:2">
      <c r="A133" s="31">
        <v>17.8</v>
      </c>
      <c r="B133" s="31">
        <v>12.220683658973128</v>
      </c>
    </row>
    <row r="134" spans="1:2">
      <c r="A134" s="31">
        <v>18</v>
      </c>
      <c r="B134" s="31">
        <v>12.229962513656169</v>
      </c>
    </row>
    <row r="135" spans="1:2">
      <c r="A135" s="31">
        <v>18.2</v>
      </c>
      <c r="B135" s="31">
        <v>12.236342060991376</v>
      </c>
    </row>
    <row r="136" spans="1:2">
      <c r="A136" s="31">
        <v>18.400000000000002</v>
      </c>
      <c r="B136" s="31">
        <v>12.244546377529948</v>
      </c>
    </row>
    <row r="137" spans="1:2">
      <c r="A137" s="31">
        <v>18.600000000000001</v>
      </c>
      <c r="B137" s="31">
        <v>12.253297466699035</v>
      </c>
    </row>
    <row r="138" spans="1:2">
      <c r="A138" s="31">
        <v>18.8</v>
      </c>
      <c r="B138" s="31">
        <v>12.27411549070105</v>
      </c>
    </row>
    <row r="139" spans="1:2">
      <c r="A139" s="31">
        <v>19</v>
      </c>
      <c r="B139" s="31">
        <v>12.274618966091424</v>
      </c>
    </row>
    <row r="140" spans="1:2">
      <c r="A140" s="31">
        <v>19.200000000000003</v>
      </c>
      <c r="B140" s="31">
        <v>12.294424943523854</v>
      </c>
    </row>
    <row r="141" spans="1:2">
      <c r="A141" s="31">
        <v>19.400000000000002</v>
      </c>
      <c r="B141" s="31">
        <v>12.302049150242656</v>
      </c>
    </row>
    <row r="142" spans="1:2">
      <c r="A142" s="31">
        <v>19.600000000000001</v>
      </c>
      <c r="B142" s="31">
        <v>12.306606130712479</v>
      </c>
    </row>
    <row r="143" spans="1:2">
      <c r="A143" s="31">
        <v>19.8</v>
      </c>
      <c r="B143" s="31">
        <v>12.319809353720396</v>
      </c>
    </row>
    <row r="144" spans="1:2">
      <c r="A144" s="31">
        <v>20</v>
      </c>
      <c r="B144" s="31">
        <v>12.324971323203295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44"/>
  <sheetViews>
    <sheetView tabSelected="1" topLeftCell="A43" workbookViewId="0">
      <selection activeCell="N58" sqref="N58"/>
    </sheetView>
  </sheetViews>
  <sheetFormatPr defaultRowHeight="12.75"/>
  <cols>
    <col min="1" max="7" width="9.140625" style="31"/>
    <col min="8" max="8" width="9.5703125" style="31" bestFit="1" customWidth="1"/>
    <col min="9" max="263" width="9.140625" style="31"/>
    <col min="264" max="264" width="9.5703125" style="31" bestFit="1" customWidth="1"/>
    <col min="265" max="519" width="9.140625" style="31"/>
    <col min="520" max="520" width="9.5703125" style="31" bestFit="1" customWidth="1"/>
    <col min="521" max="775" width="9.140625" style="31"/>
    <col min="776" max="776" width="9.5703125" style="31" bestFit="1" customWidth="1"/>
    <col min="777" max="1031" width="9.140625" style="31"/>
    <col min="1032" max="1032" width="9.5703125" style="31" bestFit="1" customWidth="1"/>
    <col min="1033" max="1287" width="9.140625" style="31"/>
    <col min="1288" max="1288" width="9.5703125" style="31" bestFit="1" customWidth="1"/>
    <col min="1289" max="1543" width="9.140625" style="31"/>
    <col min="1544" max="1544" width="9.5703125" style="31" bestFit="1" customWidth="1"/>
    <col min="1545" max="1799" width="9.140625" style="31"/>
    <col min="1800" max="1800" width="9.5703125" style="31" bestFit="1" customWidth="1"/>
    <col min="1801" max="2055" width="9.140625" style="31"/>
    <col min="2056" max="2056" width="9.5703125" style="31" bestFit="1" customWidth="1"/>
    <col min="2057" max="2311" width="9.140625" style="31"/>
    <col min="2312" max="2312" width="9.5703125" style="31" bestFit="1" customWidth="1"/>
    <col min="2313" max="2567" width="9.140625" style="31"/>
    <col min="2568" max="2568" width="9.5703125" style="31" bestFit="1" customWidth="1"/>
    <col min="2569" max="2823" width="9.140625" style="31"/>
    <col min="2824" max="2824" width="9.5703125" style="31" bestFit="1" customWidth="1"/>
    <col min="2825" max="3079" width="9.140625" style="31"/>
    <col min="3080" max="3080" width="9.5703125" style="31" bestFit="1" customWidth="1"/>
    <col min="3081" max="3335" width="9.140625" style="31"/>
    <col min="3336" max="3336" width="9.5703125" style="31" bestFit="1" customWidth="1"/>
    <col min="3337" max="3591" width="9.140625" style="31"/>
    <col min="3592" max="3592" width="9.5703125" style="31" bestFit="1" customWidth="1"/>
    <col min="3593" max="3847" width="9.140625" style="31"/>
    <col min="3848" max="3848" width="9.5703125" style="31" bestFit="1" customWidth="1"/>
    <col min="3849" max="4103" width="9.140625" style="31"/>
    <col min="4104" max="4104" width="9.5703125" style="31" bestFit="1" customWidth="1"/>
    <col min="4105" max="4359" width="9.140625" style="31"/>
    <col min="4360" max="4360" width="9.5703125" style="31" bestFit="1" customWidth="1"/>
    <col min="4361" max="4615" width="9.140625" style="31"/>
    <col min="4616" max="4616" width="9.5703125" style="31" bestFit="1" customWidth="1"/>
    <col min="4617" max="4871" width="9.140625" style="31"/>
    <col min="4872" max="4872" width="9.5703125" style="31" bestFit="1" customWidth="1"/>
    <col min="4873" max="5127" width="9.140625" style="31"/>
    <col min="5128" max="5128" width="9.5703125" style="31" bestFit="1" customWidth="1"/>
    <col min="5129" max="5383" width="9.140625" style="31"/>
    <col min="5384" max="5384" width="9.5703125" style="31" bestFit="1" customWidth="1"/>
    <col min="5385" max="5639" width="9.140625" style="31"/>
    <col min="5640" max="5640" width="9.5703125" style="31" bestFit="1" customWidth="1"/>
    <col min="5641" max="5895" width="9.140625" style="31"/>
    <col min="5896" max="5896" width="9.5703125" style="31" bestFit="1" customWidth="1"/>
    <col min="5897" max="6151" width="9.140625" style="31"/>
    <col min="6152" max="6152" width="9.5703125" style="31" bestFit="1" customWidth="1"/>
    <col min="6153" max="6407" width="9.140625" style="31"/>
    <col min="6408" max="6408" width="9.5703125" style="31" bestFit="1" customWidth="1"/>
    <col min="6409" max="6663" width="9.140625" style="31"/>
    <col min="6664" max="6664" width="9.5703125" style="31" bestFit="1" customWidth="1"/>
    <col min="6665" max="6919" width="9.140625" style="31"/>
    <col min="6920" max="6920" width="9.5703125" style="31" bestFit="1" customWidth="1"/>
    <col min="6921" max="7175" width="9.140625" style="31"/>
    <col min="7176" max="7176" width="9.5703125" style="31" bestFit="1" customWidth="1"/>
    <col min="7177" max="7431" width="9.140625" style="31"/>
    <col min="7432" max="7432" width="9.5703125" style="31" bestFit="1" customWidth="1"/>
    <col min="7433" max="7687" width="9.140625" style="31"/>
    <col min="7688" max="7688" width="9.5703125" style="31" bestFit="1" customWidth="1"/>
    <col min="7689" max="7943" width="9.140625" style="31"/>
    <col min="7944" max="7944" width="9.5703125" style="31" bestFit="1" customWidth="1"/>
    <col min="7945" max="8199" width="9.140625" style="31"/>
    <col min="8200" max="8200" width="9.5703125" style="31" bestFit="1" customWidth="1"/>
    <col min="8201" max="8455" width="9.140625" style="31"/>
    <col min="8456" max="8456" width="9.5703125" style="31" bestFit="1" customWidth="1"/>
    <col min="8457" max="8711" width="9.140625" style="31"/>
    <col min="8712" max="8712" width="9.5703125" style="31" bestFit="1" customWidth="1"/>
    <col min="8713" max="8967" width="9.140625" style="31"/>
    <col min="8968" max="8968" width="9.5703125" style="31" bestFit="1" customWidth="1"/>
    <col min="8969" max="9223" width="9.140625" style="31"/>
    <col min="9224" max="9224" width="9.5703125" style="31" bestFit="1" customWidth="1"/>
    <col min="9225" max="9479" width="9.140625" style="31"/>
    <col min="9480" max="9480" width="9.5703125" style="31" bestFit="1" customWidth="1"/>
    <col min="9481" max="9735" width="9.140625" style="31"/>
    <col min="9736" max="9736" width="9.5703125" style="31" bestFit="1" customWidth="1"/>
    <col min="9737" max="9991" width="9.140625" style="31"/>
    <col min="9992" max="9992" width="9.5703125" style="31" bestFit="1" customWidth="1"/>
    <col min="9993" max="10247" width="9.140625" style="31"/>
    <col min="10248" max="10248" width="9.5703125" style="31" bestFit="1" customWidth="1"/>
    <col min="10249" max="10503" width="9.140625" style="31"/>
    <col min="10504" max="10504" width="9.5703125" style="31" bestFit="1" customWidth="1"/>
    <col min="10505" max="10759" width="9.140625" style="31"/>
    <col min="10760" max="10760" width="9.5703125" style="31" bestFit="1" customWidth="1"/>
    <col min="10761" max="11015" width="9.140625" style="31"/>
    <col min="11016" max="11016" width="9.5703125" style="31" bestFit="1" customWidth="1"/>
    <col min="11017" max="11271" width="9.140625" style="31"/>
    <col min="11272" max="11272" width="9.5703125" style="31" bestFit="1" customWidth="1"/>
    <col min="11273" max="11527" width="9.140625" style="31"/>
    <col min="11528" max="11528" width="9.5703125" style="31" bestFit="1" customWidth="1"/>
    <col min="11529" max="11783" width="9.140625" style="31"/>
    <col min="11784" max="11784" width="9.5703125" style="31" bestFit="1" customWidth="1"/>
    <col min="11785" max="12039" width="9.140625" style="31"/>
    <col min="12040" max="12040" width="9.5703125" style="31" bestFit="1" customWidth="1"/>
    <col min="12041" max="12295" width="9.140625" style="31"/>
    <col min="12296" max="12296" width="9.5703125" style="31" bestFit="1" customWidth="1"/>
    <col min="12297" max="12551" width="9.140625" style="31"/>
    <col min="12552" max="12552" width="9.5703125" style="31" bestFit="1" customWidth="1"/>
    <col min="12553" max="12807" width="9.140625" style="31"/>
    <col min="12808" max="12808" width="9.5703125" style="31" bestFit="1" customWidth="1"/>
    <col min="12809" max="13063" width="9.140625" style="31"/>
    <col min="13064" max="13064" width="9.5703125" style="31" bestFit="1" customWidth="1"/>
    <col min="13065" max="13319" width="9.140625" style="31"/>
    <col min="13320" max="13320" width="9.5703125" style="31" bestFit="1" customWidth="1"/>
    <col min="13321" max="13575" width="9.140625" style="31"/>
    <col min="13576" max="13576" width="9.5703125" style="31" bestFit="1" customWidth="1"/>
    <col min="13577" max="13831" width="9.140625" style="31"/>
    <col min="13832" max="13832" width="9.5703125" style="31" bestFit="1" customWidth="1"/>
    <col min="13833" max="14087" width="9.140625" style="31"/>
    <col min="14088" max="14088" width="9.5703125" style="31" bestFit="1" customWidth="1"/>
    <col min="14089" max="14343" width="9.140625" style="31"/>
    <col min="14344" max="14344" width="9.5703125" style="31" bestFit="1" customWidth="1"/>
    <col min="14345" max="14599" width="9.140625" style="31"/>
    <col min="14600" max="14600" width="9.5703125" style="31" bestFit="1" customWidth="1"/>
    <col min="14601" max="14855" width="9.140625" style="31"/>
    <col min="14856" max="14856" width="9.5703125" style="31" bestFit="1" customWidth="1"/>
    <col min="14857" max="15111" width="9.140625" style="31"/>
    <col min="15112" max="15112" width="9.5703125" style="31" bestFit="1" customWidth="1"/>
    <col min="15113" max="15367" width="9.140625" style="31"/>
    <col min="15368" max="15368" width="9.5703125" style="31" bestFit="1" customWidth="1"/>
    <col min="15369" max="15623" width="9.140625" style="31"/>
    <col min="15624" max="15624" width="9.5703125" style="31" bestFit="1" customWidth="1"/>
    <col min="15625" max="15879" width="9.140625" style="31"/>
    <col min="15880" max="15880" width="9.5703125" style="31" bestFit="1" customWidth="1"/>
    <col min="15881" max="16135" width="9.140625" style="31"/>
    <col min="16136" max="16136" width="9.5703125" style="31" bestFit="1" customWidth="1"/>
    <col min="16137" max="16384" width="9.140625" style="31"/>
  </cols>
  <sheetData>
    <row r="1" spans="1:2">
      <c r="A1" s="31" t="s">
        <v>19</v>
      </c>
      <c r="B1" s="32" t="s">
        <v>20</v>
      </c>
    </row>
    <row r="43" spans="1:2">
      <c r="A43" s="31" t="s">
        <v>97</v>
      </c>
      <c r="B43" s="31" t="s">
        <v>12</v>
      </c>
    </row>
    <row r="44" spans="1:2">
      <c r="A44" s="31">
        <v>0</v>
      </c>
      <c r="B44" s="31">
        <v>1.2620897871710359</v>
      </c>
    </row>
    <row r="45" spans="1:2">
      <c r="A45" s="31">
        <v>0.2</v>
      </c>
      <c r="B45" s="31">
        <v>1.2711389038749039</v>
      </c>
    </row>
    <row r="46" spans="1:2">
      <c r="A46" s="31">
        <v>0.4</v>
      </c>
      <c r="B46" s="31">
        <v>1.284684698381275</v>
      </c>
    </row>
    <row r="47" spans="1:2">
      <c r="A47" s="31">
        <v>0.60000000000000009</v>
      </c>
      <c r="B47" s="31">
        <v>1.3009328703843057</v>
      </c>
    </row>
    <row r="48" spans="1:2">
      <c r="A48" s="31">
        <v>0.8</v>
      </c>
      <c r="B48" s="31">
        <v>1.3097893719665705</v>
      </c>
    </row>
    <row r="49" spans="1:2">
      <c r="A49" s="31">
        <v>1</v>
      </c>
      <c r="B49" s="31">
        <v>1.3299604327447712</v>
      </c>
    </row>
    <row r="50" spans="1:2">
      <c r="A50" s="31">
        <v>1.2000000000000002</v>
      </c>
      <c r="B50" s="31">
        <v>1.3421525794275104</v>
      </c>
    </row>
    <row r="51" spans="1:2">
      <c r="A51" s="31">
        <v>1.4000000000000001</v>
      </c>
      <c r="B51" s="31">
        <v>1.3532726628236473</v>
      </c>
    </row>
    <row r="52" spans="1:2">
      <c r="A52" s="31">
        <v>1.6</v>
      </c>
      <c r="B52" s="31">
        <v>1.3584278857819736</v>
      </c>
    </row>
    <row r="53" spans="1:2">
      <c r="A53" s="31">
        <v>1.8</v>
      </c>
      <c r="B53" s="31">
        <v>1.3794258367188275</v>
      </c>
    </row>
    <row r="54" spans="1:2">
      <c r="A54" s="31">
        <v>2</v>
      </c>
      <c r="B54" s="31">
        <v>1.3845745194204151</v>
      </c>
    </row>
    <row r="55" spans="1:2">
      <c r="A55" s="31">
        <v>2.2000000000000002</v>
      </c>
      <c r="B55" s="31">
        <v>1.3918823930896818</v>
      </c>
    </row>
    <row r="56" spans="1:2">
      <c r="A56" s="31">
        <v>2.4000000000000004</v>
      </c>
      <c r="B56" s="31">
        <v>1.4194584151871503</v>
      </c>
    </row>
    <row r="57" spans="1:2">
      <c r="A57" s="31">
        <v>2.6</v>
      </c>
      <c r="B57" s="31">
        <v>1.4196120852030814</v>
      </c>
    </row>
    <row r="58" spans="1:2">
      <c r="A58" s="31">
        <v>2.8000000000000003</v>
      </c>
      <c r="B58" s="31">
        <v>1.4313534958802163</v>
      </c>
    </row>
    <row r="59" spans="1:2">
      <c r="A59" s="31">
        <v>3</v>
      </c>
      <c r="B59" s="31">
        <v>1.4533933909557759</v>
      </c>
    </row>
    <row r="60" spans="1:2">
      <c r="A60" s="31">
        <v>3.2</v>
      </c>
      <c r="B60" s="31">
        <v>1.4618432322166861</v>
      </c>
    </row>
    <row r="61" spans="1:2">
      <c r="A61" s="31">
        <v>3.4000000000000004</v>
      </c>
      <c r="B61" s="31">
        <v>1.47951526562348</v>
      </c>
    </row>
    <row r="62" spans="1:2">
      <c r="A62" s="31">
        <v>3.6</v>
      </c>
      <c r="B62" s="31">
        <v>1.5023226051293312</v>
      </c>
    </row>
    <row r="63" spans="1:2">
      <c r="A63" s="31">
        <v>3.8000000000000003</v>
      </c>
      <c r="B63" s="31">
        <v>1.5006793230183422</v>
      </c>
    </row>
    <row r="64" spans="1:2">
      <c r="A64" s="31">
        <v>4</v>
      </c>
      <c r="B64" s="31">
        <v>1.5156005523510276</v>
      </c>
    </row>
    <row r="65" spans="1:5">
      <c r="A65" s="31">
        <v>4.2</v>
      </c>
      <c r="B65" s="31">
        <v>1.543802603379637</v>
      </c>
    </row>
    <row r="66" spans="1:5">
      <c r="A66" s="31">
        <v>4.4000000000000004</v>
      </c>
      <c r="B66" s="31">
        <v>1.545903093933314</v>
      </c>
    </row>
    <row r="67" spans="1:5">
      <c r="A67" s="31">
        <v>4.6000000000000005</v>
      </c>
      <c r="B67" s="31">
        <v>1.5671211049489677</v>
      </c>
    </row>
    <row r="68" spans="1:5">
      <c r="A68" s="31">
        <v>4.8000000000000007</v>
      </c>
      <c r="B68" s="31">
        <v>1.5853773527659476</v>
      </c>
    </row>
    <row r="69" spans="1:5">
      <c r="A69" s="31">
        <v>5</v>
      </c>
      <c r="B69" s="31">
        <v>1.6003943837724626</v>
      </c>
    </row>
    <row r="70" spans="1:5">
      <c r="A70" s="31">
        <v>5.2</v>
      </c>
      <c r="B70" s="31">
        <v>1.6181968137554825</v>
      </c>
    </row>
    <row r="71" spans="1:5">
      <c r="A71" s="31">
        <v>5.4</v>
      </c>
      <c r="B71" s="31">
        <v>1.6409115905337035</v>
      </c>
    </row>
    <row r="72" spans="1:5">
      <c r="A72" s="31">
        <v>5.6000000000000005</v>
      </c>
      <c r="B72" s="31">
        <v>1.6608683078132569</v>
      </c>
    </row>
    <row r="73" spans="1:5">
      <c r="A73" s="31">
        <v>5.8000000000000007</v>
      </c>
      <c r="B73" s="31">
        <v>1.6647995711974799</v>
      </c>
    </row>
    <row r="74" spans="1:5">
      <c r="A74" s="31">
        <v>6</v>
      </c>
      <c r="B74" s="31">
        <v>1.6877414349772035</v>
      </c>
    </row>
    <row r="75" spans="1:5">
      <c r="A75" s="31">
        <v>6.2</v>
      </c>
      <c r="B75" s="31">
        <v>1.7206339069075882</v>
      </c>
    </row>
    <row r="76" spans="1:5">
      <c r="A76" s="31">
        <v>6.4</v>
      </c>
      <c r="B76" s="31">
        <v>1.7352215656749903</v>
      </c>
    </row>
    <row r="77" spans="1:5">
      <c r="A77" s="31">
        <v>6.6000000000000005</v>
      </c>
      <c r="B77" s="31">
        <v>1.7547542891912162</v>
      </c>
      <c r="E77" s="32" t="s">
        <v>21</v>
      </c>
    </row>
    <row r="78" spans="1:5">
      <c r="A78" s="31">
        <v>6.8000000000000007</v>
      </c>
      <c r="B78" s="31">
        <v>1.7814881440065802</v>
      </c>
    </row>
    <row r="79" spans="1:5">
      <c r="A79" s="31">
        <v>7</v>
      </c>
      <c r="B79" s="31">
        <v>1.8048864609874784</v>
      </c>
    </row>
    <row r="80" spans="1:5">
      <c r="A80" s="31">
        <v>7.2</v>
      </c>
      <c r="B80" s="31">
        <v>1.8180211577944458</v>
      </c>
    </row>
    <row r="81" spans="1:9">
      <c r="A81" s="31">
        <v>7.4</v>
      </c>
      <c r="B81" s="31">
        <v>1.8457743826664985</v>
      </c>
    </row>
    <row r="82" spans="1:9">
      <c r="A82" s="31">
        <v>7.6000000000000005</v>
      </c>
      <c r="B82" s="31">
        <v>1.8648405586741865</v>
      </c>
    </row>
    <row r="83" spans="1:9">
      <c r="A83" s="31">
        <v>7.8000000000000007</v>
      </c>
      <c r="B83" s="31">
        <v>1.9010289746589959</v>
      </c>
    </row>
    <row r="84" spans="1:9">
      <c r="A84" s="31">
        <v>8</v>
      </c>
      <c r="B84" s="31">
        <v>1.9114670951537789</v>
      </c>
    </row>
    <row r="85" spans="1:9">
      <c r="A85" s="31">
        <v>8.2000000000000011</v>
      </c>
      <c r="B85" s="31">
        <v>1.9528048416726291</v>
      </c>
    </row>
    <row r="86" spans="1:9">
      <c r="A86" s="31">
        <v>8.4</v>
      </c>
      <c r="B86" s="31">
        <v>1.973720217899233</v>
      </c>
    </row>
    <row r="87" spans="1:9">
      <c r="A87" s="31">
        <v>8.6</v>
      </c>
      <c r="B87" s="31">
        <v>2.0100268152154981</v>
      </c>
    </row>
    <row r="88" spans="1:9">
      <c r="A88" s="31">
        <v>8.8000000000000007</v>
      </c>
      <c r="B88" s="31">
        <v>2.0450839967139065</v>
      </c>
      <c r="D88" s="31" t="s">
        <v>96</v>
      </c>
      <c r="F88" s="31" t="s">
        <v>9</v>
      </c>
      <c r="G88" s="33" t="s">
        <v>22</v>
      </c>
      <c r="H88" s="34">
        <f>E101-F101*(E102-E101)/(F102-F101)</f>
        <v>11.500044370714908</v>
      </c>
      <c r="I88" s="32" t="s">
        <v>18</v>
      </c>
    </row>
    <row r="89" spans="1:9">
      <c r="A89" s="35">
        <v>9</v>
      </c>
      <c r="B89" s="31">
        <v>2.0912110179103909</v>
      </c>
      <c r="C89" s="35">
        <f>(A89+A90)/2</f>
        <v>9.1000000000000014</v>
      </c>
      <c r="D89" s="36">
        <f>(B90-B89)/(C90-C89)</f>
        <v>0.19348009615391584</v>
      </c>
      <c r="E89" s="35"/>
      <c r="F89" s="36"/>
    </row>
    <row r="90" spans="1:9">
      <c r="A90" s="31">
        <v>9.2000000000000011</v>
      </c>
      <c r="B90" s="31">
        <v>2.1299070371411739</v>
      </c>
      <c r="C90" s="31">
        <f t="shared" ref="C90:C113" si="0">(A90+A91)/2</f>
        <v>9.3000000000000007</v>
      </c>
      <c r="D90" s="36">
        <f>(B91-B90)/(C91-C90)</f>
        <v>0.15386614874750626</v>
      </c>
      <c r="E90" s="35">
        <f>(C90+C89)/2</f>
        <v>9.2000000000000011</v>
      </c>
      <c r="F90" s="36"/>
    </row>
    <row r="91" spans="1:9">
      <c r="A91" s="31">
        <v>9.4</v>
      </c>
      <c r="B91" s="31">
        <v>2.160680266890675</v>
      </c>
      <c r="C91" s="31">
        <f t="shared" si="0"/>
        <v>9.5</v>
      </c>
      <c r="D91" s="36">
        <f t="shared" ref="D91:D112" si="1">(B92-B91)/(C92-C91)</f>
        <v>0.21805739065259394</v>
      </c>
      <c r="E91" s="35">
        <f t="shared" ref="E91:E112" si="2">(C91+C90)/2</f>
        <v>9.4</v>
      </c>
      <c r="F91" s="36">
        <f>(D91-D90)/(E91-E90)</f>
        <v>0.32095620952543957</v>
      </c>
    </row>
    <row r="92" spans="1:9">
      <c r="A92" s="31">
        <v>9.6000000000000014</v>
      </c>
      <c r="B92" s="31">
        <v>2.2042917450211941</v>
      </c>
      <c r="C92" s="31">
        <f t="shared" si="0"/>
        <v>9.7000000000000011</v>
      </c>
      <c r="D92" s="36">
        <f t="shared" si="1"/>
        <v>0.29065904099494383</v>
      </c>
      <c r="E92" s="35">
        <f t="shared" si="2"/>
        <v>9.6000000000000014</v>
      </c>
      <c r="F92" s="36">
        <f>(D92-D91)/(E92-E91)</f>
        <v>0.3630082517117475</v>
      </c>
    </row>
    <row r="93" spans="1:9">
      <c r="A93" s="31">
        <v>9.8000000000000007</v>
      </c>
      <c r="B93" s="31">
        <v>2.2624235532201826</v>
      </c>
      <c r="C93" s="31">
        <f t="shared" si="0"/>
        <v>9.9</v>
      </c>
      <c r="D93" s="36">
        <f t="shared" si="1"/>
        <v>0.24733190403878649</v>
      </c>
      <c r="E93" s="35">
        <f t="shared" si="2"/>
        <v>9.8000000000000007</v>
      </c>
      <c r="F93" s="36">
        <f t="shared" ref="F93:F112" si="3">(D93-D92)/(E93-E92)</f>
        <v>-0.21663568478078746</v>
      </c>
    </row>
    <row r="94" spans="1:9">
      <c r="A94" s="31">
        <v>10</v>
      </c>
      <c r="B94" s="31">
        <v>2.3118899340279402</v>
      </c>
      <c r="C94" s="31">
        <f t="shared" si="0"/>
        <v>10.100000000000001</v>
      </c>
      <c r="D94" s="36">
        <f t="shared" si="1"/>
        <v>0.39269227444380578</v>
      </c>
      <c r="E94" s="35">
        <f t="shared" si="2"/>
        <v>10</v>
      </c>
      <c r="F94" s="36">
        <f t="shared" si="3"/>
        <v>0.72680185202509906</v>
      </c>
    </row>
    <row r="95" spans="1:9">
      <c r="A95" s="31">
        <v>10.200000000000001</v>
      </c>
      <c r="B95" s="31">
        <v>2.3904283889167011</v>
      </c>
      <c r="C95" s="31">
        <f t="shared" si="0"/>
        <v>10.3</v>
      </c>
      <c r="D95" s="36">
        <f t="shared" si="1"/>
        <v>0.30711639042198757</v>
      </c>
      <c r="E95" s="35">
        <f t="shared" si="2"/>
        <v>10.200000000000001</v>
      </c>
      <c r="F95" s="36">
        <f t="shared" si="3"/>
        <v>-0.42787942010908875</v>
      </c>
    </row>
    <row r="96" spans="1:9">
      <c r="A96" s="31">
        <v>10.4</v>
      </c>
      <c r="B96" s="31">
        <v>2.4518516670010984</v>
      </c>
      <c r="C96" s="31">
        <f t="shared" si="0"/>
        <v>10.5</v>
      </c>
      <c r="D96" s="36">
        <f t="shared" si="1"/>
        <v>0.52252541124075458</v>
      </c>
      <c r="E96" s="35">
        <f t="shared" si="2"/>
        <v>10.4</v>
      </c>
      <c r="F96" s="36">
        <f t="shared" si="3"/>
        <v>1.0770451040938389</v>
      </c>
    </row>
    <row r="97" spans="1:13">
      <c r="A97" s="31">
        <v>10.600000000000001</v>
      </c>
      <c r="B97" s="31">
        <v>2.5563567492492498</v>
      </c>
      <c r="C97" s="31">
        <f t="shared" si="0"/>
        <v>10.700000000000001</v>
      </c>
      <c r="D97" s="36">
        <f t="shared" si="1"/>
        <v>0.51790947495400996</v>
      </c>
      <c r="E97" s="35">
        <f t="shared" si="2"/>
        <v>10.600000000000001</v>
      </c>
      <c r="F97" s="36">
        <f t="shared" si="3"/>
        <v>-2.3079681433722955E-2</v>
      </c>
    </row>
    <row r="98" spans="1:13">
      <c r="A98" s="31">
        <v>10.8</v>
      </c>
      <c r="B98" s="31">
        <v>2.6599386442400514</v>
      </c>
      <c r="C98" s="31">
        <f t="shared" si="0"/>
        <v>10.9</v>
      </c>
      <c r="D98" s="36">
        <f t="shared" si="1"/>
        <v>0.74574101505428247</v>
      </c>
      <c r="E98" s="35">
        <f t="shared" si="2"/>
        <v>10.8</v>
      </c>
      <c r="F98" s="36">
        <f t="shared" si="3"/>
        <v>1.1391577005013667</v>
      </c>
    </row>
    <row r="99" spans="1:13">
      <c r="A99" s="31">
        <v>11</v>
      </c>
      <c r="B99" s="31">
        <v>2.8090868472509087</v>
      </c>
      <c r="C99" s="31">
        <f t="shared" si="0"/>
        <v>11.100000000000001</v>
      </c>
      <c r="D99" s="36">
        <f t="shared" si="1"/>
        <v>1.1472593664079929</v>
      </c>
      <c r="E99" s="35">
        <f t="shared" si="2"/>
        <v>11</v>
      </c>
      <c r="F99" s="36">
        <f t="shared" si="3"/>
        <v>2.0075917567685591</v>
      </c>
    </row>
    <row r="100" spans="1:13">
      <c r="A100" s="31">
        <v>11.200000000000001</v>
      </c>
      <c r="B100" s="31">
        <v>3.0385387205325065</v>
      </c>
      <c r="C100" s="31">
        <f t="shared" si="0"/>
        <v>11.3</v>
      </c>
      <c r="D100" s="36">
        <f t="shared" si="1"/>
        <v>2.3580375734865751</v>
      </c>
      <c r="E100" s="35">
        <f t="shared" si="2"/>
        <v>11.200000000000001</v>
      </c>
      <c r="F100" s="36">
        <f t="shared" si="3"/>
        <v>6.053891035392879</v>
      </c>
    </row>
    <row r="101" spans="1:13">
      <c r="A101" s="31">
        <v>11.4</v>
      </c>
      <c r="B101" s="31">
        <v>3.5101462352298198</v>
      </c>
      <c r="C101" s="31">
        <f t="shared" si="0"/>
        <v>11.5</v>
      </c>
      <c r="D101" s="36">
        <f t="shared" si="1"/>
        <v>34.88591006344538</v>
      </c>
      <c r="E101" s="37">
        <f t="shared" si="2"/>
        <v>11.4</v>
      </c>
      <c r="F101" s="38">
        <f t="shared" si="3"/>
        <v>162.63936244979459</v>
      </c>
    </row>
    <row r="102" spans="1:13">
      <c r="A102" s="31">
        <v>11.600000000000001</v>
      </c>
      <c r="B102" s="31">
        <v>10.487328247918933</v>
      </c>
      <c r="C102" s="31">
        <f t="shared" si="0"/>
        <v>11.700000000000001</v>
      </c>
      <c r="D102" s="36">
        <f t="shared" si="1"/>
        <v>2.3868904703855605</v>
      </c>
      <c r="E102" s="37">
        <f t="shared" si="2"/>
        <v>11.600000000000001</v>
      </c>
      <c r="F102" s="38">
        <f t="shared" si="3"/>
        <v>-162.49509796529824</v>
      </c>
    </row>
    <row r="103" spans="1:13">
      <c r="A103" s="31">
        <v>11.8</v>
      </c>
      <c r="B103" s="31">
        <v>10.964706341996044</v>
      </c>
      <c r="C103" s="31">
        <f t="shared" si="0"/>
        <v>11.9</v>
      </c>
      <c r="D103" s="36">
        <f t="shared" si="1"/>
        <v>1.1366142144277653</v>
      </c>
      <c r="E103" s="35">
        <f t="shared" si="2"/>
        <v>11.8</v>
      </c>
      <c r="F103" s="36">
        <f t="shared" si="3"/>
        <v>-6.2513812797889976</v>
      </c>
    </row>
    <row r="104" spans="1:13">
      <c r="A104" s="31">
        <v>12</v>
      </c>
      <c r="B104" s="31">
        <v>11.192029184881598</v>
      </c>
      <c r="C104" s="31">
        <f t="shared" si="0"/>
        <v>12.100000000000001</v>
      </c>
      <c r="D104" s="36">
        <f t="shared" si="1"/>
        <v>0.69859567680955048</v>
      </c>
      <c r="E104" s="35">
        <f t="shared" si="2"/>
        <v>12</v>
      </c>
      <c r="F104" s="36">
        <f t="shared" si="3"/>
        <v>-2.1900926880910823</v>
      </c>
    </row>
    <row r="105" spans="1:13">
      <c r="A105" s="31">
        <v>12.200000000000001</v>
      </c>
      <c r="B105" s="31">
        <v>11.331748320243507</v>
      </c>
      <c r="C105" s="31">
        <f t="shared" si="0"/>
        <v>12.3</v>
      </c>
      <c r="D105" s="36">
        <f t="shared" si="1"/>
        <v>0.5457618037462294</v>
      </c>
      <c r="E105" s="35">
        <f t="shared" si="2"/>
        <v>12.200000000000001</v>
      </c>
      <c r="F105" s="36">
        <f t="shared" si="3"/>
        <v>-0.76416936531660129</v>
      </c>
    </row>
    <row r="106" spans="1:13">
      <c r="A106" s="31">
        <v>12.4</v>
      </c>
      <c r="B106" s="31">
        <v>11.440900680992753</v>
      </c>
      <c r="C106" s="31">
        <f t="shared" si="0"/>
        <v>12.5</v>
      </c>
      <c r="D106" s="36">
        <f t="shared" si="1"/>
        <v>0.45187326502799091</v>
      </c>
      <c r="E106" s="35">
        <f t="shared" si="2"/>
        <v>12.4</v>
      </c>
      <c r="F106" s="36">
        <f t="shared" si="3"/>
        <v>-0.46944269359119412</v>
      </c>
    </row>
    <row r="107" spans="1:13">
      <c r="A107" s="31">
        <v>12.600000000000001</v>
      </c>
      <c r="B107" s="31">
        <v>11.531275333998352</v>
      </c>
      <c r="C107" s="31">
        <f t="shared" si="0"/>
        <v>12.700000000000001</v>
      </c>
      <c r="D107" s="36">
        <f t="shared" si="1"/>
        <v>0.32545763181895399</v>
      </c>
      <c r="E107" s="35">
        <f t="shared" si="2"/>
        <v>12.600000000000001</v>
      </c>
      <c r="F107" s="36">
        <f t="shared" si="3"/>
        <v>-0.6320781660451813</v>
      </c>
    </row>
    <row r="108" spans="1:13">
      <c r="A108" s="31">
        <v>12.8</v>
      </c>
      <c r="B108" s="31">
        <v>11.596366860362142</v>
      </c>
      <c r="C108" s="31">
        <f t="shared" si="0"/>
        <v>12.9</v>
      </c>
      <c r="D108" s="36">
        <f t="shared" si="1"/>
        <v>0.30652474278211111</v>
      </c>
      <c r="E108" s="35">
        <f t="shared" si="2"/>
        <v>12.8</v>
      </c>
      <c r="F108" s="36">
        <f t="shared" si="3"/>
        <v>-9.4664445184214685E-2</v>
      </c>
    </row>
    <row r="109" spans="1:13">
      <c r="A109" s="31">
        <v>13</v>
      </c>
      <c r="B109" s="31">
        <v>11.657671808918565</v>
      </c>
      <c r="C109" s="31">
        <f t="shared" si="0"/>
        <v>13.100000000000001</v>
      </c>
      <c r="D109" s="36">
        <f t="shared" si="1"/>
        <v>0.19165345727652897</v>
      </c>
      <c r="E109" s="35">
        <f t="shared" si="2"/>
        <v>13</v>
      </c>
      <c r="F109" s="36">
        <f t="shared" si="3"/>
        <v>-0.57435642752791283</v>
      </c>
      <c r="M109" s="39"/>
    </row>
    <row r="110" spans="1:13">
      <c r="A110" s="31">
        <v>13.200000000000001</v>
      </c>
      <c r="B110" s="31">
        <v>11.69600250037387</v>
      </c>
      <c r="C110" s="31">
        <f t="shared" si="0"/>
        <v>13.3</v>
      </c>
      <c r="D110" s="36">
        <f t="shared" si="1"/>
        <v>0.24996751380712201</v>
      </c>
      <c r="E110" s="35">
        <f t="shared" si="2"/>
        <v>13.200000000000001</v>
      </c>
      <c r="F110" s="36">
        <f t="shared" si="3"/>
        <v>0.2915702826529637</v>
      </c>
      <c r="L110" s="40"/>
    </row>
    <row r="111" spans="1:13">
      <c r="A111" s="31">
        <v>13.4</v>
      </c>
      <c r="B111" s="31">
        <v>11.745996003135295</v>
      </c>
      <c r="C111" s="31">
        <f t="shared" si="0"/>
        <v>13.5</v>
      </c>
      <c r="D111" s="36">
        <f t="shared" si="1"/>
        <v>0.23035061771421772</v>
      </c>
      <c r="E111" s="35">
        <f t="shared" si="2"/>
        <v>13.4</v>
      </c>
      <c r="F111" s="36">
        <f t="shared" si="3"/>
        <v>-9.8084480464521798E-2</v>
      </c>
    </row>
    <row r="112" spans="1:13">
      <c r="A112" s="31">
        <v>13.600000000000001</v>
      </c>
      <c r="B112" s="31">
        <v>11.792066126678138</v>
      </c>
      <c r="C112" s="31">
        <f t="shared" si="0"/>
        <v>13.700000000000001</v>
      </c>
      <c r="D112" s="36">
        <f t="shared" si="1"/>
        <v>0.18014195542037711</v>
      </c>
      <c r="E112" s="35">
        <f t="shared" si="2"/>
        <v>13.600000000000001</v>
      </c>
      <c r="F112" s="36">
        <f t="shared" si="3"/>
        <v>-0.25104331146920167</v>
      </c>
    </row>
    <row r="113" spans="1:6">
      <c r="A113" s="31">
        <v>13.8</v>
      </c>
      <c r="B113" s="31">
        <v>11.828094517762214</v>
      </c>
      <c r="C113" s="31">
        <f t="shared" si="0"/>
        <v>13.9</v>
      </c>
      <c r="D113" s="36"/>
      <c r="E113" s="35"/>
      <c r="F113" s="36"/>
    </row>
    <row r="114" spans="1:6">
      <c r="A114" s="31">
        <v>14</v>
      </c>
      <c r="B114" s="31">
        <v>11.867641778390855</v>
      </c>
      <c r="D114" s="36"/>
      <c r="E114" s="35"/>
      <c r="F114" s="36"/>
    </row>
    <row r="115" spans="1:6">
      <c r="A115" s="31">
        <v>14.200000000000001</v>
      </c>
      <c r="B115" s="31">
        <v>11.888915681464225</v>
      </c>
      <c r="D115" s="36"/>
    </row>
    <row r="116" spans="1:6">
      <c r="A116" s="31">
        <v>14.4</v>
      </c>
      <c r="B116" s="31">
        <v>11.916114946665616</v>
      </c>
    </row>
    <row r="117" spans="1:6">
      <c r="A117" s="31">
        <v>14.600000000000001</v>
      </c>
      <c r="B117" s="31">
        <v>11.956558384338766</v>
      </c>
    </row>
    <row r="118" spans="1:6">
      <c r="A118" s="31">
        <v>14.8</v>
      </c>
      <c r="B118" s="31">
        <v>11.973504913335294</v>
      </c>
    </row>
    <row r="119" spans="1:6">
      <c r="A119" s="31">
        <v>15</v>
      </c>
      <c r="B119" s="31">
        <v>11.997367674276978</v>
      </c>
    </row>
    <row r="120" spans="1:6">
      <c r="A120" s="31">
        <v>15.200000000000001</v>
      </c>
      <c r="B120" s="31">
        <v>12.012424221018701</v>
      </c>
    </row>
    <row r="121" spans="1:6">
      <c r="A121" s="31">
        <v>15.4</v>
      </c>
      <c r="B121" s="31">
        <v>12.032024020589143</v>
      </c>
    </row>
    <row r="122" spans="1:6">
      <c r="A122" s="31">
        <v>15.600000000000001</v>
      </c>
      <c r="B122" s="31">
        <v>12.048594077447802</v>
      </c>
    </row>
    <row r="123" spans="1:6">
      <c r="A123" s="31">
        <v>15.8</v>
      </c>
      <c r="B123" s="31">
        <v>12.085143217568845</v>
      </c>
    </row>
    <row r="124" spans="1:6">
      <c r="A124" s="31">
        <v>16</v>
      </c>
      <c r="B124" s="31">
        <v>12.103265399292857</v>
      </c>
    </row>
    <row r="125" spans="1:6">
      <c r="A125" s="31">
        <v>16.2</v>
      </c>
      <c r="B125" s="31">
        <v>12.107842297746986</v>
      </c>
    </row>
    <row r="126" spans="1:6">
      <c r="A126" s="31">
        <v>16.400000000000002</v>
      </c>
      <c r="B126" s="31">
        <v>12.128945356548577</v>
      </c>
    </row>
    <row r="127" spans="1:6">
      <c r="A127" s="31">
        <v>16.600000000000001</v>
      </c>
      <c r="B127" s="31">
        <v>12.132337426932901</v>
      </c>
    </row>
    <row r="128" spans="1:6">
      <c r="A128" s="31">
        <v>16.8</v>
      </c>
      <c r="B128" s="31">
        <v>12.155174088368565</v>
      </c>
    </row>
    <row r="129" spans="1:2">
      <c r="A129" s="31">
        <v>17</v>
      </c>
      <c r="B129" s="31">
        <v>12.1607047288917</v>
      </c>
    </row>
    <row r="130" spans="1:2">
      <c r="A130" s="31">
        <v>17.2</v>
      </c>
      <c r="B130" s="31">
        <v>12.172273429862409</v>
      </c>
    </row>
    <row r="131" spans="1:2">
      <c r="A131" s="31">
        <v>17.400000000000002</v>
      </c>
      <c r="B131" s="31">
        <v>12.193519698915631</v>
      </c>
    </row>
    <row r="132" spans="1:2">
      <c r="A132" s="31">
        <v>17.600000000000001</v>
      </c>
      <c r="B132" s="31">
        <v>12.215479077183454</v>
      </c>
    </row>
    <row r="133" spans="1:2">
      <c r="A133" s="31">
        <v>17.8</v>
      </c>
      <c r="B133" s="31">
        <v>12.220683658973128</v>
      </c>
    </row>
    <row r="134" spans="1:2">
      <c r="A134" s="31">
        <v>18</v>
      </c>
      <c r="B134" s="31">
        <v>12.229962513656169</v>
      </c>
    </row>
    <row r="135" spans="1:2">
      <c r="A135" s="31">
        <v>18.2</v>
      </c>
      <c r="B135" s="31">
        <v>12.236342060991376</v>
      </c>
    </row>
    <row r="136" spans="1:2">
      <c r="A136" s="31">
        <v>18.400000000000002</v>
      </c>
      <c r="B136" s="31">
        <v>12.244546377529948</v>
      </c>
    </row>
    <row r="137" spans="1:2">
      <c r="A137" s="31">
        <v>18.600000000000001</v>
      </c>
      <c r="B137" s="31">
        <v>12.253297466699035</v>
      </c>
    </row>
    <row r="138" spans="1:2">
      <c r="A138" s="31">
        <v>18.8</v>
      </c>
      <c r="B138" s="31">
        <v>12.27411549070105</v>
      </c>
    </row>
    <row r="139" spans="1:2">
      <c r="A139" s="31">
        <v>19</v>
      </c>
      <c r="B139" s="31">
        <v>12.274618966091424</v>
      </c>
    </row>
    <row r="140" spans="1:2">
      <c r="A140" s="31">
        <v>19.200000000000003</v>
      </c>
      <c r="B140" s="31">
        <v>12.294424943523854</v>
      </c>
    </row>
    <row r="141" spans="1:2">
      <c r="A141" s="31">
        <v>19.400000000000002</v>
      </c>
      <c r="B141" s="31">
        <v>12.302049150242656</v>
      </c>
    </row>
    <row r="142" spans="1:2">
      <c r="A142" s="31">
        <v>19.600000000000001</v>
      </c>
      <c r="B142" s="31">
        <v>12.306606130712479</v>
      </c>
    </row>
    <row r="143" spans="1:2">
      <c r="A143" s="31">
        <v>19.8</v>
      </c>
      <c r="B143" s="31">
        <v>12.319809353720396</v>
      </c>
    </row>
    <row r="144" spans="1:2">
      <c r="A144" s="31">
        <v>20</v>
      </c>
      <c r="B144" s="31">
        <v>12.324971323203295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00"/>
  <sheetViews>
    <sheetView workbookViewId="0">
      <selection activeCell="M39" sqref="M39"/>
    </sheetView>
  </sheetViews>
  <sheetFormatPr defaultRowHeight="15"/>
  <cols>
    <col min="1" max="1" width="13.28515625" customWidth="1"/>
    <col min="2" max="2" width="12" bestFit="1" customWidth="1"/>
    <col min="4" max="5" width="12" bestFit="1" customWidth="1"/>
    <col min="7" max="7" width="4.140625" customWidth="1"/>
    <col min="8" max="8" width="12" bestFit="1" customWidth="1"/>
    <col min="257" max="257" width="13.28515625" customWidth="1"/>
    <col min="258" max="258" width="12" bestFit="1" customWidth="1"/>
    <col min="260" max="261" width="12" bestFit="1" customWidth="1"/>
    <col min="263" max="263" width="4.140625" customWidth="1"/>
    <col min="264" max="264" width="12" bestFit="1" customWidth="1"/>
    <col min="513" max="513" width="13.28515625" customWidth="1"/>
    <col min="514" max="514" width="12" bestFit="1" customWidth="1"/>
    <col min="516" max="517" width="12" bestFit="1" customWidth="1"/>
    <col min="519" max="519" width="4.140625" customWidth="1"/>
    <col min="520" max="520" width="12" bestFit="1" customWidth="1"/>
    <col min="769" max="769" width="13.28515625" customWidth="1"/>
    <col min="770" max="770" width="12" bestFit="1" customWidth="1"/>
    <col min="772" max="773" width="12" bestFit="1" customWidth="1"/>
    <col min="775" max="775" width="4.140625" customWidth="1"/>
    <col min="776" max="776" width="12" bestFit="1" customWidth="1"/>
    <col min="1025" max="1025" width="13.28515625" customWidth="1"/>
    <col min="1026" max="1026" width="12" bestFit="1" customWidth="1"/>
    <col min="1028" max="1029" width="12" bestFit="1" customWidth="1"/>
    <col min="1031" max="1031" width="4.140625" customWidth="1"/>
    <col min="1032" max="1032" width="12" bestFit="1" customWidth="1"/>
    <col min="1281" max="1281" width="13.28515625" customWidth="1"/>
    <col min="1282" max="1282" width="12" bestFit="1" customWidth="1"/>
    <col min="1284" max="1285" width="12" bestFit="1" customWidth="1"/>
    <col min="1287" max="1287" width="4.140625" customWidth="1"/>
    <col min="1288" max="1288" width="12" bestFit="1" customWidth="1"/>
    <col min="1537" max="1537" width="13.28515625" customWidth="1"/>
    <col min="1538" max="1538" width="12" bestFit="1" customWidth="1"/>
    <col min="1540" max="1541" width="12" bestFit="1" customWidth="1"/>
    <col min="1543" max="1543" width="4.140625" customWidth="1"/>
    <col min="1544" max="1544" width="12" bestFit="1" customWidth="1"/>
    <col min="1793" max="1793" width="13.28515625" customWidth="1"/>
    <col min="1794" max="1794" width="12" bestFit="1" customWidth="1"/>
    <col min="1796" max="1797" width="12" bestFit="1" customWidth="1"/>
    <col min="1799" max="1799" width="4.140625" customWidth="1"/>
    <col min="1800" max="1800" width="12" bestFit="1" customWidth="1"/>
    <col min="2049" max="2049" width="13.28515625" customWidth="1"/>
    <col min="2050" max="2050" width="12" bestFit="1" customWidth="1"/>
    <col min="2052" max="2053" width="12" bestFit="1" customWidth="1"/>
    <col min="2055" max="2055" width="4.140625" customWidth="1"/>
    <col min="2056" max="2056" width="12" bestFit="1" customWidth="1"/>
    <col min="2305" max="2305" width="13.28515625" customWidth="1"/>
    <col min="2306" max="2306" width="12" bestFit="1" customWidth="1"/>
    <col min="2308" max="2309" width="12" bestFit="1" customWidth="1"/>
    <col min="2311" max="2311" width="4.140625" customWidth="1"/>
    <col min="2312" max="2312" width="12" bestFit="1" customWidth="1"/>
    <col min="2561" max="2561" width="13.28515625" customWidth="1"/>
    <col min="2562" max="2562" width="12" bestFit="1" customWidth="1"/>
    <col min="2564" max="2565" width="12" bestFit="1" customWidth="1"/>
    <col min="2567" max="2567" width="4.140625" customWidth="1"/>
    <col min="2568" max="2568" width="12" bestFit="1" customWidth="1"/>
    <col min="2817" max="2817" width="13.28515625" customWidth="1"/>
    <col min="2818" max="2818" width="12" bestFit="1" customWidth="1"/>
    <col min="2820" max="2821" width="12" bestFit="1" customWidth="1"/>
    <col min="2823" max="2823" width="4.140625" customWidth="1"/>
    <col min="2824" max="2824" width="12" bestFit="1" customWidth="1"/>
    <col min="3073" max="3073" width="13.28515625" customWidth="1"/>
    <col min="3074" max="3074" width="12" bestFit="1" customWidth="1"/>
    <col min="3076" max="3077" width="12" bestFit="1" customWidth="1"/>
    <col min="3079" max="3079" width="4.140625" customWidth="1"/>
    <col min="3080" max="3080" width="12" bestFit="1" customWidth="1"/>
    <col min="3329" max="3329" width="13.28515625" customWidth="1"/>
    <col min="3330" max="3330" width="12" bestFit="1" customWidth="1"/>
    <col min="3332" max="3333" width="12" bestFit="1" customWidth="1"/>
    <col min="3335" max="3335" width="4.140625" customWidth="1"/>
    <col min="3336" max="3336" width="12" bestFit="1" customWidth="1"/>
    <col min="3585" max="3585" width="13.28515625" customWidth="1"/>
    <col min="3586" max="3586" width="12" bestFit="1" customWidth="1"/>
    <col min="3588" max="3589" width="12" bestFit="1" customWidth="1"/>
    <col min="3591" max="3591" width="4.140625" customWidth="1"/>
    <col min="3592" max="3592" width="12" bestFit="1" customWidth="1"/>
    <col min="3841" max="3841" width="13.28515625" customWidth="1"/>
    <col min="3842" max="3842" width="12" bestFit="1" customWidth="1"/>
    <col min="3844" max="3845" width="12" bestFit="1" customWidth="1"/>
    <col min="3847" max="3847" width="4.140625" customWidth="1"/>
    <col min="3848" max="3848" width="12" bestFit="1" customWidth="1"/>
    <col min="4097" max="4097" width="13.28515625" customWidth="1"/>
    <col min="4098" max="4098" width="12" bestFit="1" customWidth="1"/>
    <col min="4100" max="4101" width="12" bestFit="1" customWidth="1"/>
    <col min="4103" max="4103" width="4.140625" customWidth="1"/>
    <col min="4104" max="4104" width="12" bestFit="1" customWidth="1"/>
    <col min="4353" max="4353" width="13.28515625" customWidth="1"/>
    <col min="4354" max="4354" width="12" bestFit="1" customWidth="1"/>
    <col min="4356" max="4357" width="12" bestFit="1" customWidth="1"/>
    <col min="4359" max="4359" width="4.140625" customWidth="1"/>
    <col min="4360" max="4360" width="12" bestFit="1" customWidth="1"/>
    <col min="4609" max="4609" width="13.28515625" customWidth="1"/>
    <col min="4610" max="4610" width="12" bestFit="1" customWidth="1"/>
    <col min="4612" max="4613" width="12" bestFit="1" customWidth="1"/>
    <col min="4615" max="4615" width="4.140625" customWidth="1"/>
    <col min="4616" max="4616" width="12" bestFit="1" customWidth="1"/>
    <col min="4865" max="4865" width="13.28515625" customWidth="1"/>
    <col min="4866" max="4866" width="12" bestFit="1" customWidth="1"/>
    <col min="4868" max="4869" width="12" bestFit="1" customWidth="1"/>
    <col min="4871" max="4871" width="4.140625" customWidth="1"/>
    <col min="4872" max="4872" width="12" bestFit="1" customWidth="1"/>
    <col min="5121" max="5121" width="13.28515625" customWidth="1"/>
    <col min="5122" max="5122" width="12" bestFit="1" customWidth="1"/>
    <col min="5124" max="5125" width="12" bestFit="1" customWidth="1"/>
    <col min="5127" max="5127" width="4.140625" customWidth="1"/>
    <col min="5128" max="5128" width="12" bestFit="1" customWidth="1"/>
    <col min="5377" max="5377" width="13.28515625" customWidth="1"/>
    <col min="5378" max="5378" width="12" bestFit="1" customWidth="1"/>
    <col min="5380" max="5381" width="12" bestFit="1" customWidth="1"/>
    <col min="5383" max="5383" width="4.140625" customWidth="1"/>
    <col min="5384" max="5384" width="12" bestFit="1" customWidth="1"/>
    <col min="5633" max="5633" width="13.28515625" customWidth="1"/>
    <col min="5634" max="5634" width="12" bestFit="1" customWidth="1"/>
    <col min="5636" max="5637" width="12" bestFit="1" customWidth="1"/>
    <col min="5639" max="5639" width="4.140625" customWidth="1"/>
    <col min="5640" max="5640" width="12" bestFit="1" customWidth="1"/>
    <col min="5889" max="5889" width="13.28515625" customWidth="1"/>
    <col min="5890" max="5890" width="12" bestFit="1" customWidth="1"/>
    <col min="5892" max="5893" width="12" bestFit="1" customWidth="1"/>
    <col min="5895" max="5895" width="4.140625" customWidth="1"/>
    <col min="5896" max="5896" width="12" bestFit="1" customWidth="1"/>
    <col min="6145" max="6145" width="13.28515625" customWidth="1"/>
    <col min="6146" max="6146" width="12" bestFit="1" customWidth="1"/>
    <col min="6148" max="6149" width="12" bestFit="1" customWidth="1"/>
    <col min="6151" max="6151" width="4.140625" customWidth="1"/>
    <col min="6152" max="6152" width="12" bestFit="1" customWidth="1"/>
    <col min="6401" max="6401" width="13.28515625" customWidth="1"/>
    <col min="6402" max="6402" width="12" bestFit="1" customWidth="1"/>
    <col min="6404" max="6405" width="12" bestFit="1" customWidth="1"/>
    <col min="6407" max="6407" width="4.140625" customWidth="1"/>
    <col min="6408" max="6408" width="12" bestFit="1" customWidth="1"/>
    <col min="6657" max="6657" width="13.28515625" customWidth="1"/>
    <col min="6658" max="6658" width="12" bestFit="1" customWidth="1"/>
    <col min="6660" max="6661" width="12" bestFit="1" customWidth="1"/>
    <col min="6663" max="6663" width="4.140625" customWidth="1"/>
    <col min="6664" max="6664" width="12" bestFit="1" customWidth="1"/>
    <col min="6913" max="6913" width="13.28515625" customWidth="1"/>
    <col min="6914" max="6914" width="12" bestFit="1" customWidth="1"/>
    <col min="6916" max="6917" width="12" bestFit="1" customWidth="1"/>
    <col min="6919" max="6919" width="4.140625" customWidth="1"/>
    <col min="6920" max="6920" width="12" bestFit="1" customWidth="1"/>
    <col min="7169" max="7169" width="13.28515625" customWidth="1"/>
    <col min="7170" max="7170" width="12" bestFit="1" customWidth="1"/>
    <col min="7172" max="7173" width="12" bestFit="1" customWidth="1"/>
    <col min="7175" max="7175" width="4.140625" customWidth="1"/>
    <col min="7176" max="7176" width="12" bestFit="1" customWidth="1"/>
    <col min="7425" max="7425" width="13.28515625" customWidth="1"/>
    <col min="7426" max="7426" width="12" bestFit="1" customWidth="1"/>
    <col min="7428" max="7429" width="12" bestFit="1" customWidth="1"/>
    <col min="7431" max="7431" width="4.140625" customWidth="1"/>
    <col min="7432" max="7432" width="12" bestFit="1" customWidth="1"/>
    <col min="7681" max="7681" width="13.28515625" customWidth="1"/>
    <col min="7682" max="7682" width="12" bestFit="1" customWidth="1"/>
    <col min="7684" max="7685" width="12" bestFit="1" customWidth="1"/>
    <col min="7687" max="7687" width="4.140625" customWidth="1"/>
    <col min="7688" max="7688" width="12" bestFit="1" customWidth="1"/>
    <col min="7937" max="7937" width="13.28515625" customWidth="1"/>
    <col min="7938" max="7938" width="12" bestFit="1" customWidth="1"/>
    <col min="7940" max="7941" width="12" bestFit="1" customWidth="1"/>
    <col min="7943" max="7943" width="4.140625" customWidth="1"/>
    <col min="7944" max="7944" width="12" bestFit="1" customWidth="1"/>
    <col min="8193" max="8193" width="13.28515625" customWidth="1"/>
    <col min="8194" max="8194" width="12" bestFit="1" customWidth="1"/>
    <col min="8196" max="8197" width="12" bestFit="1" customWidth="1"/>
    <col min="8199" max="8199" width="4.140625" customWidth="1"/>
    <col min="8200" max="8200" width="12" bestFit="1" customWidth="1"/>
    <col min="8449" max="8449" width="13.28515625" customWidth="1"/>
    <col min="8450" max="8450" width="12" bestFit="1" customWidth="1"/>
    <col min="8452" max="8453" width="12" bestFit="1" customWidth="1"/>
    <col min="8455" max="8455" width="4.140625" customWidth="1"/>
    <col min="8456" max="8456" width="12" bestFit="1" customWidth="1"/>
    <col min="8705" max="8705" width="13.28515625" customWidth="1"/>
    <col min="8706" max="8706" width="12" bestFit="1" customWidth="1"/>
    <col min="8708" max="8709" width="12" bestFit="1" customWidth="1"/>
    <col min="8711" max="8711" width="4.140625" customWidth="1"/>
    <col min="8712" max="8712" width="12" bestFit="1" customWidth="1"/>
    <col min="8961" max="8961" width="13.28515625" customWidth="1"/>
    <col min="8962" max="8962" width="12" bestFit="1" customWidth="1"/>
    <col min="8964" max="8965" width="12" bestFit="1" customWidth="1"/>
    <col min="8967" max="8967" width="4.140625" customWidth="1"/>
    <col min="8968" max="8968" width="12" bestFit="1" customWidth="1"/>
    <col min="9217" max="9217" width="13.28515625" customWidth="1"/>
    <col min="9218" max="9218" width="12" bestFit="1" customWidth="1"/>
    <col min="9220" max="9221" width="12" bestFit="1" customWidth="1"/>
    <col min="9223" max="9223" width="4.140625" customWidth="1"/>
    <col min="9224" max="9224" width="12" bestFit="1" customWidth="1"/>
    <col min="9473" max="9473" width="13.28515625" customWidth="1"/>
    <col min="9474" max="9474" width="12" bestFit="1" customWidth="1"/>
    <col min="9476" max="9477" width="12" bestFit="1" customWidth="1"/>
    <col min="9479" max="9479" width="4.140625" customWidth="1"/>
    <col min="9480" max="9480" width="12" bestFit="1" customWidth="1"/>
    <col min="9729" max="9729" width="13.28515625" customWidth="1"/>
    <col min="9730" max="9730" width="12" bestFit="1" customWidth="1"/>
    <col min="9732" max="9733" width="12" bestFit="1" customWidth="1"/>
    <col min="9735" max="9735" width="4.140625" customWidth="1"/>
    <col min="9736" max="9736" width="12" bestFit="1" customWidth="1"/>
    <col min="9985" max="9985" width="13.28515625" customWidth="1"/>
    <col min="9986" max="9986" width="12" bestFit="1" customWidth="1"/>
    <col min="9988" max="9989" width="12" bestFit="1" customWidth="1"/>
    <col min="9991" max="9991" width="4.140625" customWidth="1"/>
    <col min="9992" max="9992" width="12" bestFit="1" customWidth="1"/>
    <col min="10241" max="10241" width="13.28515625" customWidth="1"/>
    <col min="10242" max="10242" width="12" bestFit="1" customWidth="1"/>
    <col min="10244" max="10245" width="12" bestFit="1" customWidth="1"/>
    <col min="10247" max="10247" width="4.140625" customWidth="1"/>
    <col min="10248" max="10248" width="12" bestFit="1" customWidth="1"/>
    <col min="10497" max="10497" width="13.28515625" customWidth="1"/>
    <col min="10498" max="10498" width="12" bestFit="1" customWidth="1"/>
    <col min="10500" max="10501" width="12" bestFit="1" customWidth="1"/>
    <col min="10503" max="10503" width="4.140625" customWidth="1"/>
    <col min="10504" max="10504" width="12" bestFit="1" customWidth="1"/>
    <col min="10753" max="10753" width="13.28515625" customWidth="1"/>
    <col min="10754" max="10754" width="12" bestFit="1" customWidth="1"/>
    <col min="10756" max="10757" width="12" bestFit="1" customWidth="1"/>
    <col min="10759" max="10759" width="4.140625" customWidth="1"/>
    <col min="10760" max="10760" width="12" bestFit="1" customWidth="1"/>
    <col min="11009" max="11009" width="13.28515625" customWidth="1"/>
    <col min="11010" max="11010" width="12" bestFit="1" customWidth="1"/>
    <col min="11012" max="11013" width="12" bestFit="1" customWidth="1"/>
    <col min="11015" max="11015" width="4.140625" customWidth="1"/>
    <col min="11016" max="11016" width="12" bestFit="1" customWidth="1"/>
    <col min="11265" max="11265" width="13.28515625" customWidth="1"/>
    <col min="11266" max="11266" width="12" bestFit="1" customWidth="1"/>
    <col min="11268" max="11269" width="12" bestFit="1" customWidth="1"/>
    <col min="11271" max="11271" width="4.140625" customWidth="1"/>
    <col min="11272" max="11272" width="12" bestFit="1" customWidth="1"/>
    <col min="11521" max="11521" width="13.28515625" customWidth="1"/>
    <col min="11522" max="11522" width="12" bestFit="1" customWidth="1"/>
    <col min="11524" max="11525" width="12" bestFit="1" customWidth="1"/>
    <col min="11527" max="11527" width="4.140625" customWidth="1"/>
    <col min="11528" max="11528" width="12" bestFit="1" customWidth="1"/>
    <col min="11777" max="11777" width="13.28515625" customWidth="1"/>
    <col min="11778" max="11778" width="12" bestFit="1" customWidth="1"/>
    <col min="11780" max="11781" width="12" bestFit="1" customWidth="1"/>
    <col min="11783" max="11783" width="4.140625" customWidth="1"/>
    <col min="11784" max="11784" width="12" bestFit="1" customWidth="1"/>
    <col min="12033" max="12033" width="13.28515625" customWidth="1"/>
    <col min="12034" max="12034" width="12" bestFit="1" customWidth="1"/>
    <col min="12036" max="12037" width="12" bestFit="1" customWidth="1"/>
    <col min="12039" max="12039" width="4.140625" customWidth="1"/>
    <col min="12040" max="12040" width="12" bestFit="1" customWidth="1"/>
    <col min="12289" max="12289" width="13.28515625" customWidth="1"/>
    <col min="12290" max="12290" width="12" bestFit="1" customWidth="1"/>
    <col min="12292" max="12293" width="12" bestFit="1" customWidth="1"/>
    <col min="12295" max="12295" width="4.140625" customWidth="1"/>
    <col min="12296" max="12296" width="12" bestFit="1" customWidth="1"/>
    <col min="12545" max="12545" width="13.28515625" customWidth="1"/>
    <col min="12546" max="12546" width="12" bestFit="1" customWidth="1"/>
    <col min="12548" max="12549" width="12" bestFit="1" customWidth="1"/>
    <col min="12551" max="12551" width="4.140625" customWidth="1"/>
    <col min="12552" max="12552" width="12" bestFit="1" customWidth="1"/>
    <col min="12801" max="12801" width="13.28515625" customWidth="1"/>
    <col min="12802" max="12802" width="12" bestFit="1" customWidth="1"/>
    <col min="12804" max="12805" width="12" bestFit="1" customWidth="1"/>
    <col min="12807" max="12807" width="4.140625" customWidth="1"/>
    <col min="12808" max="12808" width="12" bestFit="1" customWidth="1"/>
    <col min="13057" max="13057" width="13.28515625" customWidth="1"/>
    <col min="13058" max="13058" width="12" bestFit="1" customWidth="1"/>
    <col min="13060" max="13061" width="12" bestFit="1" customWidth="1"/>
    <col min="13063" max="13063" width="4.140625" customWidth="1"/>
    <col min="13064" max="13064" width="12" bestFit="1" customWidth="1"/>
    <col min="13313" max="13313" width="13.28515625" customWidth="1"/>
    <col min="13314" max="13314" width="12" bestFit="1" customWidth="1"/>
    <col min="13316" max="13317" width="12" bestFit="1" customWidth="1"/>
    <col min="13319" max="13319" width="4.140625" customWidth="1"/>
    <col min="13320" max="13320" width="12" bestFit="1" customWidth="1"/>
    <col min="13569" max="13569" width="13.28515625" customWidth="1"/>
    <col min="13570" max="13570" width="12" bestFit="1" customWidth="1"/>
    <col min="13572" max="13573" width="12" bestFit="1" customWidth="1"/>
    <col min="13575" max="13575" width="4.140625" customWidth="1"/>
    <col min="13576" max="13576" width="12" bestFit="1" customWidth="1"/>
    <col min="13825" max="13825" width="13.28515625" customWidth="1"/>
    <col min="13826" max="13826" width="12" bestFit="1" customWidth="1"/>
    <col min="13828" max="13829" width="12" bestFit="1" customWidth="1"/>
    <col min="13831" max="13831" width="4.140625" customWidth="1"/>
    <col min="13832" max="13832" width="12" bestFit="1" customWidth="1"/>
    <col min="14081" max="14081" width="13.28515625" customWidth="1"/>
    <col min="14082" max="14082" width="12" bestFit="1" customWidth="1"/>
    <col min="14084" max="14085" width="12" bestFit="1" customWidth="1"/>
    <col min="14087" max="14087" width="4.140625" customWidth="1"/>
    <col min="14088" max="14088" width="12" bestFit="1" customWidth="1"/>
    <col min="14337" max="14337" width="13.28515625" customWidth="1"/>
    <col min="14338" max="14338" width="12" bestFit="1" customWidth="1"/>
    <col min="14340" max="14341" width="12" bestFit="1" customWidth="1"/>
    <col min="14343" max="14343" width="4.140625" customWidth="1"/>
    <col min="14344" max="14344" width="12" bestFit="1" customWidth="1"/>
    <col min="14593" max="14593" width="13.28515625" customWidth="1"/>
    <col min="14594" max="14594" width="12" bestFit="1" customWidth="1"/>
    <col min="14596" max="14597" width="12" bestFit="1" customWidth="1"/>
    <col min="14599" max="14599" width="4.140625" customWidth="1"/>
    <col min="14600" max="14600" width="12" bestFit="1" customWidth="1"/>
    <col min="14849" max="14849" width="13.28515625" customWidth="1"/>
    <col min="14850" max="14850" width="12" bestFit="1" customWidth="1"/>
    <col min="14852" max="14853" width="12" bestFit="1" customWidth="1"/>
    <col min="14855" max="14855" width="4.140625" customWidth="1"/>
    <col min="14856" max="14856" width="12" bestFit="1" customWidth="1"/>
    <col min="15105" max="15105" width="13.28515625" customWidth="1"/>
    <col min="15106" max="15106" width="12" bestFit="1" customWidth="1"/>
    <col min="15108" max="15109" width="12" bestFit="1" customWidth="1"/>
    <col min="15111" max="15111" width="4.140625" customWidth="1"/>
    <col min="15112" max="15112" width="12" bestFit="1" customWidth="1"/>
    <col min="15361" max="15361" width="13.28515625" customWidth="1"/>
    <col min="15362" max="15362" width="12" bestFit="1" customWidth="1"/>
    <col min="15364" max="15365" width="12" bestFit="1" customWidth="1"/>
    <col min="15367" max="15367" width="4.140625" customWidth="1"/>
    <col min="15368" max="15368" width="12" bestFit="1" customWidth="1"/>
    <col min="15617" max="15617" width="13.28515625" customWidth="1"/>
    <col min="15618" max="15618" width="12" bestFit="1" customWidth="1"/>
    <col min="15620" max="15621" width="12" bestFit="1" customWidth="1"/>
    <col min="15623" max="15623" width="4.140625" customWidth="1"/>
    <col min="15624" max="15624" width="12" bestFit="1" customWidth="1"/>
    <col min="15873" max="15873" width="13.28515625" customWidth="1"/>
    <col min="15874" max="15874" width="12" bestFit="1" customWidth="1"/>
    <col min="15876" max="15877" width="12" bestFit="1" customWidth="1"/>
    <col min="15879" max="15879" width="4.140625" customWidth="1"/>
    <col min="15880" max="15880" width="12" bestFit="1" customWidth="1"/>
    <col min="16129" max="16129" width="13.28515625" customWidth="1"/>
    <col min="16130" max="16130" width="12" bestFit="1" customWidth="1"/>
    <col min="16132" max="16133" width="12" bestFit="1" customWidth="1"/>
    <col min="16135" max="16135" width="4.140625" customWidth="1"/>
    <col min="16136" max="16136" width="12" bestFit="1" customWidth="1"/>
  </cols>
  <sheetData>
    <row r="1" spans="1:11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9</v>
      </c>
      <c r="K1" s="1"/>
    </row>
    <row r="2" spans="1:11">
      <c r="A2">
        <v>200</v>
      </c>
      <c r="B2">
        <f>NORMDIST(A2,400,25,0)</f>
        <v>2.0209084334147568E-16</v>
      </c>
      <c r="C2">
        <f>8*NORMDIST(A2,200,80,0)</f>
        <v>3.9894228040143268E-2</v>
      </c>
      <c r="D2">
        <f>NORMDIST(A2,600,50,0)</f>
        <v>1.0104542167073784E-16</v>
      </c>
      <c r="E2">
        <f>NORMDIST(A2,450,30,0)</f>
        <v>1.1069278149757478E-17</v>
      </c>
      <c r="F2">
        <f ca="1">50*SUM(B2:E2)+RANDBETWEEN(-1,1)/1000</f>
        <v>1.9957114020071791</v>
      </c>
    </row>
    <row r="3" spans="1:11">
      <c r="A3">
        <f>A2+1</f>
        <v>201</v>
      </c>
      <c r="B3">
        <f t="shared" ref="B3:B66" si="0">NORMDIST(A3,400,25,0)</f>
        <v>2.7808235638841491E-16</v>
      </c>
      <c r="C3">
        <f t="shared" ref="C3:C66" si="1">8*NORMDIST(A3,200,80,0)</f>
        <v>3.9891111425321979E-2</v>
      </c>
      <c r="D3">
        <f t="shared" ref="D3:D66" si="2">NORMDIST(A3,600,50,0)</f>
        <v>1.1855418758580337E-16</v>
      </c>
      <c r="E3">
        <f>NORMDIST(A3,450,30,0)</f>
        <v>1.4605464785031189E-17</v>
      </c>
      <c r="F3">
        <f t="shared" ref="F3:F66" ca="1" si="3">50*SUM(B3:E3)+RANDBETWEEN(-1,1)/1000</f>
        <v>1.9945555712661194</v>
      </c>
      <c r="H3">
        <f ca="1">F3-F2</f>
        <v>-1.1558307410597379E-3</v>
      </c>
      <c r="I3">
        <f ca="1">AVERAGE(H3:H7)</f>
        <v>-7.7842371453686889E-4</v>
      </c>
    </row>
    <row r="4" spans="1:11">
      <c r="A4">
        <f t="shared" ref="A4:A67" si="4">A3+1</f>
        <v>202</v>
      </c>
      <c r="B4">
        <f t="shared" si="0"/>
        <v>3.8203694394185309E-16</v>
      </c>
      <c r="C4">
        <f t="shared" si="1"/>
        <v>3.988176304163818E-2</v>
      </c>
      <c r="D4">
        <f t="shared" si="2"/>
        <v>1.3904117819420745E-16</v>
      </c>
      <c r="E4">
        <f t="shared" ref="E4:E67" si="5">NORMDIST(A4,450,30,0)</f>
        <v>1.924991933118282E-17</v>
      </c>
      <c r="F4">
        <f t="shared" ca="1" si="3"/>
        <v>1.9950881520819359</v>
      </c>
      <c r="H4">
        <f t="shared" ref="H4:H67" ca="1" si="6">F4-F3</f>
        <v>5.3258081581653016E-4</v>
      </c>
      <c r="I4">
        <f t="shared" ref="I4:I67" ca="1" si="7">AVERAGE(H4:H8)</f>
        <v>-1.2892826457101768E-3</v>
      </c>
      <c r="J4">
        <f ca="1">I4-I3</f>
        <v>-5.1085893117330794E-4</v>
      </c>
    </row>
    <row r="5" spans="1:11">
      <c r="A5">
        <f t="shared" si="4"/>
        <v>203</v>
      </c>
      <c r="B5">
        <f t="shared" si="0"/>
        <v>5.2401343107755558E-16</v>
      </c>
      <c r="C5">
        <f t="shared" si="1"/>
        <v>3.986618727029094E-2</v>
      </c>
      <c r="D5">
        <f t="shared" si="2"/>
        <v>1.6300324934826535E-16</v>
      </c>
      <c r="E5">
        <f t="shared" si="5"/>
        <v>2.5343109288229356E-17</v>
      </c>
      <c r="F5">
        <f t="shared" ca="1" si="3"/>
        <v>1.9943093635145825</v>
      </c>
      <c r="H5">
        <f t="shared" ca="1" si="6"/>
        <v>-7.7878856735336122E-4</v>
      </c>
      <c r="I5">
        <f t="shared" ca="1" si="7"/>
        <v>-1.3996315005931237E-3</v>
      </c>
      <c r="J5">
        <f t="shared" ref="J5:J68" ca="1" si="8">I5-I4</f>
        <v>-1.103488548829469E-4</v>
      </c>
    </row>
    <row r="6" spans="1:11">
      <c r="A6">
        <f t="shared" si="4"/>
        <v>204</v>
      </c>
      <c r="B6">
        <f t="shared" si="0"/>
        <v>7.1760359165106764E-16</v>
      </c>
      <c r="C6">
        <f t="shared" si="1"/>
        <v>3.9844391409476397E-2</v>
      </c>
      <c r="D6">
        <f t="shared" si="2"/>
        <v>1.9101847197092655E-16</v>
      </c>
      <c r="E6">
        <f t="shared" si="5"/>
        <v>3.3327929161657259E-17</v>
      </c>
      <c r="F6">
        <f t="shared" ca="1" si="3"/>
        <v>1.992219570473867</v>
      </c>
      <c r="H6">
        <f t="shared" ca="1" si="6"/>
        <v>-2.0897930407155485E-3</v>
      </c>
      <c r="I6">
        <f t="shared" ca="1" si="7"/>
        <v>-2.1093252258753471E-3</v>
      </c>
      <c r="J6">
        <f t="shared" ca="1" si="8"/>
        <v>-7.0969372528222334E-4</v>
      </c>
    </row>
    <row r="7" spans="1:11">
      <c r="A7">
        <f t="shared" si="4"/>
        <v>205</v>
      </c>
      <c r="B7">
        <f t="shared" si="0"/>
        <v>9.8114211427856936E-16</v>
      </c>
      <c r="C7">
        <f t="shared" si="1"/>
        <v>3.9816385668688656E-2</v>
      </c>
      <c r="D7">
        <f t="shared" si="2"/>
        <v>2.237591242870371E-16</v>
      </c>
      <c r="E7">
        <f t="shared" si="5"/>
        <v>4.3779844349639154E-17</v>
      </c>
      <c r="F7">
        <f t="shared" ca="1" si="3"/>
        <v>1.9918192834344948</v>
      </c>
      <c r="H7">
        <f t="shared" ca="1" si="6"/>
        <v>-4.0028703937222687E-4</v>
      </c>
      <c r="I7">
        <f t="shared" ca="1" si="7"/>
        <v>-2.2182192793010814E-3</v>
      </c>
      <c r="J7">
        <f t="shared" ca="1" si="8"/>
        <v>-1.0889405342573433E-4</v>
      </c>
    </row>
    <row r="8" spans="1:11">
      <c r="A8">
        <f t="shared" si="4"/>
        <v>206</v>
      </c>
      <c r="B8">
        <f t="shared" si="0"/>
        <v>1.3393200192384296E-15</v>
      </c>
      <c r="C8">
        <f t="shared" si="1"/>
        <v>3.9782183160749711E-2</v>
      </c>
      <c r="D8">
        <f t="shared" si="2"/>
        <v>2.6200671553877779E-16</v>
      </c>
      <c r="E8">
        <f t="shared" si="5"/>
        <v>5.7445702853359666E-17</v>
      </c>
      <c r="F8">
        <f t="shared" ca="1" si="3"/>
        <v>1.9881091580375685</v>
      </c>
      <c r="H8">
        <f t="shared" ca="1" si="6"/>
        <v>-3.7101253969262782E-3</v>
      </c>
      <c r="I8">
        <f t="shared" ca="1" si="7"/>
        <v>-2.7261697420971399E-3</v>
      </c>
      <c r="J8">
        <f t="shared" ca="1" si="8"/>
        <v>-5.0795046279605849E-4</v>
      </c>
    </row>
    <row r="9" spans="1:11">
      <c r="A9">
        <f t="shared" si="4"/>
        <v>207</v>
      </c>
      <c r="B9">
        <f t="shared" si="0"/>
        <v>1.8253322711351574E-15</v>
      </c>
      <c r="C9">
        <f t="shared" si="1"/>
        <v>3.9741799891577202E-2</v>
      </c>
      <c r="D9">
        <f t="shared" si="2"/>
        <v>3.0666935120315806E-16</v>
      </c>
      <c r="E9">
        <f t="shared" si="5"/>
        <v>7.5293646771810087E-17</v>
      </c>
      <c r="F9">
        <f t="shared" ca="1" si="3"/>
        <v>1.9880899945789703</v>
      </c>
      <c r="H9">
        <f t="shared" ca="1" si="6"/>
        <v>-1.9163458598203675E-5</v>
      </c>
      <c r="I9">
        <f t="shared" ca="1" si="7"/>
        <v>-2.6330334307219871E-3</v>
      </c>
      <c r="J9">
        <f t="shared" ca="1" si="8"/>
        <v>9.3136311375152832E-5</v>
      </c>
    </row>
    <row r="10" spans="1:11">
      <c r="A10">
        <f t="shared" si="4"/>
        <v>208</v>
      </c>
      <c r="B10">
        <f t="shared" si="0"/>
        <v>2.4837314264725031E-15</v>
      </c>
      <c r="C10">
        <f t="shared" si="1"/>
        <v>3.9695254747701171E-2</v>
      </c>
      <c r="D10">
        <f t="shared" si="2"/>
        <v>3.5880179582553382E-16</v>
      </c>
      <c r="E10">
        <f t="shared" si="5"/>
        <v>9.8577220299397389E-17</v>
      </c>
      <c r="F10">
        <f t="shared" ca="1" si="3"/>
        <v>1.9837627373852058</v>
      </c>
      <c r="H10">
        <f t="shared" ca="1" si="6"/>
        <v>-4.3272571937644777E-3</v>
      </c>
      <c r="I10">
        <f t="shared" ca="1" si="7"/>
        <v>-3.1386680078117736E-3</v>
      </c>
      <c r="J10">
        <f t="shared" ca="1" si="8"/>
        <v>-5.0563457708978658E-4</v>
      </c>
    </row>
    <row r="11" spans="1:11">
      <c r="A11">
        <f t="shared" si="4"/>
        <v>209</v>
      </c>
      <c r="B11">
        <f t="shared" si="0"/>
        <v>3.3742127465642109E-15</v>
      </c>
      <c r="C11">
        <f t="shared" si="1"/>
        <v>3.9642569481543308E-2</v>
      </c>
      <c r="D11">
        <f t="shared" si="2"/>
        <v>4.1962864234394056E-16</v>
      </c>
      <c r="E11">
        <f t="shared" si="5"/>
        <v>1.289176124052137E-16</v>
      </c>
      <c r="F11">
        <f t="shared" ca="1" si="3"/>
        <v>1.9811284740773616</v>
      </c>
      <c r="H11">
        <f t="shared" ca="1" si="6"/>
        <v>-2.6342633078442201E-3</v>
      </c>
      <c r="I11">
        <f t="shared" ca="1" si="7"/>
        <v>-2.8429320922055191E-3</v>
      </c>
      <c r="J11">
        <f t="shared" ca="1" si="8"/>
        <v>2.9573591560625454E-4</v>
      </c>
    </row>
    <row r="12" spans="1:11">
      <c r="A12">
        <f t="shared" si="4"/>
        <v>210</v>
      </c>
      <c r="B12">
        <f t="shared" si="0"/>
        <v>4.5766259607205467E-15</v>
      </c>
      <c r="C12">
        <f t="shared" si="1"/>
        <v>3.9583768694474941E-2</v>
      </c>
      <c r="D12">
        <f t="shared" si="2"/>
        <v>4.9057105713928468E-16</v>
      </c>
      <c r="E12">
        <f t="shared" si="5"/>
        <v>1.684090361178964E-16</v>
      </c>
      <c r="F12">
        <f t="shared" ca="1" si="3"/>
        <v>1.9781884347240091</v>
      </c>
      <c r="H12">
        <f t="shared" ca="1" si="6"/>
        <v>-2.9400393533525193E-3</v>
      </c>
      <c r="I12">
        <f t="shared" ca="1" si="7"/>
        <v>-3.3456853679266095E-3</v>
      </c>
      <c r="J12">
        <f t="shared" ca="1" si="8"/>
        <v>-5.0275327572109037E-4</v>
      </c>
    </row>
    <row r="13" spans="1:11">
      <c r="A13">
        <f t="shared" si="4"/>
        <v>211</v>
      </c>
      <c r="B13">
        <f t="shared" si="0"/>
        <v>6.1975994825144118E-15</v>
      </c>
      <c r="C13">
        <f t="shared" si="1"/>
        <v>3.9518879817672173E-2</v>
      </c>
      <c r="D13">
        <f t="shared" si="2"/>
        <v>5.7327763906776427E-16</v>
      </c>
      <c r="E13">
        <f t="shared" si="5"/>
        <v>2.1975358933172059E-16</v>
      </c>
      <c r="F13">
        <f t="shared" ca="1" si="3"/>
        <v>1.9749439908839586</v>
      </c>
      <c r="H13">
        <f t="shared" ca="1" si="6"/>
        <v>-3.2444438400505149E-3</v>
      </c>
      <c r="I13">
        <f t="shared" ca="1" si="7"/>
        <v>-3.6467886920078739E-3</v>
      </c>
      <c r="J13">
        <f t="shared" ca="1" si="8"/>
        <v>-3.0110332408126448E-4</v>
      </c>
    </row>
    <row r="14" spans="1:11">
      <c r="A14">
        <f t="shared" si="4"/>
        <v>212</v>
      </c>
      <c r="B14">
        <f t="shared" si="0"/>
        <v>8.3792803761414461E-15</v>
      </c>
      <c r="C14">
        <f t="shared" si="1"/>
        <v>3.9447933090788888E-2</v>
      </c>
      <c r="D14">
        <f t="shared" si="2"/>
        <v>6.6966000961921479E-16</v>
      </c>
      <c r="E14">
        <f t="shared" si="5"/>
        <v>2.8643363537344368E-16</v>
      </c>
      <c r="F14">
        <f t="shared" ca="1" si="3"/>
        <v>1.9723966545399114</v>
      </c>
      <c r="H14">
        <f t="shared" ca="1" si="6"/>
        <v>-2.5473363440471353E-3</v>
      </c>
      <c r="I14">
        <f t="shared" ca="1" si="7"/>
        <v>-3.9461042010397133E-3</v>
      </c>
      <c r="J14">
        <f t="shared" ca="1" si="8"/>
        <v>-2.9931550903183933E-4</v>
      </c>
    </row>
    <row r="15" spans="1:11">
      <c r="A15">
        <f t="shared" si="4"/>
        <v>213</v>
      </c>
      <c r="B15">
        <f t="shared" si="0"/>
        <v>1.1310845416883301E-14</v>
      </c>
      <c r="C15">
        <f t="shared" si="1"/>
        <v>3.9370961538471097E-2</v>
      </c>
      <c r="D15">
        <f t="shared" si="2"/>
        <v>7.8193384146560877E-16</v>
      </c>
      <c r="E15">
        <f t="shared" si="5"/>
        <v>3.729318738117285E-16</v>
      </c>
      <c r="F15">
        <f t="shared" ca="1" si="3"/>
        <v>1.9695480769241782</v>
      </c>
      <c r="H15">
        <f t="shared" ca="1" si="6"/>
        <v>-2.8485776157332054E-3</v>
      </c>
      <c r="I15">
        <f t="shared" ca="1" si="7"/>
        <v>-4.6434954163295569E-3</v>
      </c>
      <c r="J15">
        <f t="shared" ca="1" si="8"/>
        <v>-6.9739121528984357E-4</v>
      </c>
    </row>
    <row r="16" spans="1:11">
      <c r="A16">
        <f t="shared" si="4"/>
        <v>214</v>
      </c>
      <c r="B16">
        <f t="shared" si="0"/>
        <v>1.5243634968897129E-14</v>
      </c>
      <c r="C16">
        <f t="shared" si="1"/>
        <v>3.9288000944737923E-2</v>
      </c>
      <c r="D16">
        <f t="shared" si="2"/>
        <v>9.1266613556757872E-16</v>
      </c>
      <c r="E16">
        <f t="shared" si="5"/>
        <v>4.8501195339244949E-16</v>
      </c>
      <c r="F16">
        <f t="shared" ca="1" si="3"/>
        <v>1.9644000472377285</v>
      </c>
      <c r="H16">
        <f t="shared" ca="1" si="6"/>
        <v>-5.1480296864496733E-3</v>
      </c>
      <c r="I16">
        <f t="shared" ca="1" si="7"/>
        <v>-4.7388273475607702E-3</v>
      </c>
      <c r="J16">
        <f t="shared" ca="1" si="8"/>
        <v>-9.5331931231213383E-5</v>
      </c>
    </row>
    <row r="17" spans="1:10">
      <c r="A17">
        <f t="shared" si="4"/>
        <v>215</v>
      </c>
      <c r="B17">
        <f t="shared" si="0"/>
        <v>2.0511014547186724E-14</v>
      </c>
      <c r="C17">
        <f t="shared" si="1"/>
        <v>3.9199089825257188E-2</v>
      </c>
      <c r="D17">
        <f t="shared" si="2"/>
        <v>1.0648296744505923E-15</v>
      </c>
      <c r="E17">
        <f t="shared" si="5"/>
        <v>6.3007584653872746E-16</v>
      </c>
      <c r="F17">
        <f t="shared" ca="1" si="3"/>
        <v>1.9599544912639697</v>
      </c>
      <c r="H17">
        <f t="shared" ca="1" si="6"/>
        <v>-4.4455559737588413E-3</v>
      </c>
      <c r="I17">
        <f t="shared" ca="1" si="7"/>
        <v>-5.231966594838244E-3</v>
      </c>
      <c r="J17">
        <f t="shared" ca="1" si="8"/>
        <v>-4.9313924727747375E-4</v>
      </c>
    </row>
    <row r="18" spans="1:10">
      <c r="A18">
        <f t="shared" si="4"/>
        <v>216</v>
      </c>
      <c r="B18">
        <f t="shared" si="0"/>
        <v>2.7554394609594853E-14</v>
      </c>
      <c r="C18">
        <f t="shared" si="1"/>
        <v>3.9104269397545584E-2</v>
      </c>
      <c r="D18">
        <f t="shared" si="2"/>
        <v>1.2418657132362516E-15</v>
      </c>
      <c r="E18">
        <f t="shared" si="5"/>
        <v>8.1761842856547444E-16</v>
      </c>
      <c r="F18">
        <f t="shared" ca="1" si="3"/>
        <v>1.95521346987876</v>
      </c>
      <c r="H18">
        <f t="shared" ca="1" si="6"/>
        <v>-4.7410213852097094E-3</v>
      </c>
      <c r="I18">
        <f t="shared" ca="1" si="7"/>
        <v>-5.3227814490157677E-3</v>
      </c>
      <c r="J18">
        <f t="shared" ca="1" si="8"/>
        <v>-9.0814854177523677E-5</v>
      </c>
    </row>
    <row r="19" spans="1:10">
      <c r="A19">
        <f t="shared" si="4"/>
        <v>217</v>
      </c>
      <c r="B19">
        <f t="shared" si="0"/>
        <v>3.6957257302546537E-14</v>
      </c>
      <c r="C19">
        <f t="shared" si="1"/>
        <v>3.9003583549125802E-2</v>
      </c>
      <c r="D19">
        <f t="shared" si="2"/>
        <v>1.4477561227707994E-15</v>
      </c>
      <c r="E19">
        <f t="shared" si="5"/>
        <v>1.0598049952855752E-15</v>
      </c>
      <c r="F19">
        <f t="shared" ca="1" si="3"/>
        <v>1.9491791774582636</v>
      </c>
      <c r="H19">
        <f t="shared" ca="1" si="6"/>
        <v>-6.0342924204963566E-3</v>
      </c>
      <c r="I19">
        <f t="shared" ca="1" si="7"/>
        <v>-5.6111419901977658E-3</v>
      </c>
      <c r="J19">
        <f t="shared" ca="1" si="8"/>
        <v>-2.8836054118199818E-4</v>
      </c>
    </row>
    <row r="20" spans="1:10">
      <c r="A20">
        <f t="shared" si="4"/>
        <v>218</v>
      </c>
      <c r="B20">
        <f t="shared" si="0"/>
        <v>4.9489574777511974E-14</v>
      </c>
      <c r="C20">
        <f t="shared" si="1"/>
        <v>3.8897078803674941E-2</v>
      </c>
      <c r="D20">
        <f t="shared" si="2"/>
        <v>1.6871063732821055E-15</v>
      </c>
      <c r="E20">
        <f t="shared" si="5"/>
        <v>1.3722040707018075E-15</v>
      </c>
      <c r="F20">
        <f t="shared" ca="1" si="3"/>
        <v>1.9458539401863744</v>
      </c>
      <c r="H20">
        <f t="shared" ca="1" si="6"/>
        <v>-3.3252372718892698E-3</v>
      </c>
      <c r="I20">
        <f t="shared" ca="1" si="7"/>
        <v>-5.4969201843127809E-3</v>
      </c>
      <c r="J20">
        <f t="shared" ca="1" si="8"/>
        <v>1.142218058849849E-4</v>
      </c>
    </row>
    <row r="21" spans="1:10">
      <c r="A21">
        <f t="shared" si="4"/>
        <v>219</v>
      </c>
      <c r="B21">
        <f t="shared" si="0"/>
        <v>6.616568908644412E-14</v>
      </c>
      <c r="C21">
        <f t="shared" si="1"/>
        <v>3.8784804285200841E-2</v>
      </c>
      <c r="D21">
        <f t="shared" si="2"/>
        <v>1.9652409453007672E-15</v>
      </c>
      <c r="E21">
        <f t="shared" si="5"/>
        <v>1.7747161240843203E-15</v>
      </c>
      <c r="F21">
        <f t="shared" ca="1" si="3"/>
        <v>1.9382402142635373</v>
      </c>
      <c r="H21">
        <f t="shared" ca="1" si="6"/>
        <v>-7.6137259228370446E-3</v>
      </c>
      <c r="I21">
        <f t="shared" ca="1" si="7"/>
        <v>-6.3799899776579849E-3</v>
      </c>
      <c r="J21">
        <f t="shared" ca="1" si="8"/>
        <v>-8.8306979334520398E-4</v>
      </c>
    </row>
    <row r="22" spans="1:10">
      <c r="A22">
        <f t="shared" si="4"/>
        <v>220</v>
      </c>
      <c r="B22">
        <f t="shared" si="0"/>
        <v>8.8319598525485561E-14</v>
      </c>
      <c r="C22">
        <f t="shared" si="1"/>
        <v>3.8666811680284921E-2</v>
      </c>
      <c r="D22">
        <f t="shared" si="2"/>
        <v>2.2883129803602733E-15</v>
      </c>
      <c r="E22">
        <f t="shared" si="5"/>
        <v>2.2927491303556218E-15</v>
      </c>
      <c r="F22">
        <f t="shared" ca="1" si="3"/>
        <v>1.9333405840188909</v>
      </c>
      <c r="H22">
        <f t="shared" ca="1" si="6"/>
        <v>-4.8996302446464579E-3</v>
      </c>
      <c r="I22">
        <f t="shared" ca="1" si="7"/>
        <v>-6.0602273893190176E-3</v>
      </c>
      <c r="J22">
        <f t="shared" ca="1" si="8"/>
        <v>3.197625883389673E-4</v>
      </c>
    </row>
    <row r="23" spans="1:10">
      <c r="A23">
        <f t="shared" si="4"/>
        <v>221</v>
      </c>
      <c r="B23">
        <f t="shared" si="0"/>
        <v>1.1770270978786813E-13</v>
      </c>
      <c r="C23">
        <f t="shared" si="1"/>
        <v>3.85431551984321E-2</v>
      </c>
      <c r="D23">
        <f t="shared" si="2"/>
        <v>2.6634302409265407E-15</v>
      </c>
      <c r="E23">
        <f t="shared" si="5"/>
        <v>2.9587047590136214E-15</v>
      </c>
      <c r="F23">
        <f t="shared" ca="1" si="3"/>
        <v>1.9271577599277712</v>
      </c>
      <c r="H23">
        <f t="shared" ca="1" si="6"/>
        <v>-6.1828240911196986E-3</v>
      </c>
      <c r="I23">
        <f t="shared" ca="1" si="7"/>
        <v>-6.7375106013667363E-3</v>
      </c>
      <c r="J23">
        <f t="shared" ca="1" si="8"/>
        <v>-6.7728321204771867E-4</v>
      </c>
    </row>
    <row r="24" spans="1:10">
      <c r="A24">
        <f t="shared" si="4"/>
        <v>222</v>
      </c>
      <c r="B24">
        <f t="shared" si="0"/>
        <v>1.5661053221798065E-13</v>
      </c>
      <c r="C24">
        <f t="shared" si="1"/>
        <v>3.8413891530570468E-2</v>
      </c>
      <c r="D24">
        <f t="shared" si="2"/>
        <v>3.0987997412572059E-15</v>
      </c>
      <c r="E24">
        <f t="shared" si="5"/>
        <v>3.8138549672671233E-15</v>
      </c>
      <c r="F24">
        <f t="shared" ca="1" si="3"/>
        <v>1.9216945765366997</v>
      </c>
      <c r="H24">
        <f t="shared" ca="1" si="6"/>
        <v>-5.4631833910714356E-3</v>
      </c>
      <c r="I24">
        <f t="shared" ca="1" si="7"/>
        <v>-7.211720046743331E-3</v>
      </c>
      <c r="J24">
        <f t="shared" ca="1" si="8"/>
        <v>-4.7420944537659472E-4</v>
      </c>
    </row>
    <row r="25" spans="1:10">
      <c r="A25">
        <f t="shared" si="4"/>
        <v>223</v>
      </c>
      <c r="B25">
        <f t="shared" si="0"/>
        <v>2.0804658830108757E-13</v>
      </c>
      <c r="C25">
        <f t="shared" si="1"/>
        <v>3.8279079805745124E-2</v>
      </c>
      <c r="D25">
        <f t="shared" si="2"/>
        <v>3.6038937431469385E-15</v>
      </c>
      <c r="E25">
        <f t="shared" si="5"/>
        <v>4.9107086427676774E-15</v>
      </c>
      <c r="F25">
        <f t="shared" ca="1" si="3"/>
        <v>1.9139539902980844</v>
      </c>
      <c r="H25">
        <f t="shared" ca="1" si="6"/>
        <v>-7.7405862386152879E-3</v>
      </c>
      <c r="I25">
        <f t="shared" ca="1" si="7"/>
        <v>-7.4827384947468989E-3</v>
      </c>
      <c r="J25">
        <f t="shared" ca="1" si="8"/>
        <v>-2.7101844800356788E-4</v>
      </c>
    </row>
    <row r="26" spans="1:10">
      <c r="A26">
        <f t="shared" si="4"/>
        <v>224</v>
      </c>
      <c r="B26">
        <f t="shared" si="0"/>
        <v>2.7593409110009046E-13</v>
      </c>
      <c r="C26">
        <f t="shared" si="1"/>
        <v>3.8138781546052408E-2</v>
      </c>
      <c r="D26">
        <f t="shared" si="2"/>
        <v>4.1896401880707231E-15</v>
      </c>
      <c r="E26">
        <f t="shared" si="5"/>
        <v>6.3159925982517728E-15</v>
      </c>
      <c r="F26">
        <f t="shared" ca="1" si="3"/>
        <v>1.9079390773169422</v>
      </c>
      <c r="H26">
        <f t="shared" ca="1" si="6"/>
        <v>-6.0149129811422064E-3</v>
      </c>
      <c r="I26">
        <f t="shared" ca="1" si="7"/>
        <v>-7.5504511340289682E-3</v>
      </c>
      <c r="J26">
        <f t="shared" ca="1" si="8"/>
        <v>-6.7712639282069276E-5</v>
      </c>
    </row>
    <row r="27" spans="1:10">
      <c r="A27">
        <f t="shared" si="4"/>
        <v>225</v>
      </c>
      <c r="B27">
        <f t="shared" si="0"/>
        <v>3.6538881633458374E-13</v>
      </c>
      <c r="C27">
        <f t="shared" si="1"/>
        <v>3.7993060619862774E-2</v>
      </c>
      <c r="D27">
        <f t="shared" si="2"/>
        <v>4.8686410660580194E-15</v>
      </c>
      <c r="E27">
        <f t="shared" si="5"/>
        <v>8.1144017767633644E-15</v>
      </c>
      <c r="F27">
        <f t="shared" ca="1" si="3"/>
        <v>1.8996530310120572</v>
      </c>
      <c r="H27">
        <f t="shared" ca="1" si="6"/>
        <v>-8.286046304885053E-3</v>
      </c>
      <c r="I27">
        <f t="shared" ca="1" si="7"/>
        <v>-7.8147456530246462E-3</v>
      </c>
      <c r="J27">
        <f t="shared" ca="1" si="8"/>
        <v>-2.6429451899567802E-4</v>
      </c>
    </row>
    <row r="28" spans="1:10">
      <c r="A28">
        <f t="shared" si="4"/>
        <v>226</v>
      </c>
      <c r="B28">
        <f t="shared" si="0"/>
        <v>4.8307022518312681E-13</v>
      </c>
      <c r="C28">
        <f t="shared" si="1"/>
        <v>3.7841983193381945E-2</v>
      </c>
      <c r="D28">
        <f t="shared" si="2"/>
        <v>5.6554227084416505E-15</v>
      </c>
      <c r="E28">
        <f t="shared" si="5"/>
        <v>1.0413311342322268E-14</v>
      </c>
      <c r="F28">
        <f t="shared" ca="1" si="3"/>
        <v>1.8910991596940545</v>
      </c>
      <c r="H28">
        <f t="shared" ca="1" si="6"/>
        <v>-8.5538713180026704E-3</v>
      </c>
      <c r="I28">
        <f t="shared" ca="1" si="7"/>
        <v>-8.0755123177368663E-3</v>
      </c>
      <c r="J28">
        <f t="shared" ca="1" si="8"/>
        <v>-2.6076666471222011E-4</v>
      </c>
    </row>
    <row r="29" spans="1:10">
      <c r="A29">
        <f t="shared" si="4"/>
        <v>227</v>
      </c>
      <c r="B29">
        <f t="shared" si="0"/>
        <v>6.3763246063535536E-13</v>
      </c>
      <c r="C29">
        <f t="shared" si="1"/>
        <v>3.7685617680601753E-2</v>
      </c>
      <c r="D29">
        <f t="shared" si="2"/>
        <v>6.5667225439977466E-15</v>
      </c>
      <c r="E29">
        <f t="shared" si="5"/>
        <v>1.3348690068492161E-14</v>
      </c>
      <c r="F29">
        <f t="shared" ca="1" si="3"/>
        <v>1.8842808840629652</v>
      </c>
      <c r="H29">
        <f t="shared" ca="1" si="6"/>
        <v>-6.8182756310892767E-3</v>
      </c>
      <c r="I29">
        <f t="shared" ca="1" si="7"/>
        <v>-8.3326440467971444E-3</v>
      </c>
      <c r="J29">
        <f t="shared" ca="1" si="8"/>
        <v>-2.5713172906027815E-4</v>
      </c>
    </row>
    <row r="30" spans="1:10">
      <c r="A30">
        <f t="shared" si="4"/>
        <v>228</v>
      </c>
      <c r="B30">
        <f t="shared" si="0"/>
        <v>8.4030257628277642E-13</v>
      </c>
      <c r="C30">
        <f t="shared" si="1"/>
        <v>3.7524034691693783E-2</v>
      </c>
      <c r="D30">
        <f t="shared" si="2"/>
        <v>7.6218174844485643E-15</v>
      </c>
      <c r="E30">
        <f t="shared" si="5"/>
        <v>1.7092512122655604E-14</v>
      </c>
      <c r="F30">
        <f t="shared" ca="1" si="3"/>
        <v>1.8762017346279396</v>
      </c>
      <c r="H30">
        <f t="shared" ca="1" si="6"/>
        <v>-8.0791494350256343E-3</v>
      </c>
      <c r="I30">
        <f t="shared" ca="1" si="7"/>
        <v>-8.786036483734572E-3</v>
      </c>
      <c r="J30">
        <f t="shared" ca="1" si="8"/>
        <v>-4.5339243693742759E-4</v>
      </c>
    </row>
    <row r="31" spans="1:10">
      <c r="A31">
        <f t="shared" si="4"/>
        <v>229</v>
      </c>
      <c r="B31">
        <f t="shared" si="0"/>
        <v>1.1056205464671776E-12</v>
      </c>
      <c r="C31">
        <f t="shared" si="1"/>
        <v>3.7357306979900057E-2</v>
      </c>
      <c r="D31">
        <f t="shared" si="2"/>
        <v>8.8428998154285118E-15</v>
      </c>
      <c r="E31">
        <f t="shared" si="5"/>
        <v>2.1862035444524743E-14</v>
      </c>
      <c r="F31">
        <f t="shared" ca="1" si="3"/>
        <v>1.868865349051819</v>
      </c>
      <c r="H31">
        <f t="shared" ca="1" si="6"/>
        <v>-7.3363855761205965E-3</v>
      </c>
      <c r="I31">
        <f t="shared" ca="1" si="7"/>
        <v>-9.0355880663848705E-3</v>
      </c>
      <c r="J31">
        <f t="shared" ca="1" si="8"/>
        <v>-2.4955158265029843E-4</v>
      </c>
    </row>
    <row r="32" spans="1:10">
      <c r="A32">
        <f t="shared" si="4"/>
        <v>230</v>
      </c>
      <c r="B32">
        <f t="shared" si="0"/>
        <v>1.452384600716715E-12</v>
      </c>
      <c r="C32">
        <f t="shared" si="1"/>
        <v>3.7185509386976887E-2</v>
      </c>
      <c r="D32">
        <f t="shared" si="2"/>
        <v>1.0255507273593362E-14</v>
      </c>
      <c r="E32">
        <f t="shared" si="5"/>
        <v>2.7931402433965502E-14</v>
      </c>
      <c r="F32">
        <f t="shared" ca="1" si="3"/>
        <v>1.8592754694233729</v>
      </c>
      <c r="H32">
        <f t="shared" ca="1" si="6"/>
        <v>-9.5898796284461518E-3</v>
      </c>
      <c r="I32">
        <f t="shared" ca="1" si="7"/>
        <v>-9.081200093373409E-3</v>
      </c>
      <c r="J32">
        <f t="shared" ca="1" si="8"/>
        <v>-4.561202698853857E-5</v>
      </c>
    </row>
    <row r="33" spans="1:12">
      <c r="A33">
        <f t="shared" si="4"/>
        <v>231</v>
      </c>
      <c r="B33">
        <f t="shared" si="0"/>
        <v>1.9048566527662629E-12</v>
      </c>
      <c r="C33">
        <f t="shared" si="1"/>
        <v>3.7008718787248984E-2</v>
      </c>
      <c r="D33">
        <f t="shared" si="2"/>
        <v>1.1889014901699294E-14</v>
      </c>
      <c r="E33">
        <f t="shared" si="5"/>
        <v>3.5646126238472129E-14</v>
      </c>
      <c r="F33">
        <f t="shared" ca="1" si="3"/>
        <v>1.8494359394600688</v>
      </c>
      <c r="H33">
        <f t="shared" ca="1" si="6"/>
        <v>-9.8395299633040612E-3</v>
      </c>
      <c r="I33">
        <f t="shared" ca="1" si="7"/>
        <v>-9.122776787613196E-3</v>
      </c>
      <c r="J33">
        <f t="shared" ca="1" si="8"/>
        <v>-4.1576694239786952E-5</v>
      </c>
      <c r="L33" s="41" t="s">
        <v>23</v>
      </c>
    </row>
    <row r="34" spans="1:12">
      <c r="A34">
        <f t="shared" si="4"/>
        <v>232</v>
      </c>
      <c r="B34">
        <f t="shared" si="0"/>
        <v>2.4942965806639298E-12</v>
      </c>
      <c r="C34">
        <f t="shared" si="1"/>
        <v>3.6827014030332325E-2</v>
      </c>
      <c r="D34">
        <f t="shared" si="2"/>
        <v>1.3777197304797426E-14</v>
      </c>
      <c r="E34">
        <f t="shared" si="5"/>
        <v>4.5441157980847738E-14</v>
      </c>
      <c r="F34">
        <f t="shared" ca="1" si="3"/>
        <v>1.8403507016442924</v>
      </c>
      <c r="H34">
        <f t="shared" ca="1" si="6"/>
        <v>-9.0852378157764146E-3</v>
      </c>
      <c r="I34">
        <f t="shared" ca="1" si="7"/>
        <v>-9.1602253567640186E-3</v>
      </c>
      <c r="J34">
        <f t="shared" ca="1" si="8"/>
        <v>-3.7448569150822647E-5</v>
      </c>
      <c r="L34" s="41" t="s">
        <v>24</v>
      </c>
    </row>
    <row r="35" spans="1:12">
      <c r="A35">
        <f t="shared" si="4"/>
        <v>233</v>
      </c>
      <c r="B35">
        <f t="shared" si="0"/>
        <v>3.260911501080025E-12</v>
      </c>
      <c r="C35">
        <f t="shared" si="1"/>
        <v>3.6640475882585566E-2</v>
      </c>
      <c r="D35">
        <f t="shared" si="2"/>
        <v>1.5958871097456372E-14</v>
      </c>
      <c r="E35">
        <f t="shared" si="5"/>
        <v>5.7863392138477553E-14</v>
      </c>
      <c r="F35">
        <f t="shared" ca="1" si="3"/>
        <v>1.8310237942960153</v>
      </c>
      <c r="H35">
        <f t="shared" ca="1" si="6"/>
        <v>-9.3269073482771248E-3</v>
      </c>
      <c r="I35">
        <f t="shared" ca="1" si="7"/>
        <v>-9.7934560505941182E-3</v>
      </c>
      <c r="J35">
        <f t="shared" ca="1" si="8"/>
        <v>-6.3323069383009953E-4</v>
      </c>
      <c r="L35" s="41" t="s">
        <v>25</v>
      </c>
    </row>
    <row r="36" spans="1:12">
      <c r="A36">
        <f t="shared" si="4"/>
        <v>234</v>
      </c>
      <c r="B36">
        <f t="shared" si="0"/>
        <v>4.2563277493734541E-12</v>
      </c>
      <c r="C36">
        <f t="shared" si="1"/>
        <v>3.6449186967350639E-2</v>
      </c>
      <c r="D36">
        <f t="shared" si="2"/>
        <v>1.8478628651273269E-14</v>
      </c>
      <c r="E36">
        <f t="shared" si="5"/>
        <v>7.3599665437904628E-14</v>
      </c>
      <c r="F36">
        <f t="shared" ca="1" si="3"/>
        <v>1.823459348584952</v>
      </c>
      <c r="H36">
        <f t="shared" ca="1" si="6"/>
        <v>-7.5644457110632946E-3</v>
      </c>
      <c r="I36">
        <f t="shared" ca="1" si="7"/>
        <v>-1.0022382215201376E-2</v>
      </c>
      <c r="J36">
        <f t="shared" ca="1" si="8"/>
        <v>-2.2892616460725747E-4</v>
      </c>
    </row>
    <row r="37" spans="1:12">
      <c r="A37">
        <f t="shared" si="4"/>
        <v>235</v>
      </c>
      <c r="B37">
        <f t="shared" si="0"/>
        <v>5.5467199766612481E-12</v>
      </c>
      <c r="C37">
        <f t="shared" si="1"/>
        <v>3.6253231704044521E-2</v>
      </c>
      <c r="D37">
        <f t="shared" si="2"/>
        <v>2.1387675743083278E-14</v>
      </c>
      <c r="E37">
        <f t="shared" si="5"/>
        <v>9.3511546859042802E-14</v>
      </c>
      <c r="F37">
        <f t="shared" ca="1" si="3"/>
        <v>1.8136615854853069</v>
      </c>
      <c r="H37">
        <f t="shared" ca="1" si="6"/>
        <v>-9.7977630996450848E-3</v>
      </c>
      <c r="I37">
        <f t="shared" ca="1" si="7"/>
        <v>-1.064692034404544E-2</v>
      </c>
      <c r="J37">
        <f t="shared" ca="1" si="8"/>
        <v>-6.2453812884406476E-4</v>
      </c>
    </row>
    <row r="38" spans="1:12">
      <c r="A38">
        <f t="shared" si="4"/>
        <v>236</v>
      </c>
      <c r="B38">
        <f t="shared" si="0"/>
        <v>7.2167647568099336E-12</v>
      </c>
      <c r="C38">
        <f t="shared" si="1"/>
        <v>3.6052696246164792E-2</v>
      </c>
      <c r="D38">
        <f t="shared" si="2"/>
        <v>2.4744787388755987E-14</v>
      </c>
      <c r="E38">
        <f t="shared" si="5"/>
        <v>1.1867851204684246E-13</v>
      </c>
      <c r="F38">
        <f t="shared" ca="1" si="3"/>
        <v>1.8036348126762487</v>
      </c>
      <c r="H38">
        <f t="shared" ca="1" si="6"/>
        <v>-1.0026772809058171E-2</v>
      </c>
      <c r="I38">
        <f t="shared" ca="1" si="7"/>
        <v>-1.0466990125749743E-2</v>
      </c>
      <c r="J38">
        <f t="shared" ca="1" si="8"/>
        <v>1.7993021829569751E-4</v>
      </c>
    </row>
    <row r="39" spans="1:12">
      <c r="A39">
        <f t="shared" si="4"/>
        <v>237</v>
      </c>
      <c r="B39">
        <f t="shared" si="0"/>
        <v>9.3746267511728284E-12</v>
      </c>
      <c r="C39">
        <f t="shared" si="1"/>
        <v>3.5847668418272742E-2</v>
      </c>
      <c r="D39">
        <f t="shared" si="2"/>
        <v>2.8617398049404134E-14</v>
      </c>
      <c r="E39">
        <f t="shared" si="5"/>
        <v>1.5045145590685057E-13</v>
      </c>
      <c r="F39">
        <f t="shared" ca="1" si="3"/>
        <v>1.7913834213913218</v>
      </c>
      <c r="H39">
        <f t="shared" ca="1" si="6"/>
        <v>-1.2251391284926916E-2</v>
      </c>
      <c r="I39">
        <f t="shared" ca="1" si="7"/>
        <v>-1.0682514488636618E-2</v>
      </c>
      <c r="J39">
        <f t="shared" ca="1" si="8"/>
        <v>-2.1552436288687499E-4</v>
      </c>
    </row>
    <row r="40" spans="1:12">
      <c r="A40">
        <f t="shared" si="4"/>
        <v>238</v>
      </c>
      <c r="B40">
        <f t="shared" si="0"/>
        <v>1.2158235484857815E-11</v>
      </c>
      <c r="C40">
        <f t="shared" si="1"/>
        <v>3.5638237652018324E-2</v>
      </c>
      <c r="D40">
        <f t="shared" si="2"/>
        <v>3.308284454322206E-14</v>
      </c>
      <c r="E40">
        <f t="shared" si="5"/>
        <v>1.9051893599112563E-13</v>
      </c>
      <c r="F40">
        <f t="shared" ca="1" si="3"/>
        <v>1.7809118832200084</v>
      </c>
      <c r="H40">
        <f t="shared" ca="1" si="6"/>
        <v>-1.047153817131341E-2</v>
      </c>
      <c r="I40">
        <f t="shared" ca="1" si="7"/>
        <v>-1.0693419641959957E-2</v>
      </c>
      <c r="J40">
        <f t="shared" ca="1" si="8"/>
        <v>-1.090515332333869E-5</v>
      </c>
    </row>
    <row r="41" spans="1:12">
      <c r="A41">
        <f t="shared" si="4"/>
        <v>239</v>
      </c>
      <c r="B41">
        <f t="shared" si="0"/>
        <v>1.5743172163605757E-11</v>
      </c>
      <c r="C41">
        <f t="shared" si="1"/>
        <v>3.5424494921272108E-2</v>
      </c>
      <c r="D41">
        <f t="shared" si="2"/>
        <v>3.82297824172329E-14</v>
      </c>
      <c r="E41">
        <f t="shared" si="5"/>
        <v>2.4098907274483513E-13</v>
      </c>
      <c r="F41">
        <f t="shared" ca="1" si="3"/>
        <v>1.7702247468647248</v>
      </c>
      <c r="H41">
        <f t="shared" ca="1" si="6"/>
        <v>-1.0687136355283622E-2</v>
      </c>
      <c r="I41">
        <f t="shared" ca="1" si="7"/>
        <v>-1.0699635113806227E-2</v>
      </c>
      <c r="J41">
        <f t="shared" ca="1" si="8"/>
        <v>-6.2154718462707759E-6</v>
      </c>
    </row>
    <row r="42" spans="1:12">
      <c r="A42">
        <f t="shared" si="4"/>
        <v>240</v>
      </c>
      <c r="B42">
        <f t="shared" si="0"/>
        <v>2.0352561126580226E-11</v>
      </c>
      <c r="C42">
        <f t="shared" si="1"/>
        <v>3.5206532676429952E-2</v>
      </c>
      <c r="D42">
        <f t="shared" si="2"/>
        <v>4.4159799262742781E-14</v>
      </c>
      <c r="E42">
        <f t="shared" si="5"/>
        <v>3.0449068027881977E-13</v>
      </c>
      <c r="F42">
        <f t="shared" ca="1" si="3"/>
        <v>1.7613266348565582</v>
      </c>
      <c r="H42">
        <f t="shared" ca="1" si="6"/>
        <v>-8.8981120081665921E-3</v>
      </c>
      <c r="I42">
        <f t="shared" ca="1" si="7"/>
        <v>-1.0901093785632466E-2</v>
      </c>
      <c r="J42">
        <f t="shared" ca="1" si="8"/>
        <v>-2.0145867182623858E-4</v>
      </c>
    </row>
    <row r="43" spans="1:12">
      <c r="A43">
        <f t="shared" si="4"/>
        <v>241</v>
      </c>
      <c r="B43">
        <f t="shared" si="0"/>
        <v>2.626945238544441E-11</v>
      </c>
      <c r="C43">
        <f t="shared" si="1"/>
        <v>3.4984444777956578E-2</v>
      </c>
      <c r="D43">
        <f t="shared" si="2"/>
        <v>5.0989251534032133E-14</v>
      </c>
      <c r="E43">
        <f t="shared" si="5"/>
        <v>3.8429798636967162E-13</v>
      </c>
      <c r="F43">
        <f t="shared" ca="1" si="3"/>
        <v>1.7502222402330656</v>
      </c>
      <c r="H43">
        <f t="shared" ca="1" si="6"/>
        <v>-1.1104394623492553E-2</v>
      </c>
      <c r="I43">
        <f t="shared" ca="1" si="7"/>
        <v>-1.1697731923421628E-2</v>
      </c>
      <c r="J43">
        <f t="shared" ca="1" si="8"/>
        <v>-7.9663813778916258E-4</v>
      </c>
    </row>
    <row r="44" spans="1:12">
      <c r="A44">
        <f t="shared" si="4"/>
        <v>242</v>
      </c>
      <c r="B44">
        <f t="shared" si="0"/>
        <v>3.3852293702844739E-11</v>
      </c>
      <c r="C44">
        <f t="shared" si="1"/>
        <v>3.4758326429234807E-2</v>
      </c>
      <c r="D44">
        <f t="shared" si="2"/>
        <v>5.8851354893934066E-14</v>
      </c>
      <c r="E44">
        <f t="shared" si="5"/>
        <v>4.8448425069078164E-13</v>
      </c>
      <c r="F44">
        <f t="shared" ca="1" si="3"/>
        <v>1.737916323181522</v>
      </c>
      <c r="H44">
        <f t="shared" ca="1" si="6"/>
        <v>-1.2305917051543602E-2</v>
      </c>
      <c r="I44">
        <f t="shared" ca="1" si="7"/>
        <v>-1.2089489205428716E-2</v>
      </c>
      <c r="J44">
        <f t="shared" ca="1" si="8"/>
        <v>-3.9175728200708734E-4</v>
      </c>
    </row>
    <row r="45" spans="1:12">
      <c r="A45">
        <f t="shared" si="4"/>
        <v>243</v>
      </c>
      <c r="B45">
        <f t="shared" si="0"/>
        <v>4.3554226931082554E-11</v>
      </c>
      <c r="C45">
        <f t="shared" si="1"/>
        <v>3.452827410878731E-2</v>
      </c>
      <c r="D45">
        <f t="shared" si="2"/>
        <v>6.7898562009554582E-14</v>
      </c>
      <c r="E45">
        <f t="shared" si="5"/>
        <v>6.1011073900519248E-13</v>
      </c>
      <c r="F45">
        <f t="shared" ca="1" si="3"/>
        <v>1.7274137076509772</v>
      </c>
      <c r="H45">
        <f t="shared" ca="1" si="6"/>
        <v>-1.0502615530544768E-2</v>
      </c>
      <c r="I45">
        <f t="shared" ca="1" si="7"/>
        <v>-1.1876308746501829E-2</v>
      </c>
      <c r="J45">
        <f t="shared" ca="1" si="8"/>
        <v>2.1318045892688639E-4</v>
      </c>
    </row>
    <row r="46" spans="1:12">
      <c r="A46">
        <f t="shared" si="4"/>
        <v>244</v>
      </c>
      <c r="B46">
        <f t="shared" si="0"/>
        <v>5.5947108752024503E-11</v>
      </c>
      <c r="C46">
        <f t="shared" si="1"/>
        <v>3.4294385501938383E-2</v>
      </c>
      <c r="D46">
        <f t="shared" si="2"/>
        <v>7.8305266108990326E-14</v>
      </c>
      <c r="E46">
        <f t="shared" si="5"/>
        <v>7.6745889765880989E-13</v>
      </c>
      <c r="F46">
        <f t="shared" ca="1" si="3"/>
        <v>1.7157192779365624</v>
      </c>
      <c r="H46">
        <f t="shared" ca="1" si="6"/>
        <v>-1.1694429714414811E-2</v>
      </c>
      <c r="I46">
        <f t="shared" ca="1" si="7"/>
        <v>-1.2058137118956003E-2</v>
      </c>
      <c r="J46">
        <f t="shared" ca="1" si="8"/>
        <v>-1.818283724541736E-4</v>
      </c>
    </row>
    <row r="47" spans="1:12">
      <c r="A47">
        <f t="shared" si="4"/>
        <v>245</v>
      </c>
      <c r="B47">
        <f t="shared" si="0"/>
        <v>7.1751356318563428E-11</v>
      </c>
      <c r="C47">
        <f t="shared" si="1"/>
        <v>3.4056759431983066E-2</v>
      </c>
      <c r="D47">
        <f t="shared" si="2"/>
        <v>9.0270873544110338E-14</v>
      </c>
      <c r="E47">
        <f t="shared" si="5"/>
        <v>9.6431524406928884E-13</v>
      </c>
      <c r="F47">
        <f t="shared" ca="1" si="3"/>
        <v>1.70283797523945</v>
      </c>
      <c r="H47">
        <f t="shared" ca="1" si="6"/>
        <v>-1.2881302697112407E-2</v>
      </c>
      <c r="I47">
        <f t="shared" ca="1" si="7"/>
        <v>-1.263492436999103E-2</v>
      </c>
      <c r="J47">
        <f t="shared" ca="1" si="8"/>
        <v>-5.7678725103502658E-4</v>
      </c>
    </row>
    <row r="48" spans="1:12">
      <c r="A48">
        <f t="shared" si="4"/>
        <v>246</v>
      </c>
      <c r="B48">
        <f t="shared" si="0"/>
        <v>9.1872960427284725E-11</v>
      </c>
      <c r="C48">
        <f t="shared" si="1"/>
        <v>3.3815495790931134E-2</v>
      </c>
      <c r="D48">
        <f t="shared" si="2"/>
        <v>1.0402329415054379E-13</v>
      </c>
      <c r="E48">
        <f t="shared" si="5"/>
        <v>1.2103205005972625E-12</v>
      </c>
      <c r="F48">
        <f t="shared" ca="1" si="3"/>
        <v>1.689774794205922</v>
      </c>
      <c r="H48">
        <f t="shared" ca="1" si="6"/>
        <v>-1.3063181033527993E-2</v>
      </c>
      <c r="I48">
        <f t="shared" ca="1" si="7"/>
        <v>-1.2206624035631952E-2</v>
      </c>
      <c r="J48">
        <f t="shared" ca="1" si="8"/>
        <v>4.2830033435907813E-4</v>
      </c>
    </row>
    <row r="49" spans="1:10">
      <c r="A49">
        <f t="shared" si="4"/>
        <v>247</v>
      </c>
      <c r="B49">
        <f t="shared" si="0"/>
        <v>1.1744930079295721E-10</v>
      </c>
      <c r="C49">
        <f t="shared" si="1"/>
        <v>3.357069546989374E-2</v>
      </c>
      <c r="D49">
        <f t="shared" si="2"/>
        <v>1.1982290442671937E-13</v>
      </c>
      <c r="E49">
        <f t="shared" si="5"/>
        <v>1.5173969170271906E-12</v>
      </c>
      <c r="F49">
        <f t="shared" ca="1" si="3"/>
        <v>1.6785347794490129</v>
      </c>
      <c r="H49">
        <f t="shared" ca="1" si="6"/>
        <v>-1.1240014756909167E-2</v>
      </c>
      <c r="I49">
        <f t="shared" ca="1" si="7"/>
        <v>-1.2173193151180817E-2</v>
      </c>
      <c r="J49">
        <f t="shared" ca="1" si="8"/>
        <v>3.3430884451134818E-5</v>
      </c>
    </row>
    <row r="50" spans="1:10">
      <c r="A50">
        <f t="shared" si="4"/>
        <v>248</v>
      </c>
      <c r="B50">
        <f t="shared" si="0"/>
        <v>1.4990574918704151E-10</v>
      </c>
      <c r="C50">
        <f t="shared" si="1"/>
        <v>3.3322460289179963E-2</v>
      </c>
      <c r="D50">
        <f t="shared" si="2"/>
        <v>1.3796704555004523E-13</v>
      </c>
      <c r="E50">
        <f t="shared" si="5"/>
        <v>1.9002706286726487E-12</v>
      </c>
      <c r="F50">
        <f t="shared" ca="1" si="3"/>
        <v>1.6671230220561972</v>
      </c>
      <c r="H50">
        <f t="shared" ca="1" si="6"/>
        <v>-1.1411757392815636E-2</v>
      </c>
      <c r="I50">
        <f t="shared" ca="1" si="7"/>
        <v>-1.2934592258167088E-2</v>
      </c>
      <c r="J50">
        <f t="shared" ca="1" si="8"/>
        <v>-7.6139910698627168E-4</v>
      </c>
    </row>
    <row r="51" spans="1:10">
      <c r="A51">
        <f t="shared" si="4"/>
        <v>249</v>
      </c>
      <c r="B51">
        <f t="shared" si="0"/>
        <v>1.9102546769129103E-10</v>
      </c>
      <c r="C51">
        <f t="shared" si="1"/>
        <v>3.3070892928170767E-2</v>
      </c>
      <c r="D51">
        <f t="shared" si="2"/>
        <v>1.5879512610021171E-13</v>
      </c>
      <c r="E51">
        <f t="shared" si="5"/>
        <v>2.3771093746653584E-12</v>
      </c>
      <c r="F51">
        <f t="shared" ca="1" si="3"/>
        <v>1.6525446560866073</v>
      </c>
      <c r="H51">
        <f t="shared" ca="1" si="6"/>
        <v>-1.4578365969589946E-2</v>
      </c>
      <c r="I51">
        <f t="shared" ca="1" si="7"/>
        <v>-1.2890785407778793E-2</v>
      </c>
      <c r="J51">
        <f t="shared" ca="1" si="8"/>
        <v>4.3806850388294905E-5</v>
      </c>
    </row>
    <row r="52" spans="1:10">
      <c r="A52">
        <f t="shared" si="4"/>
        <v>250</v>
      </c>
      <c r="B52">
        <f t="shared" si="0"/>
        <v>2.4303531399293142E-10</v>
      </c>
      <c r="C52">
        <f t="shared" si="1"/>
        <v>3.2816096855037502E-2</v>
      </c>
      <c r="D52">
        <f t="shared" si="2"/>
        <v>1.8269440816729187E-13</v>
      </c>
      <c r="E52">
        <f t="shared" si="5"/>
        <v>2.9703000624507274E-12</v>
      </c>
      <c r="F52">
        <f t="shared" ca="1" si="3"/>
        <v>1.6418048550612903</v>
      </c>
      <c r="H52">
        <f t="shared" ca="1" si="6"/>
        <v>-1.073980102531702E-2</v>
      </c>
      <c r="I52">
        <f t="shared" ca="1" si="7"/>
        <v>-1.3041740160757653E-2</v>
      </c>
      <c r="J52">
        <f t="shared" ca="1" si="8"/>
        <v>-1.5095475297885984E-4</v>
      </c>
    </row>
    <row r="53" spans="1:10">
      <c r="A53">
        <f t="shared" si="4"/>
        <v>251</v>
      </c>
      <c r="B53">
        <f t="shared" si="0"/>
        <v>3.087113685028211E-10</v>
      </c>
      <c r="C53">
        <f t="shared" si="1"/>
        <v>3.2558176256371488E-2</v>
      </c>
      <c r="D53">
        <f t="shared" si="2"/>
        <v>2.10106565397073E-13</v>
      </c>
      <c r="E53">
        <f t="shared" si="5"/>
        <v>3.7073956371094605E-12</v>
      </c>
      <c r="F53">
        <f t="shared" ca="1" si="3"/>
        <v>1.6289088284500179</v>
      </c>
      <c r="H53">
        <f t="shared" ca="1" si="6"/>
        <v>-1.2896026611272315E-2</v>
      </c>
      <c r="I53">
        <f t="shared" ca="1" si="7"/>
        <v>-1.3587427583740208E-2</v>
      </c>
      <c r="J53">
        <f t="shared" ca="1" si="8"/>
        <v>-5.4568742298255479E-4</v>
      </c>
    </row>
    <row r="54" spans="1:10">
      <c r="A54">
        <f t="shared" si="4"/>
        <v>252</v>
      </c>
      <c r="B54">
        <f t="shared" si="0"/>
        <v>3.9150831649764707E-10</v>
      </c>
      <c r="C54">
        <f t="shared" si="1"/>
        <v>3.2297235966791425E-2</v>
      </c>
      <c r="D54">
        <f t="shared" si="2"/>
        <v>2.4153511259156341E-13</v>
      </c>
      <c r="E54">
        <f t="shared" si="5"/>
        <v>4.6222666472177069E-12</v>
      </c>
      <c r="F54">
        <f t="shared" ca="1" si="3"/>
        <v>1.6138618181581774</v>
      </c>
      <c r="H54">
        <f t="shared" ca="1" si="6"/>
        <v>-1.5047010291840524E-2</v>
      </c>
      <c r="I54">
        <f t="shared" ca="1" si="7"/>
        <v>-1.3527822242018006E-2</v>
      </c>
      <c r="J54">
        <f t="shared" ca="1" si="8"/>
        <v>5.9605341722201652E-5</v>
      </c>
    </row>
    <row r="55" spans="1:10">
      <c r="A55">
        <f t="shared" si="4"/>
        <v>253</v>
      </c>
      <c r="B55">
        <f t="shared" si="0"/>
        <v>4.9571777256600516E-10</v>
      </c>
      <c r="C55">
        <f t="shared" si="1"/>
        <v>3.2033381398594241E-2</v>
      </c>
      <c r="D55">
        <f t="shared" si="2"/>
        <v>2.7755381887604957E-13</v>
      </c>
      <c r="E55">
        <f t="shared" si="5"/>
        <v>5.7564999676172809E-12</v>
      </c>
      <c r="F55">
        <f t="shared" ca="1" si="3"/>
        <v>1.6026690950173033</v>
      </c>
      <c r="H55">
        <f t="shared" ca="1" si="6"/>
        <v>-1.1192723140874161E-2</v>
      </c>
      <c r="I55">
        <f t="shared" ca="1" si="7"/>
        <v>-1.3062902188686287E-2</v>
      </c>
      <c r="J55">
        <f t="shared" ca="1" si="8"/>
        <v>4.6492005333171986E-4</v>
      </c>
    </row>
    <row r="56" spans="1:10">
      <c r="A56">
        <f t="shared" si="4"/>
        <v>254</v>
      </c>
      <c r="B56">
        <f t="shared" si="0"/>
        <v>6.2666164752530049E-10</v>
      </c>
      <c r="C56">
        <f t="shared" si="1"/>
        <v>3.176671847151482E-2</v>
      </c>
      <c r="D56">
        <f t="shared" si="2"/>
        <v>3.1881623031767768E-13</v>
      </c>
      <c r="E56">
        <f t="shared" si="5"/>
        <v>7.1610955485334711E-12</v>
      </c>
      <c r="F56">
        <f t="shared" ca="1" si="3"/>
        <v>1.587335955282819</v>
      </c>
      <c r="H56">
        <f t="shared" ca="1" si="6"/>
        <v>-1.5333139734484247E-2</v>
      </c>
      <c r="I56">
        <f t="shared" ca="1" si="7"/>
        <v>-1.3992648950147669E-2</v>
      </c>
      <c r="J56">
        <f t="shared" ca="1" si="8"/>
        <v>-9.2974676146138219E-4</v>
      </c>
    </row>
    <row r="57" spans="1:10">
      <c r="A57">
        <f t="shared" si="4"/>
        <v>255</v>
      </c>
      <c r="B57">
        <f t="shared" si="0"/>
        <v>7.9092785624978681E-10</v>
      </c>
      <c r="C57">
        <f t="shared" si="1"/>
        <v>3.1497353542659333E-2</v>
      </c>
      <c r="D57">
        <f t="shared" si="2"/>
        <v>3.6606644340311546E-13</v>
      </c>
      <c r="E57">
        <f t="shared" si="5"/>
        <v>8.8985220492095056E-12</v>
      </c>
      <c r="F57">
        <f t="shared" ca="1" si="3"/>
        <v>1.5738677171425892</v>
      </c>
      <c r="H57">
        <f t="shared" ca="1" si="6"/>
        <v>-1.3468238140229793E-2</v>
      </c>
      <c r="I57">
        <f t="shared" ca="1" si="7"/>
        <v>-1.3317047507919311E-2</v>
      </c>
      <c r="J57">
        <f t="shared" ca="1" si="8"/>
        <v>6.7560144222835773E-4</v>
      </c>
    </row>
    <row r="58" spans="1:10">
      <c r="A58">
        <f t="shared" si="4"/>
        <v>256</v>
      </c>
      <c r="B58">
        <f t="shared" si="0"/>
        <v>9.9665707891803946E-10</v>
      </c>
      <c r="C58">
        <f t="shared" si="1"/>
        <v>3.1225393336676125E-2</v>
      </c>
      <c r="D58">
        <f t="shared" si="2"/>
        <v>4.2015128814138821E-13</v>
      </c>
      <c r="E58">
        <f t="shared" si="5"/>
        <v>1.1045204061581835E-11</v>
      </c>
      <c r="F58">
        <f t="shared" ca="1" si="3"/>
        <v>1.5612697172399279</v>
      </c>
      <c r="H58">
        <f t="shared" ca="1" si="6"/>
        <v>-1.2597999902661305E-2</v>
      </c>
      <c r="I58">
        <f t="shared" ca="1" si="7"/>
        <v>-1.3636086276687952E-2</v>
      </c>
      <c r="J58">
        <f t="shared" ca="1" si="8"/>
        <v>-3.1903876876864141E-4</v>
      </c>
    </row>
    <row r="59" spans="1:10">
      <c r="A59">
        <f t="shared" si="4"/>
        <v>257</v>
      </c>
      <c r="B59">
        <f t="shared" si="0"/>
        <v>1.2538909527167868E-9</v>
      </c>
      <c r="C59">
        <f t="shared" si="1"/>
        <v>3.0950944876227404E-2</v>
      </c>
      <c r="D59">
        <f t="shared" si="2"/>
        <v>4.8203409895964535E-13</v>
      </c>
      <c r="E59">
        <f t="shared" si="5"/>
        <v>1.3694527660170103E-11</v>
      </c>
      <c r="F59">
        <f t="shared" ca="1" si="3"/>
        <v>1.548547307214746</v>
      </c>
      <c r="H59">
        <f t="shared" ca="1" si="6"/>
        <v>-1.2722410025181929E-2</v>
      </c>
      <c r="I59">
        <f t="shared" ca="1" si="7"/>
        <v>-1.4149757078541292E-2</v>
      </c>
      <c r="J59">
        <f t="shared" ca="1" si="8"/>
        <v>-5.1367080185333973E-4</v>
      </c>
    </row>
    <row r="60" spans="1:10">
      <c r="A60">
        <f t="shared" si="4"/>
        <v>258</v>
      </c>
      <c r="B60">
        <f t="shared" si="0"/>
        <v>1.5749940253999398E-9</v>
      </c>
      <c r="C60">
        <f t="shared" si="1"/>
        <v>3.0674115412823992E-2</v>
      </c>
      <c r="D60">
        <f t="shared" si="2"/>
        <v>5.5281027323358882E-13</v>
      </c>
      <c r="E60">
        <f t="shared" si="5"/>
        <v>1.696046760548352E-11</v>
      </c>
      <c r="F60">
        <f t="shared" ca="1" si="3"/>
        <v>1.5327058502665649</v>
      </c>
      <c r="H60">
        <f t="shared" ca="1" si="6"/>
        <v>-1.5841456948181065E-2</v>
      </c>
      <c r="I60">
        <f t="shared" ca="1" si="7"/>
        <v>-1.4058055113288236E-2</v>
      </c>
      <c r="J60">
        <f t="shared" ca="1" si="8"/>
        <v>9.1701965253055892E-5</v>
      </c>
    </row>
    <row r="61" spans="1:10">
      <c r="A61">
        <f t="shared" si="4"/>
        <v>259</v>
      </c>
      <c r="B61">
        <f t="shared" si="0"/>
        <v>1.9751640908441761E-9</v>
      </c>
      <c r="C61">
        <f t="shared" si="1"/>
        <v>3.0395012358084676E-2</v>
      </c>
      <c r="D61">
        <f t="shared" si="2"/>
        <v>6.3372484149418761E-13</v>
      </c>
      <c r="E61">
        <f t="shared" si="5"/>
        <v>2.0981959117246552E-11</v>
      </c>
      <c r="F61">
        <f t="shared" ca="1" si="3"/>
        <v>1.5207507177432225</v>
      </c>
      <c r="H61">
        <f t="shared" ca="1" si="6"/>
        <v>-1.195513252334246E-2</v>
      </c>
      <c r="I61">
        <f t="shared" ca="1" si="7"/>
        <v>-1.3960978924758028E-2</v>
      </c>
      <c r="J61">
        <f t="shared" ca="1" si="8"/>
        <v>9.7076188530208565E-5</v>
      </c>
    </row>
    <row r="62" spans="1:10">
      <c r="A62">
        <f t="shared" si="4"/>
        <v>260</v>
      </c>
      <c r="B62">
        <f t="shared" si="0"/>
        <v>2.4730482000663379E-9</v>
      </c>
      <c r="C62">
        <f t="shared" si="1"/>
        <v>3.0113743215480437E-2</v>
      </c>
      <c r="D62">
        <f t="shared" si="2"/>
        <v>7.261923003583575E-13</v>
      </c>
      <c r="E62">
        <f t="shared" si="5"/>
        <v>2.5928160226898885E-11</v>
      </c>
      <c r="F62">
        <f t="shared" ca="1" si="3"/>
        <v>1.5056872857591495</v>
      </c>
      <c r="H62">
        <f t="shared" ca="1" si="6"/>
        <v>-1.5063431984073006E-2</v>
      </c>
      <c r="I62">
        <f t="shared" ca="1" si="7"/>
        <v>-1.4458530362952304E-2</v>
      </c>
      <c r="J62">
        <f t="shared" ca="1" si="8"/>
        <v>-4.9755143819427659E-4</v>
      </c>
    </row>
    <row r="63" spans="1:10">
      <c r="A63">
        <f t="shared" si="4"/>
        <v>261</v>
      </c>
      <c r="B63">
        <f t="shared" si="0"/>
        <v>3.0914847554091624E-9</v>
      </c>
      <c r="C63">
        <f t="shared" si="1"/>
        <v>2.9830415512623078E-2</v>
      </c>
      <c r="D63">
        <f t="shared" si="2"/>
        <v>8.3181898935321183E-13</v>
      </c>
      <c r="E63">
        <f t="shared" si="5"/>
        <v>3.2004777901041118E-11</v>
      </c>
      <c r="F63">
        <f t="shared" ca="1" si="3"/>
        <v>1.4905209318472215</v>
      </c>
      <c r="H63">
        <f t="shared" ca="1" si="6"/>
        <v>-1.5166353911927999E-2</v>
      </c>
      <c r="I63">
        <f t="shared" ca="1" si="7"/>
        <v>-1.4350714541891518E-2</v>
      </c>
      <c r="J63">
        <f t="shared" ca="1" si="8"/>
        <v>1.0781582106078602E-4</v>
      </c>
    </row>
    <row r="64" spans="1:10">
      <c r="A64">
        <f t="shared" si="4"/>
        <v>262</v>
      </c>
      <c r="B64">
        <f t="shared" si="0"/>
        <v>3.8583957137093384E-9</v>
      </c>
      <c r="C64">
        <f t="shared" si="1"/>
        <v>2.9545136734156291E-2</v>
      </c>
      <c r="D64">
        <f t="shared" si="2"/>
        <v>9.5242832638313146E-13</v>
      </c>
      <c r="E64">
        <f t="shared" si="5"/>
        <v>3.9461663073260294E-11</v>
      </c>
      <c r="F64">
        <f t="shared" ca="1" si="3"/>
        <v>1.4782570316483048</v>
      </c>
      <c r="H64">
        <f t="shared" ca="1" si="6"/>
        <v>-1.2263900198916655E-2</v>
      </c>
      <c r="I64">
        <f t="shared" ca="1" si="7"/>
        <v>-1.4037539792970354E-2</v>
      </c>
      <c r="J64">
        <f t="shared" ca="1" si="8"/>
        <v>3.1317474892116406E-4</v>
      </c>
    </row>
    <row r="65" spans="1:10">
      <c r="A65">
        <f t="shared" si="4"/>
        <v>263</v>
      </c>
      <c r="B65">
        <f t="shared" si="0"/>
        <v>4.8078571162512997E-9</v>
      </c>
      <c r="C65">
        <f t="shared" si="1"/>
        <v>2.9258014255306372E-2</v>
      </c>
      <c r="D65">
        <f t="shared" si="2"/>
        <v>1.090089254003655E-12</v>
      </c>
      <c r="E65">
        <f t="shared" si="5"/>
        <v>4.8601917207360848E-11</v>
      </c>
      <c r="F65">
        <f t="shared" ca="1" si="3"/>
        <v>1.4629009556427748</v>
      </c>
      <c r="H65">
        <f t="shared" ca="1" si="6"/>
        <v>-1.5356076005530017E-2</v>
      </c>
      <c r="I65">
        <f t="shared" ca="1" si="7"/>
        <v>-1.4519017613600882E-2</v>
      </c>
      <c r="J65">
        <f t="shared" ca="1" si="8"/>
        <v>-4.8147782063052806E-4</v>
      </c>
    </row>
    <row r="66" spans="1:10">
      <c r="A66">
        <f t="shared" si="4"/>
        <v>264</v>
      </c>
      <c r="B66">
        <f t="shared" si="0"/>
        <v>5.9813810066863877E-9</v>
      </c>
      <c r="C66">
        <f t="shared" si="1"/>
        <v>2.8969155276148271E-2</v>
      </c>
      <c r="D66">
        <f t="shared" si="2"/>
        <v>1.2471482903319649E-12</v>
      </c>
      <c r="E66">
        <f t="shared" si="5"/>
        <v>5.9792796932136203E-11</v>
      </c>
      <c r="F66">
        <f t="shared" ca="1" si="3"/>
        <v>1.4484580659284609</v>
      </c>
      <c r="H66">
        <f t="shared" ca="1" si="6"/>
        <v>-1.4442889714313845E-2</v>
      </c>
      <c r="I66">
        <f t="shared" ca="1" si="7"/>
        <v>-1.4395162610882606E-2</v>
      </c>
      <c r="J66">
        <f t="shared" ca="1" si="8"/>
        <v>1.238550027182761E-4</v>
      </c>
    </row>
    <row r="67" spans="1:10">
      <c r="A67">
        <f t="shared" si="4"/>
        <v>265</v>
      </c>
      <c r="B67">
        <f t="shared" ref="B67:B130" si="9">NORMDIST(A67,400,25,0)</f>
        <v>7.4294473782211718E-9</v>
      </c>
      <c r="C67">
        <f t="shared" ref="C67:C130" si="10">8*NORMDIST(A67,200,80,0)</f>
        <v>2.8678666756641442E-2</v>
      </c>
      <c r="D67">
        <f t="shared" ref="D67:D130" si="11">NORMDIST(A67,600,50,0)</f>
        <v>1.4262656247992149E-12</v>
      </c>
      <c r="E67">
        <f t="shared" si="5"/>
        <v>7.3478754658720711E-11</v>
      </c>
      <c r="F67">
        <f t="shared" ref="F67:F130" ca="1" si="12">50*SUM(B67:E67)+RANDBETWEEN(-1,1)/1000</f>
        <v>1.4339337130496919</v>
      </c>
      <c r="H67">
        <f t="shared" ca="1" si="6"/>
        <v>-1.4524352878769076E-2</v>
      </c>
      <c r="I67">
        <f t="shared" ca="1" si="7"/>
        <v>-1.4665992439994646E-2</v>
      </c>
      <c r="J67">
        <f t="shared" ca="1" si="8"/>
        <v>-2.7082982911203965E-4</v>
      </c>
    </row>
    <row r="68" spans="1:10">
      <c r="A68">
        <f t="shared" ref="A68:A131" si="13">A67+1</f>
        <v>266</v>
      </c>
      <c r="B68">
        <f t="shared" si="9"/>
        <v>9.2133312017568415E-9</v>
      </c>
      <c r="C68">
        <f t="shared" si="10"/>
        <v>2.8386655352488726E-2</v>
      </c>
      <c r="D68">
        <f t="shared" si="11"/>
        <v>1.6304557505400125E-12</v>
      </c>
      <c r="E68">
        <f t="shared" ref="E68:E131" si="14">NORMDIST(A68,450,30,0)</f>
        <v>9.0197013085859716E-11</v>
      </c>
      <c r="F68">
        <f t="shared" ca="1" si="12"/>
        <v>1.4203332328823697</v>
      </c>
      <c r="H68">
        <f t="shared" ref="H68:H131" ca="1" si="15">F68-F67</f>
        <v>-1.3600480167322182E-2</v>
      </c>
      <c r="I68">
        <f t="shared" ref="I68:I131" ca="1" si="16">AVERAGE(H68:H72)</f>
        <v>-1.4931527736953188E-2</v>
      </c>
      <c r="J68">
        <f t="shared" ca="1" si="8"/>
        <v>-2.6553529695854186E-4</v>
      </c>
    </row>
    <row r="69" spans="1:10">
      <c r="A69">
        <f t="shared" si="13"/>
        <v>267</v>
      </c>
      <c r="B69">
        <f t="shared" si="9"/>
        <v>1.1407276929135925E-8</v>
      </c>
      <c r="C69">
        <f t="shared" si="10"/>
        <v>2.8093227351869806E-2</v>
      </c>
      <c r="D69">
        <f t="shared" si="11"/>
        <v>1.8631331825751696E-12</v>
      </c>
      <c r="E69">
        <f t="shared" si="14"/>
        <v>1.105961414515764E-10</v>
      </c>
      <c r="F69">
        <f t="shared" ca="1" si="12"/>
        <v>1.4056619435803004</v>
      </c>
      <c r="H69">
        <f t="shared" ca="1" si="15"/>
        <v>-1.467128930206929E-2</v>
      </c>
      <c r="I69">
        <f t="shared" ca="1" si="16"/>
        <v>-1.5191792045320706E-2</v>
      </c>
      <c r="J69">
        <f t="shared" ref="J69:J132" ca="1" si="17">I69-I68</f>
        <v>-2.6026430836751865E-4</v>
      </c>
    </row>
    <row r="70" spans="1:10">
      <c r="A70">
        <f t="shared" si="13"/>
        <v>268</v>
      </c>
      <c r="B70">
        <f t="shared" si="9"/>
        <v>1.4101081250456177E-8</v>
      </c>
      <c r="C70">
        <f t="shared" si="10"/>
        <v>2.7798488613099644E-2</v>
      </c>
      <c r="D70">
        <f t="shared" si="11"/>
        <v>2.1281638746867271E-12</v>
      </c>
      <c r="E70">
        <f t="shared" si="14"/>
        <v>1.3545818282343303E-10</v>
      </c>
      <c r="F70">
        <f t="shared" ca="1" si="12"/>
        <v>1.3909251425883618</v>
      </c>
      <c r="H70">
        <f t="shared" ca="1" si="15"/>
        <v>-1.4736800991938637E-2</v>
      </c>
      <c r="I70">
        <f t="shared" ca="1" si="16"/>
        <v>-1.4846811736392639E-2</v>
      </c>
      <c r="J70">
        <f t="shared" ca="1" si="17"/>
        <v>3.4498030892806709E-4</v>
      </c>
    </row>
    <row r="71" spans="1:10">
      <c r="A71">
        <f t="shared" si="13"/>
        <v>269</v>
      </c>
      <c r="B71">
        <f t="shared" si="9"/>
        <v>1.7403154430060465E-8</v>
      </c>
      <c r="C71">
        <f t="shared" si="10"/>
        <v>2.7502544503260423E-2</v>
      </c>
      <c r="D71">
        <f t="shared" si="11"/>
        <v>2.4299230186815477E-12</v>
      </c>
      <c r="E71">
        <f t="shared" si="14"/>
        <v>1.6572497636408807E-10</v>
      </c>
      <c r="F71">
        <f t="shared" ca="1" si="12"/>
        <v>1.3751281037284877</v>
      </c>
      <c r="H71">
        <f t="shared" ca="1" si="15"/>
        <v>-1.5797038859874046E-2</v>
      </c>
      <c r="I71">
        <f t="shared" ca="1" si="16"/>
        <v>-1.4896615922313883E-2</v>
      </c>
      <c r="J71">
        <f t="shared" ca="1" si="17"/>
        <v>-4.9804185921244193E-5</v>
      </c>
    </row>
    <row r="72" spans="1:10">
      <c r="A72">
        <f t="shared" si="13"/>
        <v>270</v>
      </c>
      <c r="B72">
        <f t="shared" si="9"/>
        <v>2.1444141378790489E-8</v>
      </c>
      <c r="C72">
        <f t="shared" si="10"/>
        <v>2.7205499837854349E-2</v>
      </c>
      <c r="D72">
        <f t="shared" si="11"/>
        <v>2.773359988330624E-12</v>
      </c>
      <c r="E72">
        <f t="shared" si="14"/>
        <v>2.0252942832744284E-10</v>
      </c>
      <c r="F72">
        <f t="shared" ca="1" si="12"/>
        <v>1.3592760743649259</v>
      </c>
      <c r="H72">
        <f t="shared" ca="1" si="15"/>
        <v>-1.5852029363561781E-2</v>
      </c>
      <c r="I72">
        <f t="shared" ca="1" si="16"/>
        <v>-1.514123636150182E-2</v>
      </c>
      <c r="J72">
        <f t="shared" ca="1" si="17"/>
        <v>-2.4462043918793697E-4</v>
      </c>
    </row>
    <row r="73" spans="1:10">
      <c r="A73">
        <f t="shared" si="13"/>
        <v>271</v>
      </c>
      <c r="B73">
        <f t="shared" si="9"/>
        <v>2.6381195874300909E-8</v>
      </c>
      <c r="C73">
        <f t="shared" si="10"/>
        <v>2.6907458821522765E-2</v>
      </c>
      <c r="D73">
        <f t="shared" si="11"/>
        <v>3.1640712774658256E-12</v>
      </c>
      <c r="E73">
        <f t="shared" si="14"/>
        <v>2.4723261275596291E-10</v>
      </c>
      <c r="F73">
        <f t="shared" ca="1" si="12"/>
        <v>1.3443742726557661</v>
      </c>
      <c r="H73">
        <f t="shared" ca="1" si="15"/>
        <v>-1.4901801709159779E-2</v>
      </c>
      <c r="I73">
        <f t="shared" ca="1" si="16"/>
        <v>-1.4780707355667033E-2</v>
      </c>
      <c r="J73">
        <f t="shared" ca="1" si="17"/>
        <v>3.6052900583478757E-4</v>
      </c>
    </row>
    <row r="74" spans="1:10">
      <c r="A74">
        <f t="shared" si="13"/>
        <v>272</v>
      </c>
      <c r="B74">
        <f t="shared" si="9"/>
        <v>3.2403015157125377E-8</v>
      </c>
      <c r="C74">
        <f t="shared" si="10"/>
        <v>2.6608524989875478E-2</v>
      </c>
      <c r="D74">
        <f t="shared" si="11"/>
        <v>3.6083823784049668E-12</v>
      </c>
      <c r="E74">
        <f t="shared" si="14"/>
        <v>3.0146772997276468E-10</v>
      </c>
      <c r="F74">
        <f t="shared" ca="1" si="12"/>
        <v>1.3314278848983372</v>
      </c>
      <c r="H74">
        <f t="shared" ca="1" si="15"/>
        <v>-1.2946387757428957E-2</v>
      </c>
      <c r="I74">
        <f t="shared" ca="1" si="16"/>
        <v>-1.5015065637631553E-2</v>
      </c>
      <c r="J74">
        <f t="shared" ca="1" si="17"/>
        <v>-2.3435828196451992E-4</v>
      </c>
    </row>
    <row r="75" spans="1:10">
      <c r="A75">
        <f t="shared" si="13"/>
        <v>273</v>
      </c>
      <c r="B75">
        <f t="shared" si="9"/>
        <v>3.9735757653596474E-8</v>
      </c>
      <c r="C75">
        <f t="shared" si="10"/>
        <v>2.6308801152472635E-2</v>
      </c>
      <c r="D75">
        <f t="shared" si="11"/>
        <v>4.113439654035593E-12</v>
      </c>
      <c r="E75">
        <f t="shared" si="14"/>
        <v>3.6719212082274355E-10</v>
      </c>
      <c r="F75">
        <f t="shared" ca="1" si="12"/>
        <v>1.3164420629767923</v>
      </c>
      <c r="H75">
        <f t="shared" ca="1" si="15"/>
        <v>-1.4985821921544851E-2</v>
      </c>
      <c r="I75">
        <f t="shared" ca="1" si="16"/>
        <v>-1.5444350249042272E-2</v>
      </c>
      <c r="J75">
        <f t="shared" ca="1" si="17"/>
        <v>-4.2928461141071919E-4</v>
      </c>
    </row>
    <row r="76" spans="1:10">
      <c r="A76">
        <f t="shared" si="13"/>
        <v>274</v>
      </c>
      <c r="B76">
        <f t="shared" si="9"/>
        <v>4.8649983957252805E-8</v>
      </c>
      <c r="C76">
        <f t="shared" si="10"/>
        <v>2.6008389336999567E-2</v>
      </c>
      <c r="D76">
        <f t="shared" si="11"/>
        <v>4.6873133755864142E-12</v>
      </c>
      <c r="E76">
        <f t="shared" si="14"/>
        <v>4.4674873039785269E-10</v>
      </c>
      <c r="F76">
        <f t="shared" ca="1" si="12"/>
        <v>1.2994219219209786</v>
      </c>
      <c r="H76">
        <f t="shared" ca="1" si="15"/>
        <v>-1.7020141055813731E-2</v>
      </c>
      <c r="I76">
        <f t="shared" ca="1" si="16"/>
        <v>-1.5468602406971409E-2</v>
      </c>
      <c r="J76">
        <f t="shared" ca="1" si="17"/>
        <v>-2.425215792913743E-5</v>
      </c>
    </row>
    <row r="77" spans="1:10">
      <c r="A77">
        <f t="shared" si="13"/>
        <v>275</v>
      </c>
      <c r="B77">
        <f t="shared" si="9"/>
        <v>5.9468780589371901E-8</v>
      </c>
      <c r="C77">
        <f t="shared" si="10"/>
        <v>2.5707390734673468E-2</v>
      </c>
      <c r="D77">
        <f t="shared" si="11"/>
        <v>5.3391132295257027E-12</v>
      </c>
      <c r="E77">
        <f t="shared" si="14"/>
        <v>5.4293864025284929E-10</v>
      </c>
      <c r="F77">
        <f t="shared" ca="1" si="12"/>
        <v>1.2853725375865908</v>
      </c>
      <c r="H77">
        <f t="shared" ca="1" si="15"/>
        <v>-1.4049384334387849E-2</v>
      </c>
      <c r="I77">
        <f t="shared" ca="1" si="16"/>
        <v>-1.4687865358277241E-2</v>
      </c>
      <c r="J77">
        <f t="shared" ca="1" si="17"/>
        <v>7.8073704869416859E-4</v>
      </c>
    </row>
    <row r="78" spans="1:10">
      <c r="A78">
        <f t="shared" si="13"/>
        <v>276</v>
      </c>
      <c r="B78">
        <f t="shared" si="9"/>
        <v>7.2577247607281209E-8</v>
      </c>
      <c r="C78">
        <f t="shared" si="10"/>
        <v>2.5405905646918896E-2</v>
      </c>
      <c r="D78">
        <f t="shared" si="11"/>
        <v>6.0791177424289075E-12</v>
      </c>
      <c r="E78">
        <f t="shared" si="14"/>
        <v>6.5910654687482236E-10</v>
      </c>
      <c r="F78">
        <f t="shared" ca="1" si="12"/>
        <v>1.2692989444676084</v>
      </c>
      <c r="H78">
        <f t="shared" ca="1" si="15"/>
        <v>-1.6073593118982377E-2</v>
      </c>
      <c r="I78">
        <f t="shared" ca="1" si="16"/>
        <v>-1.5302184220479775E-2</v>
      </c>
      <c r="J78">
        <f t="shared" ca="1" si="17"/>
        <v>-6.1431886220253418E-4</v>
      </c>
    </row>
    <row r="79" spans="1:10">
      <c r="A79">
        <f t="shared" si="13"/>
        <v>277</v>
      </c>
      <c r="B79">
        <f t="shared" si="9"/>
        <v>8.843355498273683E-8</v>
      </c>
      <c r="C79">
        <f t="shared" si="10"/>
        <v>2.5104033433347252E-2</v>
      </c>
      <c r="D79">
        <f t="shared" si="11"/>
        <v>6.9189192334556867E-12</v>
      </c>
      <c r="E79">
        <f t="shared" si="14"/>
        <v>7.9924136087315333E-10</v>
      </c>
      <c r="F79">
        <f t="shared" ca="1" si="12"/>
        <v>1.2542061336531258</v>
      </c>
      <c r="H79">
        <f t="shared" ca="1" si="15"/>
        <v>-1.5092810814482549E-2</v>
      </c>
      <c r="I79">
        <f t="shared" ca="1" si="16"/>
        <v>-1.5111605807773865E-2</v>
      </c>
      <c r="J79">
        <f t="shared" ca="1" si="17"/>
        <v>1.9057841270590965E-4</v>
      </c>
    </row>
    <row r="80" spans="1:10">
      <c r="A80">
        <f t="shared" si="13"/>
        <v>278</v>
      </c>
      <c r="B80">
        <f t="shared" si="9"/>
        <v>1.0758179897086092E-7</v>
      </c>
      <c r="C80">
        <f t="shared" si="10"/>
        <v>2.480187246107371E-2</v>
      </c>
      <c r="D80">
        <f t="shared" si="11"/>
        <v>7.8715860818028785E-12</v>
      </c>
      <c r="E80">
        <f t="shared" si="14"/>
        <v>9.680944409729123E-10</v>
      </c>
      <c r="F80">
        <f t="shared" ca="1" si="12"/>
        <v>1.2390990509419353</v>
      </c>
      <c r="H80">
        <f t="shared" ca="1" si="15"/>
        <v>-1.5107082711190545E-2</v>
      </c>
      <c r="I80">
        <f t="shared" ca="1" si="16"/>
        <v>-1.5116178440667793E-2</v>
      </c>
      <c r="J80">
        <f t="shared" ca="1" si="17"/>
        <v>-4.5726328939277999E-6</v>
      </c>
    </row>
    <row r="81" spans="1:10">
      <c r="A81">
        <f t="shared" si="13"/>
        <v>279</v>
      </c>
      <c r="B81">
        <f t="shared" si="9"/>
        <v>1.30666918559731E-7</v>
      </c>
      <c r="C81">
        <f t="shared" si="10"/>
        <v>2.4499520055403082E-2</v>
      </c>
      <c r="D81">
        <f t="shared" si="11"/>
        <v>8.95184429282738E-12</v>
      </c>
      <c r="E81">
        <f t="shared" si="14"/>
        <v>1.1713183649401445E-9</v>
      </c>
      <c r="F81">
        <f t="shared" ca="1" si="12"/>
        <v>1.2259825951295924</v>
      </c>
      <c r="H81">
        <f t="shared" ca="1" si="15"/>
        <v>-1.3116455812342886E-2</v>
      </c>
      <c r="I81">
        <f t="shared" ca="1" si="16"/>
        <v>-1.4915951737597234E-2</v>
      </c>
      <c r="J81">
        <f t="shared" ca="1" si="17"/>
        <v>2.0022670307055963E-4</v>
      </c>
    </row>
    <row r="82" spans="1:10">
      <c r="A82">
        <f t="shared" si="13"/>
        <v>280</v>
      </c>
      <c r="B82">
        <f t="shared" si="9"/>
        <v>1.58451963641283E-7</v>
      </c>
      <c r="C82">
        <f t="shared" si="10"/>
        <v>2.4197072451914332E-2</v>
      </c>
      <c r="D82">
        <f t="shared" si="11"/>
        <v>1.0176280563290113E-11</v>
      </c>
      <c r="E82">
        <f t="shared" si="14"/>
        <v>1.4156295821516287E-9</v>
      </c>
      <c r="F82">
        <f t="shared" ca="1" si="12"/>
        <v>1.2088616164841919</v>
      </c>
      <c r="H82">
        <f t="shared" ca="1" si="15"/>
        <v>-1.712097864540052E-2</v>
      </c>
      <c r="I82">
        <f t="shared" ca="1" si="16"/>
        <v>-1.5510976386722141E-2</v>
      </c>
      <c r="J82">
        <f t="shared" ca="1" si="17"/>
        <v>-5.9502464912490789E-4</v>
      </c>
    </row>
    <row r="83" spans="1:10">
      <c r="A83">
        <f t="shared" si="13"/>
        <v>281</v>
      </c>
      <c r="B83">
        <f t="shared" si="9"/>
        <v>1.9183804086210083E-7</v>
      </c>
      <c r="C83">
        <f t="shared" si="10"/>
        <v>2.389462474997155E-2</v>
      </c>
      <c r="D83">
        <f t="shared" si="11"/>
        <v>1.1563569285351241E-11</v>
      </c>
      <c r="E83">
        <f t="shared" si="14"/>
        <v>1.70899879639258E-9</v>
      </c>
      <c r="F83">
        <f t="shared" ca="1" si="12"/>
        <v>1.1937409154287391</v>
      </c>
      <c r="H83">
        <f t="shared" ca="1" si="15"/>
        <v>-1.5120701055452823E-2</v>
      </c>
      <c r="I83">
        <f t="shared" ca="1" si="16"/>
        <v>-1.4701303895970819E-2</v>
      </c>
      <c r="J83">
        <f t="shared" ca="1" si="17"/>
        <v>8.0967249075132239E-4</v>
      </c>
    </row>
    <row r="84" spans="1:10">
      <c r="A84">
        <f t="shared" si="13"/>
        <v>282</v>
      </c>
      <c r="B84">
        <f t="shared" si="9"/>
        <v>2.3188730025429106E-7</v>
      </c>
      <c r="C84">
        <f t="shared" si="10"/>
        <v>2.3592270867687254E-2</v>
      </c>
      <c r="D84">
        <f t="shared" si="11"/>
        <v>1.3134726192722205E-11</v>
      </c>
      <c r="E84">
        <f t="shared" si="14"/>
        <v>2.0608735000552817E-9</v>
      </c>
      <c r="F84">
        <f t="shared" ca="1" si="12"/>
        <v>1.1786252414497869</v>
      </c>
      <c r="H84">
        <f t="shared" ca="1" si="15"/>
        <v>-1.5115673978952193E-2</v>
      </c>
      <c r="I84">
        <f t="shared" ca="1" si="16"/>
        <v>-1.5086986319250872E-2</v>
      </c>
      <c r="J84">
        <f t="shared" ca="1" si="17"/>
        <v>-3.8568242328005341E-4</v>
      </c>
    </row>
    <row r="85" spans="1:10">
      <c r="A85">
        <f t="shared" si="13"/>
        <v>283</v>
      </c>
      <c r="B85">
        <f t="shared" si="9"/>
        <v>2.7984936573081567E-7</v>
      </c>
      <c r="C85">
        <f t="shared" si="10"/>
        <v>2.3290103498362132E-2</v>
      </c>
      <c r="D85">
        <f t="shared" si="11"/>
        <v>1.4913391643117006E-11</v>
      </c>
      <c r="E85">
        <f t="shared" si="14"/>
        <v>2.4824377303803012E-9</v>
      </c>
      <c r="F85">
        <f t="shared" ca="1" si="12"/>
        <v>1.1645192922539491</v>
      </c>
      <c r="H85">
        <f t="shared" ca="1" si="15"/>
        <v>-1.4105949195837741E-2</v>
      </c>
      <c r="I85">
        <f t="shared" ca="1" si="16"/>
        <v>-1.5068075956615168E-2</v>
      </c>
      <c r="J85">
        <f t="shared" ca="1" si="17"/>
        <v>1.8910362635704905E-5</v>
      </c>
    </row>
    <row r="86" spans="1:10">
      <c r="A86">
        <f t="shared" si="13"/>
        <v>284</v>
      </c>
      <c r="B86">
        <f t="shared" si="9"/>
        <v>3.3719165532915079E-7</v>
      </c>
      <c r="C86">
        <f t="shared" si="10"/>
        <v>2.2988214068423298E-2</v>
      </c>
      <c r="D86">
        <f t="shared" si="11"/>
        <v>1.692614685142237E-11</v>
      </c>
      <c r="E86">
        <f t="shared" si="14"/>
        <v>2.9869148536623238E-9</v>
      </c>
      <c r="F86">
        <f t="shared" ca="1" si="12"/>
        <v>1.1484277131959817</v>
      </c>
      <c r="H86">
        <f t="shared" ca="1" si="15"/>
        <v>-1.6091579057967431E-2</v>
      </c>
      <c r="I86">
        <f t="shared" ca="1" si="16"/>
        <v>-1.5244625026031633E-2</v>
      </c>
      <c r="J86">
        <f t="shared" ca="1" si="17"/>
        <v>-1.7654906941646543E-4</v>
      </c>
    </row>
    <row r="87" spans="1:10">
      <c r="A87">
        <f t="shared" si="13"/>
        <v>285</v>
      </c>
      <c r="B87">
        <f t="shared" si="9"/>
        <v>4.056340826194696E-7</v>
      </c>
      <c r="C87">
        <f t="shared" si="10"/>
        <v>2.2686692696881259E-2</v>
      </c>
      <c r="D87">
        <f t="shared" si="11"/>
        <v>1.9202866740624668E-11</v>
      </c>
      <c r="E87">
        <f t="shared" si="14"/>
        <v>3.5899200141810917E-9</v>
      </c>
      <c r="F87">
        <f t="shared" ca="1" si="12"/>
        <v>1.1353550970043378</v>
      </c>
      <c r="H87">
        <f t="shared" ca="1" si="15"/>
        <v>-1.3072616191643904E-2</v>
      </c>
      <c r="I87">
        <f t="shared" ca="1" si="16"/>
        <v>-1.4616685304293586E-2</v>
      </c>
      <c r="J87">
        <f t="shared" ca="1" si="17"/>
        <v>6.2793972173804703E-4</v>
      </c>
    </row>
    <row r="88" spans="1:10">
      <c r="A88">
        <f t="shared" si="13"/>
        <v>286</v>
      </c>
      <c r="B88">
        <f t="shared" si="9"/>
        <v>4.8718867881074709E-7</v>
      </c>
      <c r="C88">
        <f t="shared" si="10"/>
        <v>2.2385628156323945E-2</v>
      </c>
      <c r="D88">
        <f t="shared" si="11"/>
        <v>2.1777113465541277E-11</v>
      </c>
      <c r="E88">
        <f t="shared" si="14"/>
        <v>4.3098698216127273E-9</v>
      </c>
      <c r="F88">
        <f t="shared" ca="1" si="12"/>
        <v>1.1183059838324847</v>
      </c>
      <c r="H88">
        <f t="shared" ca="1" si="15"/>
        <v>-1.7049113171853092E-2</v>
      </c>
      <c r="I88">
        <f t="shared" ca="1" si="16"/>
        <v>-1.5184307734498369E-2</v>
      </c>
      <c r="J88">
        <f t="shared" ca="1" si="17"/>
        <v>-5.6762243020478352E-4</v>
      </c>
    </row>
    <row r="89" spans="1:10">
      <c r="A89">
        <f t="shared" si="13"/>
        <v>287</v>
      </c>
      <c r="B89">
        <f t="shared" si="9"/>
        <v>5.8420472556611653E-7</v>
      </c>
      <c r="C89">
        <f t="shared" si="10"/>
        <v>2.208510783546417E-2</v>
      </c>
      <c r="D89">
        <f t="shared" si="11"/>
        <v>2.4686575091112566E-11</v>
      </c>
      <c r="E89">
        <f t="shared" si="14"/>
        <v>5.1684579053108957E-9</v>
      </c>
      <c r="F89">
        <f t="shared" ca="1" si="12"/>
        <v>1.103284861666711</v>
      </c>
      <c r="H89">
        <f t="shared" ca="1" si="15"/>
        <v>-1.502112216577367E-2</v>
      </c>
      <c r="I89">
        <f t="shared" ca="1" si="16"/>
        <v>-1.4947541997441638E-2</v>
      </c>
      <c r="J89">
        <f t="shared" ca="1" si="17"/>
        <v>2.3676573705673151E-4</v>
      </c>
    </row>
    <row r="90" spans="1:10">
      <c r="A90">
        <f t="shared" si="13"/>
        <v>288</v>
      </c>
      <c r="B90">
        <f t="shared" si="9"/>
        <v>6.9942004106556659E-7</v>
      </c>
      <c r="C90">
        <f t="shared" si="10"/>
        <v>2.178521770325505E-2</v>
      </c>
      <c r="D90">
        <f t="shared" si="11"/>
        <v>2.7973554376012252E-11</v>
      </c>
      <c r="E90">
        <f t="shared" si="14"/>
        <v>6.1912061485176429E-9</v>
      </c>
      <c r="F90">
        <f t="shared" ca="1" si="12"/>
        <v>1.088296167123791</v>
      </c>
      <c r="H90">
        <f t="shared" ca="1" si="15"/>
        <v>-1.4988694542920067E-2</v>
      </c>
      <c r="I90">
        <f t="shared" ca="1" si="16"/>
        <v>-1.470643604421169E-2</v>
      </c>
      <c r="J90">
        <f t="shared" ca="1" si="17"/>
        <v>2.4110595322994824E-4</v>
      </c>
    </row>
    <row r="91" spans="1:10">
      <c r="A91">
        <f t="shared" si="13"/>
        <v>289</v>
      </c>
      <c r="B91">
        <f t="shared" si="9"/>
        <v>8.3601911601801757E-7</v>
      </c>
      <c r="C91">
        <f t="shared" si="10"/>
        <v>2.1486042274586004E-2</v>
      </c>
      <c r="D91">
        <f t="shared" si="11"/>
        <v>3.1685513127528985E-11</v>
      </c>
      <c r="E91">
        <f t="shared" si="14"/>
        <v>7.4081027435990255E-9</v>
      </c>
      <c r="F91">
        <f t="shared" ca="1" si="12"/>
        <v>1.0753442866745138</v>
      </c>
      <c r="H91">
        <f t="shared" ca="1" si="15"/>
        <v>-1.2951880449277198E-2</v>
      </c>
      <c r="I91">
        <f t="shared" ca="1" si="16"/>
        <v>-1.4661035587250071E-2</v>
      </c>
      <c r="J91">
        <f t="shared" ca="1" si="17"/>
        <v>4.5400456961618846E-5</v>
      </c>
    </row>
    <row r="92" spans="1:10">
      <c r="A92">
        <f t="shared" si="13"/>
        <v>290</v>
      </c>
      <c r="B92">
        <f t="shared" si="9"/>
        <v>9.9769885160214297E-7</v>
      </c>
      <c r="C92">
        <f t="shared" si="10"/>
        <v>2.1187664577569945E-2</v>
      </c>
      <c r="D92">
        <f t="shared" si="11"/>
        <v>3.5875678159281714E-11</v>
      </c>
      <c r="E92">
        <f t="shared" si="14"/>
        <v>8.8543396950730411E-9</v>
      </c>
      <c r="F92">
        <f t="shared" ca="1" si="12"/>
        <v>1.0594335583318459</v>
      </c>
      <c r="H92">
        <f t="shared" ca="1" si="15"/>
        <v>-1.5910728342667824E-2</v>
      </c>
      <c r="I92">
        <f t="shared" ca="1" si="16"/>
        <v>-1.4811383547151146E-2</v>
      </c>
      <c r="J92">
        <f t="shared" ca="1" si="17"/>
        <v>-1.5034795990107562E-4</v>
      </c>
    </row>
    <row r="93" spans="1:10">
      <c r="A93">
        <f t="shared" si="13"/>
        <v>291</v>
      </c>
      <c r="B93">
        <f t="shared" si="9"/>
        <v>1.1887427070576899E-6</v>
      </c>
      <c r="C93">
        <f t="shared" si="10"/>
        <v>2.0890166122430699E-2</v>
      </c>
      <c r="D93">
        <f t="shared" si="11"/>
        <v>4.0603715503936103E-11</v>
      </c>
      <c r="E93">
        <f t="shared" si="14"/>
        <v>1.0571164055719917E-8</v>
      </c>
      <c r="F93">
        <f t="shared" ca="1" si="12"/>
        <v>1.0435682738452765</v>
      </c>
      <c r="H93">
        <f t="shared" ca="1" si="15"/>
        <v>-1.5865284486569431E-2</v>
      </c>
      <c r="I93">
        <f t="shared" ca="1" si="16"/>
        <v>-1.4957519452535118E-2</v>
      </c>
      <c r="J93">
        <f t="shared" ca="1" si="17"/>
        <v>-1.4613590538397128E-4</v>
      </c>
    </row>
    <row r="94" spans="1:10">
      <c r="A94">
        <f t="shared" si="13"/>
        <v>292</v>
      </c>
      <c r="B94">
        <f t="shared" si="9"/>
        <v>1.4141041200709236E-6</v>
      </c>
      <c r="C94">
        <f t="shared" si="10"/>
        <v>2.0593626871997471E-2</v>
      </c>
      <c r="D94">
        <f t="shared" si="11"/>
        <v>4.5936480213642363E-11</v>
      </c>
      <c r="E94">
        <f t="shared" si="14"/>
        <v>1.2606859028577436E-8</v>
      </c>
      <c r="F94">
        <f t="shared" ca="1" si="12"/>
        <v>1.0297526814456526</v>
      </c>
      <c r="H94">
        <f t="shared" ca="1" si="15"/>
        <v>-1.3815592399623933E-2</v>
      </c>
      <c r="I94">
        <f t="shared" ca="1" si="16"/>
        <v>-1.4699478790444953E-2</v>
      </c>
      <c r="J94">
        <f t="shared" ca="1" si="17"/>
        <v>2.5804066209016499E-4</v>
      </c>
    </row>
    <row r="95" spans="1:10">
      <c r="A95">
        <f t="shared" si="13"/>
        <v>293</v>
      </c>
      <c r="B95">
        <f t="shared" si="9"/>
        <v>1.6795001172646928E-6</v>
      </c>
      <c r="C95">
        <f t="shared" si="10"/>
        <v>2.0298125213811573E-2</v>
      </c>
      <c r="D95">
        <f t="shared" si="11"/>
        <v>5.1948849826770796E-11</v>
      </c>
      <c r="E95">
        <f t="shared" si="14"/>
        <v>1.5017873121158231E-8</v>
      </c>
      <c r="F95">
        <f t="shared" ca="1" si="12"/>
        <v>1.0149909891875406</v>
      </c>
      <c r="H95">
        <f t="shared" ca="1" si="15"/>
        <v>-1.4761692258111969E-2</v>
      </c>
      <c r="I95">
        <f t="shared" ca="1" si="16"/>
        <v>-1.4837292304892103E-2</v>
      </c>
      <c r="J95">
        <f t="shared" ca="1" si="17"/>
        <v>-1.3781351444715033E-4</v>
      </c>
    </row>
    <row r="96" spans="1:10">
      <c r="A96">
        <f t="shared" si="13"/>
        <v>294</v>
      </c>
      <c r="B96">
        <f t="shared" si="9"/>
        <v>1.9915160839204867E-6</v>
      </c>
      <c r="C96">
        <f t="shared" si="10"/>
        <v>2.0003737933848773E-2</v>
      </c>
      <c r="D96">
        <f t="shared" si="11"/>
        <v>5.8724650396478603E-11</v>
      </c>
      <c r="E96">
        <f t="shared" si="14"/>
        <v>1.7870117815658742E-8</v>
      </c>
      <c r="F96">
        <f t="shared" ca="1" si="12"/>
        <v>1.001287368938758</v>
      </c>
      <c r="H96">
        <f t="shared" ca="1" si="15"/>
        <v>-1.3703620248782578E-2</v>
      </c>
      <c r="I96">
        <f t="shared" ca="1" si="16"/>
        <v>-1.4770985241421864E-2</v>
      </c>
      <c r="J96">
        <f t="shared" ca="1" si="17"/>
        <v>6.6307063470239305E-5</v>
      </c>
    </row>
    <row r="97" spans="1:10">
      <c r="A97">
        <f t="shared" si="13"/>
        <v>295</v>
      </c>
      <c r="B97">
        <f t="shared" si="9"/>
        <v>2.3577227102615937E-6</v>
      </c>
      <c r="C97">
        <f t="shared" si="10"/>
        <v>1.9710540191858725E-2</v>
      </c>
      <c r="D97">
        <f t="shared" si="11"/>
        <v>6.6357684870945845E-11</v>
      </c>
      <c r="E97">
        <f t="shared" si="14"/>
        <v>2.1240456738902882E-8</v>
      </c>
      <c r="F97">
        <f t="shared" ca="1" si="12"/>
        <v>0.98464596106917035</v>
      </c>
      <c r="H97">
        <f t="shared" ca="1" si="15"/>
        <v>-1.6641407869587677E-2</v>
      </c>
      <c r="I97">
        <f t="shared" ca="1" si="16"/>
        <v>-1.4500576535902754E-2</v>
      </c>
      <c r="J97">
        <f t="shared" ca="1" si="17"/>
        <v>2.7040870551910991E-4</v>
      </c>
    </row>
    <row r="98" spans="1:10">
      <c r="A98">
        <f t="shared" si="13"/>
        <v>296</v>
      </c>
      <c r="B98">
        <f t="shared" si="9"/>
        <v>2.7868061747685777E-6</v>
      </c>
      <c r="C98">
        <f t="shared" si="10"/>
        <v>1.9418605498321296E-2</v>
      </c>
      <c r="D98">
        <f t="shared" si="11"/>
        <v>7.4952874593520755E-11</v>
      </c>
      <c r="E98">
        <f t="shared" si="14"/>
        <v>2.5218412097589399E-8</v>
      </c>
      <c r="F98">
        <f t="shared" ca="1" si="12"/>
        <v>0.97007087989305174</v>
      </c>
      <c r="H98">
        <f t="shared" ca="1" si="15"/>
        <v>-1.4575081176118609E-2</v>
      </c>
      <c r="I98">
        <f t="shared" ca="1" si="16"/>
        <v>-1.4426077946158088E-2</v>
      </c>
      <c r="J98">
        <f t="shared" ca="1" si="17"/>
        <v>7.4498589744665528E-5</v>
      </c>
    </row>
    <row r="99" spans="1:10">
      <c r="A99">
        <f t="shared" si="13"/>
        <v>297</v>
      </c>
      <c r="B99">
        <f t="shared" si="9"/>
        <v>3.2887126614514398E-6</v>
      </c>
      <c r="C99">
        <f t="shared" si="10"/>
        <v>1.9128005693017654E-2</v>
      </c>
      <c r="D99">
        <f t="shared" si="11"/>
        <v>8.4627525760797852E-11</v>
      </c>
      <c r="E99">
        <f t="shared" si="14"/>
        <v>2.9908117207944398E-8</v>
      </c>
      <c r="F99">
        <f t="shared" ca="1" si="12"/>
        <v>0.95556621992119206</v>
      </c>
      <c r="H99">
        <f t="shared" ca="1" si="15"/>
        <v>-1.4504659971859679E-2</v>
      </c>
      <c r="I99">
        <f t="shared" ca="1" si="16"/>
        <v>-1.4347493125577504E-2</v>
      </c>
      <c r="J99">
        <f t="shared" ca="1" si="17"/>
        <v>7.8584820580583983E-5</v>
      </c>
    </row>
    <row r="100" spans="1:10">
      <c r="A100">
        <f t="shared" si="13"/>
        <v>298</v>
      </c>
      <c r="B100">
        <f t="shared" si="9"/>
        <v>3.8748083359487701E-6</v>
      </c>
      <c r="C100">
        <f t="shared" si="10"/>
        <v>1.883881092521263E-2</v>
      </c>
      <c r="D100">
        <f t="shared" si="11"/>
        <v>9.5512733845645516E-11</v>
      </c>
      <c r="E100">
        <f t="shared" si="14"/>
        <v>3.5430547314348074E-8</v>
      </c>
      <c r="F100">
        <f t="shared" ca="1" si="12"/>
        <v>0.94113606298043129</v>
      </c>
      <c r="H100">
        <f t="shared" ca="1" si="15"/>
        <v>-1.4430156940760774E-2</v>
      </c>
      <c r="I100">
        <f t="shared" ca="1" si="16"/>
        <v>-1.3864816638469923E-2</v>
      </c>
      <c r="J100">
        <f t="shared" ca="1" si="17"/>
        <v>4.8267648710758129E-4</v>
      </c>
    </row>
    <row r="101" spans="1:10">
      <c r="A101">
        <f t="shared" si="13"/>
        <v>299</v>
      </c>
      <c r="B101">
        <f t="shared" si="9"/>
        <v>4.5580559227545831E-6</v>
      </c>
      <c r="C101">
        <f t="shared" si="10"/>
        <v>1.8551089635442611E-2</v>
      </c>
      <c r="D101">
        <f t="shared" si="11"/>
        <v>1.077549402688548E-10</v>
      </c>
      <c r="E101">
        <f t="shared" si="14"/>
        <v>4.192606457932454E-8</v>
      </c>
      <c r="F101">
        <f t="shared" ca="1" si="12"/>
        <v>0.92878448625924426</v>
      </c>
      <c r="H101">
        <f t="shared" ca="1" si="15"/>
        <v>-1.235157672118703E-2</v>
      </c>
      <c r="I101">
        <f t="shared" ca="1" si="16"/>
        <v>-1.3778032917666262E-2</v>
      </c>
      <c r="J101">
        <f t="shared" ca="1" si="17"/>
        <v>8.6783720803661549E-5</v>
      </c>
    </row>
    <row r="102" spans="1:10">
      <c r="A102">
        <f t="shared" si="13"/>
        <v>300</v>
      </c>
      <c r="B102">
        <f t="shared" si="9"/>
        <v>5.353209030595414E-6</v>
      </c>
      <c r="C102">
        <f t="shared" si="10"/>
        <v>1.826490853890219E-2</v>
      </c>
      <c r="D102">
        <f t="shared" si="11"/>
        <v>1.2151765699646571E-10</v>
      </c>
      <c r="E102">
        <f t="shared" si="14"/>
        <v>4.9557317157809924E-8</v>
      </c>
      <c r="F102">
        <f t="shared" ca="1" si="12"/>
        <v>0.9125155713383799</v>
      </c>
      <c r="H102">
        <f t="shared" ca="1" si="15"/>
        <v>-1.6268914920864352E-2</v>
      </c>
      <c r="I102">
        <f t="shared" ca="1" si="16"/>
        <v>-1.448711516574026E-2</v>
      </c>
      <c r="J102">
        <f t="shared" ca="1" si="17"/>
        <v>-7.0908224807399861E-4</v>
      </c>
    </row>
    <row r="103" spans="1:10">
      <c r="A103">
        <f t="shared" si="13"/>
        <v>301</v>
      </c>
      <c r="B103">
        <f t="shared" si="9"/>
        <v>6.2770253626212899E-6</v>
      </c>
      <c r="C103">
        <f t="shared" si="10"/>
        <v>1.7980332610420625E-2</v>
      </c>
      <c r="D103">
        <f t="shared" si="11"/>
        <v>1.3698337625971565E-10</v>
      </c>
      <c r="E103">
        <f t="shared" si="14"/>
        <v>5.8512536661867039E-8</v>
      </c>
      <c r="F103">
        <f t="shared" ca="1" si="12"/>
        <v>0.89833341426516422</v>
      </c>
      <c r="H103">
        <f t="shared" ca="1" si="15"/>
        <v>-1.4182157073215684E-2</v>
      </c>
      <c r="I103">
        <f t="shared" ca="1" si="16"/>
        <v>-1.3592024202222875E-2</v>
      </c>
      <c r="J103">
        <f t="shared" ca="1" si="17"/>
        <v>8.950909635173851E-4</v>
      </c>
    </row>
    <row r="104" spans="1:10">
      <c r="A104">
        <f t="shared" si="13"/>
        <v>302</v>
      </c>
      <c r="B104">
        <f t="shared" si="9"/>
        <v>7.3484999200982767E-6</v>
      </c>
      <c r="C104">
        <f t="shared" si="10"/>
        <v>1.7697425071017969E-2</v>
      </c>
      <c r="D104">
        <f t="shared" si="11"/>
        <v>1.5435568425141055E-10</v>
      </c>
      <c r="E104">
        <f t="shared" si="14"/>
        <v>6.9009283097354023E-8</v>
      </c>
      <c r="F104">
        <f t="shared" ca="1" si="12"/>
        <v>0.88624213672884244</v>
      </c>
      <c r="H104">
        <f t="shared" ca="1" si="15"/>
        <v>-1.2091277536321776E-2</v>
      </c>
      <c r="I104">
        <f t="shared" ca="1" si="16"/>
        <v>-1.3892707260315485E-2</v>
      </c>
      <c r="J104">
        <f t="shared" ca="1" si="17"/>
        <v>-3.0068305809261009E-4</v>
      </c>
    </row>
    <row r="105" spans="1:10">
      <c r="A105">
        <f t="shared" si="13"/>
        <v>303</v>
      </c>
      <c r="B105">
        <f t="shared" si="9"/>
        <v>8.5891192600146804E-6</v>
      </c>
      <c r="C105">
        <f t="shared" si="10"/>
        <v>1.7416247376028857E-2</v>
      </c>
      <c r="D105">
        <f t="shared" si="11"/>
        <v>1.7386159945760408E-10</v>
      </c>
      <c r="E105">
        <f t="shared" si="14"/>
        <v>8.129869152977854E-8</v>
      </c>
      <c r="F105">
        <f t="shared" ca="1" si="12"/>
        <v>0.87224589839209998</v>
      </c>
      <c r="H105">
        <f t="shared" ca="1" si="15"/>
        <v>-1.3996238336742461E-2</v>
      </c>
      <c r="I105">
        <f t="shared" ca="1" si="16"/>
        <v>-1.3989096737891638E-2</v>
      </c>
      <c r="J105">
        <f t="shared" ca="1" si="17"/>
        <v>-9.6389477576152779E-5</v>
      </c>
    </row>
    <row r="106" spans="1:10">
      <c r="A106">
        <f t="shared" si="13"/>
        <v>304</v>
      </c>
      <c r="B106">
        <f t="shared" si="9"/>
        <v>1.0023137795634429E-5</v>
      </c>
      <c r="C106">
        <f t="shared" si="10"/>
        <v>1.7136859204780735E-2</v>
      </c>
      <c r="D106">
        <f t="shared" si="11"/>
        <v>1.9575415824882353E-10</v>
      </c>
      <c r="E106">
        <f t="shared" si="14"/>
        <v>9.5670280329514814E-8</v>
      </c>
      <c r="F106">
        <f t="shared" ca="1" si="12"/>
        <v>0.85634891043054295</v>
      </c>
      <c r="H106">
        <f t="shared" ca="1" si="15"/>
        <v>-1.589698796155703E-2</v>
      </c>
      <c r="I106">
        <f t="shared" ca="1" si="16"/>
        <v>-1.4081108908994656E-2</v>
      </c>
      <c r="J106">
        <f t="shared" ca="1" si="17"/>
        <v>-9.2012171103017862E-5</v>
      </c>
    </row>
    <row r="107" spans="1:10">
      <c r="A107">
        <f t="shared" si="13"/>
        <v>305</v>
      </c>
      <c r="B107">
        <f t="shared" si="9"/>
        <v>1.167787703165841E-5</v>
      </c>
      <c r="C107">
        <f t="shared" si="10"/>
        <v>1.685931845181151E-2</v>
      </c>
      <c r="D107">
        <f t="shared" si="11"/>
        <v>2.2031527249364614E-10</v>
      </c>
      <c r="E107">
        <f t="shared" si="14"/>
        <v>1.1245738687156032E-7</v>
      </c>
      <c r="F107">
        <f t="shared" ca="1" si="12"/>
        <v>0.84455545032726553</v>
      </c>
      <c r="H107">
        <f t="shared" ca="1" si="15"/>
        <v>-1.179346010327742E-2</v>
      </c>
      <c r="I107">
        <f t="shared" ca="1" si="16"/>
        <v>-1.316864260360855E-2</v>
      </c>
      <c r="J107">
        <f t="shared" ca="1" si="17"/>
        <v>9.1246630538610596E-4</v>
      </c>
    </row>
    <row r="108" spans="1:10">
      <c r="A108">
        <f t="shared" si="13"/>
        <v>306</v>
      </c>
      <c r="B108">
        <f t="shared" si="9"/>
        <v>1.3584048499346177E-5</v>
      </c>
      <c r="C108">
        <f t="shared" si="10"/>
        <v>1.6583681219610468E-2</v>
      </c>
      <c r="D108">
        <f t="shared" si="11"/>
        <v>2.4785888628300258E-10</v>
      </c>
      <c r="E108">
        <f t="shared" si="14"/>
        <v>1.3204330303440248E-7</v>
      </c>
      <c r="F108">
        <f t="shared" ca="1" si="12"/>
        <v>0.8288698779635868</v>
      </c>
      <c r="H108">
        <f t="shared" ca="1" si="15"/>
        <v>-1.5685572363678735E-2</v>
      </c>
      <c r="I108">
        <f t="shared" ca="1" si="16"/>
        <v>-1.3851577865184938E-2</v>
      </c>
      <c r="J108">
        <f t="shared" ca="1" si="17"/>
        <v>-6.8293526157638812E-4</v>
      </c>
    </row>
    <row r="109" spans="1:10">
      <c r="A109">
        <f t="shared" si="13"/>
        <v>307</v>
      </c>
      <c r="B109">
        <f t="shared" si="9"/>
        <v>1.5776100998766262E-5</v>
      </c>
      <c r="C109">
        <f t="shared" si="10"/>
        <v>1.631000181286469E-2</v>
      </c>
      <c r="D109">
        <f t="shared" si="11"/>
        <v>2.7873446138094876E-10</v>
      </c>
      <c r="E109">
        <f t="shared" si="14"/>
        <v>1.5486818976549573E-7</v>
      </c>
      <c r="F109">
        <f t="shared" ca="1" si="12"/>
        <v>0.81629665303938426</v>
      </c>
      <c r="H109">
        <f t="shared" ca="1" si="15"/>
        <v>-1.2573224924202542E-2</v>
      </c>
      <c r="I109">
        <f t="shared" ca="1" si="16"/>
        <v>-1.312977459725111E-2</v>
      </c>
      <c r="J109">
        <f t="shared" ca="1" si="17"/>
        <v>7.2180326793382793E-4</v>
      </c>
    </row>
    <row r="110" spans="1:10">
      <c r="A110">
        <f t="shared" si="13"/>
        <v>308</v>
      </c>
      <c r="B110">
        <f t="shared" si="9"/>
        <v>1.8292592562394267E-5</v>
      </c>
      <c r="C110">
        <f t="shared" si="10"/>
        <v>1.6038332734191956E-2</v>
      </c>
      <c r="D110">
        <f t="shared" si="11"/>
        <v>3.1333082376265025E-10</v>
      </c>
      <c r="E110">
        <f t="shared" si="14"/>
        <v>1.8143685736266957E-7</v>
      </c>
      <c r="F110">
        <f t="shared" ca="1" si="12"/>
        <v>0.80184035384712671</v>
      </c>
      <c r="H110">
        <f t="shared" ca="1" si="15"/>
        <v>-1.4456299192257549E-2</v>
      </c>
      <c r="I110">
        <f t="shared" ca="1" si="16"/>
        <v>-1.3003071212392059E-2</v>
      </c>
      <c r="J110">
        <f t="shared" ca="1" si="17"/>
        <v>1.2670338485905146E-4</v>
      </c>
    </row>
    <row r="111" spans="1:10">
      <c r="A111">
        <f t="shared" si="13"/>
        <v>309</v>
      </c>
      <c r="B111">
        <f t="shared" si="9"/>
        <v>2.1176587323797403E-5</v>
      </c>
      <c r="C111">
        <f t="shared" si="10"/>
        <v>1.5768724681339837E-2</v>
      </c>
      <c r="D111">
        <f t="shared" si="11"/>
        <v>3.5208040657971679E-10</v>
      </c>
      <c r="E111">
        <f t="shared" si="14"/>
        <v>2.1232750596223671E-7</v>
      </c>
      <c r="F111">
        <f t="shared" ca="1" si="12"/>
        <v>0.79050569741250021</v>
      </c>
      <c r="H111">
        <f t="shared" ca="1" si="15"/>
        <v>-1.13346564346265E-2</v>
      </c>
      <c r="I111">
        <f t="shared" ca="1" si="16"/>
        <v>-1.3071283298977221E-2</v>
      </c>
      <c r="J111">
        <f t="shared" ca="1" si="17"/>
        <v>-6.8212086585162438E-5</v>
      </c>
    </row>
    <row r="112" spans="1:10">
      <c r="A112">
        <f t="shared" si="13"/>
        <v>310</v>
      </c>
      <c r="B112">
        <f t="shared" si="9"/>
        <v>2.4476077204550876E-5</v>
      </c>
      <c r="C112">
        <f t="shared" si="10"/>
        <v>1.5501226545829317E-2</v>
      </c>
      <c r="D112">
        <f t="shared" si="11"/>
        <v>3.9546392812489341E-10</v>
      </c>
      <c r="E112">
        <f t="shared" si="14"/>
        <v>2.4820152902100012E-7</v>
      </c>
      <c r="F112">
        <f t="shared" ca="1" si="12"/>
        <v>0.77529756100134084</v>
      </c>
      <c r="H112">
        <f t="shared" ca="1" si="15"/>
        <v>-1.5208136411159368E-2</v>
      </c>
      <c r="I112">
        <f t="shared" ca="1" si="16"/>
        <v>-1.3334202323176458E-2</v>
      </c>
      <c r="J112">
        <f t="shared" ca="1" si="17"/>
        <v>-2.6291902419923671E-4</v>
      </c>
    </row>
    <row r="113" spans="1:10">
      <c r="A113">
        <f t="shared" si="13"/>
        <v>311</v>
      </c>
      <c r="B113">
        <f t="shared" si="9"/>
        <v>2.8244428019521446E-5</v>
      </c>
      <c r="C113">
        <f t="shared" si="10"/>
        <v>1.5235885413020237E-2</v>
      </c>
      <c r="D113">
        <f t="shared" si="11"/>
        <v>4.4401554687158019E-10</v>
      </c>
      <c r="E113">
        <f t="shared" si="14"/>
        <v>2.8981449131983584E-7</v>
      </c>
      <c r="F113">
        <f t="shared" ca="1" si="12"/>
        <v>0.76322100497733125</v>
      </c>
      <c r="H113">
        <f t="shared" ca="1" si="15"/>
        <v>-1.2076556024009588E-2</v>
      </c>
      <c r="I113">
        <f t="shared" ca="1" si="16"/>
        <v>-1.2391594386050952E-2</v>
      </c>
      <c r="J113">
        <f t="shared" ca="1" si="17"/>
        <v>9.4260793712550549E-4</v>
      </c>
    </row>
    <row r="114" spans="1:10">
      <c r="A114">
        <f t="shared" si="13"/>
        <v>312</v>
      </c>
      <c r="B114">
        <f t="shared" si="9"/>
        <v>3.2540849243272334E-5</v>
      </c>
      <c r="C114">
        <f t="shared" si="10"/>
        <v>1.4972746563574484E-2</v>
      </c>
      <c r="D114">
        <f t="shared" si="11"/>
        <v>4.9832853945901973E-10</v>
      </c>
      <c r="E114">
        <f t="shared" si="14"/>
        <v>3.3802840218289134E-7</v>
      </c>
      <c r="F114">
        <f t="shared" ca="1" si="12"/>
        <v>0.75128129697742396</v>
      </c>
      <c r="H114">
        <f t="shared" ca="1" si="15"/>
        <v>-1.193970799990729E-2</v>
      </c>
      <c r="I114">
        <f t="shared" ca="1" si="16"/>
        <v>-1.2643199057796229E-2</v>
      </c>
      <c r="J114">
        <f t="shared" ca="1" si="17"/>
        <v>-2.5160467174527648E-4</v>
      </c>
    </row>
    <row r="115" spans="1:10">
      <c r="A115">
        <f t="shared" si="13"/>
        <v>313</v>
      </c>
      <c r="B115">
        <f t="shared" si="9"/>
        <v>3.7430886277099188E-5</v>
      </c>
      <c r="C115">
        <f t="shared" si="10"/>
        <v>1.4711853476291989E-2</v>
      </c>
      <c r="D115">
        <f t="shared" si="11"/>
        <v>5.5906155160309299E-10</v>
      </c>
      <c r="E115">
        <f t="shared" si="14"/>
        <v>3.938254141723159E-7</v>
      </c>
      <c r="F115">
        <f t="shared" ca="1" si="12"/>
        <v>0.7364839373522406</v>
      </c>
      <c r="H115">
        <f t="shared" ca="1" si="15"/>
        <v>-1.4797359625183359E-2</v>
      </c>
      <c r="I115">
        <f t="shared" ca="1" si="16"/>
        <v>-1.2488728313508401E-2</v>
      </c>
      <c r="J115">
        <f t="shared" ca="1" si="17"/>
        <v>1.5447074428782785E-4</v>
      </c>
    </row>
    <row r="116" spans="1:10">
      <c r="A116">
        <f t="shared" si="13"/>
        <v>314</v>
      </c>
      <c r="B116">
        <f t="shared" si="9"/>
        <v>4.2986933606149385E-5</v>
      </c>
      <c r="C116">
        <f t="shared" si="10"/>
        <v>1.4453247832293285E-2</v>
      </c>
      <c r="D116">
        <f t="shared" si="11"/>
        <v>6.2694547635839341E-10</v>
      </c>
      <c r="E116">
        <f t="shared" si="14"/>
        <v>4.5832308744811152E-7</v>
      </c>
      <c r="F116">
        <f t="shared" ca="1" si="12"/>
        <v>0.72383468579661792</v>
      </c>
      <c r="H116">
        <f t="shared" ca="1" si="15"/>
        <v>-1.2649251555622687E-2</v>
      </c>
      <c r="I116">
        <f t="shared" ca="1" si="16"/>
        <v>-1.2327865597122224E-2</v>
      </c>
      <c r="J116">
        <f t="shared" ca="1" si="17"/>
        <v>1.6086271638617727E-4</v>
      </c>
    </row>
    <row r="117" spans="1:10">
      <c r="A117">
        <f t="shared" si="13"/>
        <v>315</v>
      </c>
      <c r="B117">
        <f t="shared" si="9"/>
        <v>4.9288766738920733E-5</v>
      </c>
      <c r="C117">
        <f t="shared" si="10"/>
        <v>1.4196969520521551E-2</v>
      </c>
      <c r="D117">
        <f t="shared" si="11"/>
        <v>7.0279101896408667E-10</v>
      </c>
      <c r="E117">
        <f t="shared" si="14"/>
        <v>5.3279137023018241E-7</v>
      </c>
      <c r="F117">
        <f t="shared" ca="1" si="12"/>
        <v>0.71333958907108608</v>
      </c>
      <c r="H117">
        <f t="shared" ca="1" si="15"/>
        <v>-1.0495096725531838E-2</v>
      </c>
      <c r="I117">
        <f t="shared" ca="1" si="16"/>
        <v>-1.1960265042370289E-2</v>
      </c>
      <c r="J117">
        <f t="shared" ca="1" si="17"/>
        <v>3.6760055475193454E-4</v>
      </c>
    </row>
    <row r="118" spans="1:10">
      <c r="A118">
        <f t="shared" si="13"/>
        <v>316</v>
      </c>
      <c r="B118">
        <f t="shared" si="9"/>
        <v>5.642409027765534E-5</v>
      </c>
      <c r="C118">
        <f t="shared" si="10"/>
        <v>1.3943056644536028E-2</v>
      </c>
      <c r="D118">
        <f t="shared" si="11"/>
        <v>7.8749701269996988E-10</v>
      </c>
      <c r="E118">
        <f t="shared" si="14"/>
        <v>6.1867145630726036E-7</v>
      </c>
      <c r="F118">
        <f t="shared" ca="1" si="12"/>
        <v>0.70000500968835011</v>
      </c>
      <c r="H118">
        <f t="shared" ca="1" si="15"/>
        <v>-1.3334579382735967E-2</v>
      </c>
      <c r="I118">
        <f t="shared" ca="1" si="16"/>
        <v>-1.1985550881700013E-2</v>
      </c>
      <c r="J118">
        <f t="shared" ca="1" si="17"/>
        <v>-2.5285839329723669E-5</v>
      </c>
    </row>
    <row r="119" spans="1:10">
      <c r="A119">
        <f t="shared" si="13"/>
        <v>317</v>
      </c>
      <c r="B119">
        <f t="shared" si="9"/>
        <v>6.4489098879084972E-5</v>
      </c>
      <c r="C119">
        <f t="shared" si="10"/>
        <v>1.3691545530567764E-2</v>
      </c>
      <c r="D119">
        <f t="shared" si="11"/>
        <v>8.820595557874615E-10</v>
      </c>
      <c r="E119">
        <f t="shared" si="14"/>
        <v>7.1759669123495538E-7</v>
      </c>
      <c r="F119">
        <f t="shared" ca="1" si="12"/>
        <v>0.68883765540988195</v>
      </c>
      <c r="H119">
        <f t="shared" ca="1" si="15"/>
        <v>-1.1167354278468156E-2</v>
      </c>
      <c r="I119">
        <f t="shared" ca="1" si="16"/>
        <v>-1.1603317076002706E-2</v>
      </c>
      <c r="J119">
        <f t="shared" ca="1" si="17"/>
        <v>3.8223380569730667E-4</v>
      </c>
    </row>
    <row r="120" spans="1:10">
      <c r="A120">
        <f t="shared" si="13"/>
        <v>318</v>
      </c>
      <c r="B120">
        <f t="shared" si="9"/>
        <v>7.3589047232971172E-5</v>
      </c>
      <c r="C120">
        <f t="shared" si="10"/>
        <v>1.3442470736807904E-2</v>
      </c>
      <c r="D120">
        <f t="shared" si="11"/>
        <v>9.8758204542208806E-10</v>
      </c>
      <c r="E120">
        <f t="shared" si="14"/>
        <v>8.3141570966845237E-7</v>
      </c>
      <c r="F120">
        <f t="shared" ca="1" si="12"/>
        <v>0.67484460936662949</v>
      </c>
      <c r="H120">
        <f t="shared" ca="1" si="15"/>
        <v>-1.3993046043252466E-2</v>
      </c>
      <c r="I120">
        <f t="shared" ca="1" si="16"/>
        <v>-1.161312719969727E-2</v>
      </c>
      <c r="J120">
        <f t="shared" ca="1" si="17"/>
        <v>-9.8101236945639936E-6</v>
      </c>
    </row>
    <row r="121" spans="1:10">
      <c r="A121">
        <f t="shared" si="13"/>
        <v>319</v>
      </c>
      <c r="B121">
        <f t="shared" si="9"/>
        <v>8.3838824514317721E-5</v>
      </c>
      <c r="C121">
        <f t="shared" si="10"/>
        <v>1.3195865063897735E-2</v>
      </c>
      <c r="D121">
        <f t="shared" si="11"/>
        <v>1.105286191549945E-9</v>
      </c>
      <c r="E121">
        <f t="shared" si="14"/>
        <v>9.6221799708527042E-7</v>
      </c>
      <c r="F121">
        <f t="shared" ca="1" si="12"/>
        <v>0.66403336058476647</v>
      </c>
      <c r="H121">
        <f t="shared" ca="1" si="15"/>
        <v>-1.0811248781863014E-2</v>
      </c>
      <c r="I121">
        <f t="shared" ca="1" si="16"/>
        <v>-1.1214514617113869E-2</v>
      </c>
      <c r="J121">
        <f t="shared" ca="1" si="17"/>
        <v>3.9861258258340124E-4</v>
      </c>
    </row>
    <row r="122" spans="1:10">
      <c r="A122">
        <f t="shared" si="13"/>
        <v>320</v>
      </c>
      <c r="B122">
        <f t="shared" si="9"/>
        <v>9.5363528058593693E-5</v>
      </c>
      <c r="C122">
        <f t="shared" si="10"/>
        <v>1.2951759566589172E-2</v>
      </c>
      <c r="D122">
        <f t="shared" si="11"/>
        <v>1.236524100033169E-9</v>
      </c>
      <c r="E122">
        <f t="shared" si="14"/>
        <v>1.1123620798546119E-6</v>
      </c>
      <c r="F122">
        <f t="shared" ca="1" si="12"/>
        <v>0.65341183466258601</v>
      </c>
      <c r="H122">
        <f t="shared" ca="1" si="15"/>
        <v>-1.0621525922180464E-2</v>
      </c>
      <c r="I122">
        <f t="shared" ca="1" si="16"/>
        <v>-1.1406982987167047E-2</v>
      </c>
      <c r="J122">
        <f t="shared" ca="1" si="17"/>
        <v>-1.9246837005317853E-4</v>
      </c>
    </row>
    <row r="123" spans="1:10">
      <c r="A123">
        <f t="shared" si="13"/>
        <v>321</v>
      </c>
      <c r="B123">
        <f t="shared" si="9"/>
        <v>1.0829903027362809E-4</v>
      </c>
      <c r="C123">
        <f t="shared" si="10"/>
        <v>1.2710183566543513E-2</v>
      </c>
      <c r="D123">
        <f t="shared" si="11"/>
        <v>1.3827915224224819E-9</v>
      </c>
      <c r="E123">
        <f t="shared" si="14"/>
        <v>1.2845065580695709E-6</v>
      </c>
      <c r="F123">
        <f t="shared" ca="1" si="12"/>
        <v>0.64198842430833658</v>
      </c>
      <c r="H123">
        <f t="shared" ca="1" si="15"/>
        <v>-1.142341035424943E-2</v>
      </c>
      <c r="I123">
        <f t="shared" ca="1" si="16"/>
        <v>-1.119000713393894E-2</v>
      </c>
      <c r="J123">
        <f t="shared" ca="1" si="17"/>
        <v>2.1697585322810742E-4</v>
      </c>
    </row>
    <row r="124" spans="1:10">
      <c r="A124">
        <f t="shared" si="13"/>
        <v>322</v>
      </c>
      <c r="B124">
        <f t="shared" si="9"/>
        <v>1.2279253204418959E-4</v>
      </c>
      <c r="C124">
        <f t="shared" si="10"/>
        <v>1.2471164666235719E-2</v>
      </c>
      <c r="D124">
        <f t="shared" si="11"/>
        <v>1.5457423777045812E-9</v>
      </c>
      <c r="E124">
        <f t="shared" si="14"/>
        <v>1.48164420562586E-6</v>
      </c>
      <c r="F124">
        <f t="shared" ca="1" si="12"/>
        <v>0.6307720194113956</v>
      </c>
      <c r="H124">
        <f t="shared" ca="1" si="15"/>
        <v>-1.1216404896940979E-2</v>
      </c>
      <c r="I124">
        <f t="shared" ca="1" si="16"/>
        <v>-1.116303432092669E-2</v>
      </c>
      <c r="J124">
        <f t="shared" ca="1" si="17"/>
        <v>2.6972813012249644E-5</v>
      </c>
    </row>
    <row r="125" spans="1:10">
      <c r="A125">
        <f t="shared" si="13"/>
        <v>323</v>
      </c>
      <c r="B125">
        <f t="shared" si="9"/>
        <v>1.3900309511419748E-4</v>
      </c>
      <c r="C125">
        <f t="shared" si="10"/>
        <v>1.223472876393081E-2</v>
      </c>
      <c r="D125">
        <f t="shared" si="11"/>
        <v>1.7272046601561972E-9</v>
      </c>
      <c r="E125">
        <f t="shared" si="14"/>
        <v>1.7071393715357345E-6</v>
      </c>
      <c r="F125">
        <f t="shared" ca="1" si="12"/>
        <v>0.61877203628106014</v>
      </c>
      <c r="H125">
        <f t="shared" ca="1" si="15"/>
        <v>-1.1999983130335456E-2</v>
      </c>
      <c r="I125">
        <f t="shared" ca="1" si="16"/>
        <v>-1.0725485966289861E-2</v>
      </c>
      <c r="J125">
        <f t="shared" ca="1" si="17"/>
        <v>4.3754835463682973E-4</v>
      </c>
    </row>
    <row r="126" spans="1:10">
      <c r="A126">
        <f t="shared" si="13"/>
        <v>324</v>
      </c>
      <c r="B126">
        <f t="shared" si="9"/>
        <v>1.5710214515699114E-4</v>
      </c>
      <c r="C126">
        <f t="shared" si="10"/>
        <v>1.2000900069698558E-2</v>
      </c>
      <c r="D126">
        <f t="shared" si="11"/>
        <v>1.9291978568546692E-9</v>
      </c>
      <c r="E126">
        <f t="shared" si="14"/>
        <v>1.964768925217995E-6</v>
      </c>
      <c r="F126">
        <f t="shared" ca="1" si="12"/>
        <v>0.60699844564893124</v>
      </c>
      <c r="H126">
        <f t="shared" ca="1" si="15"/>
        <v>-1.1773590632128905E-2</v>
      </c>
      <c r="I126">
        <f t="shared" ca="1" si="16"/>
        <v>-1.0476759835384809E-2</v>
      </c>
      <c r="J126">
        <f t="shared" ca="1" si="17"/>
        <v>2.4872613090505188E-4</v>
      </c>
    </row>
    <row r="127" spans="1:10">
      <c r="A127">
        <f t="shared" si="13"/>
        <v>325</v>
      </c>
      <c r="B127">
        <f t="shared" si="9"/>
        <v>1.7727393647752027E-4</v>
      </c>
      <c r="C127">
        <f t="shared" si="10"/>
        <v>1.1769701122432003E-2</v>
      </c>
      <c r="D127">
        <f t="shared" si="11"/>
        <v>2.153952008508655E-9</v>
      </c>
      <c r="E127">
        <f t="shared" si="14"/>
        <v>2.2587669962939251E-6</v>
      </c>
      <c r="F127">
        <f t="shared" ca="1" si="12"/>
        <v>0.59746179899289131</v>
      </c>
      <c r="H127">
        <f t="shared" ca="1" si="15"/>
        <v>-9.5366466560399266E-3</v>
      </c>
      <c r="I127">
        <f t="shared" ca="1" si="16"/>
        <v>-1.0016232745137077E-2</v>
      </c>
      <c r="J127">
        <f t="shared" ca="1" si="17"/>
        <v>4.6052709024773167E-4</v>
      </c>
    </row>
    <row r="128" spans="1:10">
      <c r="A128">
        <f t="shared" si="13"/>
        <v>326</v>
      </c>
      <c r="B128">
        <f t="shared" si="9"/>
        <v>1.9971596854449503E-4</v>
      </c>
      <c r="C128">
        <f t="shared" si="10"/>
        <v>1.1541152807834998E-2</v>
      </c>
      <c r="D128">
        <f t="shared" si="11"/>
        <v>2.4039285581256499E-9</v>
      </c>
      <c r="E128">
        <f t="shared" si="14"/>
        <v>2.5938737660122563E-6</v>
      </c>
      <c r="F128">
        <f t="shared" ca="1" si="12"/>
        <v>0.58617325270370313</v>
      </c>
      <c r="H128">
        <f t="shared" ca="1" si="15"/>
        <v>-1.1288546289188184E-2</v>
      </c>
      <c r="I128">
        <f t="shared" ca="1" si="16"/>
        <v>-9.7432638123093659E-3</v>
      </c>
      <c r="J128">
        <f t="shared" ca="1" si="17"/>
        <v>2.7296893282771108E-4</v>
      </c>
    </row>
    <row r="129" spans="1:10">
      <c r="A129">
        <f t="shared" si="13"/>
        <v>327</v>
      </c>
      <c r="B129">
        <f t="shared" si="9"/>
        <v>2.2463934383963854E-4</v>
      </c>
      <c r="C129">
        <f t="shared" si="10"/>
        <v>1.1315274377343575E-2</v>
      </c>
      <c r="D129">
        <f t="shared" si="11"/>
        <v>2.6818431436709501E-9</v>
      </c>
      <c r="E129">
        <f t="shared" si="14"/>
        <v>2.9753885725710971E-6</v>
      </c>
      <c r="F129">
        <f t="shared" ca="1" si="12"/>
        <v>0.5771445895799463</v>
      </c>
      <c r="H129">
        <f t="shared" ca="1" si="15"/>
        <v>-9.0286631237568304E-3</v>
      </c>
      <c r="I129">
        <f t="shared" ca="1" si="16"/>
        <v>-9.0571982744285465E-3</v>
      </c>
      <c r="J129">
        <f t="shared" ca="1" si="17"/>
        <v>6.8606553788081934E-4</v>
      </c>
    </row>
    <row r="130" spans="1:10">
      <c r="A130">
        <f t="shared" si="13"/>
        <v>328</v>
      </c>
      <c r="B130">
        <f t="shared" si="9"/>
        <v>2.5226905585063706E-4</v>
      </c>
      <c r="C130">
        <f t="shared" si="10"/>
        <v>1.1092083467945555E-2</v>
      </c>
      <c r="D130">
        <f t="shared" si="11"/>
        <v>2.9906905033431939E-9</v>
      </c>
      <c r="E130">
        <f t="shared" si="14"/>
        <v>3.4092275960261577E-6</v>
      </c>
      <c r="F130">
        <f t="shared" ca="1" si="12"/>
        <v>0.56638823710413611</v>
      </c>
      <c r="H130">
        <f t="shared" ca="1" si="15"/>
        <v>-1.0756352475810194E-2</v>
      </c>
      <c r="I130">
        <f t="shared" ca="1" si="16"/>
        <v>-9.1573719079830248E-3</v>
      </c>
      <c r="J130">
        <f t="shared" ca="1" si="17"/>
        <v>-1.0017363355447825E-4</v>
      </c>
    </row>
    <row r="131" spans="1:10">
      <c r="A131">
        <f t="shared" si="13"/>
        <v>329</v>
      </c>
      <c r="B131">
        <f t="shared" ref="B131:B194" si="18">NORMDIST(A131,400,25,0)</f>
        <v>2.8284419544077791E-4</v>
      </c>
      <c r="C131">
        <f t="shared" ref="C131:C194" si="19">8*NORMDIST(A131,200,80,0)</f>
        <v>1.0871596122862585E-2</v>
      </c>
      <c r="D131">
        <f t="shared" ref="D131:D194" si="20">NORMDIST(A131,600,50,0)</f>
        <v>3.3337716754445652E-9</v>
      </c>
      <c r="E131">
        <f t="shared" si="14"/>
        <v>3.9019863898775403E-6</v>
      </c>
      <c r="F131">
        <f t="shared" ref="F131:F194" ca="1" si="21">50*SUM(B131:E131)+RANDBETWEEN(-1,1)/1000</f>
        <v>0.55691728192324585</v>
      </c>
      <c r="H131">
        <f t="shared" ca="1" si="15"/>
        <v>-9.4709551808902503E-3</v>
      </c>
      <c r="I131">
        <f t="shared" ca="1" si="16"/>
        <v>-8.6431160634621081E-3</v>
      </c>
      <c r="J131">
        <f t="shared" ca="1" si="17"/>
        <v>5.1425584452091666E-4</v>
      </c>
    </row>
    <row r="132" spans="1:10">
      <c r="A132">
        <f t="shared" ref="A132:A195" si="22">A131+1</f>
        <v>330</v>
      </c>
      <c r="B132">
        <f t="shared" si="18"/>
        <v>3.1661806331919853E-4</v>
      </c>
      <c r="C132">
        <f t="shared" si="19"/>
        <v>1.0653826813058506E-2</v>
      </c>
      <c r="D132">
        <f t="shared" si="20"/>
        <v>3.7147236891105859E-9</v>
      </c>
      <c r="E132">
        <f t="shared" ref="E132:E195" si="23">NORMDIST(A132,450,30,0)</f>
        <v>4.4610075254961786E-6</v>
      </c>
      <c r="F132">
        <f t="shared" ca="1" si="21"/>
        <v>0.54874547993134448</v>
      </c>
      <c r="H132">
        <f t="shared" ref="H132:H195" ca="1" si="24">F132-F131</f>
        <v>-8.1718019919013729E-3</v>
      </c>
      <c r="I132">
        <f t="shared" ref="I132:I195" ca="1" si="25">AVERAGE(H132:H136)</f>
        <v>-8.1137633308543174E-3</v>
      </c>
      <c r="J132">
        <f t="shared" ca="1" si="17"/>
        <v>5.293527326077907E-4</v>
      </c>
    </row>
    <row r="133" spans="1:10">
      <c r="A133">
        <f t="shared" si="22"/>
        <v>331</v>
      </c>
      <c r="B133">
        <f t="shared" si="18"/>
        <v>3.5385817592948889E-4</v>
      </c>
      <c r="C133">
        <f t="shared" si="19"/>
        <v>1.0438788459537812E-2</v>
      </c>
      <c r="D133">
        <f t="shared" si="20"/>
        <v>4.1375519574393024E-9</v>
      </c>
      <c r="E133">
        <f t="shared" si="23"/>
        <v>5.0944536119511651E-6</v>
      </c>
      <c r="F133">
        <f t="shared" ca="1" si="21"/>
        <v>0.5408872613315604</v>
      </c>
      <c r="H133">
        <f t="shared" ca="1" si="24"/>
        <v>-7.8582185997840837E-3</v>
      </c>
      <c r="I133">
        <f t="shared" ca="1" si="25"/>
        <v>-8.3686538423428658E-3</v>
      </c>
      <c r="J133">
        <f t="shared" ref="J133:J196" ca="1" si="26">I133-I132</f>
        <v>-2.5489051148854837E-4</v>
      </c>
    </row>
    <row r="134" spans="1:10">
      <c r="A134">
        <f t="shared" si="22"/>
        <v>332</v>
      </c>
      <c r="B134">
        <f t="shared" si="18"/>
        <v>3.9484615179004556E-4</v>
      </c>
      <c r="C134">
        <f t="shared" si="19"/>
        <v>1.02264924563978E-2</v>
      </c>
      <c r="D134">
        <f t="shared" si="20"/>
        <v>4.6066656008784207E-9</v>
      </c>
      <c r="E134">
        <f t="shared" si="23"/>
        <v>5.8113859471787755E-6</v>
      </c>
      <c r="F134">
        <f t="shared" ca="1" si="21"/>
        <v>0.53135773004003117</v>
      </c>
      <c r="H134">
        <f t="shared" ca="1" si="24"/>
        <v>-9.5295312915292252E-3</v>
      </c>
      <c r="I134">
        <f t="shared" ca="1" si="25"/>
        <v>-8.0071422111374305E-3</v>
      </c>
      <c r="J134">
        <f t="shared" ca="1" si="26"/>
        <v>3.6151163120543527E-4</v>
      </c>
    </row>
    <row r="135" spans="1:10">
      <c r="A135">
        <f t="shared" si="22"/>
        <v>333</v>
      </c>
      <c r="B135">
        <f t="shared" si="18"/>
        <v>4.3987746517622304E-4</v>
      </c>
      <c r="C135">
        <f t="shared" si="19"/>
        <v>1.0016948694597919E-2</v>
      </c>
      <c r="D135">
        <f t="shared" si="20"/>
        <v>5.1269159461491862E-9</v>
      </c>
      <c r="E135">
        <f t="shared" si="23"/>
        <v>6.6218490464257502E-6</v>
      </c>
      <c r="F135">
        <f t="shared" ca="1" si="21"/>
        <v>0.52317265678682556</v>
      </c>
      <c r="H135">
        <f t="shared" ca="1" si="24"/>
        <v>-8.1850732532056103E-3</v>
      </c>
      <c r="I135">
        <f t="shared" ca="1" si="25"/>
        <v>-7.228605096687768E-3</v>
      </c>
      <c r="J135">
        <f t="shared" ca="1" si="26"/>
        <v>7.7853711444966257E-4</v>
      </c>
    </row>
    <row r="136" spans="1:10">
      <c r="A136">
        <f t="shared" si="22"/>
        <v>334</v>
      </c>
      <c r="B136">
        <f t="shared" si="18"/>
        <v>4.89261054051119E-4</v>
      </c>
      <c r="C136">
        <f t="shared" si="19"/>
        <v>9.8101655864097793E-3</v>
      </c>
      <c r="D136">
        <f t="shared" si="20"/>
        <v>5.7036384645679624E-9</v>
      </c>
      <c r="E136">
        <f t="shared" si="23"/>
        <v>7.5369612801228216E-6</v>
      </c>
      <c r="F136">
        <f t="shared" ca="1" si="21"/>
        <v>0.51634846526897427</v>
      </c>
      <c r="H136">
        <f t="shared" ca="1" si="24"/>
        <v>-6.8241915178512969E-3</v>
      </c>
      <c r="I136">
        <f t="shared" ca="1" si="25"/>
        <v>-6.8324493769774787E-3</v>
      </c>
      <c r="J136">
        <f t="shared" ca="1" si="26"/>
        <v>3.9615571971028923E-4</v>
      </c>
    </row>
    <row r="137" spans="1:10">
      <c r="A137">
        <f t="shared" si="22"/>
        <v>335</v>
      </c>
      <c r="B137">
        <f t="shared" si="18"/>
        <v>5.4331876934742473E-4</v>
      </c>
      <c r="C137">
        <f t="shared" si="19"/>
        <v>9.6061500905113336E-3</v>
      </c>
      <c r="D137">
        <f t="shared" si="20"/>
        <v>6.3426984334319503E-9</v>
      </c>
      <c r="E137">
        <f t="shared" si="23"/>
        <v>8.5690118354102175E-6</v>
      </c>
      <c r="F137">
        <f t="shared" ca="1" si="21"/>
        <v>0.50690221071963015</v>
      </c>
      <c r="H137">
        <f t="shared" ca="1" si="24"/>
        <v>-9.446254549344113E-3</v>
      </c>
      <c r="I137">
        <f t="shared" ca="1" si="25"/>
        <v>-6.6181208982607929E-3</v>
      </c>
      <c r="J137">
        <f t="shared" ca="1" si="26"/>
        <v>2.1432847871668582E-4</v>
      </c>
    </row>
    <row r="138" spans="1:10">
      <c r="A138">
        <f t="shared" si="22"/>
        <v>336</v>
      </c>
      <c r="B138">
        <f t="shared" si="18"/>
        <v>6.0238465309509783E-4</v>
      </c>
      <c r="C138">
        <f t="shared" si="19"/>
        <v>9.4049077376886919E-3</v>
      </c>
      <c r="D138">
        <f t="shared" si="20"/>
        <v>7.0505406252280886E-9</v>
      </c>
      <c r="E138">
        <f t="shared" si="23"/>
        <v>9.7315641930486749E-6</v>
      </c>
      <c r="F138">
        <f t="shared" ca="1" si="21"/>
        <v>0.50085155027587325</v>
      </c>
      <c r="H138">
        <f t="shared" ca="1" si="24"/>
        <v>-6.0506604437569056E-3</v>
      </c>
      <c r="I138">
        <f t="shared" ca="1" si="25"/>
        <v>-5.9851137615635208E-3</v>
      </c>
      <c r="J138">
        <f t="shared" ca="1" si="26"/>
        <v>6.3300713669727209E-4</v>
      </c>
    </row>
    <row r="139" spans="1:10">
      <c r="A139">
        <f t="shared" si="22"/>
        <v>337</v>
      </c>
      <c r="B139">
        <f t="shared" si="18"/>
        <v>6.668040334952425E-4</v>
      </c>
      <c r="C139">
        <f t="shared" si="19"/>
        <v>9.2064426571092425E-3</v>
      </c>
      <c r="D139">
        <f t="shared" si="20"/>
        <v>7.8342433518696183E-9</v>
      </c>
      <c r="E139">
        <f t="shared" si="23"/>
        <v>1.1039566284009753E-5</v>
      </c>
      <c r="F139">
        <f t="shared" ca="1" si="21"/>
        <v>0.49521470455659233</v>
      </c>
      <c r="H139">
        <f t="shared" ca="1" si="24"/>
        <v>-5.636845719280914E-3</v>
      </c>
      <c r="I139">
        <f t="shared" ca="1" si="25"/>
        <v>-5.5329800936376183E-3</v>
      </c>
      <c r="J139">
        <f t="shared" ca="1" si="26"/>
        <v>4.5213366792590248E-4</v>
      </c>
    </row>
    <row r="140" spans="1:10">
      <c r="A140">
        <f t="shared" si="22"/>
        <v>338</v>
      </c>
      <c r="B140">
        <f t="shared" si="18"/>
        <v>7.3693242587448177E-4</v>
      </c>
      <c r="C140">
        <f t="shared" si="19"/>
        <v>9.0107576031298112E-3</v>
      </c>
      <c r="D140">
        <f t="shared" si="20"/>
        <v>8.7015772150302324E-9</v>
      </c>
      <c r="E140">
        <f t="shared" si="23"/>
        <v>1.2509467457254342E-5</v>
      </c>
      <c r="F140">
        <f t="shared" ca="1" si="21"/>
        <v>0.48901040990193817</v>
      </c>
      <c r="H140">
        <f t="shared" ca="1" si="24"/>
        <v>-6.2042946546541633E-3</v>
      </c>
      <c r="I140">
        <f t="shared" ca="1" si="25"/>
        <v>-5.2613402379568467E-3</v>
      </c>
      <c r="J140">
        <f t="shared" ca="1" si="26"/>
        <v>2.7163985568077163E-4</v>
      </c>
    </row>
    <row r="141" spans="1:10">
      <c r="A141">
        <f t="shared" si="22"/>
        <v>339</v>
      </c>
      <c r="B141">
        <f t="shared" si="18"/>
        <v>8.1313422952903355E-4</v>
      </c>
      <c r="C141">
        <f t="shared" si="19"/>
        <v>8.8178539826037419E-3</v>
      </c>
      <c r="D141">
        <f t="shared" si="20"/>
        <v>9.6610689389993458E-9</v>
      </c>
      <c r="E141">
        <f t="shared" si="23"/>
        <v>1.4159342351691725E-5</v>
      </c>
      <c r="F141">
        <f t="shared" ca="1" si="21"/>
        <v>0.4832578607776703</v>
      </c>
      <c r="H141">
        <f t="shared" ca="1" si="24"/>
        <v>-5.7525491242678695E-3</v>
      </c>
      <c r="I141">
        <f t="shared" ca="1" si="25"/>
        <v>-4.9698932889362668E-3</v>
      </c>
      <c r="J141">
        <f t="shared" ca="1" si="26"/>
        <v>2.914469490205799E-4</v>
      </c>
    </row>
    <row r="142" spans="1:10">
      <c r="A142">
        <f t="shared" si="22"/>
        <v>340</v>
      </c>
      <c r="B142">
        <f t="shared" si="18"/>
        <v>8.9578121179371582E-4</v>
      </c>
      <c r="C142">
        <f t="shared" si="19"/>
        <v>8.6277318826511514E-3</v>
      </c>
      <c r="D142">
        <f t="shared" si="20"/>
        <v>1.0722070689395244E-8</v>
      </c>
      <c r="E142">
        <f t="shared" si="23"/>
        <v>1.6009021720694008E-5</v>
      </c>
      <c r="F142">
        <f t="shared" ca="1" si="21"/>
        <v>0.47697664191181255</v>
      </c>
      <c r="H142">
        <f t="shared" ca="1" si="24"/>
        <v>-6.2812188658577517E-3</v>
      </c>
      <c r="I142">
        <f t="shared" ca="1" si="25"/>
        <v>-4.4584278800155145E-3</v>
      </c>
      <c r="J142">
        <f t="shared" ca="1" si="26"/>
        <v>5.114654089207523E-4</v>
      </c>
    </row>
    <row r="143" spans="1:10">
      <c r="A143">
        <f t="shared" si="22"/>
        <v>341</v>
      </c>
      <c r="B143">
        <f t="shared" si="18"/>
        <v>9.8525077225529987E-4</v>
      </c>
      <c r="C143">
        <f t="shared" si="19"/>
        <v>8.4403900988566198E-3</v>
      </c>
      <c r="D143">
        <f t="shared" si="20"/>
        <v>1.1894835309615504E-8</v>
      </c>
      <c r="E143">
        <f t="shared" si="23"/>
        <v>1.8080230206473272E-5</v>
      </c>
      <c r="F143">
        <f t="shared" ca="1" si="21"/>
        <v>0.47318664980768516</v>
      </c>
      <c r="H143">
        <f t="shared" ca="1" si="24"/>
        <v>-3.7899921041273932E-3</v>
      </c>
      <c r="I143">
        <f t="shared" ca="1" si="25"/>
        <v>-3.9268331237740537E-3</v>
      </c>
      <c r="J143">
        <f t="shared" ca="1" si="26"/>
        <v>5.3159475624146076E-4</v>
      </c>
    </row>
    <row r="144" spans="1:10">
      <c r="A144">
        <f t="shared" si="22"/>
        <v>342</v>
      </c>
      <c r="B144">
        <f t="shared" si="18"/>
        <v>1.0819239818752712E-3</v>
      </c>
      <c r="C144">
        <f t="shared" si="19"/>
        <v>8.2558261638591614E-3</v>
      </c>
      <c r="D144">
        <f t="shared" si="20"/>
        <v>1.3190597937150454E-8</v>
      </c>
      <c r="E144">
        <f t="shared" si="23"/>
        <v>2.0396731003792396E-5</v>
      </c>
      <c r="F144">
        <f t="shared" ca="1" si="21"/>
        <v>0.4689080033668081</v>
      </c>
      <c r="H144">
        <f t="shared" ca="1" si="24"/>
        <v>-4.2786464408770541E-3</v>
      </c>
      <c r="I144">
        <f t="shared" ca="1" si="25"/>
        <v>-3.3751095900512061E-3</v>
      </c>
      <c r="J144">
        <f t="shared" ca="1" si="26"/>
        <v>5.5172353372284766E-4</v>
      </c>
    </row>
    <row r="145" spans="1:10">
      <c r="A145">
        <f t="shared" si="22"/>
        <v>343</v>
      </c>
      <c r="B145">
        <f t="shared" si="18"/>
        <v>1.1861833938936505E-3</v>
      </c>
      <c r="C145">
        <f t="shared" si="19"/>
        <v>8.0740363762993976E-3</v>
      </c>
      <c r="D145">
        <f t="shared" si="20"/>
        <v>1.4621664493906978E-8</v>
      </c>
      <c r="E145">
        <f t="shared" si="23"/>
        <v>2.2984477287594523E-5</v>
      </c>
      <c r="F145">
        <f t="shared" ca="1" si="21"/>
        <v>0.46416094345725684</v>
      </c>
      <c r="H145">
        <f t="shared" ca="1" si="24"/>
        <v>-4.7470599095512656E-3</v>
      </c>
      <c r="I145">
        <f t="shared" ca="1" si="25"/>
        <v>-3.0033801963719187E-3</v>
      </c>
      <c r="J145">
        <f t="shared" ca="1" si="26"/>
        <v>3.7172939367928742E-4</v>
      </c>
    </row>
    <row r="146" spans="1:10">
      <c r="A146">
        <f t="shared" si="22"/>
        <v>344</v>
      </c>
      <c r="B146">
        <f t="shared" si="18"/>
        <v>1.2984106257478982E-3</v>
      </c>
      <c r="C146">
        <f t="shared" si="19"/>
        <v>7.8950158300894139E-3</v>
      </c>
      <c r="D146">
        <f t="shared" si="20"/>
        <v>1.6201507578562688E-8</v>
      </c>
      <c r="E146">
        <f t="shared" si="23"/>
        <v>2.5871770206963627E-5</v>
      </c>
      <c r="F146">
        <f t="shared" ca="1" si="21"/>
        <v>0.46096572137759273</v>
      </c>
      <c r="H146">
        <f t="shared" ca="1" si="24"/>
        <v>-3.1952220796641062E-3</v>
      </c>
      <c r="I146">
        <f t="shared" ca="1" si="25"/>
        <v>-1.8119008740672738E-3</v>
      </c>
      <c r="J146">
        <f t="shared" ca="1" si="26"/>
        <v>1.1914793223046448E-3</v>
      </c>
    </row>
    <row r="147" spans="1:10">
      <c r="A147">
        <f t="shared" si="22"/>
        <v>345</v>
      </c>
      <c r="B147">
        <f t="shared" si="18"/>
        <v>1.4189837138492574E-3</v>
      </c>
      <c r="C147">
        <f t="shared" si="19"/>
        <v>7.7187584439710709E-3</v>
      </c>
      <c r="D147">
        <f t="shared" si="20"/>
        <v>1.7944870324766641E-8</v>
      </c>
      <c r="E147">
        <f t="shared" si="23"/>
        <v>2.9089423168191998E-5</v>
      </c>
      <c r="F147">
        <f t="shared" ca="1" si="21"/>
        <v>0.45734247629294228</v>
      </c>
      <c r="H147">
        <f t="shared" ca="1" si="24"/>
        <v>-3.6232450846504505E-3</v>
      </c>
      <c r="I147">
        <f t="shared" ca="1" si="25"/>
        <v>-1.2010708635934787E-3</v>
      </c>
      <c r="J147">
        <f t="shared" ca="1" si="26"/>
        <v>6.1083001047379515E-4</v>
      </c>
    </row>
    <row r="148" spans="1:10">
      <c r="A148">
        <f t="shared" si="22"/>
        <v>346</v>
      </c>
      <c r="B148">
        <f t="shared" si="18"/>
        <v>1.5482742458982242E-3</v>
      </c>
      <c r="C148">
        <f t="shared" si="19"/>
        <v>7.5452569913290191E-3</v>
      </c>
      <c r="D148">
        <f t="shared" si="20"/>
        <v>1.9867878826798237E-8</v>
      </c>
      <c r="E148">
        <f t="shared" si="23"/>
        <v>3.2670932042512421E-5</v>
      </c>
      <c r="F148">
        <f t="shared" ca="1" si="21"/>
        <v>0.45631110185742912</v>
      </c>
      <c r="H148">
        <f t="shared" ca="1" si="24"/>
        <v>-1.0313744355131549E-3</v>
      </c>
      <c r="I148">
        <f t="shared" ca="1" si="25"/>
        <v>-3.7144248395468702E-4</v>
      </c>
      <c r="J148">
        <f t="shared" ca="1" si="26"/>
        <v>8.2962837963879165E-4</v>
      </c>
    </row>
    <row r="149" spans="1:10">
      <c r="A149">
        <f t="shared" si="22"/>
        <v>347</v>
      </c>
      <c r="B149">
        <f t="shared" si="18"/>
        <v>1.6866442784708128E-3</v>
      </c>
      <c r="C149">
        <f t="shared" si="19"/>
        <v>7.3745031302251702E-3</v>
      </c>
      <c r="D149">
        <f t="shared" si="20"/>
        <v>2.198816377416406E-8</v>
      </c>
      <c r="E149">
        <f t="shared" si="23"/>
        <v>3.6652650839212575E-5</v>
      </c>
      <c r="F149">
        <f t="shared" ca="1" si="21"/>
        <v>0.45389110238494851</v>
      </c>
      <c r="H149">
        <f t="shared" ca="1" si="24"/>
        <v>-2.4199994724806162E-3</v>
      </c>
      <c r="I149">
        <f t="shared" ca="1" si="25"/>
        <v>7.6269785907390203E-5</v>
      </c>
      <c r="J149">
        <f t="shared" ca="1" si="26"/>
        <v>4.477122698620772E-4</v>
      </c>
    </row>
    <row r="150" spans="1:10">
      <c r="A150">
        <f t="shared" si="22"/>
        <v>348</v>
      </c>
      <c r="B150">
        <f t="shared" si="18"/>
        <v>1.834443050842196E-3</v>
      </c>
      <c r="C150">
        <f t="shared" si="19"/>
        <v>7.2064874336217992E-3</v>
      </c>
      <c r="D150">
        <f t="shared" si="20"/>
        <v>2.4324991978626403E-8</v>
      </c>
      <c r="E150">
        <f t="shared" si="23"/>
        <v>4.1073972282433951E-5</v>
      </c>
      <c r="F150">
        <f t="shared" ca="1" si="21"/>
        <v>0.45510143908692047</v>
      </c>
      <c r="H150">
        <f t="shared" ca="1" si="24"/>
        <v>1.2103367019719591E-3</v>
      </c>
      <c r="I150">
        <f t="shared" ca="1" si="25"/>
        <v>7.4118108112172234E-4</v>
      </c>
      <c r="J150">
        <f t="shared" ca="1" si="26"/>
        <v>6.6491129521433216E-4</v>
      </c>
    </row>
    <row r="151" spans="1:10">
      <c r="A151">
        <f t="shared" si="22"/>
        <v>349</v>
      </c>
      <c r="B151">
        <f t="shared" si="18"/>
        <v>1.9920035094028307E-3</v>
      </c>
      <c r="C151">
        <f t="shared" si="19"/>
        <v>7.0411994197610555E-3</v>
      </c>
      <c r="D151">
        <f t="shared" si="20"/>
        <v>2.689940852138884E-8</v>
      </c>
      <c r="E151">
        <f t="shared" si="23"/>
        <v>4.5977512620100153E-5</v>
      </c>
      <c r="F151">
        <f t="shared" ca="1" si="21"/>
        <v>0.45496036705962534</v>
      </c>
      <c r="H151">
        <f t="shared" ca="1" si="24"/>
        <v>-1.4107202729513046E-4</v>
      </c>
      <c r="I151">
        <f t="shared" ca="1" si="25"/>
        <v>8.2222895081490721E-4</v>
      </c>
      <c r="J151">
        <f t="shared" ca="1" si="26"/>
        <v>8.1047869693184871E-5</v>
      </c>
    </row>
    <row r="152" spans="1:10">
      <c r="A152">
        <f t="shared" si="22"/>
        <v>350</v>
      </c>
      <c r="B152">
        <f t="shared" si="18"/>
        <v>2.1596386605275218E-3</v>
      </c>
      <c r="C152">
        <f t="shared" si="19"/>
        <v>6.8786275826691889E-3</v>
      </c>
      <c r="D152">
        <f t="shared" si="20"/>
        <v>2.9734390294685951E-8</v>
      </c>
      <c r="E152">
        <f t="shared" si="23"/>
        <v>5.1409299876370211E-5</v>
      </c>
      <c r="F152">
        <f t="shared" ca="1" si="21"/>
        <v>0.45548526387316884</v>
      </c>
      <c r="H152">
        <f t="shared" ca="1" si="24"/>
        <v>5.2489681354350726E-4</v>
      </c>
      <c r="I152">
        <f t="shared" ca="1" si="25"/>
        <v>1.7181673553275268E-3</v>
      </c>
      <c r="J152">
        <f t="shared" ca="1" si="26"/>
        <v>8.9593840451261957E-4</v>
      </c>
    </row>
    <row r="153" spans="1:10">
      <c r="A153">
        <f t="shared" si="22"/>
        <v>351</v>
      </c>
      <c r="B153">
        <f t="shared" si="18"/>
        <v>2.3376377733380581E-3</v>
      </c>
      <c r="C153">
        <f t="shared" si="19"/>
        <v>6.7187594227543796E-3</v>
      </c>
      <c r="D153">
        <f t="shared" si="20"/>
        <v>3.2855011760901481E-8</v>
      </c>
      <c r="E153">
        <f t="shared" si="23"/>
        <v>5.7418964635122653E-5</v>
      </c>
      <c r="F153">
        <f t="shared" ca="1" si="21"/>
        <v>0.45669245078696608</v>
      </c>
      <c r="H153">
        <f t="shared" ca="1" si="24"/>
        <v>1.2071869137972313E-3</v>
      </c>
      <c r="I153">
        <f t="shared" ca="1" si="25"/>
        <v>2.6275620304160863E-3</v>
      </c>
      <c r="J153">
        <f t="shared" ca="1" si="26"/>
        <v>9.0939467508855949E-4</v>
      </c>
    </row>
    <row r="154" spans="1:10">
      <c r="A154">
        <f t="shared" si="22"/>
        <v>352</v>
      </c>
      <c r="B154">
        <f t="shared" si="18"/>
        <v>2.5262624574079458E-3</v>
      </c>
      <c r="C154">
        <f t="shared" si="19"/>
        <v>6.5615814774676595E-3</v>
      </c>
      <c r="D154">
        <f t="shared" si="20"/>
        <v>3.6288623803640605E-8</v>
      </c>
      <c r="E154">
        <f t="shared" si="23"/>
        <v>6.4059932311733624E-5</v>
      </c>
      <c r="F154">
        <f t="shared" ca="1" si="21"/>
        <v>0.45759700779055712</v>
      </c>
      <c r="H154">
        <f t="shared" ca="1" si="24"/>
        <v>9.0455700359104441E-4</v>
      </c>
      <c r="I154">
        <f t="shared" ca="1" si="25"/>
        <v>2.9487873837543586E-3</v>
      </c>
      <c r="J154">
        <f t="shared" ca="1" si="26"/>
        <v>3.2122535333827234E-4</v>
      </c>
    </row>
    <row r="155" spans="1:10">
      <c r="A155">
        <f t="shared" si="22"/>
        <v>353</v>
      </c>
      <c r="B155">
        <f t="shared" si="18"/>
        <v>2.7257426440417823E-3</v>
      </c>
      <c r="C155">
        <f t="shared" si="19"/>
        <v>6.4070793519970942E-3</v>
      </c>
      <c r="D155">
        <f t="shared" si="20"/>
        <v>4.0065046598969849E-8</v>
      </c>
      <c r="E155">
        <f t="shared" si="23"/>
        <v>7.1389615734425595E-5</v>
      </c>
      <c r="F155">
        <f t="shared" ca="1" si="21"/>
        <v>0.459212583840995</v>
      </c>
      <c r="H155">
        <f t="shared" ca="1" si="24"/>
        <v>1.6155760504378835E-3</v>
      </c>
      <c r="I155">
        <f t="shared" ca="1" si="25"/>
        <v>4.0800250817932589E-3</v>
      </c>
      <c r="J155">
        <f t="shared" ca="1" si="26"/>
        <v>1.1312376980389003E-3</v>
      </c>
    </row>
    <row r="156" spans="1:10">
      <c r="A156">
        <f t="shared" si="22"/>
        <v>354</v>
      </c>
      <c r="B156">
        <f t="shared" si="18"/>
        <v>2.9362725032662752E-3</v>
      </c>
      <c r="C156">
        <f t="shared" si="19"/>
        <v>6.2552377499659985E-3</v>
      </c>
      <c r="D156">
        <f t="shared" si="20"/>
        <v>4.4216777491368415E-8</v>
      </c>
      <c r="E156">
        <f t="shared" si="23"/>
        <v>7.9469606715494733E-5</v>
      </c>
      <c r="F156">
        <f t="shared" ca="1" si="21"/>
        <v>0.46355120383626297</v>
      </c>
      <c r="H156">
        <f t="shared" ca="1" si="24"/>
        <v>4.3386199952679672E-3</v>
      </c>
      <c r="I156">
        <f t="shared" ca="1" si="25"/>
        <v>5.2192644748112246E-3</v>
      </c>
      <c r="J156">
        <f t="shared" ca="1" si="26"/>
        <v>1.1392393930179656E-3</v>
      </c>
    </row>
    <row r="157" spans="1:10">
      <c r="A157">
        <f t="shared" si="22"/>
        <v>355</v>
      </c>
      <c r="B157">
        <f t="shared" si="18"/>
        <v>3.1580063320357653E-3</v>
      </c>
      <c r="C157">
        <f t="shared" si="19"/>
        <v>6.1060405041066333E-3</v>
      </c>
      <c r="D157">
        <f t="shared" si="20"/>
        <v>4.8779214917867128E-8</v>
      </c>
      <c r="E157">
        <f t="shared" si="23"/>
        <v>8.8365865147670082E-5</v>
      </c>
      <c r="F157">
        <f t="shared" ca="1" si="21"/>
        <v>0.46862307402524928</v>
      </c>
      <c r="H157">
        <f t="shared" ca="1" si="24"/>
        <v>5.0718701889863049E-3</v>
      </c>
      <c r="I157">
        <f t="shared" ca="1" si="25"/>
        <v>5.7643049947041615E-3</v>
      </c>
      <c r="J157">
        <f t="shared" ca="1" si="26"/>
        <v>5.4504051989293697E-4</v>
      </c>
    </row>
    <row r="158" spans="1:10">
      <c r="A158">
        <f t="shared" si="22"/>
        <v>356</v>
      </c>
      <c r="B158">
        <f t="shared" si="18"/>
        <v>3.3910544523208888E-3</v>
      </c>
      <c r="C158">
        <f t="shared" si="19"/>
        <v>5.9594706068816054E-3</v>
      </c>
      <c r="D158">
        <f t="shared" si="20"/>
        <v>5.3790899485430459E-8</v>
      </c>
      <c r="E158">
        <f t="shared" si="23"/>
        <v>9.814890401277864E-5</v>
      </c>
      <c r="F158">
        <f t="shared" ca="1" si="21"/>
        <v>0.47143638770573787</v>
      </c>
      <c r="H158">
        <f t="shared" ca="1" si="24"/>
        <v>2.8133136804885939E-3</v>
      </c>
      <c r="I158">
        <f t="shared" ca="1" si="25"/>
        <v>6.3127606437179519E-3</v>
      </c>
      <c r="J158">
        <f t="shared" ca="1" si="26"/>
        <v>5.484556490137904E-4</v>
      </c>
    </row>
    <row r="159" spans="1:10">
      <c r="A159">
        <f t="shared" si="22"/>
        <v>357</v>
      </c>
      <c r="B159">
        <f t="shared" si="18"/>
        <v>3.6354791606513139E-3</v>
      </c>
      <c r="C159">
        <f t="shared" si="19"/>
        <v>5.8155102410257864E-3</v>
      </c>
      <c r="D159">
        <f t="shared" si="20"/>
        <v>5.9293773370905549E-8</v>
      </c>
      <c r="E159">
        <f t="shared" si="23"/>
        <v>1.0889396853999738E-4</v>
      </c>
      <c r="F159">
        <f t="shared" ca="1" si="21"/>
        <v>0.47799713319952342</v>
      </c>
      <c r="H159">
        <f t="shared" ca="1" si="24"/>
        <v>6.5607454937855469E-3</v>
      </c>
      <c r="I159">
        <f t="shared" ca="1" si="25"/>
        <v>7.2620666729463655E-3</v>
      </c>
      <c r="J159">
        <f t="shared" ca="1" si="26"/>
        <v>9.4930602922841355E-4</v>
      </c>
    </row>
    <row r="160" spans="1:10">
      <c r="A160">
        <f t="shared" si="22"/>
        <v>358</v>
      </c>
      <c r="B160">
        <f t="shared" si="18"/>
        <v>3.8912907732586992E-3</v>
      </c>
      <c r="C160">
        <f t="shared" si="19"/>
        <v>5.6741408099824017E-3</v>
      </c>
      <c r="D160">
        <f t="shared" si="20"/>
        <v>6.53334592798655E-8</v>
      </c>
      <c r="E160">
        <f t="shared" si="23"/>
        <v>1.2068120760064298E-4</v>
      </c>
      <c r="F160">
        <f t="shared" ca="1" si="21"/>
        <v>0.48530890621505113</v>
      </c>
      <c r="H160">
        <f t="shared" ca="1" si="24"/>
        <v>7.3117730155277116E-3</v>
      </c>
      <c r="I160">
        <f t="shared" ca="1" si="25"/>
        <v>8.0094885271024367E-3</v>
      </c>
      <c r="J160">
        <f t="shared" ca="1" si="26"/>
        <v>7.4742185415607124E-4</v>
      </c>
    </row>
    <row r="161" spans="1:10">
      <c r="A161">
        <f t="shared" si="22"/>
        <v>359</v>
      </c>
      <c r="B161">
        <f t="shared" si="18"/>
        <v>4.1584438131505681E-3</v>
      </c>
      <c r="C161">
        <f t="shared" si="19"/>
        <v>5.5353429682076238E-3</v>
      </c>
      <c r="D161">
        <f t="shared" si="20"/>
        <v>7.1959560270425071E-8</v>
      </c>
      <c r="E161">
        <f t="shared" si="23"/>
        <v>1.3359583527721146E-4</v>
      </c>
      <c r="F161">
        <f t="shared" ca="1" si="21"/>
        <v>0.49237272880978378</v>
      </c>
      <c r="H161">
        <f t="shared" ca="1" si="24"/>
        <v>7.0638225947326494E-3</v>
      </c>
      <c r="I161">
        <f t="shared" ca="1" si="25"/>
        <v>8.5521331069762785E-3</v>
      </c>
      <c r="J161">
        <f t="shared" ca="1" si="26"/>
        <v>5.4264457987384176E-4</v>
      </c>
    </row>
    <row r="162" spans="1:10">
      <c r="A162">
        <f t="shared" si="22"/>
        <v>360</v>
      </c>
      <c r="B162">
        <f t="shared" si="18"/>
        <v>4.436833387178222E-3</v>
      </c>
      <c r="C162">
        <f t="shared" si="19"/>
        <v>5.3990966513188052E-3</v>
      </c>
      <c r="D162">
        <f t="shared" si="20"/>
        <v>7.92259818206415E-8</v>
      </c>
      <c r="E162">
        <f t="shared" si="23"/>
        <v>1.4772828039793357E-4</v>
      </c>
      <c r="F162">
        <f t="shared" ca="1" si="21"/>
        <v>0.50018687724383903</v>
      </c>
      <c r="H162">
        <f t="shared" ca="1" si="24"/>
        <v>7.8141484340552569E-3</v>
      </c>
      <c r="I162">
        <f t="shared" ca="1" si="25"/>
        <v>8.8869623733339505E-3</v>
      </c>
      <c r="J162">
        <f t="shared" ca="1" si="26"/>
        <v>3.3482926635767206E-4</v>
      </c>
    </row>
    <row r="163" spans="1:10">
      <c r="A163">
        <f t="shared" si="22"/>
        <v>361</v>
      </c>
      <c r="B163">
        <f t="shared" si="18"/>
        <v>4.7262918023832897E-3</v>
      </c>
      <c r="C163">
        <f t="shared" si="19"/>
        <v>5.2653811060622124E-3</v>
      </c>
      <c r="D163">
        <f t="shared" si="20"/>
        <v>8.7191277593432714E-8</v>
      </c>
      <c r="E163">
        <f t="shared" si="23"/>
        <v>1.6317432168629772E-4</v>
      </c>
      <c r="F163">
        <f t="shared" ca="1" si="21"/>
        <v>0.5077467210704697</v>
      </c>
      <c r="H163">
        <f t="shared" ca="1" si="24"/>
        <v>7.5598438266306633E-3</v>
      </c>
      <c r="I163">
        <f t="shared" ca="1" si="25"/>
        <v>1.0010809286075274E-2</v>
      </c>
      <c r="J163">
        <f t="shared" ca="1" si="26"/>
        <v>1.123846912741323E-3</v>
      </c>
    </row>
    <row r="164" spans="1:10">
      <c r="A164">
        <f t="shared" si="22"/>
        <v>362</v>
      </c>
      <c r="B164">
        <f t="shared" si="18"/>
        <v>5.0265854715635253E-3</v>
      </c>
      <c r="C164">
        <f t="shared" si="19"/>
        <v>5.1341749200769443E-3</v>
      </c>
      <c r="D164">
        <f t="shared" si="20"/>
        <v>9.5919020431050415E-8</v>
      </c>
      <c r="E164">
        <f t="shared" si="23"/>
        <v>1.8003520603981248E-4</v>
      </c>
      <c r="F164">
        <f t="shared" ca="1" si="21"/>
        <v>0.5180445758350356</v>
      </c>
      <c r="H164">
        <f t="shared" ca="1" si="24"/>
        <v>1.0297854764565906E-2</v>
      </c>
      <c r="I164">
        <f t="shared" ca="1" si="25"/>
        <v>1.0720396040590474E-2</v>
      </c>
      <c r="J164">
        <f t="shared" ca="1" si="26"/>
        <v>7.0958675451520022E-4</v>
      </c>
    </row>
    <row r="165" spans="1:10">
      <c r="A165">
        <f t="shared" si="22"/>
        <v>363</v>
      </c>
      <c r="B165">
        <f t="shared" si="18"/>
        <v>5.337412158040092E-3</v>
      </c>
      <c r="C165">
        <f t="shared" si="19"/>
        <v>5.0054560514325051E-3</v>
      </c>
      <c r="D165">
        <f t="shared" si="20"/>
        <v>1.0547820019202607E-7</v>
      </c>
      <c r="E165">
        <f t="shared" si="23"/>
        <v>1.9841774732586178E-4</v>
      </c>
      <c r="F165">
        <f t="shared" ca="1" si="21"/>
        <v>0.52806957174993252</v>
      </c>
      <c r="H165">
        <f t="shared" ca="1" si="24"/>
        <v>1.0024995914896917E-2</v>
      </c>
      <c r="I165">
        <f t="shared" ca="1" si="25"/>
        <v>1.1412354529845259E-2</v>
      </c>
      <c r="J165">
        <f t="shared" ca="1" si="26"/>
        <v>6.9195848925478545E-4</v>
      </c>
    </row>
    <row r="166" spans="1:10">
      <c r="A166">
        <f t="shared" si="22"/>
        <v>364</v>
      </c>
      <c r="B166">
        <f t="shared" si="18"/>
        <v>5.6583986089935511E-3</v>
      </c>
      <c r="C166">
        <f t="shared" si="19"/>
        <v>4.879201857918276E-3</v>
      </c>
      <c r="D166">
        <f t="shared" si="20"/>
        <v>1.1594365012714553E-7</v>
      </c>
      <c r="E166">
        <f t="shared" si="23"/>
        <v>2.1843440296711735E-4</v>
      </c>
      <c r="F166">
        <f t="shared" ca="1" si="21"/>
        <v>0.53680754067645353</v>
      </c>
      <c r="H166">
        <f t="shared" ca="1" si="24"/>
        <v>8.7379689265210114E-3</v>
      </c>
      <c r="I166">
        <f t="shared" ca="1" si="25"/>
        <v>1.1883248926227986E-2</v>
      </c>
      <c r="J166">
        <f t="shared" ca="1" si="26"/>
        <v>4.7089439638272647E-4</v>
      </c>
    </row>
    <row r="167" spans="1:10">
      <c r="A167">
        <f t="shared" si="22"/>
        <v>365</v>
      </c>
      <c r="B167">
        <f t="shared" si="18"/>
        <v>5.9890986254297939E-3</v>
      </c>
      <c r="C167">
        <f t="shared" si="19"/>
        <v>4.7553891260639618E-3</v>
      </c>
      <c r="D167">
        <f t="shared" si="20"/>
        <v>1.2739650357734203E-7</v>
      </c>
      <c r="E167">
        <f t="shared" si="23"/>
        <v>2.4020332548697407E-4</v>
      </c>
      <c r="F167">
        <f t="shared" ca="1" si="21"/>
        <v>0.5502409236742154</v>
      </c>
      <c r="H167">
        <f t="shared" ca="1" si="24"/>
        <v>1.3433382997761867E-2</v>
      </c>
      <c r="I167">
        <f t="shared" ca="1" si="25"/>
        <v>1.2929600242128724E-2</v>
      </c>
      <c r="J167">
        <f t="shared" ca="1" si="26"/>
        <v>1.0463513159007388E-3</v>
      </c>
    </row>
    <row r="168" spans="1:10">
      <c r="A168">
        <f t="shared" si="22"/>
        <v>366</v>
      </c>
      <c r="B168">
        <f t="shared" si="18"/>
        <v>6.328991614815321E-3</v>
      </c>
      <c r="C168">
        <f t="shared" si="19"/>
        <v>4.633994099870923E-3</v>
      </c>
      <c r="D168">
        <f t="shared" si="20"/>
        <v>1.3992468286540783E-7</v>
      </c>
      <c r="E168">
        <f t="shared" si="23"/>
        <v>2.638483860993321E-4</v>
      </c>
      <c r="F168">
        <f t="shared" ca="1" si="21"/>
        <v>0.56134870127342207</v>
      </c>
      <c r="H168">
        <f t="shared" ca="1" si="24"/>
        <v>1.110777759920667E-2</v>
      </c>
      <c r="I168">
        <f t="shared" ca="1" si="25"/>
        <v>1.3147912693126252E-2</v>
      </c>
      <c r="J168">
        <f t="shared" ca="1" si="26"/>
        <v>2.1831245099752754E-4</v>
      </c>
    </row>
    <row r="169" spans="1:10">
      <c r="A169">
        <f t="shared" si="22"/>
        <v>367</v>
      </c>
      <c r="B169">
        <f t="shared" si="18"/>
        <v>6.6774816696685522E-3</v>
      </c>
      <c r="C169">
        <f t="shared" si="19"/>
        <v>4.5149925092350454E-3</v>
      </c>
      <c r="D169">
        <f t="shared" si="20"/>
        <v>1.5362342234500938E-7</v>
      </c>
      <c r="E169">
        <f t="shared" si="23"/>
        <v>2.8949916735929664E-4</v>
      </c>
      <c r="F169">
        <f t="shared" ca="1" si="21"/>
        <v>0.5751063484842619</v>
      </c>
      <c r="H169">
        <f t="shared" ca="1" si="24"/>
        <v>1.375764721083983E-2</v>
      </c>
      <c r="I169">
        <f t="shared" ca="1" si="25"/>
        <v>1.3934701653126358E-2</v>
      </c>
      <c r="J169">
        <f t="shared" ca="1" si="26"/>
        <v>7.8678896000010552E-4</v>
      </c>
    </row>
    <row r="170" spans="1:10">
      <c r="A170">
        <f t="shared" si="22"/>
        <v>368</v>
      </c>
      <c r="B170">
        <f t="shared" si="18"/>
        <v>7.0338972119064931E-3</v>
      </c>
      <c r="C170">
        <f t="shared" si="19"/>
        <v>4.3983595980427188E-3</v>
      </c>
      <c r="D170">
        <f t="shared" si="20"/>
        <v>1.685958276645754E-7</v>
      </c>
      <c r="E170">
        <f t="shared" si="23"/>
        <v>3.1729092184457292E-4</v>
      </c>
      <c r="F170">
        <f t="shared" ca="1" si="21"/>
        <v>0.58748581638107245</v>
      </c>
      <c r="H170">
        <f t="shared" ca="1" si="24"/>
        <v>1.2379467896810548E-2</v>
      </c>
      <c r="I170">
        <f t="shared" ca="1" si="25"/>
        <v>1.4086522957427582E-2</v>
      </c>
      <c r="J170">
        <f t="shared" ca="1" si="26"/>
        <v>1.5182130430122474E-4</v>
      </c>
    </row>
    <row r="171" spans="1:10">
      <c r="A171">
        <f t="shared" si="22"/>
        <v>369</v>
      </c>
      <c r="B171">
        <f t="shared" si="18"/>
        <v>7.3974912385322113E-3</v>
      </c>
      <c r="C171">
        <f t="shared" si="19"/>
        <v>4.2840701519222465E-3</v>
      </c>
      <c r="D171">
        <f t="shared" si="20"/>
        <v>1.8495347340011232E-7</v>
      </c>
      <c r="E171">
        <f t="shared" si="23"/>
        <v>3.4736449381408643E-4</v>
      </c>
      <c r="F171">
        <f t="shared" ca="1" si="21"/>
        <v>0.60145554188709716</v>
      </c>
      <c r="H171">
        <f t="shared" ca="1" si="24"/>
        <v>1.3969725506024711E-2</v>
      </c>
      <c r="I171">
        <f t="shared" ca="1" si="25"/>
        <v>1.4800003278112862E-2</v>
      </c>
      <c r="J171">
        <f t="shared" ca="1" si="26"/>
        <v>7.1348032068527939E-4</v>
      </c>
    </row>
    <row r="172" spans="1:10">
      <c r="A172">
        <f t="shared" si="22"/>
        <v>370</v>
      </c>
      <c r="B172">
        <f t="shared" si="18"/>
        <v>7.7674421993285166E-3</v>
      </c>
      <c r="C172">
        <f t="shared" si="19"/>
        <v>4.1720985256338602E-3</v>
      </c>
      <c r="D172">
        <f t="shared" si="20"/>
        <v>2.028170413097348E-7</v>
      </c>
      <c r="E172">
        <f t="shared" si="23"/>
        <v>3.7986620079324799E-4</v>
      </c>
      <c r="F172">
        <f t="shared" ca="1" si="21"/>
        <v>0.61598048713984666</v>
      </c>
      <c r="H172">
        <f t="shared" ca="1" si="24"/>
        <v>1.4524945252749499E-2</v>
      </c>
      <c r="I172">
        <f t="shared" ca="1" si="25"/>
        <v>1.5471871267005E-2</v>
      </c>
      <c r="J172">
        <f t="shared" ca="1" si="26"/>
        <v>6.7186798889213792E-4</v>
      </c>
    </row>
    <row r="173" spans="1:10">
      <c r="A173">
        <f t="shared" si="22"/>
        <v>371</v>
      </c>
      <c r="B173">
        <f t="shared" si="18"/>
        <v>8.1428555316303761E-3</v>
      </c>
      <c r="C173">
        <f t="shared" si="19"/>
        <v>4.0624186700823324E-3</v>
      </c>
      <c r="D173">
        <f t="shared" si="20"/>
        <v>2.2231700156355574E-7</v>
      </c>
      <c r="E173">
        <f t="shared" si="23"/>
        <v>4.1494767206680665E-4</v>
      </c>
      <c r="F173">
        <f t="shared" ca="1" si="21"/>
        <v>0.63102220953905386</v>
      </c>
      <c r="H173">
        <f t="shared" ca="1" si="24"/>
        <v>1.5041722399207202E-2</v>
      </c>
      <c r="I173">
        <f t="shared" ca="1" si="25"/>
        <v>1.589898913529102E-2</v>
      </c>
      <c r="J173">
        <f t="shared" ca="1" si="26"/>
        <v>4.2711786828602064E-4</v>
      </c>
    </row>
    <row r="174" spans="1:10">
      <c r="A174">
        <f t="shared" si="22"/>
        <v>372</v>
      </c>
      <c r="B174">
        <f t="shared" si="18"/>
        <v>8.5227658710287143E-3</v>
      </c>
      <c r="C174">
        <f t="shared" si="19"/>
        <v>3.9550041589370222E-3</v>
      </c>
      <c r="D174">
        <f t="shared" si="20"/>
        <v>2.4359433940537355E-7</v>
      </c>
      <c r="E174">
        <f t="shared" si="23"/>
        <v>4.5276564112285396E-4</v>
      </c>
      <c r="F174">
        <f t="shared" ca="1" si="21"/>
        <v>0.64553896327139981</v>
      </c>
      <c r="H174">
        <f t="shared" ca="1" si="24"/>
        <v>1.4516753732345955E-2</v>
      </c>
      <c r="I174">
        <f t="shared" ca="1" si="25"/>
        <v>1.64783843164229E-2</v>
      </c>
      <c r="J174">
        <f t="shared" ca="1" si="26"/>
        <v>5.7939518113188024E-4</v>
      </c>
    </row>
    <row r="175" spans="1:10">
      <c r="A175">
        <f t="shared" si="22"/>
        <v>373</v>
      </c>
      <c r="B175">
        <f t="shared" si="18"/>
        <v>8.9061399500704446E-3</v>
      </c>
      <c r="C175">
        <f t="shared" si="19"/>
        <v>3.8498282148449426E-3</v>
      </c>
      <c r="D175">
        <f t="shared" si="20"/>
        <v>2.6680132980711677E-7</v>
      </c>
      <c r="E175">
        <f t="shared" si="23"/>
        <v>4.9348168918754301E-4</v>
      </c>
      <c r="F175">
        <f t="shared" ca="1" si="21"/>
        <v>0.66148583277163675</v>
      </c>
      <c r="H175">
        <f t="shared" ca="1" si="24"/>
        <v>1.5946869500236938E-2</v>
      </c>
      <c r="I175">
        <f t="shared" ca="1" si="25"/>
        <v>1.6807280840581407E-2</v>
      </c>
      <c r="J175">
        <f t="shared" ca="1" si="26"/>
        <v>3.2889652415850693E-4</v>
      </c>
    </row>
    <row r="176" spans="1:10">
      <c r="A176">
        <f t="shared" si="22"/>
        <v>374</v>
      </c>
      <c r="B176">
        <f t="shared" si="18"/>
        <v>9.2918801897346488E-3</v>
      </c>
      <c r="C176">
        <f t="shared" si="19"/>
        <v>3.7468637352233779E-3</v>
      </c>
      <c r="D176">
        <f t="shared" si="20"/>
        <v>2.9210236278305826E-7</v>
      </c>
      <c r="E176">
        <f t="shared" si="23"/>
        <v>5.3726193712163293E-4</v>
      </c>
      <c r="F176">
        <f t="shared" ca="1" si="21"/>
        <v>0.67881489822212215</v>
      </c>
      <c r="H176">
        <f t="shared" ca="1" si="24"/>
        <v>1.7329065450485404E-2</v>
      </c>
      <c r="I176">
        <f t="shared" ca="1" si="25"/>
        <v>1.7083130035379802E-2</v>
      </c>
      <c r="J176">
        <f t="shared" ca="1" si="26"/>
        <v>2.7584919479839431E-4</v>
      </c>
    </row>
    <row r="177" spans="1:10">
      <c r="A177">
        <f t="shared" si="22"/>
        <v>375</v>
      </c>
      <c r="B177">
        <f t="shared" si="18"/>
        <v>9.6788289807657329E-3</v>
      </c>
      <c r="C177">
        <f t="shared" si="19"/>
        <v>3.6460833176192135E-3</v>
      </c>
      <c r="D177">
        <f t="shared" si="20"/>
        <v>3.1967482213810949E-7</v>
      </c>
      <c r="E177">
        <f t="shared" si="23"/>
        <v>5.8427668311895127E-4</v>
      </c>
      <c r="F177">
        <f t="shared" ca="1" si="21"/>
        <v>0.69547543281630175</v>
      </c>
      <c r="H177">
        <f t="shared" ca="1" si="24"/>
        <v>1.6660534594179599E-2</v>
      </c>
      <c r="I177">
        <f t="shared" ca="1" si="25"/>
        <v>1.6903640159016398E-2</v>
      </c>
      <c r="J177">
        <f t="shared" ca="1" si="26"/>
        <v>-1.7948987636340341E-4</v>
      </c>
    </row>
    <row r="178" spans="1:10">
      <c r="A178">
        <f t="shared" si="22"/>
        <v>376</v>
      </c>
      <c r="B178">
        <f t="shared" si="18"/>
        <v>1.0065773643924683E-2</v>
      </c>
      <c r="C178">
        <f t="shared" si="19"/>
        <v>3.5474592846231438E-3</v>
      </c>
      <c r="D178">
        <f t="shared" si="20"/>
        <v>3.4971002053278329E-7</v>
      </c>
      <c r="E178">
        <f t="shared" si="23"/>
        <v>6.3469998385500903E-4</v>
      </c>
      <c r="F178">
        <f t="shared" ca="1" si="21"/>
        <v>0.71341413112116836</v>
      </c>
      <c r="H178">
        <f t="shared" ca="1" si="24"/>
        <v>1.7938698304866607E-2</v>
      </c>
      <c r="I178">
        <f t="shared" ca="1" si="25"/>
        <v>1.7266804569161319E-2</v>
      </c>
      <c r="J178">
        <f t="shared" ca="1" si="26"/>
        <v>3.6316441014492065E-4</v>
      </c>
    </row>
    <row r="179" spans="1:10">
      <c r="A179">
        <f t="shared" si="22"/>
        <v>377</v>
      </c>
      <c r="B179">
        <f t="shared" si="18"/>
        <v>1.0451452049982124E-2</v>
      </c>
      <c r="C179">
        <f t="shared" si="19"/>
        <v>3.4509637083275499E-3</v>
      </c>
      <c r="D179">
        <f t="shared" si="20"/>
        <v>3.8241419385635471E-7</v>
      </c>
      <c r="E179">
        <f t="shared" si="23"/>
        <v>6.8870917698260687E-4</v>
      </c>
      <c r="F179">
        <f t="shared" ca="1" si="21"/>
        <v>0.72957536747430685</v>
      </c>
      <c r="H179">
        <f t="shared" ca="1" si="24"/>
        <v>1.6161236353138486E-2</v>
      </c>
      <c r="I179">
        <f t="shared" ca="1" si="25"/>
        <v>1.697092803375657E-2</v>
      </c>
      <c r="J179">
        <f t="shared" ca="1" si="26"/>
        <v>-2.9587653540474879E-4</v>
      </c>
    </row>
    <row r="180" spans="1:10">
      <c r="A180">
        <f t="shared" si="22"/>
        <v>378</v>
      </c>
      <c r="B180">
        <f t="shared" si="18"/>
        <v>1.083455887193352E-2</v>
      </c>
      <c r="C180">
        <f t="shared" si="19"/>
        <v>3.3565684343177552E-3</v>
      </c>
      <c r="D180">
        <f t="shared" si="20"/>
        <v>4.1800955800900878E-7</v>
      </c>
      <c r="E180">
        <f t="shared" si="23"/>
        <v>7.4648434316142989E-4</v>
      </c>
      <c r="F180">
        <f t="shared" ca="1" si="21"/>
        <v>0.74690148294853576</v>
      </c>
      <c r="H180">
        <f t="shared" ca="1" si="24"/>
        <v>1.7326115474228909E-2</v>
      </c>
      <c r="I180">
        <f t="shared" ca="1" si="25"/>
        <v>1.7614650798855557E-2</v>
      </c>
      <c r="J180">
        <f t="shared" ca="1" si="26"/>
        <v>6.4372276509898699E-4</v>
      </c>
    </row>
    <row r="181" spans="1:10">
      <c r="A181">
        <f t="shared" si="22"/>
        <v>379</v>
      </c>
      <c r="B181">
        <f t="shared" si="18"/>
        <v>1.1213752433584821E-2</v>
      </c>
      <c r="C181">
        <f t="shared" si="19"/>
        <v>3.2642451051870473E-3</v>
      </c>
      <c r="D181">
        <f t="shared" si="20"/>
        <v>4.5673543130293831E-7</v>
      </c>
      <c r="E181">
        <f t="shared" si="23"/>
        <v>8.0820770614091183E-4</v>
      </c>
      <c r="F181">
        <f t="shared" ca="1" si="21"/>
        <v>0.76333309901720414</v>
      </c>
      <c r="H181">
        <f t="shared" ca="1" si="24"/>
        <v>1.6431616068668387E-2</v>
      </c>
      <c r="I181">
        <f t="shared" ca="1" si="25"/>
        <v>1.7596970043701331E-2</v>
      </c>
      <c r="J181">
        <f t="shared" ca="1" si="26"/>
        <v>-1.768075515422643E-5</v>
      </c>
    </row>
    <row r="182" spans="1:10">
      <c r="A182">
        <f t="shared" si="22"/>
        <v>380</v>
      </c>
      <c r="B182">
        <f t="shared" si="18"/>
        <v>1.1587662110459309E-2</v>
      </c>
      <c r="C182">
        <f t="shared" si="19"/>
        <v>3.1739651835667412E-3</v>
      </c>
      <c r="D182">
        <f t="shared" si="20"/>
        <v>4.9884942580107149E-7</v>
      </c>
      <c r="E182">
        <f t="shared" si="23"/>
        <v>8.7406296979031641E-4</v>
      </c>
      <c r="F182">
        <f t="shared" ca="1" si="21"/>
        <v>0.78180945566210835</v>
      </c>
      <c r="H182">
        <f t="shared" ca="1" si="24"/>
        <v>1.8476356644904213E-2</v>
      </c>
      <c r="I182">
        <f t="shared" ca="1" si="25"/>
        <v>1.7717258374470711E-2</v>
      </c>
      <c r="J182">
        <f t="shared" ca="1" si="26"/>
        <v>1.2028833076938028E-4</v>
      </c>
    </row>
    <row r="183" spans="1:10">
      <c r="A183">
        <f t="shared" si="22"/>
        <v>381</v>
      </c>
      <c r="B183">
        <f t="shared" si="18"/>
        <v>1.1954896231038108E-2</v>
      </c>
      <c r="C183">
        <f t="shared" si="19"/>
        <v>3.0856999746631908E-3</v>
      </c>
      <c r="D183">
        <f t="shared" si="20"/>
        <v>5.4462871101985203E-7</v>
      </c>
      <c r="E183">
        <f t="shared" si="23"/>
        <v>9.4423459138670562E-4</v>
      </c>
      <c r="F183">
        <f t="shared" ca="1" si="21"/>
        <v>0.79826877128995122</v>
      </c>
      <c r="H183">
        <f t="shared" ca="1" si="24"/>
        <v>1.6459315627842863E-2</v>
      </c>
      <c r="I183">
        <f t="shared" ca="1" si="25"/>
        <v>1.6975279035357005E-2</v>
      </c>
      <c r="J183">
        <f t="shared" ca="1" si="26"/>
        <v>-7.4197933911370612E-4</v>
      </c>
    </row>
    <row r="184" spans="1:10">
      <c r="A184">
        <f t="shared" si="22"/>
        <v>382</v>
      </c>
      <c r="B184">
        <f t="shared" si="18"/>
        <v>1.2314050418794117E-2</v>
      </c>
      <c r="C184">
        <f t="shared" si="19"/>
        <v>2.9994206482945288E-3</v>
      </c>
      <c r="D184">
        <f t="shared" si="20"/>
        <v>5.9437135352884495E-7</v>
      </c>
      <c r="E184">
        <f t="shared" si="23"/>
        <v>1.0189069909295155E-3</v>
      </c>
      <c r="F184">
        <f t="shared" ca="1" si="21"/>
        <v>0.81764862146858464</v>
      </c>
      <c r="H184">
        <f t="shared" ca="1" si="24"/>
        <v>1.9379850178633418E-2</v>
      </c>
      <c r="I184">
        <f t="shared" ca="1" si="25"/>
        <v>1.7371197548726024E-2</v>
      </c>
      <c r="J184">
        <f t="shared" ca="1" si="26"/>
        <v>3.9591851336901948E-4</v>
      </c>
    </row>
    <row r="185" spans="1:10">
      <c r="A185">
        <f t="shared" si="22"/>
        <v>383</v>
      </c>
      <c r="B185">
        <f t="shared" si="18"/>
        <v>1.2663716308435709E-2</v>
      </c>
      <c r="C185">
        <f t="shared" si="19"/>
        <v>2.915098260420578E-3</v>
      </c>
      <c r="D185">
        <f t="shared" si="20"/>
        <v>6.4839773608427549E-7</v>
      </c>
      <c r="E185">
        <f t="shared" si="23"/>
        <v>1.0982636967484761E-3</v>
      </c>
      <c r="F185">
        <f t="shared" ca="1" si="21"/>
        <v>0.83488633316704242</v>
      </c>
      <c r="H185">
        <f t="shared" ca="1" si="24"/>
        <v>1.7237711698457781E-2</v>
      </c>
      <c r="I185">
        <f t="shared" ca="1" si="25"/>
        <v>1.6705589534594445E-2</v>
      </c>
      <c r="J185">
        <f t="shared" ca="1" si="26"/>
        <v>-6.6560801413157941E-4</v>
      </c>
    </row>
    <row r="186" spans="1:10">
      <c r="A186">
        <f t="shared" si="22"/>
        <v>384</v>
      </c>
      <c r="B186">
        <f t="shared" si="18"/>
        <v>1.3002490563363285E-2</v>
      </c>
      <c r="C186">
        <f t="shared" si="19"/>
        <v>2.8327037741601173E-3</v>
      </c>
      <c r="D186">
        <f t="shared" si="20"/>
        <v>7.0705206003546181E-7</v>
      </c>
      <c r="E186">
        <f t="shared" si="23"/>
        <v>1.1824864282077145E-3</v>
      </c>
      <c r="F186">
        <f t="shared" ca="1" si="21"/>
        <v>0.8519193908895577</v>
      </c>
      <c r="H186">
        <f t="shared" ca="1" si="24"/>
        <v>1.7033057722515288E-2</v>
      </c>
      <c r="I186">
        <f t="shared" ca="1" si="25"/>
        <v>1.6379444503228192E-2</v>
      </c>
      <c r="J186">
        <f t="shared" ca="1" si="26"/>
        <v>-3.2614503136625325E-4</v>
      </c>
    </row>
    <row r="187" spans="1:10">
      <c r="A187">
        <f t="shared" si="22"/>
        <v>385</v>
      </c>
      <c r="B187">
        <f t="shared" si="18"/>
        <v>1.3328984115671983E-2</v>
      </c>
      <c r="C187">
        <f t="shared" si="19"/>
        <v>2.7522080802904465E-3</v>
      </c>
      <c r="D187">
        <f t="shared" si="20"/>
        <v>7.7070393484174245E-7</v>
      </c>
      <c r="E187">
        <f t="shared" si="23"/>
        <v>1.2717541168805987E-3</v>
      </c>
      <c r="F187">
        <f t="shared" ca="1" si="21"/>
        <v>0.86668585083889338</v>
      </c>
      <c r="H187">
        <f t="shared" ca="1" si="24"/>
        <v>1.4766459949335675E-2</v>
      </c>
      <c r="I187">
        <f t="shared" ca="1" si="25"/>
        <v>1.5994165462659062E-2</v>
      </c>
      <c r="J187">
        <f t="shared" ca="1" si="26"/>
        <v>-3.8527904056913018E-4</v>
      </c>
    </row>
    <row r="188" spans="1:10">
      <c r="A188">
        <f t="shared" si="22"/>
        <v>386</v>
      </c>
      <c r="B188">
        <f t="shared" si="18"/>
        <v>1.3641831545214101E-2</v>
      </c>
      <c r="C188">
        <f t="shared" si="19"/>
        <v>2.673582017224823E-3</v>
      </c>
      <c r="D188">
        <f t="shared" si="20"/>
        <v>8.397500586323464E-7</v>
      </c>
      <c r="E188">
        <f t="shared" si="23"/>
        <v>1.3662418681740728E-3</v>
      </c>
      <c r="F188">
        <f t="shared" ca="1" si="21"/>
        <v>0.88512475903358134</v>
      </c>
      <c r="H188">
        <f t="shared" ca="1" si="24"/>
        <v>1.8438908194687964E-2</v>
      </c>
      <c r="I188">
        <f t="shared" ca="1" si="25"/>
        <v>1.5751564234745087E-2</v>
      </c>
      <c r="J188">
        <f t="shared" ca="1" si="26"/>
        <v>-2.4260122791397443E-4</v>
      </c>
    </row>
    <row r="189" spans="1:10">
      <c r="A189">
        <f t="shared" si="22"/>
        <v>387</v>
      </c>
      <c r="B189">
        <f t="shared" si="18"/>
        <v>1.393970051035898E-2</v>
      </c>
      <c r="C189">
        <f t="shared" si="19"/>
        <v>2.5967963904640866E-3</v>
      </c>
      <c r="D189">
        <f t="shared" si="20"/>
        <v>9.1461599383202447E-7</v>
      </c>
      <c r="E189">
        <f t="shared" si="23"/>
        <v>1.4661198660142396E-3</v>
      </c>
      <c r="F189">
        <f t="shared" ca="1" si="21"/>
        <v>0.90117656914155686</v>
      </c>
      <c r="H189">
        <f t="shared" ca="1" si="24"/>
        <v>1.6051810107975517E-2</v>
      </c>
      <c r="I189">
        <f t="shared" ca="1" si="25"/>
        <v>1.4653852428294045E-2</v>
      </c>
      <c r="J189">
        <f t="shared" ca="1" si="26"/>
        <v>-1.0977118064510426E-3</v>
      </c>
    </row>
    <row r="190" spans="1:10">
      <c r="A190">
        <f t="shared" si="22"/>
        <v>388</v>
      </c>
      <c r="B190">
        <f t="shared" si="18"/>
        <v>1.4221301140239881E-2</v>
      </c>
      <c r="C190">
        <f t="shared" si="19"/>
        <v>2.5218219915194391E-3</v>
      </c>
      <c r="D190">
        <f t="shared" si="20"/>
        <v>9.9575804196024335E-7</v>
      </c>
      <c r="E190">
        <f t="shared" si="23"/>
        <v>1.571552223862386E-3</v>
      </c>
      <c r="F190">
        <f t="shared" ca="1" si="21"/>
        <v>0.91678355568318337</v>
      </c>
      <c r="H190">
        <f t="shared" ca="1" si="24"/>
        <v>1.5606986541626511E-2</v>
      </c>
      <c r="I190">
        <f t="shared" ca="1" si="25"/>
        <v>1.4103628074935103E-2</v>
      </c>
      <c r="J190">
        <f t="shared" ca="1" si="26"/>
        <v>-5.5022435335894126E-4</v>
      </c>
    </row>
    <row r="191" spans="1:10">
      <c r="A191">
        <f t="shared" si="22"/>
        <v>389</v>
      </c>
      <c r="B191">
        <f t="shared" si="18"/>
        <v>1.4485395296523686E-2</v>
      </c>
      <c r="C191">
        <f t="shared" si="19"/>
        <v>2.4486296163039947E-3</v>
      </c>
      <c r="D191">
        <f t="shared" si="20"/>
        <v>1.0836652217908027E-6</v>
      </c>
      <c r="E191">
        <f t="shared" si="23"/>
        <v>1.6826957860075894E-3</v>
      </c>
      <c r="F191">
        <f t="shared" ca="1" si="21"/>
        <v>0.931890218202853</v>
      </c>
      <c r="H191">
        <f t="shared" ca="1" si="24"/>
        <v>1.5106662519669634E-2</v>
      </c>
      <c r="I191">
        <f t="shared" ca="1" si="25"/>
        <v>1.350385799196221E-2</v>
      </c>
      <c r="J191">
        <f t="shared" ca="1" si="26"/>
        <v>-5.9977008297289365E-4</v>
      </c>
    </row>
    <row r="192" spans="1:10">
      <c r="A192">
        <f t="shared" si="22"/>
        <v>390</v>
      </c>
      <c r="B192">
        <f t="shared" si="18"/>
        <v>1.4730805612132931E-2</v>
      </c>
      <c r="C192">
        <f t="shared" si="19"/>
        <v>2.3771900829913802E-3</v>
      </c>
      <c r="D192">
        <f t="shared" si="20"/>
        <v>1.1788613551307969E-6</v>
      </c>
      <c r="E192">
        <f t="shared" si="23"/>
        <v>1.7996988837729352E-3</v>
      </c>
      <c r="F192">
        <f t="shared" ca="1" si="21"/>
        <v>0.94544367201261881</v>
      </c>
      <c r="H192">
        <f t="shared" ca="1" si="24"/>
        <v>1.3553453809765803E-2</v>
      </c>
      <c r="I192">
        <f t="shared" ca="1" si="25"/>
        <v>1.3257855995378143E-2</v>
      </c>
      <c r="J192">
        <f t="shared" ca="1" si="26"/>
        <v>-2.4600199658406617E-4</v>
      </c>
    </row>
    <row r="193" spans="1:10">
      <c r="A193">
        <f t="shared" si="22"/>
        <v>391</v>
      </c>
      <c r="B193">
        <f t="shared" si="18"/>
        <v>1.4956424214925133E-2</v>
      </c>
      <c r="C193">
        <f t="shared" si="19"/>
        <v>2.3074742493402593E-3</v>
      </c>
      <c r="D193">
        <f t="shared" si="20"/>
        <v>1.2819072645421196E-6</v>
      </c>
      <c r="E193">
        <f t="shared" si="23"/>
        <v>1.9227000519710935E-3</v>
      </c>
      <c r="F193">
        <f t="shared" ca="1" si="21"/>
        <v>0.95839402117505157</v>
      </c>
      <c r="H193">
        <f t="shared" ca="1" si="24"/>
        <v>1.2950349162432762E-2</v>
      </c>
      <c r="I193">
        <f t="shared" ca="1" si="25"/>
        <v>1.2569257144873114E-2</v>
      </c>
      <c r="J193">
        <f t="shared" ca="1" si="26"/>
        <v>-6.8859885050502959E-4</v>
      </c>
    </row>
    <row r="194" spans="1:10">
      <c r="A194">
        <f t="shared" si="22"/>
        <v>392</v>
      </c>
      <c r="B194">
        <f t="shared" si="18"/>
        <v>1.5161221046108064E-2</v>
      </c>
      <c r="C194">
        <f t="shared" si="19"/>
        <v>2.2394530294842898E-3</v>
      </c>
      <c r="D194">
        <f t="shared" si="20"/>
        <v>1.3934030873842888E-6</v>
      </c>
      <c r="E194">
        <f t="shared" si="23"/>
        <v>2.0518267116449089E-3</v>
      </c>
      <c r="F194">
        <f t="shared" ca="1" si="21"/>
        <v>0.97169470951623238</v>
      </c>
      <c r="H194">
        <f t="shared" ca="1" si="24"/>
        <v>1.3300688341180811E-2</v>
      </c>
      <c r="I194">
        <f t="shared" ca="1" si="25"/>
        <v>1.2041988259512392E-2</v>
      </c>
      <c r="J194">
        <f t="shared" ca="1" si="26"/>
        <v>-5.2726888536072138E-4</v>
      </c>
    </row>
    <row r="195" spans="1:10">
      <c r="A195">
        <f t="shared" si="22"/>
        <v>393</v>
      </c>
      <c r="B195">
        <f t="shared" ref="B195:B258" si="27">NORMDIST(A195,400,25,0)</f>
        <v>1.534425168613914E-2</v>
      </c>
      <c r="C195">
        <f t="shared" ref="C195:C258" si="28">8*NORMDIST(A195,200,80,0)</f>
        <v>2.1730974101875937E-3</v>
      </c>
      <c r="D195">
        <f t="shared" ref="D195:D258" si="29">NORMDIST(A195,600,50,0)</f>
        <v>1.5139907106032215E-6</v>
      </c>
      <c r="E195">
        <f t="shared" si="23"/>
        <v>2.1871938258225532E-3</v>
      </c>
      <c r="F195">
        <f t="shared" ref="F195:F258" ca="1" si="30">50*SUM(B195:E195)+RANDBETWEEN(-1,1)/1000</f>
        <v>0.98430284564299442</v>
      </c>
      <c r="H195">
        <f t="shared" ca="1" si="24"/>
        <v>1.2608136126762037E-2</v>
      </c>
      <c r="I195">
        <f t="shared" ca="1" si="25"/>
        <v>1.1080234997520111E-2</v>
      </c>
      <c r="J195">
        <f t="shared" ca="1" si="26"/>
        <v>-9.6175326199228126E-4</v>
      </c>
    </row>
    <row r="196" spans="1:10">
      <c r="A196">
        <f t="shared" ref="A196:A259" si="31">A195+1</f>
        <v>394</v>
      </c>
      <c r="B196">
        <f t="shared" si="27"/>
        <v>1.5504664605000565E-2</v>
      </c>
      <c r="C196">
        <f t="shared" si="28"/>
        <v>2.1083784665664107E-3</v>
      </c>
      <c r="D196">
        <f t="shared" si="29"/>
        <v>1.6443563307257199E-6</v>
      </c>
      <c r="E196">
        <f t="shared" ref="E196:E259" si="32">NORMDIST(A196,450,30,0)</f>
        <v>2.3289025356971723E-3</v>
      </c>
      <c r="F196">
        <f t="shared" ca="1" si="30"/>
        <v>0.99817949817974372</v>
      </c>
      <c r="H196">
        <f t="shared" ref="H196:H259" ca="1" si="33">F196-F195</f>
        <v>1.3876652536749301E-2</v>
      </c>
      <c r="I196">
        <f t="shared" ref="I196:I259" ca="1" si="34">AVERAGE(H196:H200)</f>
        <v>1.0288405844792315E-2</v>
      </c>
      <c r="J196">
        <f t="shared" ca="1" si="26"/>
        <v>-7.9182915272779653E-4</v>
      </c>
    </row>
    <row r="197" spans="1:10">
      <c r="A197">
        <f t="shared" si="31"/>
        <v>395</v>
      </c>
      <c r="B197">
        <f t="shared" si="27"/>
        <v>1.5641707759018235E-2</v>
      </c>
      <c r="C197">
        <f t="shared" si="28"/>
        <v>2.0452673772781392E-3</v>
      </c>
      <c r="D197">
        <f t="shared" si="29"/>
        <v>1.7852331435426581E-6</v>
      </c>
      <c r="E197">
        <f t="shared" si="32"/>
        <v>2.4770387852997692E-3</v>
      </c>
      <c r="F197">
        <f t="shared" ca="1" si="30"/>
        <v>1.0082899577369844</v>
      </c>
      <c r="H197">
        <f t="shared" ca="1" si="33"/>
        <v>1.0110459557240659E-2</v>
      </c>
      <c r="I197">
        <f t="shared" ca="1" si="34"/>
        <v>9.0710934037651521E-3</v>
      </c>
      <c r="J197">
        <f t="shared" ref="J197:J260" ca="1" si="35">I197-I196</f>
        <v>-1.2173124410271626E-3</v>
      </c>
    </row>
    <row r="198" spans="1:10">
      <c r="A198">
        <f t="shared" si="31"/>
        <v>396</v>
      </c>
      <c r="B198">
        <f t="shared" si="27"/>
        <v>1.5754734462741629E-2</v>
      </c>
      <c r="C198">
        <f t="shared" si="28"/>
        <v>1.9837354391795316E-3</v>
      </c>
      <c r="D198">
        <f t="shared" si="29"/>
        <v>1.937404167974385E-6</v>
      </c>
      <c r="E198">
        <f t="shared" si="32"/>
        <v>2.631671943363138E-3</v>
      </c>
      <c r="F198">
        <f t="shared" ca="1" si="30"/>
        <v>1.0186039624726135</v>
      </c>
      <c r="H198">
        <f t="shared" ca="1" si="33"/>
        <v>1.0314004735629156E-2</v>
      </c>
      <c r="I198">
        <f t="shared" ca="1" si="34"/>
        <v>8.8330334161472283E-3</v>
      </c>
      <c r="J198">
        <f t="shared" ca="1" si="35"/>
        <v>-2.3805998761792374E-4</v>
      </c>
    </row>
    <row r="199" spans="1:10">
      <c r="A199">
        <f t="shared" si="31"/>
        <v>397</v>
      </c>
      <c r="B199">
        <f t="shared" si="27"/>
        <v>1.5843208471746244E-2</v>
      </c>
      <c r="C199">
        <f t="shared" si="28"/>
        <v>1.9237540814563128E-3</v>
      </c>
      <c r="D199">
        <f t="shared" si="29"/>
        <v>2.1017052086080053E-6</v>
      </c>
      <c r="E199">
        <f t="shared" si="32"/>
        <v>2.7928534316654912E-3</v>
      </c>
      <c r="F199">
        <f t="shared" ca="1" si="30"/>
        <v>1.0270958845038329</v>
      </c>
      <c r="H199">
        <f t="shared" ca="1" si="33"/>
        <v>8.491922031219401E-3</v>
      </c>
      <c r="I199">
        <f t="shared" ca="1" si="34"/>
        <v>7.579061989072944E-3</v>
      </c>
      <c r="J199">
        <f t="shared" ca="1" si="35"/>
        <v>-1.2539714270742843E-3</v>
      </c>
    </row>
    <row r="200" spans="1:10">
      <c r="A200">
        <f t="shared" si="31"/>
        <v>398</v>
      </c>
      <c r="B200">
        <f t="shared" si="27"/>
        <v>1.5906708220464354E-2</v>
      </c>
      <c r="C200">
        <f t="shared" si="28"/>
        <v>1.8652948792269902E-3</v>
      </c>
      <c r="D200">
        <f t="shared" si="29"/>
        <v>2.2790279613772916E-6</v>
      </c>
      <c r="E200">
        <f t="shared" si="32"/>
        <v>2.9606153696863954E-3</v>
      </c>
      <c r="F200">
        <f t="shared" ca="1" si="30"/>
        <v>1.035744874866956</v>
      </c>
      <c r="H200">
        <f t="shared" ca="1" si="33"/>
        <v>8.6489903631230547E-3</v>
      </c>
      <c r="I200">
        <f t="shared" ca="1" si="34"/>
        <v>7.3140715237558053E-3</v>
      </c>
      <c r="J200">
        <f t="shared" ca="1" si="35"/>
        <v>-2.6499046531713866E-4</v>
      </c>
    </row>
    <row r="201" spans="1:10">
      <c r="A201">
        <f t="shared" si="31"/>
        <v>399</v>
      </c>
      <c r="B201">
        <f t="shared" si="27"/>
        <v>1.5944930168184199E-2</v>
      </c>
      <c r="C201">
        <f t="shared" si="28"/>
        <v>1.8083295666241406E-3</v>
      </c>
      <c r="D201">
        <f t="shared" si="29"/>
        <v>2.4703232668204689E-6</v>
      </c>
      <c r="E201">
        <f t="shared" si="32"/>
        <v>3.1349692458962301E-3</v>
      </c>
      <c r="F201">
        <f t="shared" ca="1" si="30"/>
        <v>1.0435349651985695</v>
      </c>
      <c r="H201">
        <f t="shared" ca="1" si="33"/>
        <v>7.7900903316134862E-3</v>
      </c>
      <c r="I201">
        <f t="shared" ca="1" si="34"/>
        <v>6.2429658681806719E-3</v>
      </c>
      <c r="J201">
        <f t="shared" ca="1" si="35"/>
        <v>-1.0711056555751334E-3</v>
      </c>
    </row>
    <row r="202" spans="1:10">
      <c r="A202">
        <f t="shared" si="31"/>
        <v>400</v>
      </c>
      <c r="B202">
        <f t="shared" si="27"/>
        <v>1.5957691216057307E-2</v>
      </c>
      <c r="C202">
        <f t="shared" si="28"/>
        <v>1.7528300493568538E-3</v>
      </c>
      <c r="D202">
        <f t="shared" si="29"/>
        <v>2.676604515297707E-6</v>
      </c>
      <c r="E202">
        <f t="shared" si="32"/>
        <v>3.3159046264249563E-3</v>
      </c>
      <c r="F202">
        <f t="shared" ca="1" si="30"/>
        <v>1.0524551248177205</v>
      </c>
      <c r="H202">
        <f t="shared" ca="1" si="33"/>
        <v>8.9201596191510468E-3</v>
      </c>
      <c r="I202">
        <f t="shared" ca="1" si="34"/>
        <v>5.3706152303145682E-3</v>
      </c>
      <c r="J202">
        <f t="shared" ca="1" si="35"/>
        <v>-8.7235063786610372E-4</v>
      </c>
    </row>
    <row r="203" spans="1:10">
      <c r="A203">
        <f t="shared" si="31"/>
        <v>401</v>
      </c>
      <c r="B203">
        <f t="shared" si="27"/>
        <v>1.5944930168184199E-2</v>
      </c>
      <c r="C203">
        <f t="shared" si="28"/>
        <v>1.6987684167585489E-3</v>
      </c>
      <c r="D203">
        <f t="shared" si="29"/>
        <v>2.8989512084778203E-6</v>
      </c>
      <c r="E203">
        <f t="shared" si="32"/>
        <v>3.5033879122083381E-3</v>
      </c>
      <c r="F203">
        <f t="shared" ca="1" si="30"/>
        <v>1.0564992724179783</v>
      </c>
      <c r="H203">
        <f t="shared" ca="1" si="33"/>
        <v>4.0441476002577303E-3</v>
      </c>
      <c r="I203">
        <f t="shared" ca="1" si="34"/>
        <v>4.1018113954613081E-3</v>
      </c>
      <c r="J203">
        <f t="shared" ca="1" si="35"/>
        <v>-1.2688038348532601E-3</v>
      </c>
    </row>
    <row r="204" spans="1:10">
      <c r="A204">
        <f t="shared" si="31"/>
        <v>402</v>
      </c>
      <c r="B204">
        <f t="shared" si="27"/>
        <v>1.5906708220464354E-2</v>
      </c>
      <c r="C204">
        <f t="shared" si="28"/>
        <v>1.6461169533247258E-3</v>
      </c>
      <c r="D204">
        <f t="shared" si="29"/>
        <v>3.1385126813106449E-6</v>
      </c>
      <c r="E204">
        <f t="shared" si="32"/>
        <v>3.6973611559818517E-3</v>
      </c>
      <c r="F204">
        <f t="shared" ca="1" si="30"/>
        <v>1.063666242122612</v>
      </c>
      <c r="H204">
        <f t="shared" ca="1" si="33"/>
        <v>7.1669697046337077E-3</v>
      </c>
      <c r="I204">
        <f t="shared" ca="1" si="34"/>
        <v>3.6412237905179001E-3</v>
      </c>
      <c r="J204">
        <f t="shared" ca="1" si="35"/>
        <v>-4.6058760494340802E-4</v>
      </c>
    </row>
    <row r="205" spans="1:10">
      <c r="A205">
        <f t="shared" si="31"/>
        <v>403</v>
      </c>
      <c r="B205">
        <f t="shared" si="27"/>
        <v>1.5843208471746244E-2</v>
      </c>
      <c r="C205">
        <f t="shared" si="28"/>
        <v>1.5948481497456727E-3</v>
      </c>
      <c r="D205">
        <f t="shared" si="29"/>
        <v>3.3965119885868713E-6</v>
      </c>
      <c r="E205">
        <f t="shared" si="32"/>
        <v>3.897740950676683E-3</v>
      </c>
      <c r="F205">
        <f t="shared" ca="1" si="30"/>
        <v>1.0669597042078593</v>
      </c>
      <c r="H205">
        <f t="shared" ca="1" si="33"/>
        <v>3.2934620852473895E-3</v>
      </c>
      <c r="I205">
        <f t="shared" ca="1" si="34"/>
        <v>2.5933569290226719E-3</v>
      </c>
      <c r="J205">
        <f t="shared" ca="1" si="35"/>
        <v>-1.0478668614952282E-3</v>
      </c>
    </row>
    <row r="206" spans="1:10">
      <c r="A206">
        <f t="shared" si="31"/>
        <v>404</v>
      </c>
      <c r="B206">
        <f t="shared" si="27"/>
        <v>1.5754734462741629E-2</v>
      </c>
      <c r="C206">
        <f t="shared" si="28"/>
        <v>1.5449347134395166E-3</v>
      </c>
      <c r="D206">
        <f t="shared" si="29"/>
        <v>3.6742499600491384E-6</v>
      </c>
      <c r="E206">
        <f t="shared" si="32"/>
        <v>4.104417400861652E-3</v>
      </c>
      <c r="F206">
        <f t="shared" ca="1" si="30"/>
        <v>1.0703880413501423</v>
      </c>
      <c r="H206">
        <f t="shared" ca="1" si="33"/>
        <v>3.4283371422829667E-3</v>
      </c>
      <c r="I206">
        <f t="shared" ca="1" si="34"/>
        <v>1.9625097540874937E-3</v>
      </c>
      <c r="J206">
        <f t="shared" ca="1" si="35"/>
        <v>-6.3084717493517824E-4</v>
      </c>
    </row>
    <row r="207" spans="1:10">
      <c r="A207">
        <f t="shared" si="31"/>
        <v>405</v>
      </c>
      <c r="B207">
        <f t="shared" si="27"/>
        <v>1.5641707759018235E-2</v>
      </c>
      <c r="C207">
        <f t="shared" si="28"/>
        <v>1.4963495785913945E-3</v>
      </c>
      <c r="D207">
        <f t="shared" si="29"/>
        <v>3.9731094278554505E-6</v>
      </c>
      <c r="E207">
        <f t="shared" si="32"/>
        <v>4.3172531888630572E-3</v>
      </c>
      <c r="F207">
        <f t="shared" ca="1" si="30"/>
        <v>1.0729641817950271</v>
      </c>
      <c r="H207">
        <f t="shared" ca="1" si="33"/>
        <v>2.5761404448847447E-3</v>
      </c>
      <c r="I207">
        <f t="shared" ca="1" si="34"/>
        <v>7.527373718475783E-4</v>
      </c>
      <c r="J207">
        <f t="shared" ca="1" si="35"/>
        <v>-1.2097723822399155E-3</v>
      </c>
    </row>
    <row r="208" spans="1:10">
      <c r="A208">
        <f t="shared" si="31"/>
        <v>406</v>
      </c>
      <c r="B208">
        <f t="shared" si="27"/>
        <v>1.5504664605000565E-2</v>
      </c>
      <c r="C208">
        <f t="shared" si="28"/>
        <v>1.449065915704844E-3</v>
      </c>
      <c r="D208">
        <f t="shared" si="29"/>
        <v>4.2945596300073402E-6</v>
      </c>
      <c r="E208">
        <f t="shared" si="32"/>
        <v>4.5360827470759344E-3</v>
      </c>
      <c r="F208">
        <f t="shared" ca="1" si="30"/>
        <v>1.0747053913705678</v>
      </c>
      <c r="H208">
        <f t="shared" ca="1" si="33"/>
        <v>1.741209575540692E-3</v>
      </c>
      <c r="I208">
        <f t="shared" ca="1" si="34"/>
        <v>-3.21843636884811E-5</v>
      </c>
      <c r="J208">
        <f t="shared" ca="1" si="35"/>
        <v>-7.8492173553605942E-4</v>
      </c>
    </row>
    <row r="209" spans="1:10">
      <c r="A209">
        <f t="shared" si="31"/>
        <v>407</v>
      </c>
      <c r="B209">
        <f t="shared" si="27"/>
        <v>1.534425168613914E-2</v>
      </c>
      <c r="C209">
        <f t="shared" si="28"/>
        <v>1.4030571406718883E-3</v>
      </c>
      <c r="D209">
        <f t="shared" si="29"/>
        <v>4.6401607931388469E-6</v>
      </c>
      <c r="E209">
        <f t="shared" si="32"/>
        <v>4.7607115477503433E-3</v>
      </c>
      <c r="F209">
        <f t="shared" ca="1" si="30"/>
        <v>1.0766330267677253</v>
      </c>
      <c r="H209">
        <f t="shared" ca="1" si="33"/>
        <v>1.9276353971575677E-3</v>
      </c>
      <c r="I209">
        <f t="shared" ca="1" si="34"/>
        <v>-7.8879099203419398E-4</v>
      </c>
      <c r="J209">
        <f t="shared" ca="1" si="35"/>
        <v>-7.5660662834571286E-4</v>
      </c>
    </row>
    <row r="210" spans="1:10">
      <c r="A210">
        <f t="shared" si="31"/>
        <v>408</v>
      </c>
      <c r="B210">
        <f t="shared" si="27"/>
        <v>1.5161221046108064E-2</v>
      </c>
      <c r="C210">
        <f t="shared" si="28"/>
        <v>1.3582969233685617E-3</v>
      </c>
      <c r="D210">
        <f t="shared" si="29"/>
        <v>5.0115688978172146E-6</v>
      </c>
      <c r="E210">
        <f t="shared" si="32"/>
        <v>4.9909155211914948E-3</v>
      </c>
      <c r="F210">
        <f t="shared" ca="1" si="30"/>
        <v>1.0767722529782968</v>
      </c>
      <c r="H210">
        <f t="shared" ca="1" si="33"/>
        <v>1.3922621057149698E-4</v>
      </c>
      <c r="I210">
        <f t="shared" ca="1" si="34"/>
        <v>-1.5139579361974852E-3</v>
      </c>
      <c r="J210">
        <f t="shared" ca="1" si="35"/>
        <v>-7.2516694416329124E-4</v>
      </c>
    </row>
    <row r="211" spans="1:10">
      <c r="A211">
        <f t="shared" si="31"/>
        <v>409</v>
      </c>
      <c r="B211">
        <f t="shared" si="27"/>
        <v>1.4956424214925133E-2</v>
      </c>
      <c r="C211">
        <f t="shared" si="28"/>
        <v>1.3147591957829591E-3</v>
      </c>
      <c r="D211">
        <f t="shared" si="29"/>
        <v>5.4105406292304201E-6</v>
      </c>
      <c r="E211">
        <f t="shared" si="32"/>
        <v>5.226440612850285E-3</v>
      </c>
      <c r="F211">
        <f t="shared" ca="1" si="30"/>
        <v>1.0741517282093802</v>
      </c>
      <c r="H211">
        <f t="shared" ca="1" si="33"/>
        <v>-2.62052476891661E-3</v>
      </c>
      <c r="I211">
        <f t="shared" ca="1" si="34"/>
        <v>-2.0049250136692453E-3</v>
      </c>
      <c r="J211">
        <f t="shared" ca="1" si="35"/>
        <v>-4.9096707747176005E-4</v>
      </c>
    </row>
    <row r="212" spans="1:10">
      <c r="A212">
        <f t="shared" si="31"/>
        <v>410</v>
      </c>
      <c r="B212">
        <f t="shared" si="27"/>
        <v>1.4730805612132931E-2</v>
      </c>
      <c r="C212">
        <f t="shared" si="28"/>
        <v>1.272418159683143E-3</v>
      </c>
      <c r="D212">
        <f t="shared" si="29"/>
        <v>5.8389385158292048E-6</v>
      </c>
      <c r="E212">
        <f t="shared" si="32"/>
        <v>5.4670024891997869E-3</v>
      </c>
      <c r="F212">
        <f t="shared" ca="1" si="30"/>
        <v>1.0728032599765847</v>
      </c>
      <c r="H212">
        <f t="shared" ca="1" si="33"/>
        <v>-1.3484682327955522E-3</v>
      </c>
      <c r="I212">
        <f t="shared" ca="1" si="34"/>
        <v>-2.6593166955720892E-3</v>
      </c>
      <c r="J212">
        <f t="shared" ca="1" si="35"/>
        <v>-6.5439168190284391E-4</v>
      </c>
    </row>
    <row r="213" spans="1:10">
      <c r="A213">
        <f t="shared" si="31"/>
        <v>411</v>
      </c>
      <c r="B213">
        <f t="shared" si="27"/>
        <v>1.4485395296523686E-2</v>
      </c>
      <c r="C213">
        <f t="shared" si="28"/>
        <v>1.2312482938325175E-3</v>
      </c>
      <c r="D213">
        <f t="shared" si="29"/>
        <v>6.2987362581504368E-6</v>
      </c>
      <c r="E213">
        <f t="shared" si="32"/>
        <v>5.7122864015935783E-3</v>
      </c>
      <c r="F213">
        <f t="shared" ca="1" si="30"/>
        <v>1.0707614364103968</v>
      </c>
      <c r="H213">
        <f t="shared" ca="1" si="33"/>
        <v>-2.0418235661878725E-3</v>
      </c>
      <c r="I213">
        <f t="shared" ca="1" si="34"/>
        <v>-3.2751578995297236E-3</v>
      </c>
      <c r="J213">
        <f t="shared" ca="1" si="35"/>
        <v>-6.1584120395763442E-4</v>
      </c>
    </row>
    <row r="214" spans="1:10">
      <c r="A214">
        <f t="shared" si="31"/>
        <v>412</v>
      </c>
      <c r="B214">
        <f t="shared" si="27"/>
        <v>1.4221301140239881E-2</v>
      </c>
      <c r="C214">
        <f t="shared" si="28"/>
        <v>1.1912243607605177E-3</v>
      </c>
      <c r="D214">
        <f t="shared" si="29"/>
        <v>6.7920242496730885E-6</v>
      </c>
      <c r="E214">
        <f t="shared" si="32"/>
        <v>5.9619472164846839E-3</v>
      </c>
      <c r="F214">
        <f t="shared" ca="1" si="30"/>
        <v>1.0690632370867379</v>
      </c>
      <c r="H214">
        <f t="shared" ca="1" si="33"/>
        <v>-1.6981993236588888E-3</v>
      </c>
      <c r="I214">
        <f t="shared" ca="1" si="34"/>
        <v>-3.8508851629705187E-3</v>
      </c>
      <c r="J214">
        <f t="shared" ca="1" si="35"/>
        <v>-5.7572726344079506E-4</v>
      </c>
    </row>
    <row r="215" spans="1:10">
      <c r="A215">
        <f t="shared" si="31"/>
        <v>413</v>
      </c>
      <c r="B215">
        <f t="shared" si="27"/>
        <v>1.393970051035898E-2</v>
      </c>
      <c r="C215">
        <f t="shared" si="28"/>
        <v>1.1523214130966962E-3</v>
      </c>
      <c r="D215">
        <f t="shared" si="29"/>
        <v>7.3210152911467048E-6</v>
      </c>
      <c r="E215">
        <f t="shared" si="32"/>
        <v>6.2156096194521905E-3</v>
      </c>
      <c r="F215">
        <f t="shared" ca="1" si="30"/>
        <v>1.0667476279099506</v>
      </c>
      <c r="H215">
        <f t="shared" ca="1" si="33"/>
        <v>-2.3156091767873033E-3</v>
      </c>
      <c r="I215">
        <f t="shared" ca="1" si="34"/>
        <v>-4.3853531064946601E-3</v>
      </c>
      <c r="J215">
        <f t="shared" ca="1" si="35"/>
        <v>-5.3446794352414147E-4</v>
      </c>
    </row>
    <row r="216" spans="1:10">
      <c r="A216">
        <f t="shared" si="31"/>
        <v>414</v>
      </c>
      <c r="B216">
        <f t="shared" si="27"/>
        <v>1.3641831545214101E-2</v>
      </c>
      <c r="C216">
        <f t="shared" si="28"/>
        <v>1.1145147994764807E-3</v>
      </c>
      <c r="D216">
        <f t="shared" si="29"/>
        <v>7.8880504993831308E-6</v>
      </c>
      <c r="E216">
        <f t="shared" si="32"/>
        <v>6.4728684994404305E-3</v>
      </c>
      <c r="F216">
        <f t="shared" ca="1" si="30"/>
        <v>1.0608551447315198</v>
      </c>
      <c r="H216">
        <f t="shared" ca="1" si="33"/>
        <v>-5.8924831784308296E-3</v>
      </c>
      <c r="I216">
        <f t="shared" ca="1" si="34"/>
        <v>-5.2778361605777761E-3</v>
      </c>
      <c r="J216">
        <f t="shared" ca="1" si="35"/>
        <v>-8.9248305408311593E-4</v>
      </c>
    </row>
    <row r="217" spans="1:10">
      <c r="A217">
        <f t="shared" si="31"/>
        <v>415</v>
      </c>
      <c r="B217">
        <f t="shared" si="27"/>
        <v>1.3328984115671983E-2</v>
      </c>
      <c r="C217">
        <f t="shared" si="28"/>
        <v>1.0777801700270903E-3</v>
      </c>
      <c r="D217">
        <f t="shared" si="29"/>
        <v>8.4956054110150355E-6</v>
      </c>
      <c r="E217">
        <f t="shared" si="32"/>
        <v>6.7332895184686282E-3</v>
      </c>
      <c r="F217">
        <f t="shared" ca="1" si="30"/>
        <v>1.056427470478936</v>
      </c>
      <c r="H217">
        <f t="shared" ca="1" si="33"/>
        <v>-4.4276742525837243E-3</v>
      </c>
      <c r="I217">
        <f t="shared" ca="1" si="34"/>
        <v>-5.3280255922574238E-3</v>
      </c>
      <c r="J217">
        <f t="shared" ca="1" si="35"/>
        <v>-5.018943167964772E-5</v>
      </c>
    </row>
    <row r="218" spans="1:10">
      <c r="A218">
        <f t="shared" si="31"/>
        <v>416</v>
      </c>
      <c r="B218">
        <f t="shared" si="27"/>
        <v>1.3002490563363285E-2</v>
      </c>
      <c r="C218">
        <f t="shared" si="28"/>
        <v>1.0420934814422593E-3</v>
      </c>
      <c r="D218">
        <f t="shared" si="29"/>
        <v>9.1462962811971337E-6</v>
      </c>
      <c r="E218">
        <f t="shared" si="32"/>
        <v>6.9964098708241397E-3</v>
      </c>
      <c r="F218">
        <f t="shared" ca="1" si="30"/>
        <v>1.0515070105955442</v>
      </c>
      <c r="H218">
        <f t="shared" ca="1" si="33"/>
        <v>-4.9204598833918478E-3</v>
      </c>
      <c r="I218">
        <f t="shared" ca="1" si="34"/>
        <v>-5.7360219305325087E-3</v>
      </c>
      <c r="J218">
        <f t="shared" ca="1" si="35"/>
        <v>-4.0799633827508491E-4</v>
      </c>
    </row>
    <row r="219" spans="1:10">
      <c r="A219">
        <f t="shared" si="31"/>
        <v>417</v>
      </c>
      <c r="B219">
        <f t="shared" si="27"/>
        <v>1.2663716308435709E-2</v>
      </c>
      <c r="C219">
        <f t="shared" si="28"/>
        <v>1.0074310016545767E-3</v>
      </c>
      <c r="D219">
        <f t="shared" si="29"/>
        <v>9.8428865766578691E-6</v>
      </c>
      <c r="E219">
        <f t="shared" si="32"/>
        <v>7.2617392344183507E-3</v>
      </c>
      <c r="F219">
        <f t="shared" ca="1" si="30"/>
        <v>1.0471364715542646</v>
      </c>
      <c r="H219">
        <f t="shared" ca="1" si="33"/>
        <v>-4.3705390412795975E-3</v>
      </c>
      <c r="I219">
        <f t="shared" ca="1" si="34"/>
        <v>-6.1023229490615007E-3</v>
      </c>
      <c r="J219">
        <f t="shared" ca="1" si="35"/>
        <v>-3.6630101852899201E-4</v>
      </c>
    </row>
    <row r="220" spans="1:10">
      <c r="A220">
        <f t="shared" si="31"/>
        <v>418</v>
      </c>
      <c r="B220">
        <f t="shared" si="27"/>
        <v>1.2314050418794117E-2</v>
      </c>
      <c r="C220">
        <f t="shared" si="28"/>
        <v>9.7376931411439994E-4</v>
      </c>
      <c r="D220">
        <f t="shared" si="29"/>
        <v>1.0588293661898702E-5</v>
      </c>
      <c r="E220">
        <f t="shared" si="32"/>
        <v>7.5287609155708143E-3</v>
      </c>
      <c r="F220">
        <f t="shared" ca="1" si="30"/>
        <v>1.0403584471070617</v>
      </c>
      <c r="H220">
        <f t="shared" ca="1" si="33"/>
        <v>-6.7780244472028794E-3</v>
      </c>
      <c r="I220">
        <f t="shared" ca="1" si="34"/>
        <v>-6.4278074214354939E-3</v>
      </c>
      <c r="J220">
        <f t="shared" ca="1" si="35"/>
        <v>-3.2548447237399324E-4</v>
      </c>
    </row>
    <row r="221" spans="1:10">
      <c r="A221">
        <f t="shared" si="31"/>
        <v>419</v>
      </c>
      <c r="B221">
        <f t="shared" si="27"/>
        <v>1.1954896231038108E-2</v>
      </c>
      <c r="C221">
        <f t="shared" si="28"/>
        <v>9.4108532168442533E-4</v>
      </c>
      <c r="D221">
        <f t="shared" si="29"/>
        <v>1.138559567668505E-5</v>
      </c>
      <c r="E221">
        <f t="shared" si="32"/>
        <v>7.7969331870054335E-3</v>
      </c>
      <c r="F221">
        <f t="shared" ca="1" si="30"/>
        <v>1.0342150167702326</v>
      </c>
      <c r="H221">
        <f t="shared" ca="1" si="33"/>
        <v>-6.1434303368290699E-3</v>
      </c>
      <c r="I221">
        <f t="shared" ca="1" si="34"/>
        <v>-6.5137149170138462E-3</v>
      </c>
      <c r="J221">
        <f t="shared" ca="1" si="35"/>
        <v>-8.5907495578352311E-5</v>
      </c>
    </row>
    <row r="222" spans="1:10">
      <c r="A222">
        <f t="shared" si="31"/>
        <v>420</v>
      </c>
      <c r="B222">
        <f t="shared" si="27"/>
        <v>1.1587662110459309E-2</v>
      </c>
      <c r="C222">
        <f t="shared" si="28"/>
        <v>9.0935625015910507E-4</v>
      </c>
      <c r="D222">
        <f t="shared" si="29"/>
        <v>1.2238038602275438E-5</v>
      </c>
      <c r="E222">
        <f t="shared" si="32"/>
        <v>8.065690817304778E-3</v>
      </c>
      <c r="F222">
        <f t="shared" ca="1" si="30"/>
        <v>1.0277473608262735</v>
      </c>
      <c r="H222">
        <f t="shared" ca="1" si="33"/>
        <v>-6.4676559439591497E-3</v>
      </c>
      <c r="I222">
        <f t="shared" ca="1" si="34"/>
        <v>-6.961621953260555E-3</v>
      </c>
      <c r="J222">
        <f t="shared" ca="1" si="35"/>
        <v>-4.4790703624670875E-4</v>
      </c>
    </row>
    <row r="223" spans="1:10">
      <c r="A223">
        <f t="shared" si="31"/>
        <v>421</v>
      </c>
      <c r="B223">
        <f t="shared" si="27"/>
        <v>1.1213752433584821E-2</v>
      </c>
      <c r="C223">
        <f t="shared" si="28"/>
        <v>8.7855965141820454E-4</v>
      </c>
      <c r="D223">
        <f t="shared" si="29"/>
        <v>1.3149043513093528E-5</v>
      </c>
      <c r="E223">
        <f t="shared" si="32"/>
        <v>8.3344467884886135E-3</v>
      </c>
      <c r="F223">
        <f t="shared" ca="1" si="30"/>
        <v>1.0209953958502367</v>
      </c>
      <c r="H223">
        <f t="shared" ca="1" si="33"/>
        <v>-6.7519649760368061E-3</v>
      </c>
      <c r="I223">
        <f t="shared" ca="1" si="34"/>
        <v>-6.9734148630743011E-3</v>
      </c>
      <c r="J223">
        <f t="shared" ca="1" si="35"/>
        <v>-1.1792909813746096E-5</v>
      </c>
    </row>
    <row r="224" spans="1:10">
      <c r="A224">
        <f t="shared" si="31"/>
        <v>422</v>
      </c>
      <c r="B224">
        <f t="shared" si="27"/>
        <v>1.083455887193352E-2</v>
      </c>
      <c r="C224">
        <f t="shared" si="28"/>
        <v>8.4867340622387191E-4</v>
      </c>
      <c r="D224">
        <f t="shared" si="29"/>
        <v>1.4122214009760723E-5</v>
      </c>
      <c r="E224">
        <f t="shared" si="32"/>
        <v>8.6025941967745878E-3</v>
      </c>
      <c r="F224">
        <f t="shared" ca="1" si="30"/>
        <v>1.0149974344470871</v>
      </c>
      <c r="H224">
        <f t="shared" ca="1" si="33"/>
        <v>-5.9979614031495654E-3</v>
      </c>
      <c r="I224">
        <f t="shared" ca="1" si="34"/>
        <v>-7.3512597721743234E-3</v>
      </c>
      <c r="J224">
        <f t="shared" ca="1" si="35"/>
        <v>-3.7784490910002227E-4</v>
      </c>
    </row>
    <row r="225" spans="1:10">
      <c r="A225">
        <f t="shared" si="31"/>
        <v>423</v>
      </c>
      <c r="B225">
        <f t="shared" si="27"/>
        <v>1.0451452049982124E-2</v>
      </c>
      <c r="C225">
        <f t="shared" si="28"/>
        <v>8.1967572667065926E-4</v>
      </c>
      <c r="D225">
        <f t="shared" si="29"/>
        <v>1.5161343828574218E-5</v>
      </c>
      <c r="E225">
        <f t="shared" si="32"/>
        <v>8.8695083299584927E-3</v>
      </c>
      <c r="F225">
        <f t="shared" ca="1" si="30"/>
        <v>1.0077898725219925</v>
      </c>
      <c r="H225">
        <f t="shared" ca="1" si="33"/>
        <v>-7.207561925094641E-3</v>
      </c>
      <c r="I225">
        <f t="shared" ca="1" si="34"/>
        <v>-7.6975701117854237E-3</v>
      </c>
      <c r="J225">
        <f t="shared" ca="1" si="35"/>
        <v>-3.4631033961110037E-4</v>
      </c>
    </row>
    <row r="226" spans="1:10">
      <c r="A226">
        <f t="shared" si="31"/>
        <v>424</v>
      </c>
      <c r="B226">
        <f t="shared" si="27"/>
        <v>1.0065773643924683E-2</v>
      </c>
      <c r="C226">
        <f t="shared" si="28"/>
        <v>7.9154515829799629E-4</v>
      </c>
      <c r="D226">
        <f t="shared" si="29"/>
        <v>1.6270424621636167E-5</v>
      </c>
      <c r="E226">
        <f t="shared" si="32"/>
        <v>9.1345489132342809E-3</v>
      </c>
      <c r="F226">
        <f t="shared" ca="1" si="30"/>
        <v>0.99940690700392987</v>
      </c>
      <c r="H226">
        <f t="shared" ca="1" si="33"/>
        <v>-8.3829655180626128E-3</v>
      </c>
      <c r="I226">
        <f t="shared" ca="1" si="34"/>
        <v>-7.6149721152942718E-3</v>
      </c>
      <c r="J226">
        <f t="shared" ca="1" si="35"/>
        <v>8.2597996491151973E-5</v>
      </c>
    </row>
    <row r="227" spans="1:10">
      <c r="A227">
        <f t="shared" si="31"/>
        <v>425</v>
      </c>
      <c r="B227">
        <f t="shared" si="27"/>
        <v>9.6788289807657329E-3</v>
      </c>
      <c r="C227">
        <f t="shared" si="28"/>
        <v>7.6426058187464006E-4</v>
      </c>
      <c r="D227">
        <f t="shared" si="29"/>
        <v>1.74536539009152E-5</v>
      </c>
      <c r="E227">
        <f t="shared" si="32"/>
        <v>9.3970625136767499E-3</v>
      </c>
      <c r="F227">
        <f t="shared" ca="1" si="30"/>
        <v>0.99288028651090199</v>
      </c>
      <c r="H227">
        <f t="shared" ca="1" si="33"/>
        <v>-6.5266204930278793E-3</v>
      </c>
      <c r="I227">
        <f t="shared" ca="1" si="34"/>
        <v>-7.3062687640582658E-3</v>
      </c>
      <c r="J227">
        <f t="shared" ca="1" si="35"/>
        <v>3.0870335123600601E-4</v>
      </c>
    </row>
    <row r="228" spans="1:10">
      <c r="A228">
        <f t="shared" si="31"/>
        <v>426</v>
      </c>
      <c r="B228">
        <f t="shared" si="27"/>
        <v>9.2918801897346488E-3</v>
      </c>
      <c r="C228">
        <f t="shared" si="28"/>
        <v>7.3780121486467917E-4</v>
      </c>
      <c r="D228">
        <f t="shared" si="29"/>
        <v>1.8715443138549594E-5</v>
      </c>
      <c r="E228">
        <f t="shared" si="32"/>
        <v>9.6563850920494236E-3</v>
      </c>
      <c r="F228">
        <f t="shared" ca="1" si="30"/>
        <v>0.98423909698936507</v>
      </c>
      <c r="H228">
        <f t="shared" ca="1" si="33"/>
        <v>-8.6411895215369183E-3</v>
      </c>
      <c r="I228">
        <f t="shared" ca="1" si="34"/>
        <v>-7.5744026570263578E-3</v>
      </c>
      <c r="J228">
        <f t="shared" ca="1" si="35"/>
        <v>-2.6813389296809209E-4</v>
      </c>
    </row>
    <row r="229" spans="1:10">
      <c r="A229">
        <f t="shared" si="31"/>
        <v>427</v>
      </c>
      <c r="B229">
        <f t="shared" si="27"/>
        <v>8.9061399500704446E-3</v>
      </c>
      <c r="C229">
        <f t="shared" si="28"/>
        <v>7.1214661258465605E-4</v>
      </c>
      <c r="D229">
        <f t="shared" si="29"/>
        <v>2.0060426014684749E-5</v>
      </c>
      <c r="E229">
        <f t="shared" si="32"/>
        <v>9.911844689093419E-3</v>
      </c>
      <c r="F229">
        <f t="shared" ca="1" si="30"/>
        <v>0.97650958388816</v>
      </c>
      <c r="H229">
        <f t="shared" ca="1" si="33"/>
        <v>-7.7295131012050655E-3</v>
      </c>
      <c r="I229">
        <f t="shared" ca="1" si="34"/>
        <v>-7.4224182813453334E-3</v>
      </c>
      <c r="J229">
        <f t="shared" ca="1" si="35"/>
        <v>1.5198437568102446E-4</v>
      </c>
    </row>
    <row r="230" spans="1:10">
      <c r="A230">
        <f t="shared" si="31"/>
        <v>428</v>
      </c>
      <c r="B230">
        <f t="shared" si="27"/>
        <v>8.5227658710287143E-3</v>
      </c>
      <c r="C230">
        <f t="shared" si="28"/>
        <v>6.8727666906139701E-4</v>
      </c>
      <c r="D230">
        <f t="shared" si="29"/>
        <v>2.1493466803074692E-5</v>
      </c>
      <c r="E230">
        <f t="shared" si="32"/>
        <v>1.0162764232017236E-2</v>
      </c>
      <c r="F230">
        <f t="shared" ca="1" si="30"/>
        <v>0.96971501194552112</v>
      </c>
      <c r="H230">
        <f t="shared" ca="1" si="33"/>
        <v>-6.7945719426388829E-3</v>
      </c>
      <c r="I230">
        <f t="shared" ca="1" si="34"/>
        <v>-7.8534241568031012E-3</v>
      </c>
      <c r="J230">
        <f t="shared" ca="1" si="35"/>
        <v>-4.3100587545776784E-4</v>
      </c>
    </row>
    <row r="231" spans="1:10">
      <c r="A231">
        <f t="shared" si="31"/>
        <v>429</v>
      </c>
      <c r="B231">
        <f t="shared" si="27"/>
        <v>8.1428555316303761E-3</v>
      </c>
      <c r="C231">
        <f t="shared" si="28"/>
        <v>6.6317161760011878E-4</v>
      </c>
      <c r="D231">
        <f t="shared" si="29"/>
        <v>2.3019668883569664E-5</v>
      </c>
      <c r="E231">
        <f t="shared" si="32"/>
        <v>1.0408464445558707E-2</v>
      </c>
      <c r="F231">
        <f t="shared" ca="1" si="30"/>
        <v>0.96287556318363854</v>
      </c>
      <c r="H231">
        <f t="shared" ca="1" si="33"/>
        <v>-6.8394487618825828E-3</v>
      </c>
      <c r="I231">
        <f t="shared" ca="1" si="34"/>
        <v>-8.0705553160868252E-3</v>
      </c>
      <c r="J231">
        <f t="shared" ca="1" si="35"/>
        <v>-2.1713115928372398E-4</v>
      </c>
    </row>
    <row r="232" spans="1:10">
      <c r="A232">
        <f t="shared" si="31"/>
        <v>430</v>
      </c>
      <c r="B232">
        <f t="shared" si="27"/>
        <v>7.7674421993285166E-3</v>
      </c>
      <c r="C232">
        <f t="shared" si="28"/>
        <v>6.3981203107235554E-4</v>
      </c>
      <c r="D232">
        <f t="shared" si="29"/>
        <v>2.4644383369460367E-5</v>
      </c>
      <c r="E232">
        <f t="shared" si="32"/>
        <v>1.0648266850745073E-2</v>
      </c>
      <c r="F232">
        <f t="shared" ca="1" si="30"/>
        <v>0.9550082732257702</v>
      </c>
      <c r="H232">
        <f t="shared" ca="1" si="33"/>
        <v>-7.8672899578683397E-3</v>
      </c>
      <c r="I232">
        <f t="shared" ca="1" si="34"/>
        <v>-8.2769365657576303E-3</v>
      </c>
      <c r="J232">
        <f t="shared" ca="1" si="35"/>
        <v>-2.0638124967080514E-4</v>
      </c>
    </row>
    <row r="233" spans="1:10">
      <c r="A233">
        <f t="shared" si="31"/>
        <v>431</v>
      </c>
      <c r="B233">
        <f t="shared" si="27"/>
        <v>7.3974912385322113E-3</v>
      </c>
      <c r="C233">
        <f t="shared" si="28"/>
        <v>6.1717882193323774E-4</v>
      </c>
      <c r="D233">
        <f t="shared" si="29"/>
        <v>2.6373217836454817E-5</v>
      </c>
      <c r="E233">
        <f t="shared" si="32"/>
        <v>1.0881496833350865E-2</v>
      </c>
      <c r="F233">
        <f t="shared" ca="1" si="30"/>
        <v>0.9471270055826384</v>
      </c>
      <c r="H233">
        <f t="shared" ca="1" si="33"/>
        <v>-7.8812676431317952E-3</v>
      </c>
      <c r="I233">
        <f t="shared" ca="1" si="34"/>
        <v>-7.8756469500258948E-3</v>
      </c>
      <c r="J233">
        <f t="shared" ca="1" si="35"/>
        <v>4.0128961573173555E-4</v>
      </c>
    </row>
    <row r="234" spans="1:10">
      <c r="A234">
        <f t="shared" si="31"/>
        <v>432</v>
      </c>
      <c r="B234">
        <f t="shared" si="27"/>
        <v>7.0338972119064931E-3</v>
      </c>
      <c r="C234">
        <f t="shared" si="28"/>
        <v>5.9525324197758523E-4</v>
      </c>
      <c r="D234">
        <f t="shared" si="29"/>
        <v>2.821204513882767E-5</v>
      </c>
      <c r="E234">
        <f t="shared" si="32"/>
        <v>1.1107486763059986E-2</v>
      </c>
      <c r="F234">
        <f t="shared" ca="1" si="30"/>
        <v>0.9372424631041445</v>
      </c>
      <c r="H234">
        <f t="shared" ca="1" si="33"/>
        <v>-9.8845424784939073E-3</v>
      </c>
      <c r="I234">
        <f t="shared" ca="1" si="34"/>
        <v>-8.2696858113837195E-3</v>
      </c>
      <c r="J234">
        <f t="shared" ca="1" si="35"/>
        <v>-3.9403886135782468E-4</v>
      </c>
    </row>
    <row r="235" spans="1:10">
      <c r="A235">
        <f t="shared" si="31"/>
        <v>433</v>
      </c>
      <c r="B235">
        <f t="shared" si="27"/>
        <v>6.6774816696685522E-3</v>
      </c>
      <c r="C235">
        <f t="shared" si="28"/>
        <v>5.7401688184424791E-4</v>
      </c>
      <c r="D235">
        <f t="shared" si="29"/>
        <v>3.016701229700614E-5</v>
      </c>
      <c r="E235">
        <f t="shared" si="32"/>
        <v>1.1325579143491934E-2</v>
      </c>
      <c r="F235">
        <f t="shared" ca="1" si="30"/>
        <v>0.929362235365087</v>
      </c>
      <c r="H235">
        <f t="shared" ca="1" si="33"/>
        <v>-7.8802277390574993E-3</v>
      </c>
      <c r="I235">
        <f t="shared" ca="1" si="34"/>
        <v>-7.861940809511081E-3</v>
      </c>
      <c r="J235">
        <f t="shared" ca="1" si="35"/>
        <v>4.0774500187263849E-4</v>
      </c>
    </row>
    <row r="236" spans="1:10">
      <c r="A236">
        <f t="shared" si="31"/>
        <v>434</v>
      </c>
      <c r="B236">
        <f t="shared" si="27"/>
        <v>6.328991614815321E-3</v>
      </c>
      <c r="C236">
        <f t="shared" si="28"/>
        <v>5.5345167027805013E-4</v>
      </c>
      <c r="D236">
        <f t="shared" si="29"/>
        <v>3.2244549439542486E-5</v>
      </c>
      <c r="E236">
        <f t="shared" si="32"/>
        <v>1.1535129772564096E-2</v>
      </c>
      <c r="F236">
        <f t="shared" ca="1" si="30"/>
        <v>0.92149088035485038</v>
      </c>
      <c r="H236">
        <f t="shared" ca="1" si="33"/>
        <v>-7.8713550102366137E-3</v>
      </c>
      <c r="I236">
        <f t="shared" ca="1" si="34"/>
        <v>-7.4551582232778909E-3</v>
      </c>
      <c r="J236">
        <f t="shared" ca="1" si="35"/>
        <v>4.0678258623319009E-4</v>
      </c>
    </row>
    <row r="237" spans="1:10">
      <c r="A237">
        <f t="shared" si="31"/>
        <v>435</v>
      </c>
      <c r="B237">
        <f t="shared" si="27"/>
        <v>5.9890986254297939E-3</v>
      </c>
      <c r="C237">
        <f t="shared" si="28"/>
        <v>5.3353987315863142E-4</v>
      </c>
      <c r="D237">
        <f t="shared" si="29"/>
        <v>3.445137878107359E-5</v>
      </c>
      <c r="E237">
        <f t="shared" si="32"/>
        <v>1.1735510892143315E-2</v>
      </c>
      <c r="F237">
        <f t="shared" ca="1" si="30"/>
        <v>0.91563003847564073</v>
      </c>
      <c r="H237">
        <f t="shared" ca="1" si="33"/>
        <v>-5.860841879209655E-3</v>
      </c>
      <c r="I237">
        <f t="shared" ca="1" si="34"/>
        <v>-7.451915820801824E-3</v>
      </c>
      <c r="J237">
        <f t="shared" ca="1" si="35"/>
        <v>3.2424024760668857E-6</v>
      </c>
    </row>
    <row r="238" spans="1:10">
      <c r="A238">
        <f t="shared" si="31"/>
        <v>436</v>
      </c>
      <c r="B238">
        <f t="shared" si="27"/>
        <v>5.6583986089935511E-3</v>
      </c>
      <c r="C238">
        <f t="shared" si="28"/>
        <v>5.1426409230539386E-4</v>
      </c>
      <c r="D238">
        <f t="shared" si="29"/>
        <v>3.6794523616485586E-5</v>
      </c>
      <c r="E238">
        <f t="shared" si="32"/>
        <v>1.1926114305598964E-2</v>
      </c>
      <c r="F238">
        <f t="shared" ca="1" si="30"/>
        <v>0.9057785765257198</v>
      </c>
      <c r="H238">
        <f t="shared" ca="1" si="33"/>
        <v>-9.8514619499209255E-3</v>
      </c>
      <c r="I238">
        <f t="shared" ca="1" si="34"/>
        <v>-8.0545985401172526E-3</v>
      </c>
      <c r="J238">
        <f t="shared" ca="1" si="35"/>
        <v>-6.0268271931542862E-4</v>
      </c>
    </row>
    <row r="239" spans="1:10">
      <c r="A239">
        <f t="shared" si="31"/>
        <v>437</v>
      </c>
      <c r="B239">
        <f t="shared" si="27"/>
        <v>5.337412158040092E-3</v>
      </c>
      <c r="C239">
        <f t="shared" si="28"/>
        <v>4.9560726406767204E-4</v>
      </c>
      <c r="D239">
        <f t="shared" si="29"/>
        <v>3.9281317310087519E-5</v>
      </c>
      <c r="E239">
        <f t="shared" si="32"/>
        <v>1.2106354441713933E-2</v>
      </c>
      <c r="F239">
        <f t="shared" ca="1" si="30"/>
        <v>0.89793275905658909</v>
      </c>
      <c r="H239">
        <f t="shared" ca="1" si="33"/>
        <v>-7.8458174691307114E-3</v>
      </c>
      <c r="I239">
        <f t="shared" ca="1" si="34"/>
        <v>-7.66537717878808E-3</v>
      </c>
      <c r="J239">
        <f t="shared" ca="1" si="35"/>
        <v>3.8922136132917267E-4</v>
      </c>
    </row>
    <row r="240" spans="1:10">
      <c r="A240">
        <f t="shared" si="31"/>
        <v>438</v>
      </c>
      <c r="B240">
        <f t="shared" si="27"/>
        <v>5.0265854715635253E-3</v>
      </c>
      <c r="C240">
        <f t="shared" si="28"/>
        <v>4.7755265770915581E-4</v>
      </c>
      <c r="D240">
        <f t="shared" si="29"/>
        <v>4.1919412257158861E-5</v>
      </c>
      <c r="E240">
        <f t="shared" si="32"/>
        <v>1.227567134344411E-2</v>
      </c>
      <c r="F240">
        <f t="shared" ca="1" si="30"/>
        <v>0.89208644424869754</v>
      </c>
      <c r="H240">
        <f t="shared" ca="1" si="33"/>
        <v>-5.8463148078915506E-3</v>
      </c>
      <c r="I240">
        <f t="shared" ca="1" si="34"/>
        <v>-7.4861902454921303E-3</v>
      </c>
      <c r="J240">
        <f t="shared" ca="1" si="35"/>
        <v>1.7918693329594965E-4</v>
      </c>
    </row>
    <row r="241" spans="1:10">
      <c r="A241">
        <f t="shared" si="31"/>
        <v>439</v>
      </c>
      <c r="B241">
        <f t="shared" si="27"/>
        <v>4.7262918023832897E-3</v>
      </c>
      <c r="C241">
        <f t="shared" si="28"/>
        <v>4.6008387359548135E-4</v>
      </c>
      <c r="D241">
        <f t="shared" si="29"/>
        <v>4.4716788793770803E-5</v>
      </c>
      <c r="E241">
        <f t="shared" si="32"/>
        <v>1.2433533560244283E-2</v>
      </c>
      <c r="F241">
        <f t="shared" ca="1" si="30"/>
        <v>0.88423130125084126</v>
      </c>
      <c r="H241">
        <f t="shared" ca="1" si="33"/>
        <v>-7.8551429978562792E-3</v>
      </c>
      <c r="I241">
        <f t="shared" ca="1" si="34"/>
        <v>-8.3187290809267674E-3</v>
      </c>
      <c r="J241">
        <f t="shared" ca="1" si="35"/>
        <v>-8.3253883543463712E-4</v>
      </c>
    </row>
    <row r="242" spans="1:10">
      <c r="A242">
        <f t="shared" si="31"/>
        <v>440</v>
      </c>
      <c r="B242">
        <f t="shared" si="27"/>
        <v>4.436833387178222E-3</v>
      </c>
      <c r="C242">
        <f t="shared" si="28"/>
        <v>4.4318484119380071E-4</v>
      </c>
      <c r="D242">
        <f t="shared" si="29"/>
        <v>4.7681764029296847E-5</v>
      </c>
      <c r="E242">
        <f t="shared" si="32"/>
        <v>1.2579440923099769E-2</v>
      </c>
      <c r="F242">
        <f t="shared" ca="1" si="30"/>
        <v>0.87535704577505447</v>
      </c>
      <c r="H242">
        <f t="shared" ca="1" si="33"/>
        <v>-8.8742554757867964E-3</v>
      </c>
      <c r="I242">
        <f t="shared" ca="1" si="34"/>
        <v>-7.9644263100313358E-3</v>
      </c>
      <c r="J242">
        <f t="shared" ca="1" si="35"/>
        <v>3.5430277089543161E-4</v>
      </c>
    </row>
    <row r="243" spans="1:10">
      <c r="A243">
        <f t="shared" si="31"/>
        <v>441</v>
      </c>
      <c r="B243">
        <f t="shared" si="27"/>
        <v>4.1584438131505681E-3</v>
      </c>
      <c r="C243">
        <f t="shared" si="28"/>
        <v>4.2683981689301741E-4</v>
      </c>
      <c r="D243">
        <f t="shared" si="29"/>
        <v>5.0823000574530472E-5</v>
      </c>
      <c r="E243">
        <f t="shared" si="32"/>
        <v>1.2712927182017471E-2</v>
      </c>
      <c r="F243">
        <f t="shared" ca="1" si="30"/>
        <v>0.8674516906317794</v>
      </c>
      <c r="H243">
        <f t="shared" ca="1" si="33"/>
        <v>-7.9053551432750613E-3</v>
      </c>
      <c r="I243">
        <f t="shared" ca="1" si="34"/>
        <v>-7.8244476431390767E-3</v>
      </c>
      <c r="J243">
        <f t="shared" ca="1" si="35"/>
        <v>1.399786668922591E-4</v>
      </c>
    </row>
    <row r="244" spans="1:10">
      <c r="A244">
        <f t="shared" si="31"/>
        <v>442</v>
      </c>
      <c r="B244">
        <f t="shared" si="27"/>
        <v>3.8912907732586992E-3</v>
      </c>
      <c r="C244">
        <f t="shared" si="28"/>
        <v>4.1103338165325598E-4</v>
      </c>
      <c r="D244">
        <f t="shared" si="29"/>
        <v>5.4149515136814044E-5</v>
      </c>
      <c r="E244">
        <f t="shared" si="32"/>
        <v>1.2833562486533799E-2</v>
      </c>
      <c r="F244">
        <f t="shared" ca="1" si="30"/>
        <v>0.86050180782912844</v>
      </c>
      <c r="H244">
        <f t="shared" ca="1" si="33"/>
        <v>-6.949882802650964E-3</v>
      </c>
      <c r="I244">
        <f t="shared" ca="1" si="34"/>
        <v>-7.8996870008691822E-3</v>
      </c>
      <c r="J244">
        <f t="shared" ca="1" si="35"/>
        <v>-7.5239357730105469E-5</v>
      </c>
    </row>
    <row r="245" spans="1:10">
      <c r="A245">
        <f t="shared" si="31"/>
        <v>443</v>
      </c>
      <c r="B245">
        <f t="shared" si="27"/>
        <v>3.6354791606513139E-3</v>
      </c>
      <c r="C245">
        <f t="shared" si="28"/>
        <v>3.9575043849299771E-4</v>
      </c>
      <c r="D245">
        <f t="shared" si="29"/>
        <v>5.7670686952068772E-5</v>
      </c>
      <c r="E245">
        <f t="shared" si="32"/>
        <v>1.2940955690784893E-2</v>
      </c>
      <c r="F245">
        <f t="shared" ca="1" si="30"/>
        <v>0.8504927988440637</v>
      </c>
      <c r="H245">
        <f t="shared" ca="1" si="33"/>
        <v>-1.0009008985064738E-2</v>
      </c>
      <c r="I245">
        <f t="shared" ca="1" si="34"/>
        <v>-8.5907648969047127E-3</v>
      </c>
      <c r="J245">
        <f t="shared" ca="1" si="35"/>
        <v>-6.9107789603553051E-4</v>
      </c>
    </row>
    <row r="246" spans="1:10">
      <c r="A246">
        <f t="shared" si="31"/>
        <v>444</v>
      </c>
      <c r="B246">
        <f t="shared" si="27"/>
        <v>3.3910544523208888E-3</v>
      </c>
      <c r="C246">
        <f t="shared" si="28"/>
        <v>3.8097620982218067E-4</v>
      </c>
      <c r="D246">
        <f t="shared" si="29"/>
        <v>6.1396266022094794E-5</v>
      </c>
      <c r="E246">
        <f t="shared" si="32"/>
        <v>1.3034756465848528E-2</v>
      </c>
      <c r="F246">
        <f t="shared" ca="1" si="30"/>
        <v>0.84440916970068458</v>
      </c>
      <c r="H246">
        <f t="shared" ca="1" si="33"/>
        <v>-6.0836291433791212E-3</v>
      </c>
      <c r="I246">
        <f t="shared" ca="1" si="34"/>
        <v>-8.098029974764321E-3</v>
      </c>
      <c r="J246">
        <f t="shared" ca="1" si="35"/>
        <v>4.927349221403917E-4</v>
      </c>
    </row>
    <row r="247" spans="1:10">
      <c r="A247">
        <f t="shared" si="31"/>
        <v>445</v>
      </c>
      <c r="B247">
        <f t="shared" si="27"/>
        <v>3.1580063320357653E-3</v>
      </c>
      <c r="C247">
        <f t="shared" si="28"/>
        <v>3.6669623462942257E-4</v>
      </c>
      <c r="D247">
        <f t="shared" si="29"/>
        <v>6.5336381123998422E-5</v>
      </c>
      <c r="E247">
        <f t="shared" si="32"/>
        <v>1.3114657203397995E-2</v>
      </c>
      <c r="F247">
        <f t="shared" ca="1" si="30"/>
        <v>0.83623480755935908</v>
      </c>
      <c r="H247">
        <f t="shared" ca="1" si="33"/>
        <v>-8.1743621413254974E-3</v>
      </c>
      <c r="I247">
        <f t="shared" ca="1" si="34"/>
        <v>-8.4215635596894163E-3</v>
      </c>
      <c r="J247">
        <f t="shared" ca="1" si="35"/>
        <v>-3.2353358492509532E-4</v>
      </c>
    </row>
    <row r="248" spans="1:10">
      <c r="A248">
        <f t="shared" si="31"/>
        <v>446</v>
      </c>
      <c r="B248">
        <f t="shared" si="27"/>
        <v>2.9362725032662752E-3</v>
      </c>
      <c r="C248">
        <f t="shared" si="28"/>
        <v>3.5289636553137611E-4</v>
      </c>
      <c r="D248">
        <f t="shared" si="29"/>
        <v>6.950154755709874E-5</v>
      </c>
      <c r="E248">
        <f t="shared" si="32"/>
        <v>1.3180394696193922E-2</v>
      </c>
      <c r="F248">
        <f t="shared" ca="1" si="30"/>
        <v>0.82795325562743349</v>
      </c>
      <c r="H248">
        <f t="shared" ca="1" si="33"/>
        <v>-8.2815519319255904E-3</v>
      </c>
      <c r="I248">
        <f t="shared" ca="1" si="34"/>
        <v>-8.9611870551993718E-3</v>
      </c>
      <c r="J248">
        <f t="shared" ca="1" si="35"/>
        <v>-5.3962349550995548E-4</v>
      </c>
    </row>
    <row r="249" spans="1:10">
      <c r="A249">
        <f t="shared" si="31"/>
        <v>447</v>
      </c>
      <c r="B249">
        <f t="shared" si="27"/>
        <v>2.7257426440417823E-3</v>
      </c>
      <c r="C249">
        <f t="shared" si="28"/>
        <v>3.3956276569207703E-4</v>
      </c>
      <c r="D249">
        <f t="shared" si="29"/>
        <v>7.3902674591180684E-5</v>
      </c>
      <c r="E249">
        <f t="shared" si="32"/>
        <v>1.3231751582567057E-2</v>
      </c>
      <c r="F249">
        <f t="shared" ca="1" si="30"/>
        <v>0.81754798334460488</v>
      </c>
      <c r="H249">
        <f t="shared" ca="1" si="33"/>
        <v>-1.0405272282828615E-2</v>
      </c>
      <c r="I249">
        <f t="shared" ca="1" si="34"/>
        <v>-8.7164719859930354E-3</v>
      </c>
      <c r="J249">
        <f t="shared" ca="1" si="35"/>
        <v>2.4471506920633636E-4</v>
      </c>
    </row>
    <row r="250" spans="1:10">
      <c r="A250">
        <f t="shared" si="31"/>
        <v>448</v>
      </c>
      <c r="B250">
        <f t="shared" si="27"/>
        <v>2.5262624574079458E-3</v>
      </c>
      <c r="C250">
        <f t="shared" si="28"/>
        <v>3.2668190561999214E-4</v>
      </c>
      <c r="D250">
        <f t="shared" si="29"/>
        <v>7.8551072578495569E-5</v>
      </c>
      <c r="E250">
        <f t="shared" si="32"/>
        <v>1.3268557543798406E-2</v>
      </c>
      <c r="F250">
        <f t="shared" ca="1" si="30"/>
        <v>0.8100026489702421</v>
      </c>
      <c r="H250">
        <f t="shared" ca="1" si="33"/>
        <v>-7.5453343743627777E-3</v>
      </c>
      <c r="I250">
        <f t="shared" ca="1" si="34"/>
        <v>-8.4867524649130388E-3</v>
      </c>
      <c r="J250">
        <f t="shared" ca="1" si="35"/>
        <v>2.2971952107999662E-4</v>
      </c>
    </row>
    <row r="251" spans="1:10">
      <c r="A251">
        <f t="shared" si="31"/>
        <v>449</v>
      </c>
      <c r="B251">
        <f t="shared" si="27"/>
        <v>2.3376377733380581E-3</v>
      </c>
      <c r="C251">
        <f t="shared" si="28"/>
        <v>3.1424055985031132E-4</v>
      </c>
      <c r="D251">
        <f t="shared" si="29"/>
        <v>8.3458459690479231E-5</v>
      </c>
      <c r="E251">
        <f t="shared" si="32"/>
        <v>1.3290690245165901E-2</v>
      </c>
      <c r="F251">
        <f t="shared" ca="1" si="30"/>
        <v>0.8023013519022375</v>
      </c>
      <c r="H251">
        <f t="shared" ca="1" si="33"/>
        <v>-7.7012970680045978E-3</v>
      </c>
      <c r="I251">
        <f t="shared" ca="1" si="34"/>
        <v>-9.2711398417791632E-3</v>
      </c>
      <c r="J251">
        <f t="shared" ca="1" si="35"/>
        <v>-7.8438737686612435E-4</v>
      </c>
    </row>
    <row r="252" spans="1:10">
      <c r="A252">
        <f t="shared" si="31"/>
        <v>450</v>
      </c>
      <c r="B252">
        <f t="shared" si="27"/>
        <v>2.1596386605275218E-3</v>
      </c>
      <c r="C252">
        <f t="shared" si="28"/>
        <v>3.0222580351987557E-4</v>
      </c>
      <c r="D252">
        <f t="shared" si="29"/>
        <v>8.8636968238760134E-5</v>
      </c>
      <c r="E252">
        <f t="shared" si="32"/>
        <v>1.3298076013381089E-2</v>
      </c>
      <c r="F252">
        <f t="shared" ca="1" si="30"/>
        <v>0.79142887228336223</v>
      </c>
      <c r="H252">
        <f t="shared" ca="1" si="33"/>
        <v>-1.0872479618875275E-2</v>
      </c>
      <c r="I252">
        <f t="shared" ca="1" si="34"/>
        <v>-9.2685392761156175E-3</v>
      </c>
      <c r="J252">
        <f t="shared" ca="1" si="35"/>
        <v>2.6005656635456897E-6</v>
      </c>
    </row>
    <row r="253" spans="1:10">
      <c r="A253">
        <f t="shared" si="31"/>
        <v>451</v>
      </c>
      <c r="B253">
        <f t="shared" si="27"/>
        <v>1.9920035094028307E-3</v>
      </c>
      <c r="C253">
        <f t="shared" si="28"/>
        <v>2.9062500884195622E-4</v>
      </c>
      <c r="D253">
        <f t="shared" si="29"/>
        <v>9.409915053867958E-5</v>
      </c>
      <c r="E253">
        <f t="shared" si="32"/>
        <v>1.3290690245165901E-2</v>
      </c>
      <c r="F253">
        <f t="shared" ca="1" si="30"/>
        <v>0.78437089569746832</v>
      </c>
      <c r="H253">
        <f t="shared" ca="1" si="33"/>
        <v>-7.0579765858939103E-3</v>
      </c>
      <c r="I253">
        <f t="shared" ca="1" si="34"/>
        <v>-9.2776679641414454E-3</v>
      </c>
      <c r="J253">
        <f t="shared" ca="1" si="35"/>
        <v>-9.1286880258278913E-6</v>
      </c>
    </row>
    <row r="254" spans="1:10">
      <c r="A254">
        <f t="shared" si="31"/>
        <v>452</v>
      </c>
      <c r="B254">
        <f t="shared" si="27"/>
        <v>1.834443050842196E-3</v>
      </c>
      <c r="C254">
        <f t="shared" si="28"/>
        <v>2.7942584148794468E-4</v>
      </c>
      <c r="D254">
        <f t="shared" si="29"/>
        <v>9.9857984272247517E-5</v>
      </c>
      <c r="E254">
        <f t="shared" si="32"/>
        <v>1.3268557543798406E-2</v>
      </c>
      <c r="F254">
        <f t="shared" ca="1" si="30"/>
        <v>0.77511422102003968</v>
      </c>
      <c r="H254">
        <f t="shared" ca="1" si="33"/>
        <v>-9.2566746774286335E-3</v>
      </c>
      <c r="I254">
        <f t="shared" ca="1" si="34"/>
        <v>-9.6970747428113853E-3</v>
      </c>
      <c r="J254">
        <f t="shared" ca="1" si="35"/>
        <v>-4.1940677866993993E-4</v>
      </c>
    </row>
    <row r="255" spans="1:10">
      <c r="A255">
        <f t="shared" si="31"/>
        <v>453</v>
      </c>
      <c r="B255">
        <f t="shared" si="27"/>
        <v>1.6866442784708128E-3</v>
      </c>
      <c r="C255">
        <f t="shared" si="28"/>
        <v>2.6861625688283597E-4</v>
      </c>
      <c r="D255">
        <f t="shared" si="29"/>
        <v>1.0592687730622038E-4</v>
      </c>
      <c r="E255">
        <f t="shared" si="32"/>
        <v>1.3231751582567057E-2</v>
      </c>
      <c r="F255">
        <f t="shared" ca="1" si="30"/>
        <v>0.76364694976134628</v>
      </c>
      <c r="H255">
        <f t="shared" ca="1" si="33"/>
        <v>-1.1467271258693401E-2</v>
      </c>
      <c r="I255">
        <f t="shared" ca="1" si="34"/>
        <v>-1.0125160790070286E-2</v>
      </c>
      <c r="J255">
        <f t="shared" ca="1" si="35"/>
        <v>-4.2808604725890105E-4</v>
      </c>
    </row>
    <row r="256" spans="1:10">
      <c r="A256">
        <f t="shared" si="31"/>
        <v>454</v>
      </c>
      <c r="B256">
        <f t="shared" si="27"/>
        <v>1.5482742458982242E-3</v>
      </c>
      <c r="C256">
        <f t="shared" si="28"/>
        <v>2.5818449642122179E-4</v>
      </c>
      <c r="D256">
        <f t="shared" si="29"/>
        <v>1.1231967191981927E-4</v>
      </c>
      <c r="E256">
        <f t="shared" si="32"/>
        <v>1.3180394696193922E-2</v>
      </c>
      <c r="F256">
        <f t="shared" ca="1" si="30"/>
        <v>0.75595865552165942</v>
      </c>
      <c r="H256">
        <f t="shared" ca="1" si="33"/>
        <v>-7.6882942396868659E-3</v>
      </c>
      <c r="I256">
        <f t="shared" ca="1" si="34"/>
        <v>-1.0160201140647529E-2</v>
      </c>
      <c r="J256">
        <f t="shared" ca="1" si="35"/>
        <v>-3.5040350577242654E-5</v>
      </c>
    </row>
    <row r="257" spans="1:10">
      <c r="A257">
        <f t="shared" si="31"/>
        <v>455</v>
      </c>
      <c r="B257">
        <f t="shared" si="27"/>
        <v>1.4189837138492574E-3</v>
      </c>
      <c r="C257">
        <f t="shared" si="28"/>
        <v>2.4811908361032996E-4</v>
      </c>
      <c r="D257">
        <f t="shared" si="29"/>
        <v>1.1905064839551705E-4</v>
      </c>
      <c r="E257">
        <f t="shared" si="32"/>
        <v>1.3114657203397995E-2</v>
      </c>
      <c r="F257">
        <f t="shared" ca="1" si="30"/>
        <v>0.745040532462655</v>
      </c>
      <c r="H257">
        <f t="shared" ca="1" si="33"/>
        <v>-1.0918123059004414E-2</v>
      </c>
      <c r="I257">
        <f t="shared" ca="1" si="34"/>
        <v>-1.080036674045357E-2</v>
      </c>
      <c r="J257">
        <f t="shared" ca="1" si="35"/>
        <v>-6.4016559980604147E-4</v>
      </c>
    </row>
    <row r="258" spans="1:10">
      <c r="A258">
        <f t="shared" si="31"/>
        <v>456</v>
      </c>
      <c r="B258">
        <f t="shared" si="27"/>
        <v>1.2984106257478982E-3</v>
      </c>
      <c r="C258">
        <f t="shared" si="28"/>
        <v>2.3840882014648424E-4</v>
      </c>
      <c r="D258">
        <f t="shared" si="29"/>
        <v>1.2613452792531853E-4</v>
      </c>
      <c r="E258">
        <f t="shared" si="32"/>
        <v>1.3034756465848528E-2</v>
      </c>
      <c r="F258">
        <f t="shared" ca="1" si="30"/>
        <v>0.73588552198341139</v>
      </c>
      <c r="H258">
        <f t="shared" ca="1" si="33"/>
        <v>-9.1550104792436082E-3</v>
      </c>
      <c r="I258">
        <f t="shared" ca="1" si="34"/>
        <v>-1.0843746769700392E-2</v>
      </c>
      <c r="J258">
        <f t="shared" ca="1" si="35"/>
        <v>-4.3380029246821092E-5</v>
      </c>
    </row>
    <row r="259" spans="1:10">
      <c r="A259">
        <f t="shared" si="31"/>
        <v>457</v>
      </c>
      <c r="B259">
        <f t="shared" ref="B259:B322" si="36">NORMDIST(A259,400,25,0)</f>
        <v>1.1861833938936505E-3</v>
      </c>
      <c r="C259">
        <f t="shared" ref="C259:C322" si="37">8*NORMDIST(A259,200,80,0)</f>
        <v>2.2904278193116803E-4</v>
      </c>
      <c r="D259">
        <f t="shared" ref="D259:D322" si="38">NORMDIST(A259,600,50,0)</f>
        <v>1.3358647478405229E-4</v>
      </c>
      <c r="E259">
        <f t="shared" si="32"/>
        <v>1.2940955690784893E-2</v>
      </c>
      <c r="F259">
        <f t="shared" ref="F259:F322" ca="1" si="39">50*SUM(B259:E259)+RANDBETWEEN(-1,1)/1000</f>
        <v>0.72448841706968825</v>
      </c>
      <c r="H259">
        <f t="shared" ca="1" si="33"/>
        <v>-1.1397104913723144E-2</v>
      </c>
      <c r="I259">
        <f t="shared" ca="1" si="34"/>
        <v>-1.0888370974958006E-2</v>
      </c>
      <c r="J259">
        <f t="shared" ca="1" si="35"/>
        <v>-4.4624205257614777E-5</v>
      </c>
    </row>
    <row r="260" spans="1:10">
      <c r="A260">
        <f t="shared" ref="A260:A323" si="40">A259+1</f>
        <v>458</v>
      </c>
      <c r="B260">
        <f t="shared" si="36"/>
        <v>1.0819239818752712E-3</v>
      </c>
      <c r="C260">
        <f t="shared" si="37"/>
        <v>2.2001031503271311E-4</v>
      </c>
      <c r="D260">
        <f t="shared" si="38"/>
        <v>1.4142209772038895E-4</v>
      </c>
      <c r="E260">
        <f t="shared" ref="E260:E323" si="41">NORMDIST(A260,450,30,0)</f>
        <v>1.2833562486533799E-2</v>
      </c>
      <c r="F260">
        <f t="shared" ca="1" si="39"/>
        <v>0.71284594405810864</v>
      </c>
      <c r="H260">
        <f t="shared" ref="H260:H323" ca="1" si="42">F260-F259</f>
        <v>-1.1642473011579613E-2</v>
      </c>
      <c r="I260">
        <f t="shared" ref="I260:I323" ca="1" si="43">AVERAGE(H260:H264)</f>
        <v>-1.0932231763170642E-2</v>
      </c>
      <c r="J260">
        <f t="shared" ca="1" si="35"/>
        <v>-4.3860788212635518E-5</v>
      </c>
    </row>
    <row r="261" spans="1:10">
      <c r="A261">
        <f t="shared" si="40"/>
        <v>459</v>
      </c>
      <c r="B261">
        <f t="shared" si="36"/>
        <v>9.8525077225529987E-4</v>
      </c>
      <c r="C261">
        <f t="shared" si="37"/>
        <v>2.1130103159944927E-4</v>
      </c>
      <c r="D261">
        <f t="shared" si="38"/>
        <v>1.4965745051561118E-4</v>
      </c>
      <c r="E261">
        <f t="shared" si="41"/>
        <v>1.2712927182017471E-2</v>
      </c>
      <c r="F261">
        <f t="shared" ca="1" si="39"/>
        <v>0.70195682181939156</v>
      </c>
      <c r="H261">
        <f t="shared" ca="1" si="42"/>
        <v>-1.0889122238717075E-2</v>
      </c>
      <c r="I261">
        <f t="shared" ca="1" si="43"/>
        <v>-1.1173305825853274E-2</v>
      </c>
      <c r="J261">
        <f t="shared" ref="J261:J324" ca="1" si="44">I261-I260</f>
        <v>-2.410740626826325E-4</v>
      </c>
    </row>
    <row r="262" spans="1:10">
      <c r="A262">
        <f t="shared" si="40"/>
        <v>460</v>
      </c>
      <c r="B262">
        <f t="shared" si="36"/>
        <v>8.9578121179371582E-4</v>
      </c>
      <c r="C262">
        <f t="shared" si="37"/>
        <v>2.0290480572997681E-4</v>
      </c>
      <c r="D262">
        <f t="shared" si="38"/>
        <v>1.5830903165959926E-4</v>
      </c>
      <c r="E262">
        <f t="shared" si="41"/>
        <v>1.2579440923099769E-2</v>
      </c>
      <c r="F262">
        <f t="shared" ca="1" si="39"/>
        <v>0.69082179861415305</v>
      </c>
      <c r="H262">
        <f t="shared" ca="1" si="42"/>
        <v>-1.1135023205238515E-2</v>
      </c>
      <c r="I262">
        <f t="shared" ca="1" si="43"/>
        <v>-1.1609575078933787E-2</v>
      </c>
      <c r="J262">
        <f t="shared" ca="1" si="44"/>
        <v>-4.3626925308051269E-4</v>
      </c>
    </row>
    <row r="263" spans="1:10">
      <c r="A263">
        <f t="shared" si="40"/>
        <v>461</v>
      </c>
      <c r="B263">
        <f t="shared" si="36"/>
        <v>8.1313422952903355E-4</v>
      </c>
      <c r="C263">
        <f t="shared" si="37"/>
        <v>1.9481176930604809E-4</v>
      </c>
      <c r="D263">
        <f t="shared" si="38"/>
        <v>1.6739378309306056E-4</v>
      </c>
      <c r="E263">
        <f t="shared" si="41"/>
        <v>1.2433533560244283E-2</v>
      </c>
      <c r="F263">
        <f t="shared" ca="1" si="39"/>
        <v>0.68144366710862136</v>
      </c>
      <c r="H263">
        <f t="shared" ca="1" si="42"/>
        <v>-9.3781315055316838E-3</v>
      </c>
      <c r="I263">
        <f t="shared" ca="1" si="43"/>
        <v>-1.1839046722632428E-2</v>
      </c>
      <c r="J263">
        <f t="shared" ca="1" si="44"/>
        <v>-2.2947164369864145E-4</v>
      </c>
    </row>
    <row r="264" spans="1:10">
      <c r="A264">
        <f t="shared" si="40"/>
        <v>462</v>
      </c>
      <c r="B264">
        <f t="shared" si="36"/>
        <v>7.3693242587448177E-4</v>
      </c>
      <c r="C264">
        <f t="shared" si="37"/>
        <v>1.8701230779336484E-4</v>
      </c>
      <c r="D264">
        <f t="shared" si="38"/>
        <v>1.7692908796474444E-4</v>
      </c>
      <c r="E264">
        <f t="shared" si="41"/>
        <v>1.227567134344411E-2</v>
      </c>
      <c r="F264">
        <f t="shared" ca="1" si="39"/>
        <v>0.66982725825383505</v>
      </c>
      <c r="H264">
        <f t="shared" ca="1" si="42"/>
        <v>-1.161640885478632E-2</v>
      </c>
      <c r="I264">
        <f t="shared" ca="1" si="43"/>
        <v>-1.2259772246041556E-2</v>
      </c>
      <c r="J264">
        <f t="shared" ca="1" si="44"/>
        <v>-4.2072552340912707E-4</v>
      </c>
    </row>
    <row r="265" spans="1:10">
      <c r="A265">
        <f t="shared" si="40"/>
        <v>463</v>
      </c>
      <c r="B265">
        <f t="shared" si="36"/>
        <v>6.668040334952425E-4</v>
      </c>
      <c r="C265">
        <f t="shared" si="37"/>
        <v>1.7949705601542375E-4</v>
      </c>
      <c r="D265">
        <f t="shared" si="38"/>
        <v>1.8693276735224572E-4</v>
      </c>
      <c r="E265">
        <f t="shared" si="41"/>
        <v>1.2106354441713933E-2</v>
      </c>
      <c r="F265">
        <f t="shared" ca="1" si="39"/>
        <v>0.65697941492884226</v>
      </c>
      <c r="H265">
        <f t="shared" ca="1" si="42"/>
        <v>-1.284784332499278E-2</v>
      </c>
      <c r="I265">
        <f t="shared" ca="1" si="43"/>
        <v>-1.2269865222322273E-2</v>
      </c>
      <c r="J265">
        <f t="shared" ca="1" si="44"/>
        <v>-1.0092976280717467E-5</v>
      </c>
    </row>
    <row r="266" spans="1:10">
      <c r="A266">
        <f t="shared" si="40"/>
        <v>464</v>
      </c>
      <c r="B266">
        <f t="shared" si="36"/>
        <v>6.0238465309509783E-4</v>
      </c>
      <c r="C266">
        <f t="shared" si="37"/>
        <v>1.7225689390536797E-4</v>
      </c>
      <c r="D266">
        <f t="shared" si="38"/>
        <v>1.9742307589502278E-4</v>
      </c>
      <c r="E266">
        <f t="shared" si="41"/>
        <v>1.1926114305598964E-2</v>
      </c>
      <c r="F266">
        <f t="shared" ca="1" si="39"/>
        <v>0.64390894642472263</v>
      </c>
      <c r="H266">
        <f t="shared" ca="1" si="42"/>
        <v>-1.3070468504119637E-2</v>
      </c>
      <c r="I266">
        <f t="shared" ca="1" si="43"/>
        <v>-1.2267517762345803E-2</v>
      </c>
      <c r="J266">
        <f t="shared" ca="1" si="44"/>
        <v>2.3474599764698734E-6</v>
      </c>
    </row>
    <row r="267" spans="1:10">
      <c r="A267">
        <f t="shared" si="40"/>
        <v>465</v>
      </c>
      <c r="B267">
        <f t="shared" si="36"/>
        <v>5.4331876934742473E-4</v>
      </c>
      <c r="C267">
        <f t="shared" si="37"/>
        <v>1.6528294224062579E-4</v>
      </c>
      <c r="D267">
        <f t="shared" si="38"/>
        <v>2.0841869628845185E-4</v>
      </c>
      <c r="E267">
        <f t="shared" si="41"/>
        <v>1.1735510892143315E-2</v>
      </c>
      <c r="F267">
        <f t="shared" ca="1" si="39"/>
        <v>0.6316265650009909</v>
      </c>
      <c r="H267">
        <f t="shared" ca="1" si="42"/>
        <v>-1.2282381423731725E-2</v>
      </c>
      <c r="I267">
        <f t="shared" ca="1" si="43"/>
        <v>-1.2251015516836028E-2</v>
      </c>
      <c r="J267">
        <f t="shared" ca="1" si="44"/>
        <v>1.650224550977554E-5</v>
      </c>
    </row>
    <row r="268" spans="1:10">
      <c r="A268">
        <f t="shared" si="40"/>
        <v>466</v>
      </c>
      <c r="B268">
        <f t="shared" si="36"/>
        <v>4.89261054051119E-4</v>
      </c>
      <c r="C268">
        <f t="shared" si="37"/>
        <v>1.5856655836494566E-4</v>
      </c>
      <c r="D268">
        <f t="shared" si="38"/>
        <v>2.1993873258811152E-4</v>
      </c>
      <c r="E268">
        <f t="shared" si="41"/>
        <v>1.1535129772564096E-2</v>
      </c>
      <c r="F268">
        <f t="shared" ca="1" si="39"/>
        <v>0.62014480587841359</v>
      </c>
      <c r="H268">
        <f t="shared" ca="1" si="42"/>
        <v>-1.1481759122577317E-2</v>
      </c>
      <c r="I268">
        <f t="shared" ca="1" si="43"/>
        <v>-1.2418751139327954E-2</v>
      </c>
      <c r="J268">
        <f t="shared" ca="1" si="44"/>
        <v>-1.6773562249192651E-4</v>
      </c>
    </row>
    <row r="269" spans="1:10">
      <c r="A269">
        <f t="shared" si="40"/>
        <v>467</v>
      </c>
      <c r="B269">
        <f t="shared" si="36"/>
        <v>4.3987746517622304E-4</v>
      </c>
      <c r="C269">
        <f t="shared" si="37"/>
        <v>1.5209933190226424E-4</v>
      </c>
      <c r="D269">
        <f t="shared" si="38"/>
        <v>2.3200270227405131E-4</v>
      </c>
      <c r="E269">
        <f t="shared" si="41"/>
        <v>1.1325579143491934E-2</v>
      </c>
      <c r="F269">
        <f t="shared" ca="1" si="39"/>
        <v>0.60847793214222368</v>
      </c>
      <c r="H269">
        <f t="shared" ca="1" si="42"/>
        <v>-1.1666873736189909E-2</v>
      </c>
      <c r="I269">
        <f t="shared" ca="1" si="43"/>
        <v>-1.2969236144239527E-2</v>
      </c>
      <c r="J269">
        <f t="shared" ca="1" si="44"/>
        <v>-5.5048500491157275E-4</v>
      </c>
    </row>
    <row r="270" spans="1:10">
      <c r="A270">
        <f t="shared" si="40"/>
        <v>468</v>
      </c>
      <c r="B270">
        <f t="shared" si="36"/>
        <v>3.9484615179004556E-4</v>
      </c>
      <c r="C270">
        <f t="shared" si="37"/>
        <v>1.4587308046667456E-4</v>
      </c>
      <c r="D270">
        <f t="shared" si="38"/>
        <v>2.446305270255595E-4</v>
      </c>
      <c r="E270">
        <f t="shared" si="41"/>
        <v>1.1107486763059986E-2</v>
      </c>
      <c r="F270">
        <f t="shared" ca="1" si="39"/>
        <v>0.59564182611711325</v>
      </c>
      <c r="H270">
        <f t="shared" ca="1" si="42"/>
        <v>-1.2836106025110428E-2</v>
      </c>
      <c r="I270">
        <f t="shared" ca="1" si="43"/>
        <v>-1.3301111115817488E-2</v>
      </c>
      <c r="J270">
        <f t="shared" ca="1" si="44"/>
        <v>-3.3187497157796154E-4</v>
      </c>
    </row>
    <row r="271" spans="1:10">
      <c r="A271">
        <f t="shared" si="40"/>
        <v>469</v>
      </c>
      <c r="B271">
        <f t="shared" si="36"/>
        <v>3.5385817592948889E-4</v>
      </c>
      <c r="C271">
        <f t="shared" si="37"/>
        <v>1.3987984537259027E-4</v>
      </c>
      <c r="D271">
        <f t="shared" si="38"/>
        <v>2.5784252215790615E-4</v>
      </c>
      <c r="E271">
        <f t="shared" si="41"/>
        <v>1.0881496833350865E-2</v>
      </c>
      <c r="F271">
        <f t="shared" ca="1" si="39"/>
        <v>0.58265386884054249</v>
      </c>
      <c r="H271">
        <f t="shared" ca="1" si="42"/>
        <v>-1.2987957276570761E-2</v>
      </c>
      <c r="I271">
        <f t="shared" ca="1" si="43"/>
        <v>-1.3213154244411718E-2</v>
      </c>
      <c r="J271">
        <f t="shared" ca="1" si="44"/>
        <v>8.7956871405770604E-5</v>
      </c>
    </row>
    <row r="272" spans="1:10">
      <c r="A272">
        <f t="shared" si="40"/>
        <v>470</v>
      </c>
      <c r="B272">
        <f t="shared" si="36"/>
        <v>3.1661806331919853E-4</v>
      </c>
      <c r="C272">
        <f t="shared" si="37"/>
        <v>1.3411188734903774E-4</v>
      </c>
      <c r="D272">
        <f t="shared" si="38"/>
        <v>2.7165938467371237E-4</v>
      </c>
      <c r="E272">
        <f t="shared" si="41"/>
        <v>1.0648266850745073E-2</v>
      </c>
      <c r="F272">
        <f t="shared" ca="1" si="39"/>
        <v>0.56953280930435113</v>
      </c>
      <c r="H272">
        <f t="shared" ca="1" si="42"/>
        <v>-1.312105953619136E-2</v>
      </c>
      <c r="I272">
        <f t="shared" ca="1" si="43"/>
        <v>-1.3304288186255887E-2</v>
      </c>
      <c r="J272">
        <f t="shared" ca="1" si="44"/>
        <v>-9.1133941844168814E-5</v>
      </c>
    </row>
    <row r="273" spans="1:10">
      <c r="A273">
        <f t="shared" si="40"/>
        <v>471</v>
      </c>
      <c r="B273">
        <f t="shared" si="36"/>
        <v>2.8284419544077791E-4</v>
      </c>
      <c r="C273">
        <f t="shared" si="37"/>
        <v>1.2856168226184104E-4</v>
      </c>
      <c r="D273">
        <f t="shared" si="38"/>
        <v>2.8610217988299391E-4</v>
      </c>
      <c r="E273">
        <f t="shared" si="41"/>
        <v>1.0408464445558707E-2</v>
      </c>
      <c r="F273">
        <f t="shared" ca="1" si="39"/>
        <v>0.55529862515721595</v>
      </c>
      <c r="H273">
        <f t="shared" ca="1" si="42"/>
        <v>-1.4234184147135176E-2</v>
      </c>
      <c r="I273">
        <f t="shared" ca="1" si="43"/>
        <v>-1.3573585261499165E-2</v>
      </c>
      <c r="J273">
        <f t="shared" ca="1" si="44"/>
        <v>-2.6929707524327856E-4</v>
      </c>
    </row>
    <row r="274" spans="1:10">
      <c r="A274">
        <f t="shared" si="40"/>
        <v>472</v>
      </c>
      <c r="B274">
        <f t="shared" si="36"/>
        <v>2.5226905585063706E-4</v>
      </c>
      <c r="C274">
        <f t="shared" si="37"/>
        <v>1.2322191684730185E-4</v>
      </c>
      <c r="D274">
        <f t="shared" si="38"/>
        <v>3.0119232654754891E-4</v>
      </c>
      <c r="E274">
        <f t="shared" si="41"/>
        <v>1.0162764232017236E-2</v>
      </c>
      <c r="F274">
        <f t="shared" ca="1" si="39"/>
        <v>0.54197237656313624</v>
      </c>
      <c r="H274">
        <f t="shared" ca="1" si="42"/>
        <v>-1.3326248594079715E-2</v>
      </c>
      <c r="I274">
        <f t="shared" ca="1" si="43"/>
        <v>-1.3620271022496655E-2</v>
      </c>
      <c r="J274">
        <f t="shared" ca="1" si="44"/>
        <v>-4.6685760997490153E-5</v>
      </c>
    </row>
    <row r="275" spans="1:10">
      <c r="A275">
        <f t="shared" si="40"/>
        <v>473</v>
      </c>
      <c r="B275">
        <f t="shared" si="36"/>
        <v>2.2463934383963854E-4</v>
      </c>
      <c r="C275">
        <f t="shared" si="37"/>
        <v>1.1808548446081792E-4</v>
      </c>
      <c r="D275">
        <f t="shared" si="38"/>
        <v>3.1695158050721635E-4</v>
      </c>
      <c r="E275">
        <f t="shared" si="41"/>
        <v>9.911844689093419E-3</v>
      </c>
      <c r="F275">
        <f t="shared" ca="1" si="39"/>
        <v>0.52957605489505466</v>
      </c>
      <c r="H275">
        <f t="shared" ca="1" si="42"/>
        <v>-1.2396321668081578E-2</v>
      </c>
      <c r="I275">
        <f t="shared" ca="1" si="43"/>
        <v>-1.324372624019159E-2</v>
      </c>
      <c r="J275">
        <f t="shared" ca="1" si="44"/>
        <v>3.765447823050657E-4</v>
      </c>
    </row>
    <row r="276" spans="1:10">
      <c r="A276">
        <f t="shared" si="40"/>
        <v>474</v>
      </c>
      <c r="B276">
        <f t="shared" si="36"/>
        <v>1.9971596854449503E-4</v>
      </c>
      <c r="C276">
        <f t="shared" si="37"/>
        <v>1.1314548084372081E-4</v>
      </c>
      <c r="D276">
        <f t="shared" si="38"/>
        <v>3.3340201674762125E-4</v>
      </c>
      <c r="E276">
        <f t="shared" si="41"/>
        <v>9.6563850920494236E-3</v>
      </c>
      <c r="F276">
        <f t="shared" ca="1" si="39"/>
        <v>0.51613242790926306</v>
      </c>
      <c r="H276">
        <f t="shared" ca="1" si="42"/>
        <v>-1.3443626985791601E-2</v>
      </c>
      <c r="I276">
        <f t="shared" ca="1" si="43"/>
        <v>-1.3443487370721718E-2</v>
      </c>
      <c r="J276">
        <f t="shared" ca="1" si="44"/>
        <v>-1.9976113053012806E-4</v>
      </c>
    </row>
    <row r="277" spans="1:10">
      <c r="A277">
        <f t="shared" si="40"/>
        <v>475</v>
      </c>
      <c r="B277">
        <f t="shared" si="36"/>
        <v>1.7727393647752027E-4</v>
      </c>
      <c r="C277">
        <f t="shared" si="37"/>
        <v>1.0839519991146517E-4</v>
      </c>
      <c r="D277">
        <f t="shared" si="38"/>
        <v>3.5056600987137077E-4</v>
      </c>
      <c r="E277">
        <f t="shared" si="41"/>
        <v>9.3970625136767499E-3</v>
      </c>
      <c r="F277">
        <f t="shared" ca="1" si="39"/>
        <v>0.5016648829968553</v>
      </c>
      <c r="H277">
        <f t="shared" ca="1" si="42"/>
        <v>-1.4467544912407759E-2</v>
      </c>
      <c r="I277">
        <f t="shared" ca="1" si="43"/>
        <v>-1.3819245577081396E-2</v>
      </c>
      <c r="J277">
        <f t="shared" ca="1" si="44"/>
        <v>-3.7575820635967795E-4</v>
      </c>
    </row>
    <row r="278" spans="1:10">
      <c r="A278">
        <f t="shared" si="40"/>
        <v>476</v>
      </c>
      <c r="B278">
        <f t="shared" si="36"/>
        <v>1.5710214515699114E-4</v>
      </c>
      <c r="C278">
        <f t="shared" si="37"/>
        <v>1.0382812956614111E-4</v>
      </c>
      <c r="D278">
        <f t="shared" si="38"/>
        <v>3.6846621293724088E-4</v>
      </c>
      <c r="E278">
        <f t="shared" si="41"/>
        <v>9.1345489132342809E-3</v>
      </c>
      <c r="F278">
        <f t="shared" ca="1" si="39"/>
        <v>0.48719727004473268</v>
      </c>
      <c r="H278">
        <f t="shared" ca="1" si="42"/>
        <v>-1.4467612952122622E-2</v>
      </c>
      <c r="I278">
        <f t="shared" ca="1" si="43"/>
        <v>-1.3370844391723003E-2</v>
      </c>
      <c r="J278">
        <f t="shared" ca="1" si="44"/>
        <v>4.4840118535839288E-4</v>
      </c>
    </row>
    <row r="279" spans="1:10">
      <c r="A279">
        <f t="shared" si="40"/>
        <v>477</v>
      </c>
      <c r="B279">
        <f t="shared" si="36"/>
        <v>1.3900309511419748E-4</v>
      </c>
      <c r="C279">
        <f t="shared" si="37"/>
        <v>9.9437947536136647E-5</v>
      </c>
      <c r="D279">
        <f t="shared" si="38"/>
        <v>3.8712553463473919E-4</v>
      </c>
      <c r="E279">
        <f t="shared" si="41"/>
        <v>8.8695083299584927E-3</v>
      </c>
      <c r="F279">
        <f t="shared" ca="1" si="39"/>
        <v>0.47575374536217829</v>
      </c>
      <c r="H279">
        <f t="shared" ca="1" si="42"/>
        <v>-1.1443524682554385E-2</v>
      </c>
      <c r="I279">
        <f t="shared" ca="1" si="43"/>
        <v>-1.2898276115369011E-2</v>
      </c>
      <c r="J279">
        <f t="shared" ca="1" si="44"/>
        <v>4.7256827635399137E-4</v>
      </c>
    </row>
    <row r="280" spans="1:10">
      <c r="A280">
        <f t="shared" si="40"/>
        <v>478</v>
      </c>
      <c r="B280">
        <f t="shared" si="36"/>
        <v>1.2279253204418959E-4</v>
      </c>
      <c r="C280">
        <f t="shared" si="37"/>
        <v>9.5218517245626927E-5</v>
      </c>
      <c r="D280">
        <f t="shared" si="38"/>
        <v>4.0656711476451678E-4</v>
      </c>
      <c r="E280">
        <f t="shared" si="41"/>
        <v>8.6025941967745878E-3</v>
      </c>
      <c r="F280">
        <f t="shared" ca="1" si="39"/>
        <v>0.46235861804144607</v>
      </c>
      <c r="H280">
        <f t="shared" ca="1" si="42"/>
        <v>-1.3395127320732225E-2</v>
      </c>
      <c r="I280">
        <f t="shared" ca="1" si="43"/>
        <v>-1.3601677055030559E-2</v>
      </c>
      <c r="J280">
        <f t="shared" ca="1" si="44"/>
        <v>-7.0340093966154808E-4</v>
      </c>
    </row>
    <row r="281" spans="1:10">
      <c r="A281">
        <f t="shared" si="40"/>
        <v>479</v>
      </c>
      <c r="B281">
        <f t="shared" si="36"/>
        <v>1.0829903027362809E-4</v>
      </c>
      <c r="C281">
        <f t="shared" si="37"/>
        <v>9.1163883716423885E-5</v>
      </c>
      <c r="D281">
        <f t="shared" si="38"/>
        <v>4.2681429799845558E-4</v>
      </c>
      <c r="E281">
        <f t="shared" si="41"/>
        <v>8.3344467884886135E-3</v>
      </c>
      <c r="F281">
        <f t="shared" ca="1" si="39"/>
        <v>0.44703620002385608</v>
      </c>
      <c r="H281">
        <f t="shared" ca="1" si="42"/>
        <v>-1.5322418017589989E-2</v>
      </c>
      <c r="I281">
        <f t="shared" ca="1" si="43"/>
        <v>-1.3081321710309901E-2</v>
      </c>
      <c r="J281">
        <f t="shared" ca="1" si="44"/>
        <v>5.2035534472065839E-4</v>
      </c>
    </row>
    <row r="282" spans="1:10">
      <c r="A282">
        <f t="shared" si="40"/>
        <v>480</v>
      </c>
      <c r="B282">
        <f t="shared" si="36"/>
        <v>9.5363528058593693E-5</v>
      </c>
      <c r="C282">
        <f t="shared" si="37"/>
        <v>8.7268269504575996E-5</v>
      </c>
      <c r="D282">
        <f t="shared" si="38"/>
        <v>4.4789060589685791E-4</v>
      </c>
      <c r="E282">
        <f t="shared" si="41"/>
        <v>8.065690817304778E-3</v>
      </c>
      <c r="F282">
        <f t="shared" ca="1" si="39"/>
        <v>0.43481066103824029</v>
      </c>
      <c r="H282">
        <f t="shared" ca="1" si="42"/>
        <v>-1.2225538985615791E-2</v>
      </c>
      <c r="I282">
        <f t="shared" ca="1" si="43"/>
        <v>-1.2537616021546604E-2</v>
      </c>
      <c r="J282">
        <f t="shared" ca="1" si="44"/>
        <v>5.4370568876329663E-4</v>
      </c>
    </row>
    <row r="283" spans="1:10">
      <c r="A283">
        <f t="shared" si="40"/>
        <v>481</v>
      </c>
      <c r="B283">
        <f t="shared" si="36"/>
        <v>8.3838824514317721E-5</v>
      </c>
      <c r="C283">
        <f t="shared" si="37"/>
        <v>8.3526070673973685E-5</v>
      </c>
      <c r="D283">
        <f t="shared" si="38"/>
        <v>4.6981970716402727E-4</v>
      </c>
      <c r="E283">
        <f t="shared" si="41"/>
        <v>7.7969331870054335E-3</v>
      </c>
      <c r="F283">
        <f t="shared" ca="1" si="39"/>
        <v>0.42270588946788762</v>
      </c>
      <c r="H283">
        <f t="shared" ca="1" si="42"/>
        <v>-1.2104771570352668E-2</v>
      </c>
      <c r="I283">
        <f t="shared" ca="1" si="43"/>
        <v>-1.2971089796305391E-2</v>
      </c>
      <c r="J283">
        <f t="shared" ca="1" si="44"/>
        <v>-4.3347377475878683E-4</v>
      </c>
    </row>
    <row r="284" spans="1:10">
      <c r="A284">
        <f t="shared" si="40"/>
        <v>482</v>
      </c>
      <c r="B284">
        <f t="shared" si="36"/>
        <v>7.3589047232971172E-5</v>
      </c>
      <c r="C284">
        <f t="shared" si="37"/>
        <v>7.9931852809075383E-5</v>
      </c>
      <c r="D284">
        <f t="shared" si="38"/>
        <v>4.9262538612764994E-4</v>
      </c>
      <c r="E284">
        <f t="shared" si="41"/>
        <v>7.5287609155708143E-3</v>
      </c>
      <c r="F284">
        <f t="shared" ca="1" si="39"/>
        <v>0.4077453600870255</v>
      </c>
      <c r="H284">
        <f t="shared" ca="1" si="42"/>
        <v>-1.496052938086212E-2</v>
      </c>
      <c r="I284">
        <f t="shared" ca="1" si="43"/>
        <v>-1.2582388432173819E-2</v>
      </c>
      <c r="J284">
        <f t="shared" ca="1" si="44"/>
        <v>3.8870136413157209E-4</v>
      </c>
    </row>
    <row r="285" spans="1:10">
      <c r="A285">
        <f t="shared" si="40"/>
        <v>483</v>
      </c>
      <c r="B285">
        <f t="shared" si="36"/>
        <v>6.4489098879084972E-5</v>
      </c>
      <c r="C285">
        <f t="shared" si="37"/>
        <v>7.6480347068741408E-5</v>
      </c>
      <c r="D285">
        <f t="shared" si="38"/>
        <v>5.1633150943175359E-4</v>
      </c>
      <c r="E285">
        <f t="shared" si="41"/>
        <v>7.2617392344183507E-3</v>
      </c>
      <c r="F285">
        <f t="shared" ca="1" si="39"/>
        <v>0.39695200948989656</v>
      </c>
      <c r="H285">
        <f t="shared" ca="1" si="42"/>
        <v>-1.0793350597128937E-2</v>
      </c>
      <c r="I285">
        <f t="shared" ca="1" si="43"/>
        <v>-1.1972264053919046E-2</v>
      </c>
      <c r="J285">
        <f t="shared" ca="1" si="44"/>
        <v>6.1012437825477307E-4</v>
      </c>
    </row>
    <row r="286" spans="1:10">
      <c r="A286">
        <f t="shared" si="40"/>
        <v>484</v>
      </c>
      <c r="B286">
        <f t="shared" si="36"/>
        <v>5.642409027765534E-5</v>
      </c>
      <c r="C286">
        <f t="shared" si="37"/>
        <v>7.3166446283031076E-5</v>
      </c>
      <c r="D286">
        <f t="shared" si="38"/>
        <v>5.4096199093763562E-4</v>
      </c>
      <c r="E286">
        <f t="shared" si="41"/>
        <v>6.9964098708241397E-3</v>
      </c>
      <c r="F286">
        <f t="shared" ca="1" si="39"/>
        <v>0.38434811991612305</v>
      </c>
      <c r="H286">
        <f t="shared" ca="1" si="42"/>
        <v>-1.2603889573773508E-2</v>
      </c>
      <c r="I286">
        <f t="shared" ca="1" si="43"/>
        <v>-1.2341566181846486E-2</v>
      </c>
      <c r="J286">
        <f t="shared" ca="1" si="44"/>
        <v>-3.6930212792743965E-4</v>
      </c>
    </row>
    <row r="287" spans="1:10">
      <c r="A287">
        <f t="shared" si="40"/>
        <v>485</v>
      </c>
      <c r="B287">
        <f t="shared" si="36"/>
        <v>4.9288766738920733E-5</v>
      </c>
      <c r="C287">
        <f t="shared" si="37"/>
        <v>6.998520109469427E-5</v>
      </c>
      <c r="D287">
        <f t="shared" si="38"/>
        <v>5.6654075483202342E-4</v>
      </c>
      <c r="E287">
        <f t="shared" si="41"/>
        <v>6.7332895184686282E-3</v>
      </c>
      <c r="F287">
        <f t="shared" ca="1" si="39"/>
        <v>0.36995521205671333</v>
      </c>
      <c r="H287">
        <f t="shared" ca="1" si="42"/>
        <v>-1.439290785940972E-2</v>
      </c>
      <c r="I287">
        <f t="shared" ca="1" si="43"/>
        <v>-1.1891232045806065E-2</v>
      </c>
      <c r="J287">
        <f t="shared" ca="1" si="44"/>
        <v>4.503341360404204E-4</v>
      </c>
    </row>
    <row r="288" spans="1:10">
      <c r="A288">
        <f t="shared" si="40"/>
        <v>486</v>
      </c>
      <c r="B288">
        <f t="shared" si="36"/>
        <v>4.2986933606149385E-5</v>
      </c>
      <c r="C288">
        <f t="shared" si="37"/>
        <v>6.6931816146965738E-5</v>
      </c>
      <c r="D288">
        <f t="shared" si="38"/>
        <v>5.9309169694682525E-4</v>
      </c>
      <c r="E288">
        <f t="shared" si="41"/>
        <v>6.4728684994404305E-3</v>
      </c>
      <c r="F288">
        <f t="shared" ca="1" si="39"/>
        <v>0.35979394730701852</v>
      </c>
      <c r="H288">
        <f t="shared" ca="1" si="42"/>
        <v>-1.0161264749694809E-2</v>
      </c>
      <c r="I288">
        <f t="shared" ca="1" si="43"/>
        <v>-1.122227665582084E-2</v>
      </c>
      <c r="J288">
        <f t="shared" ca="1" si="44"/>
        <v>6.6895538998522526E-4</v>
      </c>
    </row>
    <row r="289" spans="1:10">
      <c r="A289">
        <f t="shared" si="40"/>
        <v>487</v>
      </c>
      <c r="B289">
        <f t="shared" si="36"/>
        <v>3.7430886277099188E-5</v>
      </c>
      <c r="C289">
        <f t="shared" si="37"/>
        <v>6.4001646319150908E-5</v>
      </c>
      <c r="D289">
        <f t="shared" si="38"/>
        <v>6.2063864430016505E-4</v>
      </c>
      <c r="E289">
        <f t="shared" si="41"/>
        <v>6.2156096194521905E-3</v>
      </c>
      <c r="F289">
        <f t="shared" ca="1" si="39"/>
        <v>0.34788403981743027</v>
      </c>
      <c r="H289">
        <f t="shared" ca="1" si="42"/>
        <v>-1.1909907489588256E-2</v>
      </c>
      <c r="I289">
        <f t="shared" ca="1" si="43"/>
        <v>-1.1535782735874278E-2</v>
      </c>
      <c r="J289">
        <f t="shared" ca="1" si="44"/>
        <v>-3.1350608005343769E-4</v>
      </c>
    </row>
    <row r="290" spans="1:10">
      <c r="A290">
        <f t="shared" si="40"/>
        <v>488</v>
      </c>
      <c r="B290">
        <f t="shared" si="36"/>
        <v>3.2540849243272334E-5</v>
      </c>
      <c r="C290">
        <f t="shared" si="37"/>
        <v>6.1190193011377187E-5</v>
      </c>
      <c r="D290">
        <f t="shared" si="38"/>
        <v>6.4920531287394911E-4</v>
      </c>
      <c r="E290">
        <f t="shared" si="41"/>
        <v>5.9619472164846839E-3</v>
      </c>
      <c r="F290">
        <f t="shared" ca="1" si="39"/>
        <v>0.33524417858066413</v>
      </c>
      <c r="H290">
        <f t="shared" ca="1" si="42"/>
        <v>-1.2639861236766137E-2</v>
      </c>
      <c r="I290">
        <f t="shared" ca="1" si="43"/>
        <v>-1.1032890622111857E-2</v>
      </c>
      <c r="J290">
        <f t="shared" ca="1" si="44"/>
        <v>5.0289211376242093E-4</v>
      </c>
    </row>
    <row r="291" spans="1:10">
      <c r="A291">
        <f t="shared" si="40"/>
        <v>489</v>
      </c>
      <c r="B291">
        <f t="shared" si="36"/>
        <v>2.8244428019521446E-5</v>
      </c>
      <c r="C291">
        <f t="shared" si="37"/>
        <v>5.8493100479771548E-5</v>
      </c>
      <c r="D291">
        <f t="shared" si="38"/>
        <v>6.7881526364898387E-4</v>
      </c>
      <c r="E291">
        <f t="shared" si="41"/>
        <v>5.7122864015935783E-3</v>
      </c>
      <c r="F291">
        <f t="shared" ca="1" si="39"/>
        <v>0.32489195968709272</v>
      </c>
      <c r="H291">
        <f t="shared" ca="1" si="42"/>
        <v>-1.0352218893571408E-2</v>
      </c>
      <c r="I291">
        <f t="shared" ca="1" si="43"/>
        <v>-1.0914788220701344E-2</v>
      </c>
      <c r="J291">
        <f t="shared" ca="1" si="44"/>
        <v>1.1810240141051261E-4</v>
      </c>
    </row>
    <row r="292" spans="1:10">
      <c r="A292">
        <f t="shared" si="40"/>
        <v>490</v>
      </c>
      <c r="B292">
        <f t="shared" si="36"/>
        <v>2.4476077204550876E-5</v>
      </c>
      <c r="C292">
        <f t="shared" si="37"/>
        <v>5.5906152223216484E-5</v>
      </c>
      <c r="D292">
        <f t="shared" si="38"/>
        <v>7.0949185692462872E-4</v>
      </c>
      <c r="E292">
        <f t="shared" si="41"/>
        <v>5.4670024891997869E-3</v>
      </c>
      <c r="F292">
        <f t="shared" ca="1" si="39"/>
        <v>0.31384382877760914</v>
      </c>
      <c r="H292">
        <f t="shared" ca="1" si="42"/>
        <v>-1.1048130909483589E-2</v>
      </c>
      <c r="I292">
        <f t="shared" ca="1" si="43"/>
        <v>-1.0582701113976644E-2</v>
      </c>
      <c r="J292">
        <f t="shared" ca="1" si="44"/>
        <v>3.3208710672470027E-4</v>
      </c>
    </row>
    <row r="293" spans="1:10">
      <c r="A293">
        <f t="shared" si="40"/>
        <v>491</v>
      </c>
      <c r="B293">
        <f t="shared" si="36"/>
        <v>2.1176587323797403E-5</v>
      </c>
      <c r="C293">
        <f t="shared" si="37"/>
        <v>5.342526742273072E-5</v>
      </c>
      <c r="D293">
        <f t="shared" si="38"/>
        <v>7.4125820495612971E-4</v>
      </c>
      <c r="E293">
        <f t="shared" si="41"/>
        <v>5.226440612850285E-3</v>
      </c>
      <c r="F293">
        <f t="shared" ca="1" si="39"/>
        <v>0.30211503362764713</v>
      </c>
      <c r="H293">
        <f t="shared" ca="1" si="42"/>
        <v>-1.1728795149962001E-2</v>
      </c>
      <c r="I293">
        <f t="shared" ca="1" si="43"/>
        <v>-1.0037882896376416E-2</v>
      </c>
      <c r="J293">
        <f t="shared" ca="1" si="44"/>
        <v>5.448182176002285E-4</v>
      </c>
    </row>
    <row r="294" spans="1:10">
      <c r="A294">
        <f t="shared" si="40"/>
        <v>492</v>
      </c>
      <c r="B294">
        <f t="shared" si="36"/>
        <v>1.8292592562394267E-5</v>
      </c>
      <c r="C294">
        <f t="shared" si="37"/>
        <v>5.1046497434418552E-5</v>
      </c>
      <c r="D294">
        <f t="shared" si="38"/>
        <v>7.7413712294911209E-4</v>
      </c>
      <c r="E294">
        <f t="shared" si="41"/>
        <v>4.9909155211914948E-3</v>
      </c>
      <c r="F294">
        <f t="shared" ca="1" si="39"/>
        <v>0.29271958670687098</v>
      </c>
      <c r="H294">
        <f t="shared" ca="1" si="42"/>
        <v>-9.3954469207761515E-3</v>
      </c>
      <c r="I294">
        <f t="shared" ca="1" si="43"/>
        <v>-9.6816058141948273E-3</v>
      </c>
      <c r="J294">
        <f t="shared" ca="1" si="44"/>
        <v>3.5627708218158825E-4</v>
      </c>
    </row>
    <row r="295" spans="1:10">
      <c r="A295">
        <f t="shared" si="40"/>
        <v>493</v>
      </c>
      <c r="B295">
        <f t="shared" si="36"/>
        <v>1.5776100998766262E-5</v>
      </c>
      <c r="C295">
        <f t="shared" si="37"/>
        <v>4.8766022336833284E-5</v>
      </c>
      <c r="D295">
        <f t="shared" si="38"/>
        <v>8.0815107845720613E-4</v>
      </c>
      <c r="E295">
        <f t="shared" si="41"/>
        <v>4.7607115477503433E-3</v>
      </c>
      <c r="F295">
        <f t="shared" ca="1" si="39"/>
        <v>0.28067023747715741</v>
      </c>
      <c r="H295">
        <f t="shared" ca="1" si="42"/>
        <v>-1.2049349229713568E-2</v>
      </c>
      <c r="I295">
        <f t="shared" ca="1" si="43"/>
        <v>-9.7151517753971961E-3</v>
      </c>
      <c r="J295">
        <f t="shared" ca="1" si="44"/>
        <v>-3.3545961202368843E-5</v>
      </c>
    </row>
    <row r="296" spans="1:10">
      <c r="A296">
        <f t="shared" si="40"/>
        <v>494</v>
      </c>
      <c r="B296">
        <f t="shared" si="36"/>
        <v>1.3584048499346177E-5</v>
      </c>
      <c r="C296">
        <f t="shared" si="37"/>
        <v>4.6580147533503654E-5</v>
      </c>
      <c r="D296">
        <f t="shared" si="38"/>
        <v>8.4332213923540638E-4</v>
      </c>
      <c r="E296">
        <f t="shared" si="41"/>
        <v>4.5360827470759344E-3</v>
      </c>
      <c r="F296">
        <f t="shared" ca="1" si="39"/>
        <v>0.2719784541172095</v>
      </c>
      <c r="H296">
        <f t="shared" ca="1" si="42"/>
        <v>-8.6917833599479133E-3</v>
      </c>
      <c r="I296">
        <f t="shared" ca="1" si="43"/>
        <v>-8.5398037878222366E-3</v>
      </c>
      <c r="J296">
        <f t="shared" ca="1" si="44"/>
        <v>1.1753479875749595E-3</v>
      </c>
    </row>
    <row r="297" spans="1:10">
      <c r="A297">
        <f t="shared" si="40"/>
        <v>495</v>
      </c>
      <c r="B297">
        <f t="shared" si="36"/>
        <v>1.167787703165841E-5</v>
      </c>
      <c r="C297">
        <f t="shared" si="37"/>
        <v>4.4485300411281021E-5</v>
      </c>
      <c r="D297">
        <f t="shared" si="38"/>
        <v>8.7967191960854378E-4</v>
      </c>
      <c r="E297">
        <f t="shared" si="41"/>
        <v>4.3172531888630572E-3</v>
      </c>
      <c r="F297">
        <f t="shared" ca="1" si="39"/>
        <v>0.26365441429572706</v>
      </c>
      <c r="H297">
        <f t="shared" ca="1" si="42"/>
        <v>-8.3240398214824429E-3</v>
      </c>
      <c r="I297">
        <f t="shared" ca="1" si="43"/>
        <v>-8.5568378760931766E-3</v>
      </c>
      <c r="J297">
        <f t="shared" ca="1" si="44"/>
        <v>-1.7034088270940009E-5</v>
      </c>
    </row>
    <row r="298" spans="1:10">
      <c r="A298">
        <f t="shared" si="40"/>
        <v>496</v>
      </c>
      <c r="B298">
        <f t="shared" si="36"/>
        <v>1.0023137795634429E-5</v>
      </c>
      <c r="C298">
        <f t="shared" si="37"/>
        <v>4.2478027055075176E-5</v>
      </c>
      <c r="D298">
        <f t="shared" si="38"/>
        <v>9.1722152542109798E-4</v>
      </c>
      <c r="E298">
        <f t="shared" si="41"/>
        <v>4.104417400861652E-3</v>
      </c>
      <c r="F298">
        <f t="shared" ca="1" si="39"/>
        <v>0.253707004556673</v>
      </c>
      <c r="H298">
        <f t="shared" ca="1" si="42"/>
        <v>-9.9474097390540583E-3</v>
      </c>
      <c r="I298">
        <f t="shared" ca="1" si="43"/>
        <v>-8.3675155195848394E-3</v>
      </c>
      <c r="J298">
        <f t="shared" ca="1" si="44"/>
        <v>1.8932235650833719E-4</v>
      </c>
    </row>
    <row r="299" spans="1:10">
      <c r="A299">
        <f t="shared" si="40"/>
        <v>497</v>
      </c>
      <c r="B299">
        <f t="shared" si="36"/>
        <v>8.5891192600146804E-6</v>
      </c>
      <c r="C299">
        <f t="shared" si="37"/>
        <v>4.0554989019461385E-5</v>
      </c>
      <c r="D299">
        <f t="shared" si="38"/>
        <v>9.559914976415405E-4</v>
      </c>
      <c r="E299">
        <f t="shared" si="41"/>
        <v>3.897740950676683E-3</v>
      </c>
      <c r="F299">
        <f t="shared" ca="1" si="39"/>
        <v>0.244143827829885</v>
      </c>
      <c r="H299">
        <f t="shared" ca="1" si="42"/>
        <v>-9.5631767267879975E-3</v>
      </c>
      <c r="I299">
        <f t="shared" ca="1" si="43"/>
        <v>-7.7730766459273241E-3</v>
      </c>
      <c r="J299">
        <f t="shared" ca="1" si="44"/>
        <v>5.9443887365751534E-4</v>
      </c>
    </row>
    <row r="300" spans="1:10">
      <c r="A300">
        <f t="shared" si="40"/>
        <v>498</v>
      </c>
      <c r="B300">
        <f t="shared" si="36"/>
        <v>7.3484999200982767E-6</v>
      </c>
      <c r="C300">
        <f t="shared" si="37"/>
        <v>3.8712960157558934E-5</v>
      </c>
      <c r="D300">
        <f t="shared" si="38"/>
        <v>9.9600175470141534E-4</v>
      </c>
      <c r="E300">
        <f t="shared" si="41"/>
        <v>3.6973611559818517E-3</v>
      </c>
      <c r="F300">
        <f t="shared" ca="1" si="39"/>
        <v>0.23797121853804623</v>
      </c>
      <c r="H300">
        <f t="shared" ca="1" si="42"/>
        <v>-6.1726092918387709E-3</v>
      </c>
      <c r="I300">
        <f t="shared" ca="1" si="43"/>
        <v>-7.174733206847533E-3</v>
      </c>
      <c r="J300">
        <f t="shared" ca="1" si="44"/>
        <v>5.9834343907979107E-4</v>
      </c>
    </row>
    <row r="301" spans="1:10">
      <c r="A301">
        <f t="shared" si="40"/>
        <v>499</v>
      </c>
      <c r="B301">
        <f t="shared" si="36"/>
        <v>6.2770253626212899E-6</v>
      </c>
      <c r="C301">
        <f t="shared" si="37"/>
        <v>3.6948823507501421E-5</v>
      </c>
      <c r="D301">
        <f t="shared" si="38"/>
        <v>1.0372715336564111E-3</v>
      </c>
      <c r="E301">
        <f t="shared" si="41"/>
        <v>3.5033879122083381E-3</v>
      </c>
      <c r="F301">
        <f t="shared" ca="1" si="39"/>
        <v>0.22919426473674362</v>
      </c>
      <c r="H301">
        <f t="shared" ca="1" si="42"/>
        <v>-8.7769538013026116E-3</v>
      </c>
      <c r="I301">
        <f t="shared" ca="1" si="43"/>
        <v>-7.1736633557256792E-3</v>
      </c>
      <c r="J301">
        <f t="shared" ca="1" si="44"/>
        <v>1.0698511218537946E-6</v>
      </c>
    </row>
    <row r="302" spans="1:10">
      <c r="A302">
        <f t="shared" si="40"/>
        <v>500</v>
      </c>
      <c r="B302">
        <f t="shared" si="36"/>
        <v>5.353209030595414E-6</v>
      </c>
      <c r="C302">
        <f t="shared" si="37"/>
        <v>3.5259568236744539E-5</v>
      </c>
      <c r="D302">
        <f t="shared" si="38"/>
        <v>1.0798193302637609E-3</v>
      </c>
      <c r="E302">
        <f t="shared" si="41"/>
        <v>3.3159046264249563E-3</v>
      </c>
      <c r="F302">
        <f t="shared" ca="1" si="39"/>
        <v>0.22181683669780286</v>
      </c>
      <c r="H302">
        <f t="shared" ca="1" si="42"/>
        <v>-7.3774280389407587E-3</v>
      </c>
      <c r="I302">
        <f t="shared" ca="1" si="43"/>
        <v>-6.7710062391384716E-3</v>
      </c>
      <c r="J302">
        <f t="shared" ca="1" si="44"/>
        <v>4.0265711658720761E-4</v>
      </c>
    </row>
    <row r="303" spans="1:10">
      <c r="A303">
        <f t="shared" si="40"/>
        <v>501</v>
      </c>
      <c r="B303">
        <f t="shared" si="36"/>
        <v>4.5580559227545831E-6</v>
      </c>
      <c r="C303">
        <f t="shared" si="37"/>
        <v>3.3642286644382222E-5</v>
      </c>
      <c r="D303">
        <f t="shared" si="38"/>
        <v>1.1236628380773609E-3</v>
      </c>
      <c r="E303">
        <f t="shared" si="41"/>
        <v>3.1349692458962301E-3</v>
      </c>
      <c r="F303">
        <f t="shared" ca="1" si="39"/>
        <v>0.21484162132703638</v>
      </c>
      <c r="H303">
        <f t="shared" ca="1" si="42"/>
        <v>-6.9752153707664799E-3</v>
      </c>
      <c r="I303">
        <f t="shared" ca="1" si="43"/>
        <v>-6.3678574079265859E-3</v>
      </c>
      <c r="J303">
        <f t="shared" ca="1" si="44"/>
        <v>4.0314883121188565E-4</v>
      </c>
    </row>
    <row r="304" spans="1:10">
      <c r="A304">
        <f t="shared" si="40"/>
        <v>502</v>
      </c>
      <c r="B304">
        <f t="shared" si="36"/>
        <v>3.8748083359487701E-6</v>
      </c>
      <c r="C304">
        <f t="shared" si="37"/>
        <v>3.2094171221574057E-5</v>
      </c>
      <c r="D304">
        <f t="shared" si="38"/>
        <v>1.1688188866690291E-3</v>
      </c>
      <c r="E304">
        <f t="shared" si="41"/>
        <v>2.9606153696863954E-3</v>
      </c>
      <c r="F304">
        <f t="shared" ca="1" si="39"/>
        <v>0.20827016179564734</v>
      </c>
      <c r="H304">
        <f t="shared" ca="1" si="42"/>
        <v>-6.5714595313890456E-3</v>
      </c>
      <c r="I304">
        <f t="shared" ca="1" si="43"/>
        <v>-5.9652648470072071E-3</v>
      </c>
      <c r="J304">
        <f t="shared" ca="1" si="44"/>
        <v>4.0259256091937888E-4</v>
      </c>
    </row>
    <row r="305" spans="1:10">
      <c r="A305">
        <f t="shared" si="40"/>
        <v>503</v>
      </c>
      <c r="B305">
        <f t="shared" si="36"/>
        <v>3.2887126614514398E-6</v>
      </c>
      <c r="C305">
        <f t="shared" si="37"/>
        <v>3.0612511770118794E-5</v>
      </c>
      <c r="D305">
        <f t="shared" si="38"/>
        <v>1.2153033790912955E-3</v>
      </c>
      <c r="E305">
        <f t="shared" si="41"/>
        <v>2.7928534316654912E-3</v>
      </c>
      <c r="F305">
        <f t="shared" ca="1" si="39"/>
        <v>0.20210290175941784</v>
      </c>
      <c r="H305">
        <f t="shared" ca="1" si="42"/>
        <v>-6.1672600362294994E-3</v>
      </c>
      <c r="I305">
        <f t="shared" ca="1" si="43"/>
        <v>-5.1642256172898752E-3</v>
      </c>
      <c r="J305">
        <f t="shared" ca="1" si="44"/>
        <v>8.0103922971733188E-4</v>
      </c>
    </row>
    <row r="306" spans="1:10">
      <c r="A306">
        <f t="shared" si="40"/>
        <v>504</v>
      </c>
      <c r="B306">
        <f t="shared" si="36"/>
        <v>2.7868061747685777E-6</v>
      </c>
      <c r="C306">
        <f t="shared" si="37"/>
        <v>2.9194692579146023E-5</v>
      </c>
      <c r="D306">
        <f t="shared" si="38"/>
        <v>1.2631312287039729E-3</v>
      </c>
      <c r="E306">
        <f t="shared" si="41"/>
        <v>2.631671943363138E-3</v>
      </c>
      <c r="F306">
        <f t="shared" ca="1" si="39"/>
        <v>0.19533923354105126</v>
      </c>
      <c r="H306">
        <f t="shared" ca="1" si="42"/>
        <v>-6.7636682183665753E-3</v>
      </c>
      <c r="I306">
        <f t="shared" ca="1" si="43"/>
        <v>-5.165683097676399E-3</v>
      </c>
      <c r="J306">
        <f t="shared" ca="1" si="44"/>
        <v>-1.4574803865238101E-6</v>
      </c>
    </row>
    <row r="307" spans="1:10">
      <c r="A307">
        <f t="shared" si="40"/>
        <v>505</v>
      </c>
      <c r="B307">
        <f t="shared" si="36"/>
        <v>2.3577227102615937E-6</v>
      </c>
      <c r="C307">
        <f t="shared" si="37"/>
        <v>2.783818965983621E-5</v>
      </c>
      <c r="D307">
        <f t="shared" si="38"/>
        <v>1.3123162954935318E-3</v>
      </c>
      <c r="E307">
        <f t="shared" si="41"/>
        <v>2.4770387852997692E-3</v>
      </c>
      <c r="F307">
        <f t="shared" ca="1" si="39"/>
        <v>0.18997754965816993</v>
      </c>
      <c r="H307">
        <f t="shared" ca="1" si="42"/>
        <v>-5.3616838828813296E-3</v>
      </c>
      <c r="I307">
        <f t="shared" ca="1" si="43"/>
        <v>-4.5705248102544897E-3</v>
      </c>
      <c r="J307">
        <f t="shared" ca="1" si="44"/>
        <v>5.9515828742190933E-4</v>
      </c>
    </row>
    <row r="308" spans="1:10">
      <c r="A308">
        <f t="shared" si="40"/>
        <v>506</v>
      </c>
      <c r="B308">
        <f t="shared" si="36"/>
        <v>1.9915160839204867E-6</v>
      </c>
      <c r="C308">
        <f t="shared" si="37"/>
        <v>2.6540568038022852E-5</v>
      </c>
      <c r="D308">
        <f t="shared" si="38"/>
        <v>1.3628713220208912E-3</v>
      </c>
      <c r="E308">
        <f t="shared" si="41"/>
        <v>2.3289025356971723E-3</v>
      </c>
      <c r="F308">
        <f t="shared" ca="1" si="39"/>
        <v>0.18501529709200035</v>
      </c>
      <c r="H308">
        <f t="shared" ca="1" si="42"/>
        <v>-4.9622525661695838E-3</v>
      </c>
      <c r="I308">
        <f t="shared" ca="1" si="43"/>
        <v>-4.1795808074451771E-3</v>
      </c>
      <c r="J308">
        <f t="shared" ca="1" si="44"/>
        <v>3.9094400280931252E-4</v>
      </c>
    </row>
    <row r="309" spans="1:10">
      <c r="A309">
        <f t="shared" si="40"/>
        <v>507</v>
      </c>
      <c r="B309">
        <f t="shared" si="36"/>
        <v>1.6795001172646928E-6</v>
      </c>
      <c r="C309">
        <f t="shared" si="37"/>
        <v>2.5299479104474019E-5</v>
      </c>
      <c r="D309">
        <f t="shared" si="38"/>
        <v>1.4148078691396675E-3</v>
      </c>
      <c r="E309">
        <f t="shared" si="41"/>
        <v>2.1871938258225532E-3</v>
      </c>
      <c r="F309">
        <f t="shared" ca="1" si="39"/>
        <v>0.18244903370919796</v>
      </c>
      <c r="H309">
        <f t="shared" ca="1" si="42"/>
        <v>-2.5662633828023862E-3</v>
      </c>
      <c r="I309">
        <f t="shared" ca="1" si="43"/>
        <v>-3.7936225960440162E-3</v>
      </c>
      <c r="J309">
        <f t="shared" ca="1" si="44"/>
        <v>3.8595821140116095E-4</v>
      </c>
    </row>
    <row r="310" spans="1:10">
      <c r="A310">
        <f t="shared" si="40"/>
        <v>508</v>
      </c>
      <c r="B310">
        <f t="shared" si="36"/>
        <v>1.4141041200709236E-6</v>
      </c>
      <c r="C310">
        <f t="shared" si="37"/>
        <v>2.4112658022599343E-5</v>
      </c>
      <c r="D310">
        <f t="shared" si="38"/>
        <v>1.4681362516331376E-3</v>
      </c>
      <c r="E310">
        <f t="shared" si="41"/>
        <v>2.0518267116449089E-3</v>
      </c>
      <c r="F310">
        <f t="shared" ca="1" si="39"/>
        <v>0.17627448627103584</v>
      </c>
      <c r="H310">
        <f t="shared" ca="1" si="42"/>
        <v>-6.1745474381621201E-3</v>
      </c>
      <c r="I310">
        <f t="shared" ca="1" si="43"/>
        <v>-3.81336256980786E-3</v>
      </c>
      <c r="J310">
        <f t="shared" ca="1" si="44"/>
        <v>-1.9739973763843819E-5</v>
      </c>
    </row>
    <row r="311" spans="1:10">
      <c r="A311">
        <f t="shared" si="40"/>
        <v>509</v>
      </c>
      <c r="B311">
        <f t="shared" si="36"/>
        <v>1.1887427070576899E-6</v>
      </c>
      <c r="C311">
        <f t="shared" si="37"/>
        <v>2.2977921193278593E-5</v>
      </c>
      <c r="D311">
        <f t="shared" si="38"/>
        <v>1.5228654739241462E-3</v>
      </c>
      <c r="E311">
        <f t="shared" si="41"/>
        <v>1.9227000519710935E-3</v>
      </c>
      <c r="F311">
        <f t="shared" ca="1" si="39"/>
        <v>0.17248660948977881</v>
      </c>
      <c r="H311">
        <f t="shared" ca="1" si="42"/>
        <v>-3.7878767812570269E-3</v>
      </c>
      <c r="I311">
        <f t="shared" ca="1" si="43"/>
        <v>-2.8394539194763592E-3</v>
      </c>
      <c r="J311">
        <f t="shared" ca="1" si="44"/>
        <v>9.7390865033150078E-4</v>
      </c>
    </row>
    <row r="312" spans="1:10">
      <c r="A312">
        <f t="shared" si="40"/>
        <v>510</v>
      </c>
      <c r="B312">
        <f t="shared" si="36"/>
        <v>9.9769885160214297E-7</v>
      </c>
      <c r="C312">
        <f t="shared" si="37"/>
        <v>2.1893163776461206E-5</v>
      </c>
      <c r="D312">
        <f t="shared" si="38"/>
        <v>1.5790031660178826E-3</v>
      </c>
      <c r="E312">
        <f t="shared" si="41"/>
        <v>1.7996988837729352E-3</v>
      </c>
      <c r="F312">
        <f t="shared" ca="1" si="39"/>
        <v>0.16907964562094405</v>
      </c>
      <c r="H312">
        <f t="shared" ca="1" si="42"/>
        <v>-3.406963868834767E-3</v>
      </c>
      <c r="I312">
        <f t="shared" ca="1" si="43"/>
        <v>-2.4724909868726721E-3</v>
      </c>
      <c r="J312">
        <f t="shared" ca="1" si="44"/>
        <v>3.6696293260368718E-4</v>
      </c>
    </row>
    <row r="313" spans="1:10">
      <c r="A313">
        <f t="shared" si="40"/>
        <v>511</v>
      </c>
      <c r="B313">
        <f t="shared" si="36"/>
        <v>8.3601911601801757E-7</v>
      </c>
      <c r="C313">
        <f t="shared" si="37"/>
        <v>2.0856357269142129E-5</v>
      </c>
      <c r="D313">
        <f t="shared" si="38"/>
        <v>1.6365555198428559E-3</v>
      </c>
      <c r="E313">
        <f t="shared" si="41"/>
        <v>1.6826957860075894E-3</v>
      </c>
      <c r="F313">
        <f t="shared" ca="1" si="39"/>
        <v>0.16604718411178027</v>
      </c>
      <c r="H313">
        <f t="shared" ca="1" si="42"/>
        <v>-3.0324615091637808E-3</v>
      </c>
      <c r="I313">
        <f t="shared" ca="1" si="43"/>
        <v>-1.9130100279845185E-3</v>
      </c>
      <c r="J313">
        <f t="shared" ca="1" si="44"/>
        <v>5.5948095888815356E-4</v>
      </c>
    </row>
    <row r="314" spans="1:10">
      <c r="A314">
        <f t="shared" si="40"/>
        <v>512</v>
      </c>
      <c r="B314">
        <f t="shared" si="36"/>
        <v>6.9942004106556659E-7</v>
      </c>
      <c r="C314">
        <f t="shared" si="37"/>
        <v>1.9865547139277251E-5</v>
      </c>
      <c r="D314">
        <f t="shared" si="38"/>
        <v>1.6955272261604444E-3</v>
      </c>
      <c r="E314">
        <f t="shared" si="41"/>
        <v>1.571552223862386E-3</v>
      </c>
      <c r="F314">
        <f t="shared" ca="1" si="39"/>
        <v>0.16338222086015866</v>
      </c>
      <c r="H314">
        <f t="shared" ca="1" si="42"/>
        <v>-2.6649632516216049E-3</v>
      </c>
      <c r="I314">
        <f t="shared" ca="1" si="43"/>
        <v>-1.7614903486658784E-3</v>
      </c>
      <c r="J314">
        <f t="shared" ca="1" si="44"/>
        <v>1.515196793186401E-4</v>
      </c>
    </row>
    <row r="315" spans="1:10">
      <c r="A315">
        <f t="shared" si="40"/>
        <v>513</v>
      </c>
      <c r="B315">
        <f t="shared" si="36"/>
        <v>5.8420472556611653E-7</v>
      </c>
      <c r="C315">
        <f t="shared" si="37"/>
        <v>1.8918850515163185E-5</v>
      </c>
      <c r="D315">
        <f t="shared" si="38"/>
        <v>1.7559214122181122E-3</v>
      </c>
      <c r="E315">
        <f t="shared" si="41"/>
        <v>1.4661198660142396E-3</v>
      </c>
      <c r="F315">
        <f t="shared" ca="1" si="39"/>
        <v>0.16207721667365405</v>
      </c>
      <c r="H315">
        <f t="shared" ca="1" si="42"/>
        <v>-1.3050041865046158E-3</v>
      </c>
      <c r="I315">
        <f t="shared" ca="1" si="43"/>
        <v>-1.4183557757982634E-3</v>
      </c>
      <c r="J315">
        <f t="shared" ca="1" si="44"/>
        <v>3.4313457286761504E-4</v>
      </c>
    </row>
    <row r="316" spans="1:10">
      <c r="A316">
        <f t="shared" si="40"/>
        <v>514</v>
      </c>
      <c r="B316">
        <f t="shared" si="36"/>
        <v>4.8718867881074709E-7</v>
      </c>
      <c r="C316">
        <f t="shared" si="37"/>
        <v>1.8014453929768862E-5</v>
      </c>
      <c r="D316">
        <f t="shared" si="38"/>
        <v>1.817739580325657E-3</v>
      </c>
      <c r="E316">
        <f t="shared" si="41"/>
        <v>1.3662418681740728E-3</v>
      </c>
      <c r="F316">
        <f t="shared" ca="1" si="39"/>
        <v>0.16012415455541545</v>
      </c>
      <c r="H316">
        <f t="shared" ca="1" si="42"/>
        <v>-1.953062118238591E-3</v>
      </c>
      <c r="I316">
        <f t="shared" ca="1" si="43"/>
        <v>-1.4839764263821942E-3</v>
      </c>
      <c r="J316">
        <f t="shared" ca="1" si="44"/>
        <v>-6.562065058393087E-5</v>
      </c>
    </row>
    <row r="317" spans="1:10">
      <c r="A317">
        <f t="shared" si="40"/>
        <v>515</v>
      </c>
      <c r="B317">
        <f t="shared" si="36"/>
        <v>4.056340826194696E-7</v>
      </c>
      <c r="C317">
        <f t="shared" si="37"/>
        <v>1.7150611119472345E-5</v>
      </c>
      <c r="D317">
        <f t="shared" si="38"/>
        <v>1.8809815475377381E-3</v>
      </c>
      <c r="E317">
        <f t="shared" si="41"/>
        <v>1.2717541168805987E-3</v>
      </c>
      <c r="F317">
        <f t="shared" ca="1" si="39"/>
        <v>0.15951459548102145</v>
      </c>
      <c r="H317">
        <f t="shared" ca="1" si="42"/>
        <v>-6.0955907439400048E-4</v>
      </c>
      <c r="I317">
        <f t="shared" ca="1" si="43"/>
        <v>-7.5867073706384347E-4</v>
      </c>
      <c r="J317">
        <f t="shared" ca="1" si="44"/>
        <v>7.2530568931835075E-4</v>
      </c>
    </row>
    <row r="318" spans="1:10">
      <c r="A318">
        <f t="shared" si="40"/>
        <v>516</v>
      </c>
      <c r="B318">
        <f t="shared" si="36"/>
        <v>3.3719165532915079E-7</v>
      </c>
      <c r="C318">
        <f t="shared" si="37"/>
        <v>1.6325640876624214E-5</v>
      </c>
      <c r="D318">
        <f t="shared" si="38"/>
        <v>1.9456453866293496E-3</v>
      </c>
      <c r="E318">
        <f t="shared" si="41"/>
        <v>1.1824864282077145E-3</v>
      </c>
      <c r="F318">
        <f t="shared" ca="1" si="39"/>
        <v>0.15723973236845087</v>
      </c>
      <c r="H318">
        <f t="shared" ca="1" si="42"/>
        <v>-2.2748631125705798E-3</v>
      </c>
      <c r="I318">
        <f t="shared" ca="1" si="43"/>
        <v>-6.42707717008717E-4</v>
      </c>
      <c r="J318">
        <f t="shared" ca="1" si="44"/>
        <v>1.1596302005512647E-4</v>
      </c>
    </row>
    <row r="319" spans="1:10">
      <c r="A319">
        <f t="shared" si="40"/>
        <v>517</v>
      </c>
      <c r="B319">
        <f t="shared" si="36"/>
        <v>2.7984936573081567E-7</v>
      </c>
      <c r="C319">
        <f t="shared" si="37"/>
        <v>1.5537924955328808E-5</v>
      </c>
      <c r="D319">
        <f t="shared" si="38"/>
        <v>2.0117273685538112E-3</v>
      </c>
      <c r="E319">
        <f t="shared" si="41"/>
        <v>1.0982636967484761E-3</v>
      </c>
      <c r="F319">
        <f t="shared" ca="1" si="39"/>
        <v>0.15629044198116734</v>
      </c>
      <c r="H319">
        <f t="shared" ca="1" si="42"/>
        <v>-9.492903872835301E-4</v>
      </c>
      <c r="I319">
        <f t="shared" ca="1" si="43"/>
        <v>-1.363093877796595E-4</v>
      </c>
      <c r="J319">
        <f t="shared" ca="1" si="44"/>
        <v>5.0639832922905756E-4</v>
      </c>
    </row>
    <row r="320" spans="1:10">
      <c r="A320">
        <f t="shared" si="40"/>
        <v>518</v>
      </c>
      <c r="B320">
        <f t="shared" si="36"/>
        <v>2.3188730025429106E-7</v>
      </c>
      <c r="C320">
        <f t="shared" si="37"/>
        <v>1.4785906029807357E-5</v>
      </c>
      <c r="D320">
        <f t="shared" si="38"/>
        <v>2.079221906575284E-3</v>
      </c>
      <c r="E320">
        <f t="shared" si="41"/>
        <v>1.0189069909295155E-3</v>
      </c>
      <c r="F320">
        <f t="shared" ca="1" si="39"/>
        <v>0.15465733454174307</v>
      </c>
      <c r="H320">
        <f t="shared" ca="1" si="42"/>
        <v>-1.6331074394242695E-3</v>
      </c>
      <c r="I320">
        <f t="shared" ca="1" si="43"/>
        <v>1.6034662507423137E-4</v>
      </c>
      <c r="J320">
        <f t="shared" ca="1" si="44"/>
        <v>2.9665601285389087E-4</v>
      </c>
    </row>
    <row r="321" spans="1:10">
      <c r="A321">
        <f t="shared" si="40"/>
        <v>519</v>
      </c>
      <c r="B321">
        <f t="shared" si="36"/>
        <v>1.9183804086210083E-7</v>
      </c>
      <c r="C321">
        <f t="shared" si="37"/>
        <v>1.4068085704680996E-5</v>
      </c>
      <c r="D321">
        <f t="shared" si="38"/>
        <v>2.1481215022696762E-3</v>
      </c>
      <c r="E321">
        <f t="shared" si="41"/>
        <v>9.4423459138670562E-4</v>
      </c>
      <c r="F321">
        <f t="shared" ca="1" si="39"/>
        <v>0.15633080087009624</v>
      </c>
      <c r="H321">
        <f t="shared" ca="1" si="42"/>
        <v>1.6734663283531626E-3</v>
      </c>
      <c r="I321">
        <f t="shared" ca="1" si="43"/>
        <v>4.4712438269256527E-4</v>
      </c>
      <c r="J321">
        <f t="shared" ca="1" si="44"/>
        <v>2.867777576183339E-4</v>
      </c>
    </row>
    <row r="322" spans="1:10">
      <c r="A322">
        <f t="shared" si="40"/>
        <v>520</v>
      </c>
      <c r="B322">
        <f t="shared" si="36"/>
        <v>1.58451963641283E-7</v>
      </c>
      <c r="C322">
        <f t="shared" si="37"/>
        <v>1.3383022576488534E-5</v>
      </c>
      <c r="D322">
        <f t="shared" si="38"/>
        <v>2.218416693589111E-3</v>
      </c>
      <c r="E322">
        <f t="shared" si="41"/>
        <v>8.7406296979031641E-4</v>
      </c>
      <c r="F322">
        <f t="shared" ca="1" si="39"/>
        <v>0.15630105689597787</v>
      </c>
      <c r="H322">
        <f t="shared" ca="1" si="42"/>
        <v>-2.9743974118368044E-5</v>
      </c>
      <c r="I322">
        <f t="shared" ca="1" si="43"/>
        <v>5.2392683826434365E-4</v>
      </c>
      <c r="J322">
        <f t="shared" ca="1" si="44"/>
        <v>7.6802455571778382E-5</v>
      </c>
    </row>
    <row r="323" spans="1:10">
      <c r="A323">
        <f t="shared" si="40"/>
        <v>521</v>
      </c>
      <c r="B323">
        <f t="shared" ref="B323:B386" si="45">NORMDIST(A323,400,25,0)</f>
        <v>1.30666918559731E-7</v>
      </c>
      <c r="C323">
        <f t="shared" ref="C323:C386" si="46">8*NORMDIST(A323,200,80,0)</f>
        <v>1.2729330345732138E-5</v>
      </c>
      <c r="D323">
        <f t="shared" ref="D323:D386" si="47">NORMDIST(A323,600,50,0)</f>
        <v>2.2900960051858476E-3</v>
      </c>
      <c r="E323">
        <f t="shared" si="41"/>
        <v>8.0820770614091183E-4</v>
      </c>
      <c r="F323">
        <f t="shared" ref="F323:F386" ca="1" si="48">50*SUM(B323:E323)+RANDBETWEEN(-1,1)/1000</f>
        <v>0.15655818542955258</v>
      </c>
      <c r="H323">
        <f t="shared" ca="1" si="42"/>
        <v>2.5712853357470755E-4</v>
      </c>
      <c r="I323">
        <f t="shared" ca="1" si="43"/>
        <v>3.906929877458609E-4</v>
      </c>
      <c r="J323">
        <f t="shared" ca="1" si="44"/>
        <v>-1.3323385051848275E-4</v>
      </c>
    </row>
    <row r="324" spans="1:10">
      <c r="A324">
        <f t="shared" ref="A324:A387" si="49">A323+1</f>
        <v>522</v>
      </c>
      <c r="B324">
        <f t="shared" si="45"/>
        <v>1.0758179897086092E-7</v>
      </c>
      <c r="C324">
        <f t="shared" si="46"/>
        <v>1.210567597872446E-5</v>
      </c>
      <c r="D324">
        <f t="shared" si="47"/>
        <v>2.3631459011916448E-3</v>
      </c>
      <c r="E324">
        <f t="shared" ref="E324:E387" si="50">NORMDIST(A324,450,30,0)</f>
        <v>7.4648434316142989E-4</v>
      </c>
      <c r="F324">
        <f t="shared" ca="1" si="48"/>
        <v>0.1570921751065385</v>
      </c>
      <c r="H324">
        <f t="shared" ref="H324:H387" ca="1" si="51">F324-F323</f>
        <v>5.3398967698592426E-4</v>
      </c>
      <c r="I324">
        <f t="shared" ref="I324:I387" ca="1" si="52">AVERAGE(H324:H328)</f>
        <v>8.4739499469121959E-4</v>
      </c>
      <c r="J324">
        <f t="shared" ca="1" si="44"/>
        <v>4.567020069453587E-4</v>
      </c>
    </row>
    <row r="325" spans="1:10">
      <c r="A325">
        <f t="shared" si="49"/>
        <v>523</v>
      </c>
      <c r="B325">
        <f t="shared" si="45"/>
        <v>8.843355498273683E-8</v>
      </c>
      <c r="C325">
        <f t="shared" si="46"/>
        <v>1.1510777918492748E-5</v>
      </c>
      <c r="D325">
        <f t="shared" si="47"/>
        <v>2.4375507406480352E-3</v>
      </c>
      <c r="E325">
        <f t="shared" si="50"/>
        <v>6.8870917698260687E-4</v>
      </c>
      <c r="F325">
        <f t="shared" ca="1" si="48"/>
        <v>0.1568929564552059</v>
      </c>
      <c r="H325">
        <f t="shared" ca="1" si="51"/>
        <v>-1.9921865133259997E-4</v>
      </c>
      <c r="I325">
        <f t="shared" ca="1" si="52"/>
        <v>1.0940353159051785E-3</v>
      </c>
      <c r="J325">
        <f t="shared" ref="J325:J388" ca="1" si="53">I325-I324</f>
        <v>2.4664032121395887E-4</v>
      </c>
    </row>
    <row r="326" spans="1:10">
      <c r="A326">
        <f t="shared" si="49"/>
        <v>524</v>
      </c>
      <c r="B326">
        <f t="shared" si="45"/>
        <v>7.2577247607281209E-8</v>
      </c>
      <c r="C326">
        <f t="shared" si="46"/>
        <v>1.0943404343980053E-5</v>
      </c>
      <c r="D326">
        <f t="shared" si="47"/>
        <v>2.5132927357817626E-3</v>
      </c>
      <c r="E326">
        <f t="shared" si="50"/>
        <v>6.3469998385500903E-4</v>
      </c>
      <c r="F326">
        <f t="shared" ca="1" si="48"/>
        <v>0.15895043506141796</v>
      </c>
      <c r="H326">
        <f t="shared" ca="1" si="51"/>
        <v>2.0574786062120543E-3</v>
      </c>
      <c r="I326">
        <f t="shared" ca="1" si="52"/>
        <v>1.5306438524838207E-3</v>
      </c>
      <c r="J326">
        <f t="shared" ca="1" si="53"/>
        <v>4.366085365786422E-4</v>
      </c>
    </row>
    <row r="327" spans="1:10">
      <c r="A327">
        <f t="shared" si="49"/>
        <v>525</v>
      </c>
      <c r="B327">
        <f t="shared" si="45"/>
        <v>5.9468780589371901E-8</v>
      </c>
      <c r="C327">
        <f t="shared" si="46"/>
        <v>1.0402371476768388E-5</v>
      </c>
      <c r="D327">
        <f t="shared" si="47"/>
        <v>2.5903519133178344E-3</v>
      </c>
      <c r="E327">
        <f t="shared" si="50"/>
        <v>5.8427668311895127E-4</v>
      </c>
      <c r="F327">
        <f t="shared" ca="1" si="48"/>
        <v>0.15825452183470717</v>
      </c>
      <c r="H327">
        <f t="shared" ca="1" si="51"/>
        <v>-6.9591322671078149E-4</v>
      </c>
      <c r="I327">
        <f t="shared" ca="1" si="52"/>
        <v>1.7572751485961714E-3</v>
      </c>
      <c r="J327">
        <f t="shared" ca="1" si="53"/>
        <v>2.2663129611235071E-4</v>
      </c>
    </row>
    <row r="328" spans="1:10">
      <c r="A328">
        <f t="shared" si="49"/>
        <v>526</v>
      </c>
      <c r="B328">
        <f t="shared" si="45"/>
        <v>4.8649983957252805E-8</v>
      </c>
      <c r="C328">
        <f t="shared" si="46"/>
        <v>9.8865419345369172E-6</v>
      </c>
      <c r="D328">
        <f t="shared" si="47"/>
        <v>2.668706079020046E-3</v>
      </c>
      <c r="E328">
        <f t="shared" si="50"/>
        <v>5.3726193712163293E-4</v>
      </c>
      <c r="F328">
        <f t="shared" ca="1" si="48"/>
        <v>0.16079516040300867</v>
      </c>
      <c r="H328">
        <f t="shared" ca="1" si="51"/>
        <v>2.5406385683015009E-3</v>
      </c>
      <c r="I328">
        <f t="shared" ca="1" si="52"/>
        <v>2.3740056581093962E-3</v>
      </c>
      <c r="J328">
        <f t="shared" ca="1" si="53"/>
        <v>6.1673050951322481E-4</v>
      </c>
    </row>
    <row r="329" spans="1:10">
      <c r="A329">
        <f t="shared" si="49"/>
        <v>527</v>
      </c>
      <c r="B329">
        <f t="shared" si="45"/>
        <v>3.9735757653596474E-8</v>
      </c>
      <c r="C329">
        <f t="shared" si="46"/>
        <v>9.3948231304565822E-6</v>
      </c>
      <c r="D329">
        <f t="shared" si="47"/>
        <v>2.7483307856456347E-3</v>
      </c>
      <c r="E329">
        <f t="shared" si="50"/>
        <v>4.9348168918754301E-4</v>
      </c>
      <c r="F329">
        <f t="shared" ca="1" si="48"/>
        <v>0.16256235168606439</v>
      </c>
      <c r="H329">
        <f t="shared" ca="1" si="51"/>
        <v>1.767191283055719E-3</v>
      </c>
      <c r="I329">
        <f t="shared" ca="1" si="52"/>
        <v>2.1809310968975205E-3</v>
      </c>
      <c r="J329">
        <f t="shared" ca="1" si="53"/>
        <v>-1.9307456121187569E-4</v>
      </c>
    </row>
    <row r="330" spans="1:10">
      <c r="A330">
        <f t="shared" si="49"/>
        <v>528</v>
      </c>
      <c r="B330">
        <f t="shared" si="45"/>
        <v>3.2403015157125377E-8</v>
      </c>
      <c r="C330">
        <f t="shared" si="46"/>
        <v>8.9261657177132918E-6</v>
      </c>
      <c r="D330">
        <f t="shared" si="47"/>
        <v>2.8291993044967756E-3</v>
      </c>
      <c r="E330">
        <f t="shared" si="50"/>
        <v>4.5276564112285396E-4</v>
      </c>
      <c r="F330">
        <f t="shared" ca="1" si="48"/>
        <v>0.164546175717625</v>
      </c>
      <c r="H330">
        <f t="shared" ca="1" si="51"/>
        <v>1.9838240315606104E-3</v>
      </c>
      <c r="I330">
        <f t="shared" ca="1" si="52"/>
        <v>2.5781638964242127E-3</v>
      </c>
      <c r="J330">
        <f t="shared" ca="1" si="53"/>
        <v>3.9723279952669222E-4</v>
      </c>
    </row>
    <row r="331" spans="1:10">
      <c r="A331">
        <f t="shared" si="49"/>
        <v>529</v>
      </c>
      <c r="B331">
        <f t="shared" si="45"/>
        <v>2.6381195874300909E-8</v>
      </c>
      <c r="C331">
        <f t="shared" si="46"/>
        <v>8.479562078343482E-6</v>
      </c>
      <c r="D331">
        <f t="shared" si="47"/>
        <v>2.9112826007469516E-3</v>
      </c>
      <c r="E331">
        <f t="shared" si="50"/>
        <v>4.1494767206680665E-4</v>
      </c>
      <c r="F331">
        <f t="shared" ca="1" si="48"/>
        <v>0.16773681080439881</v>
      </c>
      <c r="H331">
        <f t="shared" ca="1" si="51"/>
        <v>3.1906350867738076E-3</v>
      </c>
      <c r="I331">
        <f t="shared" ca="1" si="52"/>
        <v>2.7658307719757693E-3</v>
      </c>
      <c r="J331">
        <f t="shared" ca="1" si="53"/>
        <v>1.8766687555155656E-4</v>
      </c>
    </row>
    <row r="332" spans="1:10">
      <c r="A332">
        <f t="shared" si="49"/>
        <v>530</v>
      </c>
      <c r="B332">
        <f t="shared" si="45"/>
        <v>2.1444141378790489E-8</v>
      </c>
      <c r="C332">
        <f t="shared" si="46"/>
        <v>8.0540448555594128E-6</v>
      </c>
      <c r="D332">
        <f t="shared" si="47"/>
        <v>2.9945493127148969E-3</v>
      </c>
      <c r="E332">
        <f t="shared" si="50"/>
        <v>3.7986620079324799E-4</v>
      </c>
      <c r="F332">
        <f t="shared" ca="1" si="48"/>
        <v>0.17012455012525415</v>
      </c>
      <c r="H332">
        <f t="shared" ca="1" si="51"/>
        <v>2.3877393208553421E-3</v>
      </c>
      <c r="I332">
        <f t="shared" ca="1" si="52"/>
        <v>2.5440704167629612E-3</v>
      </c>
      <c r="J332">
        <f t="shared" ca="1" si="53"/>
        <v>-2.2176035521280805E-4</v>
      </c>
    </row>
    <row r="333" spans="1:10">
      <c r="A333">
        <f t="shared" si="49"/>
        <v>531</v>
      </c>
      <c r="B333">
        <f t="shared" si="45"/>
        <v>1.7403154430060465E-8</v>
      </c>
      <c r="C333">
        <f t="shared" si="46"/>
        <v>7.6486855287357169E-6</v>
      </c>
      <c r="D333">
        <f t="shared" si="47"/>
        <v>3.0789657352526733E-3</v>
      </c>
      <c r="E333">
        <f t="shared" si="50"/>
        <v>3.4736449381408643E-4</v>
      </c>
      <c r="F333">
        <f t="shared" ca="1" si="48"/>
        <v>0.17169981588749628</v>
      </c>
      <c r="H333">
        <f t="shared" ca="1" si="51"/>
        <v>1.5752657622421229E-3</v>
      </c>
      <c r="I333">
        <f t="shared" ca="1" si="52"/>
        <v>2.9130313310245792E-3</v>
      </c>
      <c r="J333">
        <f t="shared" ca="1" si="53"/>
        <v>3.6896091426161801E-4</v>
      </c>
    </row>
    <row r="334" spans="1:10">
      <c r="A334">
        <f t="shared" si="49"/>
        <v>532</v>
      </c>
      <c r="B334">
        <f t="shared" si="45"/>
        <v>1.4101081250456177E-8</v>
      </c>
      <c r="C334">
        <f t="shared" si="46"/>
        <v>7.2625930302252448E-6</v>
      </c>
      <c r="D334">
        <f t="shared" si="47"/>
        <v>3.1644958074076605E-3</v>
      </c>
      <c r="E334">
        <f t="shared" si="50"/>
        <v>3.1729092184457292E-4</v>
      </c>
      <c r="F334">
        <f t="shared" ca="1" si="48"/>
        <v>0.17545317116818546</v>
      </c>
      <c r="H334">
        <f t="shared" ca="1" si="51"/>
        <v>3.7533552806891801E-3</v>
      </c>
      <c r="I334">
        <f t="shared" ca="1" si="52"/>
        <v>3.2728697932709883E-3</v>
      </c>
      <c r="J334">
        <f t="shared" ca="1" si="53"/>
        <v>3.5983846224640903E-4</v>
      </c>
    </row>
    <row r="335" spans="1:10">
      <c r="A335">
        <f t="shared" si="49"/>
        <v>533</v>
      </c>
      <c r="B335">
        <f t="shared" si="45"/>
        <v>1.1407276929135925E-8</v>
      </c>
      <c r="C335">
        <f t="shared" si="46"/>
        <v>6.8949124031688349E-6</v>
      </c>
      <c r="D335">
        <f t="shared" si="47"/>
        <v>3.2511011045106824E-3</v>
      </c>
      <c r="E335">
        <f t="shared" si="50"/>
        <v>2.8949916735929664E-4</v>
      </c>
      <c r="F335">
        <f t="shared" ca="1" si="48"/>
        <v>0.17837532957750385</v>
      </c>
      <c r="H335">
        <f t="shared" ca="1" si="51"/>
        <v>2.9221584093183928E-3</v>
      </c>
      <c r="I335">
        <f t="shared" ca="1" si="52"/>
        <v>3.2237479789114674E-3</v>
      </c>
      <c r="J335">
        <f t="shared" ca="1" si="53"/>
        <v>-4.912181435952085E-5</v>
      </c>
    </row>
    <row r="336" spans="1:10">
      <c r="A336">
        <f t="shared" si="49"/>
        <v>534</v>
      </c>
      <c r="B336">
        <f t="shared" si="45"/>
        <v>9.2133312017568415E-9</v>
      </c>
      <c r="C336">
        <f t="shared" si="46"/>
        <v>6.5448234994620779E-6</v>
      </c>
      <c r="D336">
        <f t="shared" si="47"/>
        <v>3.3387408348342761E-3</v>
      </c>
      <c r="E336">
        <f t="shared" si="50"/>
        <v>2.638483860993321E-4</v>
      </c>
      <c r="F336">
        <f t="shared" ca="1" si="48"/>
        <v>0.18045716288821362</v>
      </c>
      <c r="H336">
        <f t="shared" ca="1" si="51"/>
        <v>2.0818333107097686E-3</v>
      </c>
      <c r="I336">
        <f t="shared" ca="1" si="52"/>
        <v>2.9658322297287433E-3</v>
      </c>
      <c r="J336">
        <f t="shared" ca="1" si="53"/>
        <v>-2.5791574918272416E-4</v>
      </c>
    </row>
    <row r="337" spans="1:10">
      <c r="A337">
        <f t="shared" si="49"/>
        <v>535</v>
      </c>
      <c r="B337">
        <f t="shared" si="45"/>
        <v>7.4294473782211718E-9</v>
      </c>
      <c r="C337">
        <f t="shared" si="46"/>
        <v>6.2115397170416153E-6</v>
      </c>
      <c r="D337">
        <f t="shared" si="47"/>
        <v>3.427371840956147E-3</v>
      </c>
      <c r="E337">
        <f t="shared" si="50"/>
        <v>2.4020332548697407E-4</v>
      </c>
      <c r="F337">
        <f t="shared" ca="1" si="48"/>
        <v>0.18468970678037705</v>
      </c>
      <c r="H337">
        <f t="shared" ca="1" si="51"/>
        <v>4.2325438921634317E-3</v>
      </c>
      <c r="I337">
        <f t="shared" ca="1" si="52"/>
        <v>3.4992914760047732E-3</v>
      </c>
      <c r="J337">
        <f t="shared" ca="1" si="53"/>
        <v>5.3345924627602997E-4</v>
      </c>
    </row>
    <row r="338" spans="1:10">
      <c r="A338">
        <f t="shared" si="49"/>
        <v>536</v>
      </c>
      <c r="B338">
        <f t="shared" si="45"/>
        <v>5.9813810066863877E-9</v>
      </c>
      <c r="C338">
        <f t="shared" si="46"/>
        <v>5.894306775653985E-6</v>
      </c>
      <c r="D338">
        <f t="shared" si="47"/>
        <v>3.5169486059532466E-3</v>
      </c>
      <c r="E338">
        <f t="shared" si="50"/>
        <v>2.1843440296711735E-4</v>
      </c>
      <c r="F338">
        <f t="shared" ca="1" si="48"/>
        <v>0.18806416485385122</v>
      </c>
      <c r="H338">
        <f t="shared" ca="1" si="51"/>
        <v>3.374458073474168E-3</v>
      </c>
      <c r="I338">
        <f t="shared" ca="1" si="52"/>
        <v>3.6242958115697164E-3</v>
      </c>
      <c r="J338">
        <f t="shared" ca="1" si="53"/>
        <v>1.2500433556494319E-4</v>
      </c>
    </row>
    <row r="339" spans="1:10">
      <c r="A339">
        <f t="shared" si="49"/>
        <v>537</v>
      </c>
      <c r="B339">
        <f t="shared" si="45"/>
        <v>4.8078571162512997E-9</v>
      </c>
      <c r="C339">
        <f t="shared" si="46"/>
        <v>5.5924015302711186E-6</v>
      </c>
      <c r="D339">
        <f t="shared" si="47"/>
        <v>3.6074232645416067E-3</v>
      </c>
      <c r="E339">
        <f t="shared" si="50"/>
        <v>1.9841774732586178E-4</v>
      </c>
      <c r="F339">
        <f t="shared" ca="1" si="48"/>
        <v>0.19157191106274279</v>
      </c>
      <c r="H339">
        <f t="shared" ca="1" si="51"/>
        <v>3.5077462088915767E-3</v>
      </c>
      <c r="I339">
        <f t="shared" ca="1" si="52"/>
        <v>3.3410152206467315E-3</v>
      </c>
      <c r="J339">
        <f t="shared" ca="1" si="53"/>
        <v>-2.8328059092298493E-4</v>
      </c>
    </row>
    <row r="340" spans="1:10">
      <c r="A340">
        <f t="shared" si="49"/>
        <v>538</v>
      </c>
      <c r="B340">
        <f t="shared" si="45"/>
        <v>3.8583957137093384E-9</v>
      </c>
      <c r="C340">
        <f t="shared" si="46"/>
        <v>5.3051308213194247E-6</v>
      </c>
      <c r="D340">
        <f t="shared" si="47"/>
        <v>3.6987456192661057E-3</v>
      </c>
      <c r="E340">
        <f t="shared" si="50"/>
        <v>1.8003520603981248E-4</v>
      </c>
      <c r="F340">
        <f t="shared" ca="1" si="48"/>
        <v>0.19320449072614757</v>
      </c>
      <c r="H340">
        <f t="shared" ca="1" si="51"/>
        <v>1.6325796634047707E-3</v>
      </c>
      <c r="I340">
        <f t="shared" ca="1" si="52"/>
        <v>3.6496184541001341E-3</v>
      </c>
      <c r="J340">
        <f t="shared" ca="1" si="53"/>
        <v>3.0860323345340262E-4</v>
      </c>
    </row>
    <row r="341" spans="1:10">
      <c r="A341">
        <f t="shared" si="49"/>
        <v>539</v>
      </c>
      <c r="B341">
        <f t="shared" si="45"/>
        <v>3.0914847554091624E-9</v>
      </c>
      <c r="C341">
        <f t="shared" si="46"/>
        <v>5.031830360892344E-6</v>
      </c>
      <c r="D341">
        <f t="shared" si="47"/>
        <v>3.7908631618328043E-3</v>
      </c>
      <c r="E341">
        <f t="shared" si="50"/>
        <v>1.6317432168629772E-4</v>
      </c>
      <c r="F341">
        <f t="shared" ca="1" si="48"/>
        <v>0.19795362026823748</v>
      </c>
      <c r="H341">
        <f t="shared" ca="1" si="51"/>
        <v>4.7491295420899193E-3</v>
      </c>
      <c r="I341">
        <f t="shared" ca="1" si="52"/>
        <v>4.1502720515644801E-3</v>
      </c>
      <c r="J341">
        <f t="shared" ca="1" si="53"/>
        <v>5.00653597464346E-4</v>
      </c>
    </row>
    <row r="342" spans="1:10">
      <c r="A342">
        <f t="shared" si="49"/>
        <v>540</v>
      </c>
      <c r="B342">
        <f t="shared" si="45"/>
        <v>2.4730482000663379E-9</v>
      </c>
      <c r="C342">
        <f t="shared" si="46"/>
        <v>4.7718636541204943E-6</v>
      </c>
      <c r="D342">
        <f t="shared" si="47"/>
        <v>3.8837210996642583E-3</v>
      </c>
      <c r="E342">
        <f t="shared" si="50"/>
        <v>1.4772828039793357E-4</v>
      </c>
      <c r="F342">
        <f t="shared" ca="1" si="48"/>
        <v>0.20281118583822563</v>
      </c>
      <c r="H342">
        <f t="shared" ca="1" si="51"/>
        <v>4.8575655699881481E-3</v>
      </c>
      <c r="I342">
        <f t="shared" ca="1" si="52"/>
        <v>3.8431395049367432E-3</v>
      </c>
      <c r="J342">
        <f t="shared" ca="1" si="53"/>
        <v>-3.0713254662773689E-4</v>
      </c>
    </row>
    <row r="343" spans="1:10">
      <c r="A343">
        <f t="shared" si="49"/>
        <v>541</v>
      </c>
      <c r="B343">
        <f t="shared" si="45"/>
        <v>1.9751640908441761E-9</v>
      </c>
      <c r="C343">
        <f t="shared" si="46"/>
        <v>4.5246209548784412E-6</v>
      </c>
      <c r="D343">
        <f t="shared" si="47"/>
        <v>3.9772623877455168E-3</v>
      </c>
      <c r="E343">
        <f t="shared" si="50"/>
        <v>1.3359583527721146E-4</v>
      </c>
      <c r="F343">
        <f t="shared" ca="1" si="48"/>
        <v>0.20476924095708487</v>
      </c>
      <c r="H343">
        <f t="shared" ca="1" si="51"/>
        <v>1.9580551188592421E-3</v>
      </c>
      <c r="I343">
        <f t="shared" ca="1" si="52"/>
        <v>3.9283805578506801E-3</v>
      </c>
      <c r="J343">
        <f t="shared" ca="1" si="53"/>
        <v>8.524105291393691E-5</v>
      </c>
    </row>
    <row r="344" spans="1:10">
      <c r="A344">
        <f t="shared" si="49"/>
        <v>542</v>
      </c>
      <c r="B344">
        <f t="shared" si="45"/>
        <v>1.5749940253999398E-9</v>
      </c>
      <c r="C344">
        <f t="shared" si="46"/>
        <v>4.2895182550127199E-6</v>
      </c>
      <c r="D344">
        <f t="shared" si="47"/>
        <v>4.071427765815188E-3</v>
      </c>
      <c r="E344">
        <f t="shared" si="50"/>
        <v>1.2068120760064298E-4</v>
      </c>
      <c r="F344">
        <f t="shared" ca="1" si="48"/>
        <v>0.20982000333324347</v>
      </c>
      <c r="H344">
        <f t="shared" ca="1" si="51"/>
        <v>5.0507623761585907E-3</v>
      </c>
      <c r="I344">
        <f t="shared" ca="1" si="52"/>
        <v>4.4061506350173193E-3</v>
      </c>
      <c r="J344">
        <f t="shared" ca="1" si="53"/>
        <v>4.7777007716663916E-4</v>
      </c>
    </row>
    <row r="345" spans="1:10">
      <c r="A345">
        <f t="shared" si="49"/>
        <v>543</v>
      </c>
      <c r="B345">
        <f t="shared" si="45"/>
        <v>1.2538909527167868E-9</v>
      </c>
      <c r="C345">
        <f t="shared" si="46"/>
        <v>4.0659963062822005E-6</v>
      </c>
      <c r="D345">
        <f t="shared" si="47"/>
        <v>4.1661558009421671E-3</v>
      </c>
      <c r="E345">
        <f t="shared" si="50"/>
        <v>1.0889396853999738E-4</v>
      </c>
      <c r="F345">
        <f t="shared" ca="1" si="48"/>
        <v>0.21395585098396996</v>
      </c>
      <c r="H345">
        <f t="shared" ca="1" si="51"/>
        <v>4.1358476507264985E-3</v>
      </c>
      <c r="I345">
        <f t="shared" ca="1" si="52"/>
        <v>4.2766003947047162E-3</v>
      </c>
      <c r="J345">
        <f t="shared" ca="1" si="53"/>
        <v>-1.2955024031260313E-4</v>
      </c>
    </row>
    <row r="346" spans="1:10">
      <c r="A346">
        <f t="shared" si="49"/>
        <v>544</v>
      </c>
      <c r="B346">
        <f t="shared" si="45"/>
        <v>9.9665707891803946E-10</v>
      </c>
      <c r="C346">
        <f t="shared" si="46"/>
        <v>3.8535196742087128E-6</v>
      </c>
      <c r="D346">
        <f t="shared" si="47"/>
        <v>4.2613829355143571E-3</v>
      </c>
      <c r="E346">
        <f t="shared" si="50"/>
        <v>9.814890401277864E-5</v>
      </c>
      <c r="F346">
        <f t="shared" ca="1" si="48"/>
        <v>0.2171693177929212</v>
      </c>
      <c r="H346">
        <f t="shared" ca="1" si="51"/>
        <v>3.2134668089512375E-3</v>
      </c>
      <c r="I346">
        <f t="shared" ca="1" si="52"/>
        <v>4.1398753971376044E-3</v>
      </c>
      <c r="J346">
        <f t="shared" ca="1" si="53"/>
        <v>-1.3672499756711178E-4</v>
      </c>
    </row>
    <row r="347" spans="1:10">
      <c r="A347">
        <f t="shared" si="49"/>
        <v>545</v>
      </c>
      <c r="B347">
        <f t="shared" si="45"/>
        <v>7.9092785624978681E-10</v>
      </c>
      <c r="C347">
        <f t="shared" si="46"/>
        <v>3.6515758230437276E-6</v>
      </c>
      <c r="D347">
        <f t="shared" si="47"/>
        <v>4.3570435406510098E-3</v>
      </c>
      <c r="E347">
        <f t="shared" si="50"/>
        <v>8.8365865147670082E-5</v>
      </c>
      <c r="F347">
        <f t="shared" ca="1" si="48"/>
        <v>0.22245308862747903</v>
      </c>
      <c r="H347">
        <f t="shared" ca="1" si="51"/>
        <v>5.2837708345578327E-3</v>
      </c>
      <c r="I347">
        <f t="shared" ca="1" si="52"/>
        <v>4.7961158812163231E-3</v>
      </c>
      <c r="J347">
        <f t="shared" ca="1" si="53"/>
        <v>6.5624048407871872E-4</v>
      </c>
    </row>
    <row r="348" spans="1:10">
      <c r="A348">
        <f t="shared" si="49"/>
        <v>546</v>
      </c>
      <c r="B348">
        <f t="shared" si="45"/>
        <v>6.2666164752530049E-10</v>
      </c>
      <c r="C348">
        <f t="shared" si="46"/>
        <v>3.4596742310648932E-6</v>
      </c>
      <c r="D348">
        <f t="shared" si="47"/>
        <v>4.4530699750352223E-3</v>
      </c>
      <c r="E348">
        <f t="shared" si="50"/>
        <v>7.9469606715494733E-5</v>
      </c>
      <c r="F348">
        <f t="shared" ca="1" si="48"/>
        <v>0.22679999413217147</v>
      </c>
      <c r="H348">
        <f t="shared" ca="1" si="51"/>
        <v>4.3469055046924387E-3</v>
      </c>
      <c r="I348">
        <f t="shared" ca="1" si="52"/>
        <v>4.2454566416789078E-3</v>
      </c>
      <c r="J348">
        <f t="shared" ca="1" si="53"/>
        <v>-5.5065923953741529E-4</v>
      </c>
    </row>
    <row r="349" spans="1:10">
      <c r="A349">
        <f t="shared" si="49"/>
        <v>547</v>
      </c>
      <c r="B349">
        <f t="shared" si="45"/>
        <v>4.9571777256600516E-10</v>
      </c>
      <c r="C349">
        <f t="shared" si="46"/>
        <v>3.277345535424973E-6</v>
      </c>
      <c r="D349">
        <f t="shared" si="47"/>
        <v>4.5493926491477175E-3</v>
      </c>
      <c r="E349">
        <f t="shared" si="50"/>
        <v>7.1389615734425595E-5</v>
      </c>
      <c r="F349">
        <f t="shared" ca="1" si="48"/>
        <v>0.23120300530676705</v>
      </c>
      <c r="H349">
        <f t="shared" ca="1" si="51"/>
        <v>4.4030111745955725E-3</v>
      </c>
      <c r="I349">
        <f t="shared" ca="1" si="52"/>
        <v>4.6880269986513236E-3</v>
      </c>
      <c r="J349">
        <f t="shared" ca="1" si="53"/>
        <v>4.4257035697241581E-4</v>
      </c>
    </row>
    <row r="350" spans="1:10">
      <c r="A350">
        <f t="shared" si="49"/>
        <v>548</v>
      </c>
      <c r="B350">
        <f t="shared" si="45"/>
        <v>3.9150831649764707E-10</v>
      </c>
      <c r="C350">
        <f t="shared" si="46"/>
        <v>3.1041407057850206E-6</v>
      </c>
      <c r="D350">
        <f t="shared" si="47"/>
        <v>4.6459400948673244E-3</v>
      </c>
      <c r="E350">
        <f t="shared" si="50"/>
        <v>6.4059932311733624E-5</v>
      </c>
      <c r="F350">
        <f t="shared" ca="1" si="48"/>
        <v>0.23465522796965799</v>
      </c>
      <c r="H350">
        <f t="shared" ca="1" si="51"/>
        <v>3.4522226628909414E-3</v>
      </c>
      <c r="I350">
        <f t="shared" ca="1" si="52"/>
        <v>4.3239508514418875E-3</v>
      </c>
      <c r="J350">
        <f t="shared" ca="1" si="53"/>
        <v>-3.6407614720943612E-4</v>
      </c>
    </row>
    <row r="351" spans="1:10">
      <c r="A351">
        <f t="shared" si="49"/>
        <v>549</v>
      </c>
      <c r="B351">
        <f t="shared" si="45"/>
        <v>3.087113685028211E-10</v>
      </c>
      <c r="C351">
        <f t="shared" si="46"/>
        <v>2.9396302459733151E-6</v>
      </c>
      <c r="D351">
        <f t="shared" si="47"/>
        <v>4.7426390403875916E-3</v>
      </c>
      <c r="E351">
        <f t="shared" si="50"/>
        <v>5.7418964635122653E-5</v>
      </c>
      <c r="F351">
        <f t="shared" ca="1" si="48"/>
        <v>0.24114989719900282</v>
      </c>
      <c r="H351">
        <f t="shared" ca="1" si="51"/>
        <v>6.4946692293448294E-3</v>
      </c>
      <c r="I351">
        <f t="shared" ca="1" si="52"/>
        <v>4.7533468084290376E-3</v>
      </c>
      <c r="J351">
        <f t="shared" ca="1" si="53"/>
        <v>4.2939595698715007E-4</v>
      </c>
    </row>
    <row r="352" spans="1:10">
      <c r="A352">
        <f t="shared" si="49"/>
        <v>550</v>
      </c>
      <c r="B352">
        <f t="shared" si="45"/>
        <v>2.4303531399293142E-10</v>
      </c>
      <c r="C352">
        <f t="shared" si="46"/>
        <v>2.7834034229214874E-6</v>
      </c>
      <c r="D352">
        <f t="shared" si="47"/>
        <v>4.8394144903828665E-3</v>
      </c>
      <c r="E352">
        <f t="shared" si="50"/>
        <v>5.1409299876370211E-5</v>
      </c>
      <c r="F352">
        <f t="shared" ca="1" si="48"/>
        <v>0.24368037183587357</v>
      </c>
      <c r="H352">
        <f t="shared" ca="1" si="51"/>
        <v>2.5304746368707554E-3</v>
      </c>
      <c r="I352">
        <f t="shared" ca="1" si="52"/>
        <v>4.5763283849568513E-3</v>
      </c>
      <c r="J352">
        <f t="shared" ca="1" si="53"/>
        <v>-1.7701842347218628E-4</v>
      </c>
    </row>
    <row r="353" spans="1:10">
      <c r="A353">
        <f t="shared" si="49"/>
        <v>551</v>
      </c>
      <c r="B353">
        <f t="shared" si="45"/>
        <v>1.9102546769129103E-10</v>
      </c>
      <c r="C353">
        <f t="shared" si="46"/>
        <v>2.6350675221399422E-6</v>
      </c>
      <c r="D353">
        <f t="shared" si="47"/>
        <v>4.9361898113408544E-3</v>
      </c>
      <c r="E353">
        <f t="shared" si="50"/>
        <v>4.5977512620100153E-5</v>
      </c>
      <c r="F353">
        <f t="shared" ca="1" si="48"/>
        <v>0.25024012912542809</v>
      </c>
      <c r="H353">
        <f t="shared" ca="1" si="51"/>
        <v>6.5597572895545186E-3</v>
      </c>
      <c r="I353">
        <f t="shared" ca="1" si="52"/>
        <v>4.7930042612851775E-3</v>
      </c>
      <c r="J353">
        <f t="shared" ca="1" si="53"/>
        <v>2.1667587632832625E-4</v>
      </c>
    </row>
    <row r="354" spans="1:10">
      <c r="A354">
        <f t="shared" si="49"/>
        <v>552</v>
      </c>
      <c r="B354">
        <f t="shared" si="45"/>
        <v>1.4990574918704151E-10</v>
      </c>
      <c r="C354">
        <f t="shared" si="46"/>
        <v>2.4942471290053574E-6</v>
      </c>
      <c r="D354">
        <f t="shared" si="47"/>
        <v>5.0328868219623414E-3</v>
      </c>
      <c r="E354">
        <f t="shared" si="50"/>
        <v>4.1073972282433951E-5</v>
      </c>
      <c r="F354">
        <f t="shared" ca="1" si="48"/>
        <v>0.25282275956397648</v>
      </c>
      <c r="H354">
        <f t="shared" ca="1" si="51"/>
        <v>2.5826304385483945E-3</v>
      </c>
      <c r="I354">
        <f t="shared" ca="1" si="52"/>
        <v>4.203478592829624E-3</v>
      </c>
      <c r="J354">
        <f t="shared" ca="1" si="53"/>
        <v>-5.8952566845555353E-4</v>
      </c>
    </row>
    <row r="355" spans="1:10">
      <c r="A355">
        <f t="shared" si="49"/>
        <v>553</v>
      </c>
      <c r="B355">
        <f t="shared" si="45"/>
        <v>1.1744930079295721E-10</v>
      </c>
      <c r="C355">
        <f t="shared" si="46"/>
        <v>2.3605834351442015E-6</v>
      </c>
      <c r="D355">
        <f t="shared" si="47"/>
        <v>5.129425888512406E-3</v>
      </c>
      <c r="E355">
        <f t="shared" si="50"/>
        <v>3.6652650839212575E-5</v>
      </c>
      <c r="F355">
        <f t="shared" ca="1" si="48"/>
        <v>0.25842196201180317</v>
      </c>
      <c r="H355">
        <f t="shared" ca="1" si="51"/>
        <v>5.59920244782669E-3</v>
      </c>
      <c r="I355">
        <f t="shared" ca="1" si="52"/>
        <v>4.607851365166382E-3</v>
      </c>
      <c r="J355">
        <f t="shared" ca="1" si="53"/>
        <v>4.0437277233675798E-4</v>
      </c>
    </row>
    <row r="356" spans="1:10">
      <c r="A356">
        <f t="shared" si="49"/>
        <v>554</v>
      </c>
      <c r="B356">
        <f t="shared" si="45"/>
        <v>9.1872960427284725E-11</v>
      </c>
      <c r="C356">
        <f t="shared" si="46"/>
        <v>2.2337335692075989E-6</v>
      </c>
      <c r="D356">
        <f t="shared" si="47"/>
        <v>5.2257260249910622E-3</v>
      </c>
      <c r="E356">
        <f t="shared" si="50"/>
        <v>3.2670932042512421E-5</v>
      </c>
      <c r="F356">
        <f t="shared" ca="1" si="48"/>
        <v>0.26403153912378707</v>
      </c>
      <c r="H356">
        <f t="shared" ca="1" si="51"/>
        <v>5.6095771119838989E-3</v>
      </c>
      <c r="I356">
        <f t="shared" ca="1" si="52"/>
        <v>4.4062187865566479E-3</v>
      </c>
      <c r="J356">
        <f t="shared" ca="1" si="53"/>
        <v>-2.0163257860973411E-4</v>
      </c>
    </row>
    <row r="357" spans="1:10">
      <c r="A357">
        <f t="shared" si="49"/>
        <v>555</v>
      </c>
      <c r="B357">
        <f t="shared" si="45"/>
        <v>7.1751356318563428E-11</v>
      </c>
      <c r="C357">
        <f t="shared" si="46"/>
        <v>2.1133699513445471E-6</v>
      </c>
      <c r="D357">
        <f t="shared" si="47"/>
        <v>5.3217049979750958E-3</v>
      </c>
      <c r="E357">
        <f t="shared" si="50"/>
        <v>2.9089423168191998E-5</v>
      </c>
      <c r="F357">
        <f t="shared" ca="1" si="48"/>
        <v>0.26764539314229946</v>
      </c>
      <c r="H357">
        <f t="shared" ca="1" si="51"/>
        <v>3.6138540185123857E-3</v>
      </c>
      <c r="I357">
        <f t="shared" ca="1" si="52"/>
        <v>4.3986737110632609E-3</v>
      </c>
      <c r="J357">
        <f t="shared" ca="1" si="53"/>
        <v>-7.5450754933870101E-6</v>
      </c>
    </row>
    <row r="358" spans="1:10">
      <c r="A358">
        <f t="shared" si="49"/>
        <v>556</v>
      </c>
      <c r="B358">
        <f t="shared" si="45"/>
        <v>5.5947108752024503E-11</v>
      </c>
      <c r="C358">
        <f t="shared" si="46"/>
        <v>1.9991796706922822E-6</v>
      </c>
      <c r="D358">
        <f t="shared" si="47"/>
        <v>5.4172794359667598E-3</v>
      </c>
      <c r="E358">
        <f t="shared" si="50"/>
        <v>2.5871770206963627E-5</v>
      </c>
      <c r="F358">
        <f t="shared" ca="1" si="48"/>
        <v>0.27125752208957621</v>
      </c>
      <c r="H358">
        <f t="shared" ca="1" si="51"/>
        <v>3.6121289472767493E-3</v>
      </c>
      <c r="I358">
        <f t="shared" ca="1" si="52"/>
        <v>4.7853060856760995E-3</v>
      </c>
      <c r="J358">
        <f t="shared" ca="1" si="53"/>
        <v>3.8663237461283861E-4</v>
      </c>
    </row>
    <row r="359" spans="1:10">
      <c r="A359">
        <f t="shared" si="49"/>
        <v>557</v>
      </c>
      <c r="B359">
        <f t="shared" si="45"/>
        <v>4.3554226931082554E-11</v>
      </c>
      <c r="C359">
        <f t="shared" si="46"/>
        <v>1.8908638852147717E-6</v>
      </c>
      <c r="D359">
        <f t="shared" si="47"/>
        <v>5.5123649430691328E-3</v>
      </c>
      <c r="E359">
        <f t="shared" si="50"/>
        <v>2.2984477287594523E-5</v>
      </c>
      <c r="F359">
        <f t="shared" ca="1" si="48"/>
        <v>0.2758620163898084</v>
      </c>
      <c r="H359">
        <f t="shared" ca="1" si="51"/>
        <v>4.604494300232187E-3</v>
      </c>
      <c r="I359">
        <f t="shared" ca="1" si="52"/>
        <v>4.5662034152303852E-3</v>
      </c>
      <c r="J359">
        <f t="shared" ca="1" si="53"/>
        <v>-2.1910267044571424E-4</v>
      </c>
    </row>
    <row r="360" spans="1:10">
      <c r="A360">
        <f t="shared" si="49"/>
        <v>558</v>
      </c>
      <c r="B360">
        <f t="shared" si="45"/>
        <v>3.3852293702844739E-11</v>
      </c>
      <c r="C360">
        <f t="shared" si="46"/>
        <v>1.7881372432324334E-6</v>
      </c>
      <c r="D360">
        <f t="shared" si="47"/>
        <v>5.6068762167924106E-3</v>
      </c>
      <c r="E360">
        <f t="shared" si="50"/>
        <v>2.0396731003792396E-5</v>
      </c>
      <c r="F360">
        <f t="shared" ca="1" si="48"/>
        <v>0.28045305594458642</v>
      </c>
      <c r="H360">
        <f t="shared" ca="1" si="51"/>
        <v>4.5910395547780203E-3</v>
      </c>
      <c r="I360">
        <f t="shared" ca="1" si="52"/>
        <v>4.5414512392846444E-3</v>
      </c>
      <c r="J360">
        <f t="shared" ca="1" si="53"/>
        <v>-2.4752175945740897E-5</v>
      </c>
    </row>
    <row r="361" spans="1:10">
      <c r="A361">
        <f t="shared" si="49"/>
        <v>559</v>
      </c>
      <c r="B361">
        <f t="shared" si="45"/>
        <v>2.626945238544441E-11</v>
      </c>
      <c r="C361">
        <f t="shared" si="46"/>
        <v>1.6907273259985751E-6</v>
      </c>
      <c r="D361">
        <f t="shared" si="47"/>
        <v>5.7007271697801431E-3</v>
      </c>
      <c r="E361">
        <f t="shared" si="50"/>
        <v>1.8080230206473272E-5</v>
      </c>
      <c r="F361">
        <f t="shared" ca="1" si="48"/>
        <v>0.28602490767910338</v>
      </c>
      <c r="H361">
        <f t="shared" ca="1" si="51"/>
        <v>5.5718517345169638E-3</v>
      </c>
      <c r="I361">
        <f t="shared" ca="1" si="52"/>
        <v>4.5111336155210678E-3</v>
      </c>
      <c r="J361">
        <f t="shared" ca="1" si="53"/>
        <v>-3.0317623763576572E-5</v>
      </c>
    </row>
    <row r="362" spans="1:10">
      <c r="A362">
        <f t="shared" si="49"/>
        <v>560</v>
      </c>
      <c r="B362">
        <f t="shared" si="45"/>
        <v>2.0352561126580226E-11</v>
      </c>
      <c r="C362">
        <f t="shared" si="46"/>
        <v>1.5983741106905475E-6</v>
      </c>
      <c r="D362">
        <f t="shared" si="47"/>
        <v>5.7938310552296543E-3</v>
      </c>
      <c r="E362">
        <f t="shared" si="50"/>
        <v>1.6009021720694008E-5</v>
      </c>
      <c r="F362">
        <f t="shared" ca="1" si="48"/>
        <v>0.29157192357067996</v>
      </c>
      <c r="H362">
        <f t="shared" ca="1" si="51"/>
        <v>5.5470158915765788E-3</v>
      </c>
      <c r="I362">
        <f t="shared" ca="1" si="52"/>
        <v>4.4753336046298832E-3</v>
      </c>
      <c r="J362">
        <f t="shared" ca="1" si="53"/>
        <v>-3.580001089118455E-5</v>
      </c>
    </row>
    <row r="363" spans="1:10">
      <c r="A363">
        <f t="shared" si="49"/>
        <v>561</v>
      </c>
      <c r="B363">
        <f t="shared" si="45"/>
        <v>1.5743172163605757E-11</v>
      </c>
      <c r="C363">
        <f t="shared" si="46"/>
        <v>1.5108294531961999E-6</v>
      </c>
      <c r="D363">
        <f t="shared" si="47"/>
        <v>5.8861005957665021E-3</v>
      </c>
      <c r="E363">
        <f t="shared" si="50"/>
        <v>1.4159342351691725E-5</v>
      </c>
      <c r="F363">
        <f t="shared" ca="1" si="48"/>
        <v>0.29408853916572814</v>
      </c>
      <c r="H363">
        <f t="shared" ca="1" si="51"/>
        <v>2.5166155950481772E-3</v>
      </c>
      <c r="I363">
        <f t="shared" ca="1" si="52"/>
        <v>4.2341337520433453E-3</v>
      </c>
      <c r="J363">
        <f t="shared" ca="1" si="53"/>
        <v>-2.4119985258653793E-4</v>
      </c>
    </row>
    <row r="364" spans="1:10">
      <c r="A364">
        <f t="shared" si="49"/>
        <v>562</v>
      </c>
      <c r="B364">
        <f t="shared" si="45"/>
        <v>1.2158235484857815E-11</v>
      </c>
      <c r="C364">
        <f t="shared" si="46"/>
        <v>1.4278565900887794E-6</v>
      </c>
      <c r="D364">
        <f t="shared" si="47"/>
        <v>5.9774481155190542E-3</v>
      </c>
      <c r="E364">
        <f t="shared" si="50"/>
        <v>1.2509467457254342E-5</v>
      </c>
      <c r="F364">
        <f t="shared" ca="1" si="48"/>
        <v>0.29856927258623162</v>
      </c>
      <c r="H364">
        <f t="shared" ca="1" si="51"/>
        <v>4.4807334205034799E-3</v>
      </c>
      <c r="I364">
        <f t="shared" ca="1" si="52"/>
        <v>4.7876165622843135E-3</v>
      </c>
      <c r="J364">
        <f t="shared" ca="1" si="53"/>
        <v>5.5348281024096817E-4</v>
      </c>
    </row>
    <row r="365" spans="1:10">
      <c r="A365">
        <f t="shared" si="49"/>
        <v>563</v>
      </c>
      <c r="B365">
        <f t="shared" si="45"/>
        <v>9.3746267511728284E-12</v>
      </c>
      <c r="C365">
        <f t="shared" si="46"/>
        <v>1.3492296591962091E-6</v>
      </c>
      <c r="D365">
        <f t="shared" si="47"/>
        <v>6.067785675126002E-3</v>
      </c>
      <c r="E365">
        <f t="shared" si="50"/>
        <v>1.1039566284009753E-5</v>
      </c>
      <c r="F365">
        <f t="shared" ca="1" si="48"/>
        <v>0.30300872402219176</v>
      </c>
      <c r="H365">
        <f t="shared" ca="1" si="51"/>
        <v>4.43945143596014E-3</v>
      </c>
      <c r="I365">
        <f t="shared" ca="1" si="52"/>
        <v>4.5358649620901416E-3</v>
      </c>
      <c r="J365">
        <f t="shared" ca="1" si="53"/>
        <v>-2.5175160019417185E-4</v>
      </c>
    </row>
    <row r="366" spans="1:10">
      <c r="A366">
        <f t="shared" si="49"/>
        <v>564</v>
      </c>
      <c r="B366">
        <f t="shared" si="45"/>
        <v>7.2167647568099336E-12</v>
      </c>
      <c r="C366">
        <f t="shared" si="46"/>
        <v>1.274733238183344E-6</v>
      </c>
      <c r="D366">
        <f t="shared" si="47"/>
        <v>6.1570252093970587E-3</v>
      </c>
      <c r="E366">
        <f t="shared" si="50"/>
        <v>9.7315641930486749E-6</v>
      </c>
      <c r="F366">
        <f t="shared" ca="1" si="48"/>
        <v>0.30840157570225279</v>
      </c>
      <c r="H366">
        <f t="shared" ca="1" si="51"/>
        <v>5.3928516800610393E-3</v>
      </c>
      <c r="I366">
        <f t="shared" ca="1" si="52"/>
        <v>4.2789627488583172E-3</v>
      </c>
      <c r="J366">
        <f t="shared" ca="1" si="53"/>
        <v>-2.5690221323182438E-4</v>
      </c>
    </row>
    <row r="367" spans="1:10">
      <c r="A367">
        <f t="shared" si="49"/>
        <v>565</v>
      </c>
      <c r="B367">
        <f t="shared" si="45"/>
        <v>5.5467199766612481E-12</v>
      </c>
      <c r="C367">
        <f t="shared" si="46"/>
        <v>1.2041619005785495E-6</v>
      </c>
      <c r="D367">
        <f t="shared" si="47"/>
        <v>6.2450786673352247E-3</v>
      </c>
      <c r="E367">
        <f t="shared" si="50"/>
        <v>8.5690118354102175E-6</v>
      </c>
      <c r="F367">
        <f t="shared" ca="1" si="48"/>
        <v>0.31274259233089668</v>
      </c>
      <c r="H367">
        <f t="shared" ca="1" si="51"/>
        <v>4.34101662864389E-3</v>
      </c>
      <c r="I367">
        <f t="shared" ca="1" si="52"/>
        <v>4.0169950213374776E-3</v>
      </c>
      <c r="J367">
        <f t="shared" ca="1" si="53"/>
        <v>-2.6196772752083968E-4</v>
      </c>
    </row>
    <row r="368" spans="1:10">
      <c r="A368">
        <f t="shared" si="49"/>
        <v>566</v>
      </c>
      <c r="B368">
        <f t="shared" si="45"/>
        <v>4.2563277493734541E-12</v>
      </c>
      <c r="C368">
        <f t="shared" si="46"/>
        <v>1.1373197886886673E-6</v>
      </c>
      <c r="D368">
        <f t="shared" si="47"/>
        <v>6.3318581542178547E-3</v>
      </c>
      <c r="E368">
        <f t="shared" si="50"/>
        <v>7.5369612801228216E-6</v>
      </c>
      <c r="F368">
        <f t="shared" ca="1" si="48"/>
        <v>0.3180266219771497</v>
      </c>
      <c r="H368">
        <f t="shared" ca="1" si="51"/>
        <v>5.284029646253019E-3</v>
      </c>
      <c r="I368">
        <f t="shared" ca="1" si="52"/>
        <v>4.3500485898484431E-3</v>
      </c>
      <c r="J368">
        <f t="shared" ca="1" si="53"/>
        <v>3.3305356851096556E-4</v>
      </c>
    </row>
    <row r="369" spans="1:10">
      <c r="A369">
        <f t="shared" si="49"/>
        <v>567</v>
      </c>
      <c r="B369">
        <f t="shared" si="45"/>
        <v>3.260911501080025E-12</v>
      </c>
      <c r="C369">
        <f t="shared" si="46"/>
        <v>1.0740202028591333E-6</v>
      </c>
      <c r="D369">
        <f t="shared" si="47"/>
        <v>6.41727607542345E-3</v>
      </c>
      <c r="E369">
        <f t="shared" si="50"/>
        <v>6.6218490464257502E-6</v>
      </c>
      <c r="F369">
        <f t="shared" ca="1" si="48"/>
        <v>0.32124859739668232</v>
      </c>
      <c r="H369">
        <f t="shared" ca="1" si="51"/>
        <v>3.2219754195326189E-3</v>
      </c>
      <c r="I369">
        <f t="shared" ca="1" si="52"/>
        <v>3.8782123636697417E-3</v>
      </c>
      <c r="J369">
        <f t="shared" ca="1" si="53"/>
        <v>-4.7183622617870142E-4</v>
      </c>
    </row>
    <row r="370" spans="1:10">
      <c r="A370">
        <f t="shared" si="49"/>
        <v>568</v>
      </c>
      <c r="B370">
        <f t="shared" si="45"/>
        <v>2.4942965806639298E-12</v>
      </c>
      <c r="C370">
        <f t="shared" si="46"/>
        <v>1.0140852065486739E-6</v>
      </c>
      <c r="D370">
        <f t="shared" si="47"/>
        <v>6.5012452816816425E-3</v>
      </c>
      <c r="E370">
        <f t="shared" si="50"/>
        <v>5.8113859471787755E-6</v>
      </c>
      <c r="F370">
        <f t="shared" ca="1" si="48"/>
        <v>0.32440353776648334</v>
      </c>
      <c r="H370">
        <f t="shared" ca="1" si="51"/>
        <v>3.1549403698010181E-3</v>
      </c>
      <c r="I370">
        <f t="shared" ca="1" si="52"/>
        <v>4.2015777135538165E-3</v>
      </c>
      <c r="J370">
        <f t="shared" ca="1" si="53"/>
        <v>3.2336534988407478E-4</v>
      </c>
    </row>
    <row r="371" spans="1:10">
      <c r="A371">
        <f t="shared" si="49"/>
        <v>569</v>
      </c>
      <c r="B371">
        <f t="shared" si="45"/>
        <v>1.9048566527662629E-12</v>
      </c>
      <c r="C371">
        <f t="shared" si="46"/>
        <v>9.5734524670057983E-7</v>
      </c>
      <c r="D371">
        <f t="shared" si="47"/>
        <v>6.5836792154152952E-3</v>
      </c>
      <c r="E371">
        <f t="shared" si="50"/>
        <v>5.0944536119511651E-6</v>
      </c>
      <c r="F371">
        <f t="shared" ca="1" si="48"/>
        <v>0.32848655080894018</v>
      </c>
      <c r="H371">
        <f t="shared" ca="1" si="51"/>
        <v>4.08301304245684E-3</v>
      </c>
      <c r="I371">
        <f t="shared" ca="1" si="52"/>
        <v>4.3202388076557076E-3</v>
      </c>
      <c r="J371">
        <f t="shared" ca="1" si="53"/>
        <v>1.1866109410189115E-4</v>
      </c>
    </row>
    <row r="372" spans="1:10">
      <c r="A372">
        <f t="shared" si="49"/>
        <v>570</v>
      </c>
      <c r="B372">
        <f t="shared" si="45"/>
        <v>1.452384600716715E-12</v>
      </c>
      <c r="C372">
        <f t="shared" si="46"/>
        <v>9.0363878890513719E-7</v>
      </c>
      <c r="D372">
        <f t="shared" si="47"/>
        <v>6.6644920578359914E-3</v>
      </c>
      <c r="E372">
        <f t="shared" si="50"/>
        <v>4.4610075254961786E-6</v>
      </c>
      <c r="F372">
        <f t="shared" ca="1" si="48"/>
        <v>0.3344928352801389</v>
      </c>
      <c r="H372">
        <f t="shared" ca="1" si="51"/>
        <v>6.0062844711987196E-3</v>
      </c>
      <c r="I372">
        <f t="shared" ca="1" si="52"/>
        <v>4.0342929194541631E-3</v>
      </c>
      <c r="J372">
        <f t="shared" ca="1" si="53"/>
        <v>-2.8594588820154455E-4</v>
      </c>
    </row>
    <row r="373" spans="1:10">
      <c r="A373">
        <f t="shared" si="49"/>
        <v>571</v>
      </c>
      <c r="B373">
        <f t="shared" si="45"/>
        <v>1.1056205464671776E-12</v>
      </c>
      <c r="C373">
        <f t="shared" si="46"/>
        <v>8.5281196686019754E-7</v>
      </c>
      <c r="D373">
        <f t="shared" si="47"/>
        <v>6.7435988764476098E-3</v>
      </c>
      <c r="E373">
        <f t="shared" si="50"/>
        <v>3.9019863898775403E-6</v>
      </c>
      <c r="F373">
        <f t="shared" ca="1" si="48"/>
        <v>0.33741768379549841</v>
      </c>
      <c r="H373">
        <f t="shared" ca="1" si="51"/>
        <v>2.9248485153595127E-3</v>
      </c>
      <c r="I373">
        <f t="shared" ca="1" si="52"/>
        <v>3.543840706525081E-3</v>
      </c>
      <c r="J373">
        <f t="shared" ca="1" si="53"/>
        <v>-4.9045221292908208E-4</v>
      </c>
    </row>
    <row r="374" spans="1:10">
      <c r="A374">
        <f t="shared" si="49"/>
        <v>572</v>
      </c>
      <c r="B374">
        <f t="shared" si="45"/>
        <v>8.4030257628277642E-13</v>
      </c>
      <c r="C374">
        <f t="shared" si="46"/>
        <v>8.0471824564923075E-7</v>
      </c>
      <c r="D374">
        <f t="shared" si="47"/>
        <v>6.8209157726070507E-3</v>
      </c>
      <c r="E374">
        <f t="shared" si="50"/>
        <v>3.4092275960261577E-6</v>
      </c>
      <c r="F374">
        <f t="shared" ca="1" si="48"/>
        <v>0.34225648596445141</v>
      </c>
      <c r="H374">
        <f t="shared" ca="1" si="51"/>
        <v>4.8388021689529936E-3</v>
      </c>
      <c r="I374">
        <f t="shared" ca="1" si="52"/>
        <v>3.6489864592901154E-3</v>
      </c>
      <c r="J374">
        <f t="shared" ca="1" si="53"/>
        <v>1.051457527650344E-4</v>
      </c>
    </row>
    <row r="375" spans="1:10">
      <c r="A375">
        <f t="shared" si="49"/>
        <v>573</v>
      </c>
      <c r="B375">
        <f t="shared" si="45"/>
        <v>6.3763246063535536E-13</v>
      </c>
      <c r="C375">
        <f t="shared" si="46"/>
        <v>7.5921809836845698E-7</v>
      </c>
      <c r="D375">
        <f t="shared" si="47"/>
        <v>6.8963600287866656E-3</v>
      </c>
      <c r="E375">
        <f t="shared" si="50"/>
        <v>2.9753885725710971E-6</v>
      </c>
      <c r="F375">
        <f t="shared" ca="1" si="48"/>
        <v>0.34600473180476188</v>
      </c>
      <c r="H375">
        <f t="shared" ca="1" si="51"/>
        <v>3.7482458403104713E-3</v>
      </c>
      <c r="I375">
        <f t="shared" ca="1" si="52"/>
        <v>3.5498383191059136E-3</v>
      </c>
      <c r="J375">
        <f t="shared" ca="1" si="53"/>
        <v>-9.9148140184201778E-5</v>
      </c>
    </row>
    <row r="376" spans="1:10">
      <c r="A376">
        <f t="shared" si="49"/>
        <v>574</v>
      </c>
      <c r="B376">
        <f t="shared" si="45"/>
        <v>4.8307022518312681E-13</v>
      </c>
      <c r="C376">
        <f t="shared" si="46"/>
        <v>7.1617869564679269E-7</v>
      </c>
      <c r="D376">
        <f t="shared" si="47"/>
        <v>6.96985025517949E-3</v>
      </c>
      <c r="E376">
        <f t="shared" si="50"/>
        <v>2.5938737660122563E-6</v>
      </c>
      <c r="F376">
        <f t="shared" ca="1" si="48"/>
        <v>0.348658015406211</v>
      </c>
      <c r="H376">
        <f t="shared" ca="1" si="51"/>
        <v>2.653283601449119E-3</v>
      </c>
      <c r="I376">
        <f t="shared" ca="1" si="52"/>
        <v>3.2465084652874565E-3</v>
      </c>
      <c r="J376">
        <f t="shared" ca="1" si="53"/>
        <v>-3.0332985381845709E-4</v>
      </c>
    </row>
    <row r="377" spans="1:10">
      <c r="A377">
        <f t="shared" si="49"/>
        <v>575</v>
      </c>
      <c r="B377">
        <f t="shared" si="45"/>
        <v>3.6538881633458374E-13</v>
      </c>
      <c r="C377">
        <f t="shared" si="46"/>
        <v>6.7547360761429562E-7</v>
      </c>
      <c r="D377">
        <f t="shared" si="47"/>
        <v>7.0413065352859889E-3</v>
      </c>
      <c r="E377">
        <f t="shared" si="50"/>
        <v>2.2587669962939251E-6</v>
      </c>
      <c r="F377">
        <f t="shared" ca="1" si="48"/>
        <v>0.35221203881276431</v>
      </c>
      <c r="H377">
        <f t="shared" ca="1" si="51"/>
        <v>3.5540234065533083E-3</v>
      </c>
      <c r="I377">
        <f t="shared" ca="1" si="52"/>
        <v>3.3391132708669004E-3</v>
      </c>
      <c r="J377">
        <f t="shared" ca="1" si="53"/>
        <v>9.2604805579443901E-5</v>
      </c>
    </row>
    <row r="378" spans="1:10">
      <c r="A378">
        <f t="shared" si="49"/>
        <v>576</v>
      </c>
      <c r="B378">
        <f t="shared" si="45"/>
        <v>2.7593409110009046E-13</v>
      </c>
      <c r="C378">
        <f t="shared" si="46"/>
        <v>6.3698251788671009E-7</v>
      </c>
      <c r="D378">
        <f t="shared" si="47"/>
        <v>7.1106505701199405E-3</v>
      </c>
      <c r="E378">
        <f t="shared" si="50"/>
        <v>1.964768925217995E-6</v>
      </c>
      <c r="F378">
        <f t="shared" ca="1" si="48"/>
        <v>0.35566261609194899</v>
      </c>
      <c r="H378">
        <f t="shared" ca="1" si="51"/>
        <v>3.4505772791846856E-3</v>
      </c>
      <c r="I378">
        <f t="shared" ca="1" si="52"/>
        <v>3.427773427082126E-3</v>
      </c>
      <c r="J378">
        <f t="shared" ca="1" si="53"/>
        <v>8.8660156215225605E-5</v>
      </c>
    </row>
    <row r="379" spans="1:10">
      <c r="A379">
        <f t="shared" si="49"/>
        <v>577</v>
      </c>
      <c r="B379">
        <f t="shared" si="45"/>
        <v>2.0804658830108757E-13</v>
      </c>
      <c r="C379">
        <f t="shared" si="46"/>
        <v>6.0059094914539438E-7</v>
      </c>
      <c r="D379">
        <f t="shared" si="47"/>
        <v>7.1778058206708921E-3</v>
      </c>
      <c r="E379">
        <f t="shared" si="50"/>
        <v>1.7071393715357345E-6</v>
      </c>
      <c r="F379">
        <f t="shared" ca="1" si="48"/>
        <v>0.36000567755998097</v>
      </c>
      <c r="H379">
        <f t="shared" ca="1" si="51"/>
        <v>4.3430614680319835E-3</v>
      </c>
      <c r="I379">
        <f t="shared" ca="1" si="52"/>
        <v>3.1126140367645936E-3</v>
      </c>
      <c r="J379">
        <f t="shared" ca="1" si="53"/>
        <v>-3.1515939031753239E-4</v>
      </c>
    </row>
    <row r="380" spans="1:10">
      <c r="A380">
        <f t="shared" si="49"/>
        <v>578</v>
      </c>
      <c r="B380">
        <f t="shared" si="45"/>
        <v>1.5661053221798065E-13</v>
      </c>
      <c r="C380">
        <f t="shared" si="46"/>
        <v>5.6618999990348474E-7</v>
      </c>
      <c r="D380">
        <f t="shared" si="47"/>
        <v>7.2426976482618428E-3</v>
      </c>
      <c r="E380">
        <f t="shared" si="50"/>
        <v>1.48164420562586E-6</v>
      </c>
      <c r="F380">
        <f t="shared" ca="1" si="48"/>
        <v>0.36223727413119916</v>
      </c>
      <c r="H380">
        <f t="shared" ca="1" si="51"/>
        <v>2.2315965712181862E-3</v>
      </c>
      <c r="I380">
        <f t="shared" ca="1" si="52"/>
        <v>2.5937646769573332E-3</v>
      </c>
      <c r="J380">
        <f t="shared" ca="1" si="53"/>
        <v>-5.1884935980726042E-4</v>
      </c>
    </row>
    <row r="381" spans="1:10">
      <c r="A381">
        <f t="shared" si="49"/>
        <v>579</v>
      </c>
      <c r="B381">
        <f t="shared" si="45"/>
        <v>1.1770270978786813E-13</v>
      </c>
      <c r="C381">
        <f t="shared" si="46"/>
        <v>5.3367609206055212E-7</v>
      </c>
      <c r="D381">
        <f t="shared" si="47"/>
        <v>7.3052534524430772E-3</v>
      </c>
      <c r="E381">
        <f t="shared" si="50"/>
        <v>1.2845065580695709E-6</v>
      </c>
      <c r="F381">
        <f t="shared" ca="1" si="48"/>
        <v>0.3653535817605455</v>
      </c>
      <c r="H381">
        <f t="shared" ca="1" si="51"/>
        <v>3.1163076293463376E-3</v>
      </c>
      <c r="I381">
        <f t="shared" ca="1" si="52"/>
        <v>3.0713594312389071E-3</v>
      </c>
      <c r="J381">
        <f t="shared" ca="1" si="53"/>
        <v>4.7759475428157385E-4</v>
      </c>
    </row>
    <row r="382" spans="1:10">
      <c r="A382">
        <f t="shared" si="49"/>
        <v>580</v>
      </c>
      <c r="B382">
        <f t="shared" si="45"/>
        <v>8.8319598525485561E-14</v>
      </c>
      <c r="C382">
        <f t="shared" si="46"/>
        <v>5.029507288592445E-7</v>
      </c>
      <c r="D382">
        <f t="shared" si="47"/>
        <v>7.3654028060664654E-3</v>
      </c>
      <c r="E382">
        <f t="shared" si="50"/>
        <v>1.1123620798546119E-6</v>
      </c>
      <c r="F382">
        <f t="shared" ca="1" si="48"/>
        <v>0.36935090594817493</v>
      </c>
      <c r="H382">
        <f t="shared" ca="1" si="51"/>
        <v>3.9973241876294363E-3</v>
      </c>
      <c r="I382">
        <f t="shared" ca="1" si="52"/>
        <v>2.7455368923608669E-3</v>
      </c>
      <c r="J382">
        <f t="shared" ca="1" si="53"/>
        <v>-3.258225388780402E-4</v>
      </c>
    </row>
    <row r="383" spans="1:10">
      <c r="A383">
        <f t="shared" si="49"/>
        <v>581</v>
      </c>
      <c r="B383">
        <f t="shared" si="45"/>
        <v>6.616568908644412E-14</v>
      </c>
      <c r="C383">
        <f t="shared" si="46"/>
        <v>4.7392026286845446E-7</v>
      </c>
      <c r="D383">
        <f t="shared" si="47"/>
        <v>7.4230775871893199E-3</v>
      </c>
      <c r="E383">
        <f t="shared" si="50"/>
        <v>9.6221799708527042E-7</v>
      </c>
      <c r="F383">
        <f t="shared" ca="1" si="48"/>
        <v>0.37122568627577196</v>
      </c>
      <c r="H383">
        <f t="shared" ca="1" si="51"/>
        <v>1.8747803275970254E-3</v>
      </c>
      <c r="I383">
        <f t="shared" ca="1" si="52"/>
        <v>2.6164401359254907E-3</v>
      </c>
      <c r="J383">
        <f t="shared" ca="1" si="53"/>
        <v>-1.2909675643537613E-4</v>
      </c>
    </row>
    <row r="384" spans="1:10">
      <c r="A384">
        <f t="shared" si="49"/>
        <v>582</v>
      </c>
      <c r="B384">
        <f t="shared" si="45"/>
        <v>4.9489574777511974E-14</v>
      </c>
      <c r="C384">
        <f t="shared" si="46"/>
        <v>4.4649567362846383E-7</v>
      </c>
      <c r="D384">
        <f t="shared" si="47"/>
        <v>7.4782121074625663E-3</v>
      </c>
      <c r="E384">
        <f t="shared" si="50"/>
        <v>8.3141570966845237E-7</v>
      </c>
      <c r="F384">
        <f t="shared" ca="1" si="48"/>
        <v>0.37297450094476764</v>
      </c>
      <c r="H384">
        <f t="shared" ca="1" si="51"/>
        <v>1.7488146689956796E-3</v>
      </c>
      <c r="I384">
        <f t="shared" ca="1" si="52"/>
        <v>2.2842166659354456E-3</v>
      </c>
      <c r="J384">
        <f t="shared" ca="1" si="53"/>
        <v>-3.3222346999004513E-4</v>
      </c>
    </row>
    <row r="385" spans="1:10">
      <c r="A385">
        <f t="shared" si="49"/>
        <v>583</v>
      </c>
      <c r="B385">
        <f t="shared" si="45"/>
        <v>3.6957257302546537E-14</v>
      </c>
      <c r="C385">
        <f t="shared" si="46"/>
        <v>4.2059235460419374E-7</v>
      </c>
      <c r="D385">
        <f t="shared" si="47"/>
        <v>7.5307432366650776E-3</v>
      </c>
      <c r="E385">
        <f t="shared" si="50"/>
        <v>7.1759669123495538E-7</v>
      </c>
      <c r="F385">
        <f t="shared" ca="1" si="48"/>
        <v>0.3775940712873937</v>
      </c>
      <c r="H385">
        <f t="shared" ca="1" si="51"/>
        <v>4.6195703426260559E-3</v>
      </c>
      <c r="I385">
        <f t="shared" ca="1" si="52"/>
        <v>2.7490183331430051E-3</v>
      </c>
      <c r="J385">
        <f t="shared" ca="1" si="53"/>
        <v>4.6480166720755953E-4</v>
      </c>
    </row>
    <row r="386" spans="1:10">
      <c r="A386">
        <f t="shared" si="49"/>
        <v>584</v>
      </c>
      <c r="B386">
        <f t="shared" si="45"/>
        <v>2.7554394609594853E-14</v>
      </c>
      <c r="C386">
        <f t="shared" si="46"/>
        <v>3.961299091032075E-7</v>
      </c>
      <c r="D386">
        <f t="shared" si="47"/>
        <v>7.5806105230540322E-3</v>
      </c>
      <c r="E386">
        <f t="shared" si="50"/>
        <v>6.1867145630726036E-7</v>
      </c>
      <c r="F386">
        <f t="shared" ca="1" si="48"/>
        <v>0.37908126622234983</v>
      </c>
      <c r="H386">
        <f t="shared" ca="1" si="51"/>
        <v>1.4871949349561375E-3</v>
      </c>
      <c r="I386">
        <f t="shared" ca="1" si="52"/>
        <v>1.8110012272088637E-3</v>
      </c>
      <c r="J386">
        <f t="shared" ca="1" si="53"/>
        <v>-9.3801710593414142E-4</v>
      </c>
    </row>
    <row r="387" spans="1:10">
      <c r="A387">
        <f t="shared" si="49"/>
        <v>585</v>
      </c>
      <c r="B387">
        <f t="shared" ref="B387:B450" si="54">NORMDIST(A387,400,25,0)</f>
        <v>2.0511014547186724E-14</v>
      </c>
      <c r="C387">
        <f t="shared" ref="C387:C450" si="55">8*NORMDIST(A387,200,80,0)</f>
        <v>3.7303195482544932E-7</v>
      </c>
      <c r="D387">
        <f t="shared" ref="D387:D450" si="56">NORMDIST(A387,600,50,0)</f>
        <v>7.6277563092104813E-3</v>
      </c>
      <c r="E387">
        <f t="shared" si="50"/>
        <v>5.3279137023018241E-7</v>
      </c>
      <c r="F387">
        <f t="shared" ref="F387:F450" ca="1" si="57">50*SUM(B387:E387)+RANDBETWEEN(-1,1)/1000</f>
        <v>0.38243310662780239</v>
      </c>
      <c r="H387">
        <f t="shared" ca="1" si="51"/>
        <v>3.3518404054525552E-3</v>
      </c>
      <c r="I387">
        <f t="shared" ca="1" si="52"/>
        <v>2.2703255437555581E-3</v>
      </c>
      <c r="J387">
        <f t="shared" ca="1" si="53"/>
        <v>4.5932431654669434E-4</v>
      </c>
    </row>
    <row r="388" spans="1:10">
      <c r="A388">
        <f t="shared" ref="A388:A451" si="58">A387+1</f>
        <v>586</v>
      </c>
      <c r="B388">
        <f t="shared" si="54"/>
        <v>1.5243634968897129E-14</v>
      </c>
      <c r="C388">
        <f t="shared" si="55"/>
        <v>3.5122593672182838E-7</v>
      </c>
      <c r="D388">
        <f t="shared" si="56"/>
        <v>7.67212584306957E-3</v>
      </c>
      <c r="E388">
        <f t="shared" ref="E388:E451" si="59">NORMDIST(A388,450,30,0)</f>
        <v>4.5832308744811152E-7</v>
      </c>
      <c r="F388">
        <f t="shared" ca="1" si="57"/>
        <v>0.38264676960544919</v>
      </c>
      <c r="H388">
        <f t="shared" ref="H388:H451" ca="1" si="60">F388-F387</f>
        <v>2.136629776468002E-4</v>
      </c>
      <c r="I388">
        <f t="shared" ref="I388:I451" ca="1" si="61">AVERAGE(H388:H392)</f>
        <v>1.927155427464211E-3</v>
      </c>
      <c r="J388">
        <f t="shared" ca="1" si="53"/>
        <v>-3.4317011629134706E-4</v>
      </c>
    </row>
    <row r="389" spans="1:10">
      <c r="A389">
        <f t="shared" si="58"/>
        <v>587</v>
      </c>
      <c r="B389">
        <f t="shared" si="54"/>
        <v>1.1310845416883301E-14</v>
      </c>
      <c r="C389">
        <f t="shared" si="55"/>
        <v>3.3064294784868016E-7</v>
      </c>
      <c r="D389">
        <f t="shared" si="56"/>
        <v>7.7136673838363217E-3</v>
      </c>
      <c r="E389">
        <f t="shared" si="59"/>
        <v>3.938254141723159E-7</v>
      </c>
      <c r="F389">
        <f t="shared" ca="1" si="57"/>
        <v>0.38671959261048267</v>
      </c>
      <c r="H389">
        <f t="shared" ca="1" si="60"/>
        <v>4.0728230050334768E-3</v>
      </c>
      <c r="I389">
        <f t="shared" ca="1" si="61"/>
        <v>2.1816587924195162E-3</v>
      </c>
      <c r="J389">
        <f t="shared" ref="J389:J452" ca="1" si="62">I389-I388</f>
        <v>2.5450336495530523E-4</v>
      </c>
    </row>
    <row r="390" spans="1:10">
      <c r="A390">
        <f t="shared" si="58"/>
        <v>588</v>
      </c>
      <c r="B390">
        <f t="shared" si="54"/>
        <v>8.3792803761414461E-15</v>
      </c>
      <c r="C390">
        <f t="shared" si="55"/>
        <v>3.1121755791489387E-7</v>
      </c>
      <c r="D390">
        <f t="shared" si="56"/>
        <v>7.7523323025002824E-3</v>
      </c>
      <c r="E390">
        <f t="shared" si="59"/>
        <v>3.3802840218289134E-7</v>
      </c>
      <c r="F390">
        <f t="shared" ca="1" si="57"/>
        <v>0.38664907742343801</v>
      </c>
      <c r="H390">
        <f t="shared" ca="1" si="60"/>
        <v>-7.0515187044650762E-5</v>
      </c>
      <c r="I390">
        <f t="shared" ca="1" si="61"/>
        <v>1.4340071209559713E-3</v>
      </c>
      <c r="J390">
        <f t="shared" ca="1" si="62"/>
        <v>-7.4765167146354492E-4</v>
      </c>
    </row>
    <row r="391" spans="1:10">
      <c r="A391">
        <f t="shared" si="58"/>
        <v>589</v>
      </c>
      <c r="B391">
        <f t="shared" si="54"/>
        <v>6.1975994825144118E-15</v>
      </c>
      <c r="C391">
        <f t="shared" si="55"/>
        <v>2.9288764922801801E-7</v>
      </c>
      <c r="D391">
        <f t="shared" si="56"/>
        <v>7.7880751766758079E-3</v>
      </c>
      <c r="E391">
        <f t="shared" si="59"/>
        <v>2.8981449131983584E-7</v>
      </c>
      <c r="F391">
        <f t="shared" ca="1" si="57"/>
        <v>0.39043289394112762</v>
      </c>
      <c r="H391">
        <f t="shared" ca="1" si="60"/>
        <v>3.7838165176896088E-3</v>
      </c>
      <c r="I391">
        <f t="shared" ca="1" si="61"/>
        <v>1.4843752422989075E-3</v>
      </c>
      <c r="J391">
        <f t="shared" ca="1" si="62"/>
        <v>5.0368121342936204E-5</v>
      </c>
    </row>
    <row r="392" spans="1:10">
      <c r="A392">
        <f t="shared" si="58"/>
        <v>590</v>
      </c>
      <c r="B392">
        <f t="shared" si="54"/>
        <v>4.5766259607205467E-15</v>
      </c>
      <c r="C392">
        <f t="shared" si="55"/>
        <v>2.7559425975499719E-7</v>
      </c>
      <c r="D392">
        <f t="shared" si="56"/>
        <v>7.8208538795091175E-3</v>
      </c>
      <c r="E392">
        <f t="shared" si="59"/>
        <v>2.4820152902100012E-7</v>
      </c>
      <c r="F392">
        <f t="shared" ca="1" si="57"/>
        <v>0.39206888376512344</v>
      </c>
      <c r="H392">
        <f t="shared" ca="1" si="60"/>
        <v>1.6359898239958204E-3</v>
      </c>
      <c r="I392">
        <f t="shared" ca="1" si="61"/>
        <v>1.3329410923276774E-3</v>
      </c>
      <c r="J392">
        <f t="shared" ca="1" si="62"/>
        <v>-1.5143414997123008E-4</v>
      </c>
    </row>
    <row r="393" spans="1:10">
      <c r="A393">
        <f t="shared" si="58"/>
        <v>591</v>
      </c>
      <c r="B393">
        <f t="shared" si="54"/>
        <v>3.3742127465642109E-15</v>
      </c>
      <c r="C393">
        <f t="shared" si="55"/>
        <v>2.5928143302232603E-7</v>
      </c>
      <c r="D393">
        <f t="shared" si="56"/>
        <v>7.8506296624085772E-3</v>
      </c>
      <c r="E393">
        <f t="shared" si="59"/>
        <v>2.1232750596223671E-7</v>
      </c>
      <c r="F393">
        <f t="shared" ca="1" si="57"/>
        <v>0.39355506356754677</v>
      </c>
      <c r="H393">
        <f t="shared" ca="1" si="60"/>
        <v>1.4861798024233264E-3</v>
      </c>
      <c r="I393">
        <f t="shared" ca="1" si="61"/>
        <v>1.1798854558158546E-3</v>
      </c>
      <c r="J393">
        <f t="shared" ca="1" si="62"/>
        <v>-1.5305563651182288E-4</v>
      </c>
    </row>
    <row r="394" spans="1:10">
      <c r="A394">
        <f t="shared" si="58"/>
        <v>592</v>
      </c>
      <c r="B394">
        <f t="shared" si="54"/>
        <v>2.4837314264725031E-15</v>
      </c>
      <c r="C394">
        <f t="shared" si="55"/>
        <v>2.4389607458933567E-7</v>
      </c>
      <c r="D394">
        <f t="shared" si="56"/>
        <v>7.8773672313708146E-3</v>
      </c>
      <c r="E394">
        <f t="shared" si="59"/>
        <v>1.8143685736266957E-7</v>
      </c>
      <c r="F394">
        <f t="shared" ca="1" si="57"/>
        <v>0.39388962821526252</v>
      </c>
      <c r="H394">
        <f t="shared" ca="1" si="60"/>
        <v>3.3456464771575156E-4</v>
      </c>
      <c r="I394">
        <f t="shared" ca="1" si="61"/>
        <v>1.025391692526001E-3</v>
      </c>
      <c r="J394">
        <f t="shared" ca="1" si="62"/>
        <v>-1.5449376328985354E-4</v>
      </c>
    </row>
    <row r="395" spans="1:10">
      <c r="A395">
        <f t="shared" si="58"/>
        <v>593</v>
      </c>
      <c r="B395">
        <f t="shared" si="54"/>
        <v>1.8253322711351574E-15</v>
      </c>
      <c r="C395">
        <f t="shared" si="55"/>
        <v>2.2938781483706004E-7</v>
      </c>
      <c r="D395">
        <f t="shared" si="56"/>
        <v>7.9010348166922238E-3</v>
      </c>
      <c r="E395">
        <f t="shared" si="59"/>
        <v>1.5486818976549573E-7</v>
      </c>
      <c r="F395">
        <f t="shared" ca="1" si="57"/>
        <v>0.39407095363493255</v>
      </c>
      <c r="H395">
        <f t="shared" ca="1" si="60"/>
        <v>1.8132541967003091E-4</v>
      </c>
      <c r="I395">
        <f t="shared" ca="1" si="61"/>
        <v>8.6964544855129273E-4</v>
      </c>
      <c r="J395">
        <f t="shared" ca="1" si="62"/>
        <v>-1.5574624397470828E-4</v>
      </c>
    </row>
    <row r="396" spans="1:10">
      <c r="A396">
        <f t="shared" si="58"/>
        <v>594</v>
      </c>
      <c r="B396">
        <f t="shared" si="54"/>
        <v>1.3393200192384296E-15</v>
      </c>
      <c r="C396">
        <f t="shared" si="55"/>
        <v>2.1570887782364472E-7</v>
      </c>
      <c r="D396">
        <f t="shared" si="56"/>
        <v>7.9216042358731219E-3</v>
      </c>
      <c r="E396">
        <f t="shared" si="59"/>
        <v>1.3204330303440248E-7</v>
      </c>
      <c r="F396">
        <f t="shared" ca="1" si="57"/>
        <v>0.39709759940276601</v>
      </c>
      <c r="H396">
        <f t="shared" ca="1" si="60"/>
        <v>3.026645767833458E-3</v>
      </c>
      <c r="I396">
        <f t="shared" ca="1" si="61"/>
        <v>7.1283435430918862E-4</v>
      </c>
      <c r="J396">
        <f t="shared" ca="1" si="62"/>
        <v>-1.5681109424210411E-4</v>
      </c>
    </row>
    <row r="397" spans="1:10">
      <c r="A397">
        <f t="shared" si="58"/>
        <v>595</v>
      </c>
      <c r="B397">
        <f t="shared" si="54"/>
        <v>9.8114211427856936E-16</v>
      </c>
      <c r="C397">
        <f t="shared" si="55"/>
        <v>2.0281395596559641E-7</v>
      </c>
      <c r="D397">
        <f t="shared" si="56"/>
        <v>7.9390509495402359E-3</v>
      </c>
      <c r="E397">
        <f t="shared" si="59"/>
        <v>1.1245738687156032E-7</v>
      </c>
      <c r="F397">
        <f t="shared" ca="1" si="57"/>
        <v>0.39796831104420272</v>
      </c>
      <c r="H397">
        <f t="shared" ca="1" si="60"/>
        <v>8.7071164143670554E-4</v>
      </c>
      <c r="I397">
        <f t="shared" ca="1" si="61"/>
        <v>3.551477105986467E-4</v>
      </c>
      <c r="J397">
        <f t="shared" ca="1" si="62"/>
        <v>-3.5768664371054192E-4</v>
      </c>
    </row>
    <row r="398" spans="1:10">
      <c r="A398">
        <f t="shared" si="58"/>
        <v>596</v>
      </c>
      <c r="B398">
        <f t="shared" si="54"/>
        <v>7.1760359165106764E-16</v>
      </c>
      <c r="C398">
        <f t="shared" si="55"/>
        <v>1.9066009031228106E-7</v>
      </c>
      <c r="D398">
        <f t="shared" si="56"/>
        <v>7.9533541102321768E-3</v>
      </c>
      <c r="E398">
        <f t="shared" si="59"/>
        <v>9.5670280329514814E-8</v>
      </c>
      <c r="F398">
        <f t="shared" ca="1" si="57"/>
        <v>0.39868202203017677</v>
      </c>
      <c r="H398">
        <f t="shared" ca="1" si="60"/>
        <v>7.1371098597405869E-4</v>
      </c>
      <c r="I398">
        <f t="shared" ca="1" si="61"/>
        <v>3.9677616413431594E-4</v>
      </c>
      <c r="J398">
        <f t="shared" ca="1" si="62"/>
        <v>4.1628453535669241E-5</v>
      </c>
    </row>
    <row r="399" spans="1:10">
      <c r="A399">
        <f t="shared" si="58"/>
        <v>597</v>
      </c>
      <c r="B399">
        <f t="shared" si="54"/>
        <v>5.2401343107755558E-16</v>
      </c>
      <c r="C399">
        <f t="shared" si="55"/>
        <v>1.7920655618899891E-7</v>
      </c>
      <c r="D399">
        <f t="shared" si="56"/>
        <v>7.964496603912137E-3</v>
      </c>
      <c r="E399">
        <f t="shared" si="59"/>
        <v>8.129869152977854E-8</v>
      </c>
      <c r="F399">
        <f t="shared" ca="1" si="57"/>
        <v>0.39823785545801899</v>
      </c>
      <c r="H399">
        <f t="shared" ca="1" si="60"/>
        <v>-4.4416657215778921E-4</v>
      </c>
      <c r="I399">
        <f t="shared" ca="1" si="61"/>
        <v>-1.6208862603050989E-4</v>
      </c>
      <c r="J399">
        <f t="shared" ca="1" si="62"/>
        <v>-5.5886479016482578E-4</v>
      </c>
    </row>
    <row r="400" spans="1:10">
      <c r="A400">
        <f t="shared" si="58"/>
        <v>598</v>
      </c>
      <c r="B400">
        <f t="shared" si="54"/>
        <v>3.8203694394185309E-16</v>
      </c>
      <c r="C400">
        <f t="shared" si="55"/>
        <v>1.6841475399168751E-7</v>
      </c>
      <c r="D400">
        <f t="shared" si="56"/>
        <v>7.9724650840920994E-3</v>
      </c>
      <c r="E400">
        <f t="shared" si="59"/>
        <v>6.9009283097354023E-8</v>
      </c>
      <c r="F400">
        <f t="shared" ca="1" si="57"/>
        <v>0.3976351254064785</v>
      </c>
      <c r="H400">
        <f t="shared" ca="1" si="60"/>
        <v>-6.0273005154048986E-4</v>
      </c>
      <c r="I400">
        <f t="shared" ca="1" si="61"/>
        <v>7.8745670214297464E-5</v>
      </c>
      <c r="J400">
        <f t="shared" ca="1" si="62"/>
        <v>2.4083429624480735E-4</v>
      </c>
    </row>
    <row r="401" spans="1:10">
      <c r="A401">
        <f t="shared" si="58"/>
        <v>599</v>
      </c>
      <c r="B401">
        <f t="shared" si="54"/>
        <v>2.7808235638841491E-16</v>
      </c>
      <c r="C401">
        <f t="shared" si="55"/>
        <v>1.5824810492382623E-7</v>
      </c>
      <c r="D401">
        <f t="shared" si="56"/>
        <v>7.9772499984733219E-3</v>
      </c>
      <c r="E401">
        <f t="shared" si="59"/>
        <v>5.8512536661867039E-8</v>
      </c>
      <c r="F401">
        <f t="shared" ca="1" si="57"/>
        <v>0.39887333795575924</v>
      </c>
      <c r="H401">
        <f t="shared" ca="1" si="60"/>
        <v>1.2382125492807483E-3</v>
      </c>
      <c r="I401">
        <f t="shared" ca="1" si="61"/>
        <v>-8.0528293553894231E-5</v>
      </c>
      <c r="J401">
        <f t="shared" ca="1" si="62"/>
        <v>-1.592739637681917E-4</v>
      </c>
    </row>
    <row r="402" spans="1:10">
      <c r="A402">
        <f t="shared" si="58"/>
        <v>600</v>
      </c>
      <c r="B402">
        <f t="shared" si="54"/>
        <v>2.0209084334147568E-16</v>
      </c>
      <c r="C402">
        <f t="shared" si="55"/>
        <v>1.4867195147342975E-7</v>
      </c>
      <c r="D402">
        <f t="shared" si="56"/>
        <v>7.9788456080286535E-3</v>
      </c>
      <c r="E402">
        <f t="shared" si="59"/>
        <v>4.9557317157809924E-8</v>
      </c>
      <c r="F402">
        <f t="shared" ca="1" si="57"/>
        <v>0.3999521918648743</v>
      </c>
      <c r="H402">
        <f t="shared" ca="1" si="60"/>
        <v>1.0788539091150517E-3</v>
      </c>
      <c r="I402">
        <f t="shared" ca="1" si="61"/>
        <v>-4.3971789280496945E-4</v>
      </c>
      <c r="J402">
        <f t="shared" ca="1" si="62"/>
        <v>-3.5918959925107519E-4</v>
      </c>
    </row>
    <row r="403" spans="1:10">
      <c r="A403">
        <f t="shared" si="58"/>
        <v>601</v>
      </c>
      <c r="B403">
        <f t="shared" si="54"/>
        <v>1.4663071978365068E-16</v>
      </c>
      <c r="C403">
        <f t="shared" si="55"/>
        <v>1.3965346243515872E-7</v>
      </c>
      <c r="D403">
        <f t="shared" si="56"/>
        <v>7.9772499984733219E-3</v>
      </c>
      <c r="E403">
        <f t="shared" si="59"/>
        <v>4.192606457932454E-8</v>
      </c>
      <c r="F403">
        <f t="shared" ca="1" si="57"/>
        <v>0.39787157890002423</v>
      </c>
      <c r="H403">
        <f t="shared" ca="1" si="60"/>
        <v>-2.0806129648500704E-3</v>
      </c>
      <c r="I403">
        <f t="shared" ca="1" si="61"/>
        <v>-5.98630888126761E-4</v>
      </c>
      <c r="J403">
        <f t="shared" ca="1" si="62"/>
        <v>-1.5891299532179155E-4</v>
      </c>
    </row>
    <row r="404" spans="1:10">
      <c r="A404">
        <f t="shared" si="58"/>
        <v>602</v>
      </c>
      <c r="B404">
        <f t="shared" si="54"/>
        <v>1.0622052056698095E-16</v>
      </c>
      <c r="C404">
        <f t="shared" si="55"/>
        <v>1.3116154228950424E-7</v>
      </c>
      <c r="D404">
        <f t="shared" si="56"/>
        <v>7.9724650840920994E-3</v>
      </c>
      <c r="E404">
        <f t="shared" si="59"/>
        <v>3.5430547314348074E-8</v>
      </c>
      <c r="F404">
        <f t="shared" ca="1" si="57"/>
        <v>0.39863158380909047</v>
      </c>
      <c r="H404">
        <f t="shared" ca="1" si="60"/>
        <v>7.6000490906624751E-4</v>
      </c>
      <c r="I404">
        <f t="shared" ca="1" si="61"/>
        <v>-1.5707578350505625E-4</v>
      </c>
      <c r="J404">
        <f t="shared" ca="1" si="62"/>
        <v>4.4155510462170474E-4</v>
      </c>
    </row>
    <row r="405" spans="1:10">
      <c r="A405">
        <f t="shared" si="58"/>
        <v>603</v>
      </c>
      <c r="B405">
        <f t="shared" si="54"/>
        <v>7.6824017245782166E-17</v>
      </c>
      <c r="C405">
        <f t="shared" si="55"/>
        <v>1.2316674475775091E-7</v>
      </c>
      <c r="D405">
        <f t="shared" si="56"/>
        <v>7.964496603912137E-3</v>
      </c>
      <c r="E405">
        <f t="shared" si="59"/>
        <v>2.9908117207944398E-8</v>
      </c>
      <c r="F405">
        <f t="shared" ca="1" si="57"/>
        <v>0.39723248393870902</v>
      </c>
      <c r="H405">
        <f t="shared" ca="1" si="60"/>
        <v>-1.3990998703814483E-3</v>
      </c>
      <c r="I405">
        <f t="shared" ca="1" si="61"/>
        <v>-9.1486218548663127E-4</v>
      </c>
      <c r="J405">
        <f t="shared" ca="1" si="62"/>
        <v>-7.5778640198157507E-4</v>
      </c>
    </row>
    <row r="406" spans="1:10">
      <c r="A406">
        <f t="shared" si="58"/>
        <v>604</v>
      </c>
      <c r="B406">
        <f t="shared" si="54"/>
        <v>5.5474159393765505E-17</v>
      </c>
      <c r="C406">
        <f t="shared" si="55"/>
        <v>1.156411903579781E-7</v>
      </c>
      <c r="D406">
        <f t="shared" si="56"/>
        <v>7.9533541102321768E-3</v>
      </c>
      <c r="E406">
        <f t="shared" si="59"/>
        <v>2.5218412097589399E-8</v>
      </c>
      <c r="F406">
        <f t="shared" ca="1" si="57"/>
        <v>0.3966747484917344</v>
      </c>
      <c r="H406">
        <f t="shared" ca="1" si="60"/>
        <v>-5.5773544697462762E-4</v>
      </c>
      <c r="I406">
        <f t="shared" ca="1" si="61"/>
        <v>-4.7180116192697686E-4</v>
      </c>
      <c r="J406">
        <f t="shared" ca="1" si="62"/>
        <v>4.4306102355965441E-4</v>
      </c>
    </row>
    <row r="407" spans="1:10">
      <c r="A407">
        <f t="shared" si="58"/>
        <v>605</v>
      </c>
      <c r="B407">
        <f t="shared" si="54"/>
        <v>3.9993514993988707E-17</v>
      </c>
      <c r="C407">
        <f t="shared" si="55"/>
        <v>1.085584877937327E-7</v>
      </c>
      <c r="D407">
        <f t="shared" si="56"/>
        <v>7.9390509495402359E-3</v>
      </c>
      <c r="E407">
        <f t="shared" si="59"/>
        <v>2.1240456738902882E-8</v>
      </c>
      <c r="F407">
        <f t="shared" ca="1" si="57"/>
        <v>0.39695903742424049</v>
      </c>
      <c r="H407">
        <f t="shared" ca="1" si="60"/>
        <v>2.8428893250609377E-4</v>
      </c>
      <c r="I407">
        <f t="shared" ca="1" si="61"/>
        <v>-8.2770559905073207E-4</v>
      </c>
      <c r="J407">
        <f t="shared" ca="1" si="62"/>
        <v>-3.559044371237552E-4</v>
      </c>
    </row>
    <row r="408" spans="1:10">
      <c r="A408">
        <f t="shared" si="58"/>
        <v>606</v>
      </c>
      <c r="B408">
        <f t="shared" si="54"/>
        <v>2.8786810567008964E-17</v>
      </c>
      <c r="C408">
        <f t="shared" si="55"/>
        <v>1.0189365901318774E-7</v>
      </c>
      <c r="D408">
        <f t="shared" si="56"/>
        <v>7.9216042358731219E-3</v>
      </c>
      <c r="E408">
        <f t="shared" si="59"/>
        <v>1.7870117815658742E-8</v>
      </c>
      <c r="F408">
        <f t="shared" ca="1" si="57"/>
        <v>0.39708619998249894</v>
      </c>
      <c r="H408">
        <f t="shared" ca="1" si="60"/>
        <v>1.2716255825845346E-4</v>
      </c>
      <c r="I408">
        <f t="shared" ca="1" si="61"/>
        <v>-1.3823905555858107E-3</v>
      </c>
      <c r="J408">
        <f t="shared" ca="1" si="62"/>
        <v>-5.5468495653507863E-4</v>
      </c>
    </row>
    <row r="409" spans="1:10">
      <c r="A409">
        <f t="shared" si="58"/>
        <v>607</v>
      </c>
      <c r="B409">
        <f t="shared" si="54"/>
        <v>2.0687244773322024E-17</v>
      </c>
      <c r="C409">
        <f t="shared" si="55"/>
        <v>9.5623067782616555E-8</v>
      </c>
      <c r="D409">
        <f t="shared" si="56"/>
        <v>7.9010348166922238E-3</v>
      </c>
      <c r="E409">
        <f t="shared" si="59"/>
        <v>1.5017873121158231E-8</v>
      </c>
      <c r="F409">
        <f t="shared" ca="1" si="57"/>
        <v>0.39405727288165732</v>
      </c>
      <c r="H409">
        <f t="shared" ca="1" si="60"/>
        <v>-3.0289271008416274E-3</v>
      </c>
      <c r="I409">
        <f t="shared" ca="1" si="61"/>
        <v>-1.7356736127657536E-3</v>
      </c>
      <c r="J409">
        <f t="shared" ca="1" si="62"/>
        <v>-3.5328305717994288E-4</v>
      </c>
    </row>
    <row r="410" spans="1:10">
      <c r="A410">
        <f t="shared" si="58"/>
        <v>608</v>
      </c>
      <c r="B410">
        <f t="shared" si="54"/>
        <v>1.4842835869645484E-17</v>
      </c>
      <c r="C410">
        <f t="shared" si="55"/>
        <v>8.9724351623833207E-8</v>
      </c>
      <c r="D410">
        <f t="shared" si="56"/>
        <v>7.8773672313708146E-3</v>
      </c>
      <c r="E410">
        <f t="shared" si="59"/>
        <v>1.2606859028577436E-8</v>
      </c>
      <c r="F410">
        <f t="shared" ca="1" si="57"/>
        <v>0.39487347812907414</v>
      </c>
      <c r="H410">
        <f t="shared" ca="1" si="60"/>
        <v>8.1620524741682354E-4</v>
      </c>
      <c r="I410">
        <f t="shared" ca="1" si="61"/>
        <v>-1.4873752190317391E-3</v>
      </c>
      <c r="J410">
        <f t="shared" ca="1" si="62"/>
        <v>2.4829839373401445E-4</v>
      </c>
    </row>
    <row r="411" spans="1:10">
      <c r="A411">
        <f t="shared" si="58"/>
        <v>609</v>
      </c>
      <c r="B411">
        <f t="shared" si="54"/>
        <v>1.0632520921317539E-17</v>
      </c>
      <c r="C411">
        <f t="shared" si="55"/>
        <v>8.4176356970906837E-8</v>
      </c>
      <c r="D411">
        <f t="shared" si="56"/>
        <v>7.8506296624085772E-3</v>
      </c>
      <c r="E411">
        <f t="shared" si="59"/>
        <v>1.0571164055719917E-8</v>
      </c>
      <c r="F411">
        <f t="shared" ca="1" si="57"/>
        <v>0.39253622049648074</v>
      </c>
      <c r="H411">
        <f t="shared" ca="1" si="60"/>
        <v>-2.3372576325934036E-3</v>
      </c>
      <c r="I411">
        <f t="shared" ca="1" si="61"/>
        <v>-1.8373190283049734E-3</v>
      </c>
      <c r="J411">
        <f t="shared" ca="1" si="62"/>
        <v>-3.4994380927323428E-4</v>
      </c>
    </row>
    <row r="412" spans="1:10">
      <c r="A412">
        <f t="shared" si="58"/>
        <v>610</v>
      </c>
      <c r="B412">
        <f t="shared" si="54"/>
        <v>7.6043261516318542E-18</v>
      </c>
      <c r="C412">
        <f t="shared" si="55"/>
        <v>7.8959077406939934E-8</v>
      </c>
      <c r="D412">
        <f t="shared" si="56"/>
        <v>7.8208538795091175E-3</v>
      </c>
      <c r="E412">
        <f t="shared" si="59"/>
        <v>8.8543396950730411E-9</v>
      </c>
      <c r="F412">
        <f t="shared" ca="1" si="57"/>
        <v>0.39004708464631144</v>
      </c>
      <c r="H412">
        <f t="shared" ca="1" si="60"/>
        <v>-2.4891358501692995E-3</v>
      </c>
      <c r="I412">
        <f t="shared" ca="1" si="61"/>
        <v>-1.7853322307415543E-3</v>
      </c>
      <c r="J412">
        <f t="shared" ca="1" si="62"/>
        <v>5.198679756341913E-5</v>
      </c>
    </row>
    <row r="413" spans="1:10">
      <c r="A413">
        <f t="shared" si="58"/>
        <v>611</v>
      </c>
      <c r="B413">
        <f t="shared" si="54"/>
        <v>5.4298815288688136E-18</v>
      </c>
      <c r="C413">
        <f t="shared" si="55"/>
        <v>7.4053594847014437E-8</v>
      </c>
      <c r="D413">
        <f t="shared" si="56"/>
        <v>7.7880751766758079E-3</v>
      </c>
      <c r="E413">
        <f t="shared" si="59"/>
        <v>7.4081027435990255E-9</v>
      </c>
      <c r="F413">
        <f t="shared" ca="1" si="57"/>
        <v>0.38840783191867018</v>
      </c>
      <c r="H413">
        <f t="shared" ca="1" si="60"/>
        <v>-1.6392527276412605E-3</v>
      </c>
      <c r="I413">
        <f t="shared" ca="1" si="61"/>
        <v>-1.9312458749266681E-3</v>
      </c>
      <c r="J413">
        <f t="shared" ca="1" si="62"/>
        <v>-1.4591364418511379E-4</v>
      </c>
    </row>
    <row r="414" spans="1:10">
      <c r="A414">
        <f t="shared" si="58"/>
        <v>612</v>
      </c>
      <c r="B414">
        <f t="shared" si="54"/>
        <v>3.871017203631035E-18</v>
      </c>
      <c r="C414">
        <f t="shared" si="55"/>
        <v>6.9442023538553499E-8</v>
      </c>
      <c r="D414">
        <f t="shared" si="56"/>
        <v>7.7523323025002824E-3</v>
      </c>
      <c r="E414">
        <f t="shared" si="59"/>
        <v>6.1912061485176429E-9</v>
      </c>
      <c r="F414">
        <f t="shared" ca="1" si="57"/>
        <v>0.38662039678649862</v>
      </c>
      <c r="H414">
        <f t="shared" ca="1" si="60"/>
        <v>-1.7874351321715554E-3</v>
      </c>
      <c r="I414">
        <f t="shared" ca="1" si="61"/>
        <v>-1.6748951805106937E-3</v>
      </c>
      <c r="J414">
        <f t="shared" ca="1" si="62"/>
        <v>2.563506944159744E-4</v>
      </c>
    </row>
    <row r="415" spans="1:10">
      <c r="A415">
        <f t="shared" si="58"/>
        <v>613</v>
      </c>
      <c r="B415">
        <f t="shared" si="54"/>
        <v>2.7552751644480672E-18</v>
      </c>
      <c r="C415">
        <f t="shared" si="55"/>
        <v>6.5107456755336577E-8</v>
      </c>
      <c r="D415">
        <f t="shared" si="56"/>
        <v>7.7136673838363217E-3</v>
      </c>
      <c r="E415">
        <f t="shared" si="59"/>
        <v>5.1684579053108957E-9</v>
      </c>
      <c r="F415">
        <f t="shared" ca="1" si="57"/>
        <v>0.38568688298754927</v>
      </c>
      <c r="H415">
        <f t="shared" ca="1" si="60"/>
        <v>-9.3351379894934805E-4</v>
      </c>
      <c r="I415">
        <f t="shared" ca="1" si="61"/>
        <v>-2.0161198403382376E-3</v>
      </c>
      <c r="J415">
        <f t="shared" ca="1" si="62"/>
        <v>-3.4122465982754395E-4</v>
      </c>
    </row>
    <row r="416" spans="1:10">
      <c r="A416">
        <f t="shared" si="58"/>
        <v>614</v>
      </c>
      <c r="B416">
        <f t="shared" si="54"/>
        <v>1.9579878050493468E-18</v>
      </c>
      <c r="C416">
        <f t="shared" si="55"/>
        <v>6.1033916066228622E-8</v>
      </c>
      <c r="D416">
        <f t="shared" si="56"/>
        <v>7.67212584306957E-3</v>
      </c>
      <c r="E416">
        <f t="shared" si="59"/>
        <v>4.3098698216127273E-9</v>
      </c>
      <c r="F416">
        <f t="shared" ca="1" si="57"/>
        <v>0.38360955934277297</v>
      </c>
      <c r="H416">
        <f t="shared" ca="1" si="60"/>
        <v>-2.0773236447763077E-3</v>
      </c>
      <c r="I416">
        <f t="shared" ca="1" si="61"/>
        <v>-2.1547643111714753E-3</v>
      </c>
      <c r="J416">
        <f t="shared" ca="1" si="62"/>
        <v>-1.3864447083323768E-4</v>
      </c>
    </row>
    <row r="417" spans="1:10">
      <c r="A417">
        <f t="shared" si="58"/>
        <v>615</v>
      </c>
      <c r="B417">
        <f t="shared" si="54"/>
        <v>1.389185099426483E-18</v>
      </c>
      <c r="C417">
        <f t="shared" si="55"/>
        <v>5.7206303064355628E-8</v>
      </c>
      <c r="D417">
        <f t="shared" si="56"/>
        <v>7.6277563092104813E-3</v>
      </c>
      <c r="E417">
        <f t="shared" si="59"/>
        <v>3.5899200141810917E-9</v>
      </c>
      <c r="F417">
        <f t="shared" ca="1" si="57"/>
        <v>0.3803908552716781</v>
      </c>
      <c r="H417">
        <f t="shared" ca="1" si="60"/>
        <v>-3.2187040710948689E-3</v>
      </c>
      <c r="I417">
        <f t="shared" ca="1" si="61"/>
        <v>-2.2906780921616464E-3</v>
      </c>
      <c r="J417">
        <f t="shared" ca="1" si="62"/>
        <v>-1.3591378099017106E-4</v>
      </c>
    </row>
    <row r="418" spans="1:10">
      <c r="A418">
        <f t="shared" si="58"/>
        <v>616</v>
      </c>
      <c r="B418">
        <f t="shared" si="54"/>
        <v>9.8404595165874297E-19</v>
      </c>
      <c r="C418">
        <f t="shared" si="55"/>
        <v>5.3610353446976227E-8</v>
      </c>
      <c r="D418">
        <f t="shared" si="56"/>
        <v>7.5806105230540322E-3</v>
      </c>
      <c r="E418">
        <f t="shared" si="59"/>
        <v>2.9869148536623238E-9</v>
      </c>
      <c r="F418">
        <f t="shared" ca="1" si="57"/>
        <v>0.38003335601611671</v>
      </c>
      <c r="H418">
        <f t="shared" ca="1" si="60"/>
        <v>-3.5749925556138873E-4</v>
      </c>
      <c r="I418">
        <f t="shared" ca="1" si="61"/>
        <v>-2.2237159902762762E-3</v>
      </c>
      <c r="J418">
        <f t="shared" ca="1" si="62"/>
        <v>6.6962101885370204E-5</v>
      </c>
    </row>
    <row r="419" spans="1:10">
      <c r="A419">
        <f t="shared" si="58"/>
        <v>617</v>
      </c>
      <c r="B419">
        <f t="shared" si="54"/>
        <v>6.9594636445624892E-19</v>
      </c>
      <c r="C419">
        <f t="shared" si="55"/>
        <v>5.0232593340667549E-8</v>
      </c>
      <c r="D419">
        <f t="shared" si="56"/>
        <v>7.5307432366650776E-3</v>
      </c>
      <c r="E419">
        <f t="shared" si="59"/>
        <v>2.4824377303803012E-9</v>
      </c>
      <c r="F419">
        <f t="shared" ca="1" si="57"/>
        <v>0.37653979758480743</v>
      </c>
      <c r="H419">
        <f t="shared" ca="1" si="60"/>
        <v>-3.4935584313092738E-3</v>
      </c>
      <c r="I419">
        <f t="shared" ca="1" si="61"/>
        <v>-2.7537383719444695E-3</v>
      </c>
      <c r="J419">
        <f t="shared" ca="1" si="62"/>
        <v>-5.3002238166819336E-4</v>
      </c>
    </row>
    <row r="420" spans="1:10">
      <c r="A420">
        <f t="shared" si="58"/>
        <v>618</v>
      </c>
      <c r="B420">
        <f t="shared" si="54"/>
        <v>4.9140694584804419E-19</v>
      </c>
      <c r="C420">
        <f t="shared" si="55"/>
        <v>4.7060297770667353E-8</v>
      </c>
      <c r="D420">
        <f t="shared" si="56"/>
        <v>7.4782121074625663E-3</v>
      </c>
      <c r="E420">
        <f t="shared" si="59"/>
        <v>2.0608735000552817E-9</v>
      </c>
      <c r="F420">
        <f t="shared" ca="1" si="57"/>
        <v>0.3749130614316919</v>
      </c>
      <c r="H420">
        <f t="shared" ca="1" si="60"/>
        <v>-1.6267361531155378E-3</v>
      </c>
      <c r="I420">
        <f t="shared" ca="1" si="61"/>
        <v>-3.0806114002413509E-3</v>
      </c>
      <c r="J420">
        <f t="shared" ca="1" si="62"/>
        <v>-3.2687302829688143E-4</v>
      </c>
    </row>
    <row r="421" spans="1:10">
      <c r="A421">
        <f t="shared" si="58"/>
        <v>619</v>
      </c>
      <c r="B421">
        <f t="shared" si="54"/>
        <v>3.4642716509972626E-19</v>
      </c>
      <c r="C421">
        <f t="shared" si="55"/>
        <v>4.4081451177292656E-8</v>
      </c>
      <c r="D421">
        <f t="shared" si="56"/>
        <v>7.4230775871893199E-3</v>
      </c>
      <c r="E421">
        <f t="shared" si="59"/>
        <v>1.70899879639258E-9</v>
      </c>
      <c r="F421">
        <f t="shared" ca="1" si="57"/>
        <v>0.37215616888196473</v>
      </c>
      <c r="H421">
        <f t="shared" ca="1" si="60"/>
        <v>-2.7568925497271635E-3</v>
      </c>
      <c r="I421">
        <f t="shared" ca="1" si="61"/>
        <v>-3.4042072569881341E-3</v>
      </c>
      <c r="J421">
        <f t="shared" ca="1" si="62"/>
        <v>-3.235958567467832E-4</v>
      </c>
    </row>
    <row r="422" spans="1:10">
      <c r="A422">
        <f t="shared" si="58"/>
        <v>620</v>
      </c>
      <c r="B422">
        <f t="shared" si="54"/>
        <v>2.4383032518249846E-19</v>
      </c>
      <c r="C422">
        <f t="shared" si="55"/>
        <v>4.1284709886299977E-8</v>
      </c>
      <c r="D422">
        <f t="shared" si="56"/>
        <v>7.3654028060664654E-3</v>
      </c>
      <c r="E422">
        <f t="shared" si="59"/>
        <v>1.4156295821516287E-9</v>
      </c>
      <c r="F422">
        <f t="shared" ca="1" si="57"/>
        <v>0.36927227532029672</v>
      </c>
      <c r="H422">
        <f t="shared" ca="1" si="60"/>
        <v>-2.8838935616680161E-3</v>
      </c>
      <c r="I422">
        <f t="shared" ca="1" si="61"/>
        <v>-3.5244043492064004E-3</v>
      </c>
      <c r="J422">
        <f t="shared" ca="1" si="62"/>
        <v>-1.2019709221826628E-4</v>
      </c>
    </row>
    <row r="423" spans="1:10">
      <c r="A423">
        <f t="shared" si="58"/>
        <v>621</v>
      </c>
      <c r="B423">
        <f t="shared" si="54"/>
        <v>1.7134389087850585E-19</v>
      </c>
      <c r="C423">
        <f t="shared" si="55"/>
        <v>3.865936644385521E-8</v>
      </c>
      <c r="D423">
        <f t="shared" si="56"/>
        <v>7.3052534524430772E-3</v>
      </c>
      <c r="E423">
        <f t="shared" si="59"/>
        <v>1.1713183649401445E-9</v>
      </c>
      <c r="F423">
        <f t="shared" ca="1" si="57"/>
        <v>0.36626466415639436</v>
      </c>
      <c r="H423">
        <f t="shared" ca="1" si="60"/>
        <v>-3.0076111639023573E-3</v>
      </c>
      <c r="I423">
        <f t="shared" ca="1" si="61"/>
        <v>-3.4410874994224238E-3</v>
      </c>
      <c r="J423">
        <f t="shared" ca="1" si="62"/>
        <v>8.3316849783976639E-5</v>
      </c>
    </row>
    <row r="424" spans="1:10">
      <c r="A424">
        <f t="shared" si="58"/>
        <v>622</v>
      </c>
      <c r="B424">
        <f t="shared" si="54"/>
        <v>1.2021389264144731E-19</v>
      </c>
      <c r="C424">
        <f t="shared" si="55"/>
        <v>3.6195315730455748E-8</v>
      </c>
      <c r="D424">
        <f t="shared" si="56"/>
        <v>7.2426976482618428E-3</v>
      </c>
      <c r="E424">
        <f t="shared" si="59"/>
        <v>9.680944409729123E-10</v>
      </c>
      <c r="F424">
        <f t="shared" ca="1" si="57"/>
        <v>0.36113674058360068</v>
      </c>
      <c r="H424">
        <f t="shared" ca="1" si="60"/>
        <v>-5.1279235727936801E-3</v>
      </c>
      <c r="I424">
        <f t="shared" ca="1" si="61"/>
        <v>-3.354148119380773E-3</v>
      </c>
      <c r="J424">
        <f t="shared" ca="1" si="62"/>
        <v>8.693938004165078E-5</v>
      </c>
    </row>
    <row r="425" spans="1:10">
      <c r="A425">
        <f t="shared" si="58"/>
        <v>623</v>
      </c>
      <c r="B425">
        <f t="shared" si="54"/>
        <v>8.4206540367233796E-20</v>
      </c>
      <c r="C425">
        <f t="shared" si="55"/>
        <v>3.3883022771692616E-8</v>
      </c>
      <c r="D425">
        <f t="shared" si="56"/>
        <v>7.1778058206708921E-3</v>
      </c>
      <c r="E425">
        <f t="shared" si="59"/>
        <v>7.9924136087315333E-10</v>
      </c>
      <c r="F425">
        <f t="shared" ca="1" si="57"/>
        <v>0.35789202514675122</v>
      </c>
      <c r="H425">
        <f t="shared" ca="1" si="60"/>
        <v>-3.2447154368494546E-3</v>
      </c>
      <c r="I425">
        <f t="shared" ca="1" si="61"/>
        <v>-3.2634843667851297E-3</v>
      </c>
      <c r="J425">
        <f t="shared" ca="1" si="62"/>
        <v>9.0663752595643299E-5</v>
      </c>
    </row>
    <row r="426" spans="1:10">
      <c r="A426">
        <f t="shared" si="58"/>
        <v>624</v>
      </c>
      <c r="B426">
        <f t="shared" si="54"/>
        <v>5.8890076430177446E-20</v>
      </c>
      <c r="C426">
        <f t="shared" si="55"/>
        <v>3.1713492167159754E-8</v>
      </c>
      <c r="D426">
        <f t="shared" si="56"/>
        <v>7.1106505701199405E-3</v>
      </c>
      <c r="E426">
        <f t="shared" si="59"/>
        <v>6.5910654687482236E-10</v>
      </c>
      <c r="F426">
        <f t="shared" ca="1" si="57"/>
        <v>0.35453414713593273</v>
      </c>
      <c r="H426">
        <f t="shared" ca="1" si="60"/>
        <v>-3.3578780108184936E-3</v>
      </c>
      <c r="I426">
        <f t="shared" ca="1" si="61"/>
        <v>-3.3690012847483299E-3</v>
      </c>
      <c r="J426">
        <f t="shared" ca="1" si="62"/>
        <v>-1.0551691796320019E-4</v>
      </c>
    </row>
    <row r="427" spans="1:10">
      <c r="A427">
        <f t="shared" si="58"/>
        <v>625</v>
      </c>
      <c r="B427">
        <f t="shared" si="54"/>
        <v>4.111909428667566E-20</v>
      </c>
      <c r="C427">
        <f t="shared" si="55"/>
        <v>2.9678239062112849E-8</v>
      </c>
      <c r="D427">
        <f t="shared" si="56"/>
        <v>7.0413065352859889E-3</v>
      </c>
      <c r="E427">
        <f t="shared" si="59"/>
        <v>5.4293864025284929E-10</v>
      </c>
      <c r="F427">
        <f t="shared" ca="1" si="57"/>
        <v>0.3520668378231846</v>
      </c>
      <c r="H427">
        <f t="shared" ca="1" si="60"/>
        <v>-2.4673093127481338E-3</v>
      </c>
      <c r="I427">
        <f t="shared" ca="1" si="61"/>
        <v>-3.4706109236931739E-3</v>
      </c>
      <c r="J427">
        <f t="shared" ca="1" si="62"/>
        <v>-1.0160963894484398E-4</v>
      </c>
    </row>
    <row r="428" spans="1:10">
      <c r="A428">
        <f t="shared" si="58"/>
        <v>626</v>
      </c>
      <c r="B428">
        <f t="shared" si="54"/>
        <v>2.8664877556044054E-20</v>
      </c>
      <c r="C428">
        <f t="shared" si="55"/>
        <v>2.7769261589660324E-8</v>
      </c>
      <c r="D428">
        <f t="shared" si="56"/>
        <v>6.96985025517949E-3</v>
      </c>
      <c r="E428">
        <f t="shared" si="59"/>
        <v>4.4674873039785269E-10</v>
      </c>
      <c r="F428">
        <f t="shared" ca="1" si="57"/>
        <v>0.34949392355949049</v>
      </c>
      <c r="H428">
        <f t="shared" ca="1" si="60"/>
        <v>-2.5729142636941038E-3</v>
      </c>
      <c r="I428">
        <f t="shared" ca="1" si="61"/>
        <v>-3.9682324455088906E-3</v>
      </c>
      <c r="J428">
        <f t="shared" ca="1" si="62"/>
        <v>-4.9762152181571668E-4</v>
      </c>
    </row>
    <row r="429" spans="1:10">
      <c r="A429">
        <f t="shared" si="58"/>
        <v>627</v>
      </c>
      <c r="B429">
        <f t="shared" si="54"/>
        <v>1.9950866875584359E-20</v>
      </c>
      <c r="C429">
        <f t="shared" si="55"/>
        <v>2.5979014714329965E-8</v>
      </c>
      <c r="D429">
        <f t="shared" si="56"/>
        <v>6.8963600287866656E-3</v>
      </c>
      <c r="E429">
        <f t="shared" si="59"/>
        <v>3.6719212082274355E-10</v>
      </c>
      <c r="F429">
        <f t="shared" ca="1" si="57"/>
        <v>0.34481931874967503</v>
      </c>
      <c r="H429">
        <f t="shared" ca="1" si="60"/>
        <v>-4.6746048098154636E-3</v>
      </c>
      <c r="I429">
        <f t="shared" ca="1" si="61"/>
        <v>-4.2617922098282636E-3</v>
      </c>
      <c r="J429">
        <f t="shared" ca="1" si="62"/>
        <v>-2.9355976431937308E-4</v>
      </c>
    </row>
    <row r="430" spans="1:10">
      <c r="A430">
        <f t="shared" si="58"/>
        <v>628</v>
      </c>
      <c r="B430">
        <f t="shared" si="54"/>
        <v>1.3863681719331513E-20</v>
      </c>
      <c r="C430">
        <f t="shared" si="55"/>
        <v>2.4300385410805304E-8</v>
      </c>
      <c r="D430">
        <f t="shared" si="56"/>
        <v>6.8209157726070507E-3</v>
      </c>
      <c r="E430">
        <f t="shared" si="59"/>
        <v>3.0146772997276468E-10</v>
      </c>
      <c r="F430">
        <f t="shared" ca="1" si="57"/>
        <v>0.34104701872300958</v>
      </c>
      <c r="H430">
        <f t="shared" ca="1" si="60"/>
        <v>-3.7723000266654538E-3</v>
      </c>
      <c r="I430">
        <f t="shared" ca="1" si="61"/>
        <v>-4.1512238423523033E-3</v>
      </c>
      <c r="J430">
        <f t="shared" ca="1" si="62"/>
        <v>1.1056836747596038E-4</v>
      </c>
    </row>
    <row r="431" spans="1:10">
      <c r="A431">
        <f t="shared" si="58"/>
        <v>629</v>
      </c>
      <c r="B431">
        <f t="shared" si="54"/>
        <v>9.6183486775425893E-21</v>
      </c>
      <c r="C431">
        <f t="shared" si="55"/>
        <v>2.2726669114466176E-8</v>
      </c>
      <c r="D431">
        <f t="shared" si="56"/>
        <v>6.7435988764476098E-3</v>
      </c>
      <c r="E431">
        <f t="shared" si="59"/>
        <v>2.4723261275596291E-10</v>
      </c>
      <c r="F431">
        <f t="shared" ca="1" si="57"/>
        <v>0.33718109251746686</v>
      </c>
      <c r="H431">
        <f t="shared" ca="1" si="60"/>
        <v>-3.8659262055427135E-3</v>
      </c>
      <c r="I431">
        <f t="shared" ca="1" si="61"/>
        <v>-3.8364682852086384E-3</v>
      </c>
      <c r="J431">
        <f t="shared" ca="1" si="62"/>
        <v>3.1475555714366487E-4</v>
      </c>
    </row>
    <row r="432" spans="1:10">
      <c r="A432">
        <f t="shared" si="58"/>
        <v>630</v>
      </c>
      <c r="B432">
        <f t="shared" si="54"/>
        <v>6.6623521295196676E-21</v>
      </c>
      <c r="C432">
        <f t="shared" si="55"/>
        <v>2.1251547383102876E-8</v>
      </c>
      <c r="D432">
        <f t="shared" si="56"/>
        <v>6.6644920578359914E-3</v>
      </c>
      <c r="E432">
        <f t="shared" si="59"/>
        <v>2.0252942832744284E-10</v>
      </c>
      <c r="F432">
        <f t="shared" ca="1" si="57"/>
        <v>0.33222567559564015</v>
      </c>
      <c r="H432">
        <f t="shared" ca="1" si="60"/>
        <v>-4.9554169218267163E-3</v>
      </c>
      <c r="I432">
        <f t="shared" ca="1" si="61"/>
        <v>-3.9174738293897395E-3</v>
      </c>
      <c r="J432">
        <f t="shared" ca="1" si="62"/>
        <v>-8.1005544181101102E-5</v>
      </c>
    </row>
    <row r="433" spans="1:10">
      <c r="A433">
        <f t="shared" si="58"/>
        <v>631</v>
      </c>
      <c r="B433">
        <f t="shared" si="54"/>
        <v>4.6074409517652985E-21</v>
      </c>
      <c r="C433">
        <f t="shared" si="55"/>
        <v>1.9869066711804268E-8</v>
      </c>
      <c r="D433">
        <f t="shared" si="56"/>
        <v>6.5836792154152952E-3</v>
      </c>
      <c r="E433">
        <f t="shared" si="59"/>
        <v>1.6572497636408807E-10</v>
      </c>
      <c r="F433">
        <f t="shared" ca="1" si="57"/>
        <v>0.32818496251034918</v>
      </c>
      <c r="H433">
        <f t="shared" ca="1" si="60"/>
        <v>-4.0407130852909701E-3</v>
      </c>
      <c r="I433">
        <f t="shared" ca="1" si="61"/>
        <v>-4.1941961293753601E-3</v>
      </c>
      <c r="J433">
        <f t="shared" ca="1" si="62"/>
        <v>-2.7672229998562062E-4</v>
      </c>
    </row>
    <row r="434" spans="1:10">
      <c r="A434">
        <f t="shared" si="58"/>
        <v>632</v>
      </c>
      <c r="B434">
        <f t="shared" si="54"/>
        <v>3.1812448892795117E-21</v>
      </c>
      <c r="C434">
        <f t="shared" si="55"/>
        <v>1.8573618445552928E-8</v>
      </c>
      <c r="D434">
        <f t="shared" si="56"/>
        <v>6.5012452816816425E-3</v>
      </c>
      <c r="E434">
        <f t="shared" si="59"/>
        <v>1.3545818282343303E-10</v>
      </c>
      <c r="F434">
        <f t="shared" ca="1" si="57"/>
        <v>0.32406319953791352</v>
      </c>
      <c r="H434">
        <f t="shared" ca="1" si="60"/>
        <v>-4.1217629724356608E-3</v>
      </c>
      <c r="I434">
        <f t="shared" ca="1" si="61"/>
        <v>-4.0665982000999802E-3</v>
      </c>
      <c r="J434">
        <f t="shared" ca="1" si="62"/>
        <v>1.2759792927537986E-4</v>
      </c>
    </row>
    <row r="435" spans="1:10">
      <c r="A435">
        <f t="shared" si="58"/>
        <v>633</v>
      </c>
      <c r="B435">
        <f t="shared" si="54"/>
        <v>2.1930046609333317E-21</v>
      </c>
      <c r="C435">
        <f t="shared" si="55"/>
        <v>1.7359919736494418E-8</v>
      </c>
      <c r="D435">
        <f t="shared" si="56"/>
        <v>6.41727607542345E-3</v>
      </c>
      <c r="E435">
        <f t="shared" si="59"/>
        <v>1.105961414515764E-10</v>
      </c>
      <c r="F435">
        <f t="shared" ca="1" si="57"/>
        <v>0.32186467729696638</v>
      </c>
      <c r="H435">
        <f t="shared" ca="1" si="60"/>
        <v>-2.1985222409471317E-3</v>
      </c>
      <c r="I435">
        <f t="shared" ca="1" si="61"/>
        <v>-4.1346503964820756E-3</v>
      </c>
      <c r="J435">
        <f t="shared" ca="1" si="62"/>
        <v>-6.8052196382095351E-5</v>
      </c>
    </row>
    <row r="436" spans="1:10">
      <c r="A436">
        <f t="shared" si="58"/>
        <v>634</v>
      </c>
      <c r="B436">
        <f t="shared" si="54"/>
        <v>1.5093401896001896E-21</v>
      </c>
      <c r="C436">
        <f t="shared" si="55"/>
        <v>1.622299549518876E-8</v>
      </c>
      <c r="D436">
        <f t="shared" si="56"/>
        <v>6.3318581542178547E-3</v>
      </c>
      <c r="E436">
        <f t="shared" si="59"/>
        <v>9.0197013085859716E-11</v>
      </c>
      <c r="F436">
        <f t="shared" ca="1" si="57"/>
        <v>0.31759372337051817</v>
      </c>
      <c r="H436">
        <f t="shared" ca="1" si="60"/>
        <v>-4.2709539264482177E-3</v>
      </c>
      <c r="I436">
        <f t="shared" ca="1" si="61"/>
        <v>-4.3983303757859863E-3</v>
      </c>
      <c r="J436">
        <f t="shared" ca="1" si="62"/>
        <v>-2.636799793039107E-4</v>
      </c>
    </row>
    <row r="437" spans="1:10">
      <c r="A437">
        <f t="shared" si="58"/>
        <v>635</v>
      </c>
      <c r="B437">
        <f t="shared" si="54"/>
        <v>1.0371458804401554E-21</v>
      </c>
      <c r="C437">
        <f t="shared" si="55"/>
        <v>1.5158161287402446E-8</v>
      </c>
      <c r="D437">
        <f t="shared" si="56"/>
        <v>6.2450786673352247E-3</v>
      </c>
      <c r="E437">
        <f t="shared" si="59"/>
        <v>7.3478754658720711E-11</v>
      </c>
      <c r="F437">
        <f t="shared" ca="1" si="57"/>
        <v>0.31125469494876334</v>
      </c>
      <c r="H437">
        <f t="shared" ca="1" si="60"/>
        <v>-6.3390284217548221E-3</v>
      </c>
      <c r="I437">
        <f t="shared" ca="1" si="61"/>
        <v>-4.6576230431385921E-3</v>
      </c>
      <c r="J437">
        <f t="shared" ca="1" si="62"/>
        <v>-2.5929266735260584E-4</v>
      </c>
    </row>
    <row r="438" spans="1:10">
      <c r="A438">
        <f t="shared" si="58"/>
        <v>636</v>
      </c>
      <c r="B438">
        <f t="shared" si="54"/>
        <v>7.1153732360386343E-22</v>
      </c>
      <c r="C438">
        <f t="shared" si="55"/>
        <v>1.4161007130161175E-8</v>
      </c>
      <c r="D438">
        <f t="shared" si="56"/>
        <v>6.1570252093970587E-3</v>
      </c>
      <c r="E438">
        <f t="shared" si="59"/>
        <v>5.9792796932136203E-11</v>
      </c>
      <c r="F438">
        <f t="shared" ca="1" si="57"/>
        <v>0.30785197150984928</v>
      </c>
      <c r="H438">
        <f t="shared" ca="1" si="60"/>
        <v>-3.4027234389140681E-3</v>
      </c>
      <c r="I438">
        <f t="shared" ca="1" si="61"/>
        <v>-4.3125204805740894E-3</v>
      </c>
      <c r="J438">
        <f t="shared" ca="1" si="62"/>
        <v>3.451025625645027E-4</v>
      </c>
    </row>
    <row r="439" spans="1:10">
      <c r="A439">
        <f t="shared" si="58"/>
        <v>637</v>
      </c>
      <c r="B439">
        <f t="shared" si="54"/>
        <v>4.8737208866509694E-22</v>
      </c>
      <c r="C439">
        <f t="shared" si="55"/>
        <v>1.3227382142859084E-8</v>
      </c>
      <c r="D439">
        <f t="shared" si="56"/>
        <v>6.067785675126002E-3</v>
      </c>
      <c r="E439">
        <f t="shared" si="59"/>
        <v>4.8601917207360848E-11</v>
      </c>
      <c r="F439">
        <f t="shared" ca="1" si="57"/>
        <v>0.30338994755550314</v>
      </c>
      <c r="H439">
        <f t="shared" ca="1" si="60"/>
        <v>-4.4620239543461393E-3</v>
      </c>
      <c r="I439">
        <f t="shared" ca="1" si="61"/>
        <v>-4.3630218600271163E-3</v>
      </c>
      <c r="J439">
        <f t="shared" ca="1" si="62"/>
        <v>-5.050137945302683E-5</v>
      </c>
    </row>
    <row r="440" spans="1:10">
      <c r="A440">
        <f t="shared" si="58"/>
        <v>638</v>
      </c>
      <c r="B440">
        <f t="shared" si="54"/>
        <v>3.3329496336528393E-22</v>
      </c>
      <c r="C440">
        <f t="shared" si="55"/>
        <v>1.2353380011215281E-8</v>
      </c>
      <c r="D440">
        <f t="shared" si="56"/>
        <v>5.9774481155190542E-3</v>
      </c>
      <c r="E440">
        <f t="shared" si="59"/>
        <v>3.9461663073260294E-11</v>
      </c>
      <c r="F440">
        <f t="shared" ca="1" si="57"/>
        <v>0.29987302541803645</v>
      </c>
      <c r="H440">
        <f t="shared" ca="1" si="60"/>
        <v>-3.5169221374666826E-3</v>
      </c>
      <c r="I440">
        <f t="shared" ca="1" si="61"/>
        <v>-4.609133340741001E-3</v>
      </c>
      <c r="J440">
        <f t="shared" ca="1" si="62"/>
        <v>-2.4611148071388474E-4</v>
      </c>
    </row>
    <row r="441" spans="1:10">
      <c r="A441">
        <f t="shared" si="58"/>
        <v>639</v>
      </c>
      <c r="B441">
        <f t="shared" si="54"/>
        <v>2.2756317082077833E-22</v>
      </c>
      <c r="C441">
        <f t="shared" si="55"/>
        <v>1.1535325223781662E-8</v>
      </c>
      <c r="D441">
        <f t="shared" si="56"/>
        <v>5.8861005957665021E-3</v>
      </c>
      <c r="E441">
        <f t="shared" si="59"/>
        <v>3.2004777901041118E-11</v>
      </c>
      <c r="F441">
        <f t="shared" ca="1" si="57"/>
        <v>0.2943056081548252</v>
      </c>
      <c r="H441">
        <f t="shared" ca="1" si="60"/>
        <v>-5.5674172632112495E-3</v>
      </c>
      <c r="I441">
        <f t="shared" ca="1" si="61"/>
        <v>-4.6508679516008011E-3</v>
      </c>
      <c r="J441">
        <f t="shared" ca="1" si="62"/>
        <v>-4.1734610859800111E-5</v>
      </c>
    </row>
    <row r="442" spans="1:10">
      <c r="A442">
        <f t="shared" si="58"/>
        <v>640</v>
      </c>
      <c r="B442">
        <f t="shared" si="54"/>
        <v>1.5512447726987841E-22</v>
      </c>
      <c r="C442">
        <f t="shared" si="55"/>
        <v>1.0769760042543275E-8</v>
      </c>
      <c r="D442">
        <f t="shared" si="56"/>
        <v>5.7938310552296543E-3</v>
      </c>
      <c r="E442">
        <f t="shared" si="59"/>
        <v>2.5928160226898885E-11</v>
      </c>
      <c r="F442">
        <f t="shared" ca="1" si="57"/>
        <v>0.2896920925458929</v>
      </c>
      <c r="H442">
        <f t="shared" ca="1" si="60"/>
        <v>-4.6135156089323059E-3</v>
      </c>
      <c r="I442">
        <f t="shared" ca="1" si="61"/>
        <v>-4.8882454589416202E-3</v>
      </c>
      <c r="J442">
        <f t="shared" ca="1" si="62"/>
        <v>-2.3737750734081908E-4</v>
      </c>
    </row>
    <row r="443" spans="1:10">
      <c r="A443">
        <f t="shared" si="58"/>
        <v>641</v>
      </c>
      <c r="B443">
        <f t="shared" si="54"/>
        <v>1.055756622702746E-22</v>
      </c>
      <c r="C443">
        <f t="shared" si="55"/>
        <v>1.0053432170914379E-8</v>
      </c>
      <c r="D443">
        <f t="shared" si="56"/>
        <v>5.7007271697801431E-3</v>
      </c>
      <c r="E443">
        <f t="shared" si="59"/>
        <v>2.0981959117246552E-11</v>
      </c>
      <c r="F443">
        <f t="shared" ca="1" si="57"/>
        <v>0.28603686220971369</v>
      </c>
      <c r="H443">
        <f t="shared" ca="1" si="60"/>
        <v>-3.6552303361792049E-3</v>
      </c>
      <c r="I443">
        <f t="shared" ca="1" si="61"/>
        <v>-4.7212922204208137E-3</v>
      </c>
      <c r="J443">
        <f t="shared" ca="1" si="62"/>
        <v>1.6695323852080647E-4</v>
      </c>
    </row>
    <row r="444" spans="1:10">
      <c r="A444">
        <f t="shared" si="58"/>
        <v>642</v>
      </c>
      <c r="B444">
        <f t="shared" si="54"/>
        <v>7.1738522291748705E-23</v>
      </c>
      <c r="C444">
        <f t="shared" si="55"/>
        <v>9.3832830841236723E-9</v>
      </c>
      <c r="D444">
        <f t="shared" si="56"/>
        <v>5.6068762167924106E-3</v>
      </c>
      <c r="E444">
        <f t="shared" si="59"/>
        <v>1.696046760548352E-11</v>
      </c>
      <c r="F444">
        <f t="shared" ca="1" si="57"/>
        <v>0.28034428085179813</v>
      </c>
      <c r="H444">
        <f t="shared" ca="1" si="60"/>
        <v>-5.6925813579155604E-3</v>
      </c>
      <c r="I444">
        <f t="shared" ca="1" si="61"/>
        <v>-4.7500410255780778E-3</v>
      </c>
      <c r="J444">
        <f t="shared" ca="1" si="62"/>
        <v>-2.8748805157264093E-5</v>
      </c>
    </row>
    <row r="445" spans="1:10">
      <c r="A445">
        <f t="shared" si="58"/>
        <v>643</v>
      </c>
      <c r="B445">
        <f t="shared" si="54"/>
        <v>4.8668299010249486E-23</v>
      </c>
      <c r="C445">
        <f t="shared" si="55"/>
        <v>8.7564369886025442E-9</v>
      </c>
      <c r="D445">
        <f t="shared" si="56"/>
        <v>5.5123649430691328E-3</v>
      </c>
      <c r="E445">
        <f t="shared" si="59"/>
        <v>1.3694527660170103E-11</v>
      </c>
      <c r="F445">
        <f t="shared" ca="1" si="57"/>
        <v>0.27661868566003245</v>
      </c>
      <c r="H445">
        <f t="shared" ca="1" si="60"/>
        <v>-3.7255951917656849E-3</v>
      </c>
      <c r="I445">
        <f t="shared" ca="1" si="61"/>
        <v>-4.974530923740084E-3</v>
      </c>
      <c r="J445">
        <f t="shared" ca="1" si="62"/>
        <v>-2.2448989816200617E-4</v>
      </c>
    </row>
    <row r="446" spans="1:10">
      <c r="A446">
        <f t="shared" si="58"/>
        <v>644</v>
      </c>
      <c r="B446">
        <f t="shared" si="54"/>
        <v>3.296438953403563E-23</v>
      </c>
      <c r="C446">
        <f t="shared" si="55"/>
        <v>8.1701903785432186E-9</v>
      </c>
      <c r="D446">
        <f t="shared" si="56"/>
        <v>5.4172794359667598E-3</v>
      </c>
      <c r="E446">
        <f t="shared" si="59"/>
        <v>1.1045204061581835E-11</v>
      </c>
      <c r="F446">
        <f t="shared" ca="1" si="57"/>
        <v>0.2698643808601171</v>
      </c>
      <c r="H446">
        <f t="shared" ca="1" si="60"/>
        <v>-6.7543047999153449E-3</v>
      </c>
      <c r="I446">
        <f t="shared" ca="1" si="61"/>
        <v>-5.1948070399554071E-3</v>
      </c>
      <c r="J446">
        <f t="shared" ca="1" si="62"/>
        <v>-2.2027611621532311E-4</v>
      </c>
    </row>
    <row r="447" spans="1:10">
      <c r="A447">
        <f t="shared" si="58"/>
        <v>645</v>
      </c>
      <c r="B447">
        <f t="shared" si="54"/>
        <v>2.2292000090882922E-23</v>
      </c>
      <c r="C447">
        <f t="shared" si="55"/>
        <v>7.6220021592826029E-9</v>
      </c>
      <c r="D447">
        <f t="shared" si="56"/>
        <v>5.3217049979750958E-3</v>
      </c>
      <c r="E447">
        <f t="shared" si="59"/>
        <v>8.8985220492095056E-12</v>
      </c>
      <c r="F447">
        <f t="shared" ca="1" si="57"/>
        <v>0.26608563144378883</v>
      </c>
      <c r="H447">
        <f t="shared" ca="1" si="60"/>
        <v>-3.7787494163282753E-3</v>
      </c>
      <c r="I447">
        <f t="shared" ca="1" si="61"/>
        <v>-4.4109203796729168E-3</v>
      </c>
      <c r="J447">
        <f t="shared" ca="1" si="62"/>
        <v>7.8388666028249027E-4</v>
      </c>
    </row>
    <row r="448" spans="1:10">
      <c r="A448">
        <f t="shared" si="58"/>
        <v>646</v>
      </c>
      <c r="B448">
        <f t="shared" si="54"/>
        <v>1.5050750751694144E-23</v>
      </c>
      <c r="C448">
        <f t="shared" si="55"/>
        <v>7.1094843085929423E-9</v>
      </c>
      <c r="D448">
        <f t="shared" si="56"/>
        <v>5.2257260249910622E-3</v>
      </c>
      <c r="E448">
        <f t="shared" si="59"/>
        <v>7.1610955485334711E-12</v>
      </c>
      <c r="F448">
        <f t="shared" ca="1" si="57"/>
        <v>0.2622866570818233</v>
      </c>
      <c r="H448">
        <f t="shared" ca="1" si="60"/>
        <v>-3.7989743619655236E-3</v>
      </c>
      <c r="I448">
        <f t="shared" ca="1" si="61"/>
        <v>-5.0229276228995921E-3</v>
      </c>
      <c r="J448">
        <f t="shared" ca="1" si="62"/>
        <v>-6.1200724322667526E-4</v>
      </c>
    </row>
    <row r="449" spans="1:10">
      <c r="A449">
        <f t="shared" si="58"/>
        <v>647</v>
      </c>
      <c r="B449">
        <f t="shared" si="54"/>
        <v>1.0145475816795802E-23</v>
      </c>
      <c r="C449">
        <f t="shared" si="55"/>
        <v>6.6303930483261248E-9</v>
      </c>
      <c r="D449">
        <f t="shared" si="56"/>
        <v>5.129425888512406E-3</v>
      </c>
      <c r="E449">
        <f t="shared" si="59"/>
        <v>5.7564999676172809E-12</v>
      </c>
      <c r="F449">
        <f t="shared" ca="1" si="57"/>
        <v>0.25547162623309772</v>
      </c>
      <c r="H449">
        <f t="shared" ca="1" si="60"/>
        <v>-6.8150308487255895E-3</v>
      </c>
      <c r="I449">
        <f t="shared" ca="1" si="61"/>
        <v>-4.8308909085948539E-3</v>
      </c>
      <c r="J449">
        <f t="shared" ca="1" si="62"/>
        <v>1.9203671430473822E-4</v>
      </c>
    </row>
    <row r="450" spans="1:10">
      <c r="A450">
        <f t="shared" si="58"/>
        <v>648</v>
      </c>
      <c r="B450">
        <f t="shared" si="54"/>
        <v>6.8279731581743951E-24</v>
      </c>
      <c r="C450">
        <f t="shared" si="55"/>
        <v>6.1826205001658452E-9</v>
      </c>
      <c r="D450">
        <f t="shared" si="56"/>
        <v>5.0328868219623414E-3</v>
      </c>
      <c r="E450">
        <f t="shared" si="59"/>
        <v>4.6222666472177069E-12</v>
      </c>
      <c r="F450">
        <f t="shared" ca="1" si="57"/>
        <v>0.25064465046025541</v>
      </c>
      <c r="H450">
        <f t="shared" ca="1" si="60"/>
        <v>-4.8269757728423013E-3</v>
      </c>
      <c r="I450">
        <f t="shared" ca="1" si="61"/>
        <v>-4.8348776100756111E-3</v>
      </c>
      <c r="J450">
        <f t="shared" ca="1" si="62"/>
        <v>-3.9867014807572557E-6</v>
      </c>
    </row>
    <row r="451" spans="1:10">
      <c r="A451">
        <f t="shared" si="58"/>
        <v>649</v>
      </c>
      <c r="B451">
        <f t="shared" ref="B451:B514" si="63">NORMDIST(A451,400,25,0)</f>
        <v>4.5879250992958472E-24</v>
      </c>
      <c r="C451">
        <f t="shared" ref="C451:C514" si="64">8*NORMDIST(A451,200,80,0)</f>
        <v>5.7641868004933069E-9</v>
      </c>
      <c r="D451">
        <f t="shared" ref="D451:D514" si="65">NORMDIST(A451,600,50,0)</f>
        <v>4.9361898113408544E-3</v>
      </c>
      <c r="E451">
        <f t="shared" si="59"/>
        <v>3.7073956371094605E-12</v>
      </c>
      <c r="F451">
        <f t="shared" ref="F451:F514" ca="1" si="66">50*SUM(B451:E451)+RANDBETWEEN(-1,1)/1000</f>
        <v>0.24780977896175252</v>
      </c>
      <c r="H451">
        <f t="shared" ca="1" si="60"/>
        <v>-2.8348714985028944E-3</v>
      </c>
      <c r="I451">
        <f t="shared" ca="1" si="61"/>
        <v>-4.6349601022207141E-3</v>
      </c>
      <c r="J451">
        <f t="shared" ca="1" si="62"/>
        <v>1.99917507854897E-4</v>
      </c>
    </row>
    <row r="452" spans="1:10">
      <c r="A452">
        <f t="shared" ref="A452:A515" si="67">A451+1</f>
        <v>650</v>
      </c>
      <c r="B452">
        <f t="shared" si="63"/>
        <v>3.0778394506825675E-24</v>
      </c>
      <c r="C452">
        <f t="shared" si="64"/>
        <v>5.3732326505691491E-9</v>
      </c>
      <c r="D452">
        <f t="shared" si="65"/>
        <v>4.8394144903828665E-3</v>
      </c>
      <c r="E452">
        <f t="shared" ref="E452:E515" si="68">NORMDIST(A452,450,30,0)</f>
        <v>2.9703000624507274E-12</v>
      </c>
      <c r="F452">
        <f t="shared" ca="1" si="66"/>
        <v>0.24097099332929087</v>
      </c>
      <c r="H452">
        <f t="shared" ref="H452:H515" ca="1" si="69">F452-F451</f>
        <v>-6.8387856324616525E-3</v>
      </c>
      <c r="I452">
        <f t="shared" ref="I452:I515" ca="1" si="70">AVERAGE(H452:H456)</f>
        <v>-4.8312155212745511E-3</v>
      </c>
      <c r="J452">
        <f t="shared" ca="1" si="62"/>
        <v>-1.9625541905383698E-4</v>
      </c>
    </row>
    <row r="453" spans="1:10">
      <c r="A453">
        <f t="shared" si="67"/>
        <v>651</v>
      </c>
      <c r="B453">
        <f t="shared" si="63"/>
        <v>2.06148763231401E-24</v>
      </c>
      <c r="C453">
        <f t="shared" si="64"/>
        <v>5.0080122793801301E-9</v>
      </c>
      <c r="D453">
        <f t="shared" si="65"/>
        <v>4.7426390403875916E-3</v>
      </c>
      <c r="E453">
        <f t="shared" si="68"/>
        <v>2.3771093746653584E-12</v>
      </c>
      <c r="F453">
        <f t="shared" ca="1" si="66"/>
        <v>0.23813220253884904</v>
      </c>
      <c r="H453">
        <f t="shared" ca="1" si="69"/>
        <v>-2.8387907904418308E-3</v>
      </c>
      <c r="I453">
        <f t="shared" ca="1" si="70"/>
        <v>-4.423725518058164E-3</v>
      </c>
      <c r="J453">
        <f t="shared" ref="J453:J516" ca="1" si="71">I453-I452</f>
        <v>4.0749000321638716E-4</v>
      </c>
    </row>
    <row r="454" spans="1:10">
      <c r="A454">
        <f t="shared" si="67"/>
        <v>652</v>
      </c>
      <c r="B454">
        <f t="shared" si="63"/>
        <v>1.3785440055963886E-24</v>
      </c>
      <c r="C454">
        <f t="shared" si="64"/>
        <v>4.6668867975942635E-9</v>
      </c>
      <c r="D454">
        <f t="shared" si="65"/>
        <v>4.6459400948673244E-3</v>
      </c>
      <c r="E454">
        <f t="shared" si="68"/>
        <v>1.9002706286726487E-12</v>
      </c>
      <c r="F454">
        <f t="shared" ca="1" si="66"/>
        <v>0.23129723818271966</v>
      </c>
      <c r="H454">
        <f t="shared" ca="1" si="69"/>
        <v>-6.8349643561293749E-3</v>
      </c>
      <c r="I454">
        <f t="shared" ca="1" si="70"/>
        <v>-4.812576005400698E-3</v>
      </c>
      <c r="J454">
        <f t="shared" ca="1" si="71"/>
        <v>-3.88850487342534E-4</v>
      </c>
    </row>
    <row r="455" spans="1:10">
      <c r="A455">
        <f t="shared" si="67"/>
        <v>653</v>
      </c>
      <c r="B455">
        <f t="shared" si="63"/>
        <v>9.2037680124694712E-25</v>
      </c>
      <c r="C455">
        <f t="shared" si="64"/>
        <v>4.3483179221155239E-9</v>
      </c>
      <c r="D455">
        <f t="shared" si="65"/>
        <v>4.5493926491477175E-3</v>
      </c>
      <c r="E455">
        <f t="shared" si="68"/>
        <v>1.5173969170271906E-12</v>
      </c>
      <c r="F455">
        <f t="shared" ca="1" si="66"/>
        <v>0.22746984994915184</v>
      </c>
      <c r="H455">
        <f t="shared" ca="1" si="69"/>
        <v>-3.8273882335678189E-3</v>
      </c>
      <c r="I455">
        <f t="shared" ca="1" si="70"/>
        <v>-4.7978569006066844E-3</v>
      </c>
      <c r="J455">
        <f t="shared" ca="1" si="71"/>
        <v>1.4719104794013588E-5</v>
      </c>
    </row>
    <row r="456" spans="1:10">
      <c r="A456">
        <f t="shared" si="67"/>
        <v>654</v>
      </c>
      <c r="B456">
        <f t="shared" si="63"/>
        <v>6.1350177216810361E-25</v>
      </c>
      <c r="C456">
        <f t="shared" si="64"/>
        <v>4.0508620517302675E-9</v>
      </c>
      <c r="D456">
        <f t="shared" si="65"/>
        <v>4.4530699750352223E-3</v>
      </c>
      <c r="E456">
        <f t="shared" si="68"/>
        <v>1.2103205005972625E-12</v>
      </c>
      <c r="F456">
        <f t="shared" ca="1" si="66"/>
        <v>0.22365370135537976</v>
      </c>
      <c r="H456">
        <f t="shared" ca="1" si="69"/>
        <v>-3.8161485937720785E-3</v>
      </c>
      <c r="I456">
        <f t="shared" ca="1" si="70"/>
        <v>-4.9796618637735993E-3</v>
      </c>
      <c r="J456">
        <f t="shared" ca="1" si="71"/>
        <v>-1.8180496316691497E-4</v>
      </c>
    </row>
    <row r="457" spans="1:10">
      <c r="A457">
        <f t="shared" si="67"/>
        <v>655</v>
      </c>
      <c r="B457">
        <f t="shared" si="63"/>
        <v>4.0829222377224109E-25</v>
      </c>
      <c r="C457">
        <f t="shared" si="64"/>
        <v>3.7731646752938849E-9</v>
      </c>
      <c r="D457">
        <f t="shared" si="65"/>
        <v>4.3570435406510098E-3</v>
      </c>
      <c r="E457">
        <f t="shared" si="68"/>
        <v>9.6431524406928884E-13</v>
      </c>
      <c r="F457">
        <f t="shared" ca="1" si="66"/>
        <v>0.21885236573900005</v>
      </c>
      <c r="H457">
        <f t="shared" ca="1" si="69"/>
        <v>-4.801335616379715E-3</v>
      </c>
      <c r="I457">
        <f t="shared" ca="1" si="70"/>
        <v>-4.7580880327702749E-3</v>
      </c>
      <c r="J457">
        <f t="shared" ca="1" si="71"/>
        <v>2.215738310033244E-4</v>
      </c>
    </row>
    <row r="458" spans="1:10">
      <c r="A458">
        <f t="shared" si="67"/>
        <v>656</v>
      </c>
      <c r="B458">
        <f t="shared" si="63"/>
        <v>2.712885874904753E-25</v>
      </c>
      <c r="C458">
        <f t="shared" si="64"/>
        <v>3.513955094820433E-9</v>
      </c>
      <c r="D458">
        <f t="shared" si="65"/>
        <v>4.2613829355143571E-3</v>
      </c>
      <c r="E458">
        <f t="shared" si="68"/>
        <v>7.6745889765880989E-13</v>
      </c>
      <c r="F458">
        <f t="shared" ca="1" si="66"/>
        <v>0.21406932251184554</v>
      </c>
      <c r="H458">
        <f t="shared" ca="1" si="69"/>
        <v>-4.7830432271545043E-3</v>
      </c>
      <c r="I458">
        <f t="shared" ca="1" si="70"/>
        <v>-4.7332357556804814E-3</v>
      </c>
      <c r="J458">
        <f t="shared" ca="1" si="71"/>
        <v>2.4852277089793505E-5</v>
      </c>
    </row>
    <row r="459" spans="1:10">
      <c r="A459">
        <f t="shared" si="67"/>
        <v>657</v>
      </c>
      <c r="B459">
        <f t="shared" si="63"/>
        <v>1.7996873705294346E-25</v>
      </c>
      <c r="C459">
        <f t="shared" si="64"/>
        <v>3.2720414467100403E-9</v>
      </c>
      <c r="D459">
        <f t="shared" si="65"/>
        <v>4.1661558009421671E-3</v>
      </c>
      <c r="E459">
        <f t="shared" si="68"/>
        <v>6.1011073900519248E-13</v>
      </c>
      <c r="F459">
        <f t="shared" ca="1" si="66"/>
        <v>0.20730795367968624</v>
      </c>
      <c r="H459">
        <f t="shared" ca="1" si="69"/>
        <v>-6.7613688321593035E-3</v>
      </c>
      <c r="I459">
        <f t="shared" ca="1" si="70"/>
        <v>-5.105208321506521E-3</v>
      </c>
      <c r="J459">
        <f t="shared" ca="1" si="71"/>
        <v>-3.719725658260396E-4</v>
      </c>
    </row>
    <row r="460" spans="1:10">
      <c r="A460">
        <f t="shared" si="67"/>
        <v>658</v>
      </c>
      <c r="B460">
        <f t="shared" si="63"/>
        <v>1.1919766348060565E-25</v>
      </c>
      <c r="C460">
        <f t="shared" si="64"/>
        <v>3.0463060051826207E-9</v>
      </c>
      <c r="D460">
        <f t="shared" si="65"/>
        <v>4.071427765815188E-3</v>
      </c>
      <c r="E460">
        <f t="shared" si="68"/>
        <v>4.8448425069078164E-13</v>
      </c>
      <c r="F460">
        <f t="shared" ca="1" si="66"/>
        <v>0.20257154063028385</v>
      </c>
      <c r="H460">
        <f t="shared" ca="1" si="69"/>
        <v>-4.7364130494023937E-3</v>
      </c>
      <c r="I460">
        <f t="shared" ca="1" si="70"/>
        <v>-4.2741116899157215E-3</v>
      </c>
      <c r="J460">
        <f t="shared" ca="1" si="71"/>
        <v>8.3109663159079954E-4</v>
      </c>
    </row>
    <row r="461" spans="1:10">
      <c r="A461">
        <f t="shared" si="67"/>
        <v>659</v>
      </c>
      <c r="B461">
        <f t="shared" si="63"/>
        <v>7.8821291160956027E-26</v>
      </c>
      <c r="C461">
        <f t="shared" si="64"/>
        <v>2.835700752781673E-9</v>
      </c>
      <c r="D461">
        <f t="shared" si="65"/>
        <v>3.9772623877455168E-3</v>
      </c>
      <c r="E461">
        <f t="shared" si="68"/>
        <v>3.8429798636967162E-13</v>
      </c>
      <c r="F461">
        <f t="shared" ca="1" si="66"/>
        <v>0.19986326119152839</v>
      </c>
      <c r="H461">
        <f t="shared" ca="1" si="69"/>
        <v>-2.7082794387554565E-3</v>
      </c>
      <c r="I461">
        <f t="shared" ca="1" si="70"/>
        <v>-4.4400542207985337E-3</v>
      </c>
      <c r="J461">
        <f t="shared" ca="1" si="71"/>
        <v>-1.6594253088281219E-4</v>
      </c>
    </row>
    <row r="462" spans="1:10">
      <c r="A462">
        <f t="shared" si="67"/>
        <v>660</v>
      </c>
      <c r="B462">
        <f t="shared" si="63"/>
        <v>5.2038464796956884E-26</v>
      </c>
      <c r="C462">
        <f t="shared" si="64"/>
        <v>2.6392432035705734E-9</v>
      </c>
      <c r="D462">
        <f t="shared" si="65"/>
        <v>3.8837210996642583E-3</v>
      </c>
      <c r="E462">
        <f t="shared" si="68"/>
        <v>3.0449068027881977E-13</v>
      </c>
      <c r="F462">
        <f t="shared" ca="1" si="66"/>
        <v>0.19518618696059764</v>
      </c>
      <c r="H462">
        <f t="shared" ca="1" si="69"/>
        <v>-4.67707423093075E-3</v>
      </c>
      <c r="I462">
        <f t="shared" ca="1" si="70"/>
        <v>-5.0031464043900241E-3</v>
      </c>
      <c r="J462">
        <f t="shared" ca="1" si="71"/>
        <v>-5.6309218359149038E-4</v>
      </c>
    </row>
    <row r="463" spans="1:10">
      <c r="A463">
        <f t="shared" si="67"/>
        <v>661</v>
      </c>
      <c r="B463">
        <f t="shared" si="63"/>
        <v>3.4301296516293259E-26</v>
      </c>
      <c r="C463">
        <f t="shared" si="64"/>
        <v>2.4560124653682614E-9</v>
      </c>
      <c r="D463">
        <f t="shared" si="65"/>
        <v>3.7908631618328043E-3</v>
      </c>
      <c r="E463">
        <f t="shared" si="68"/>
        <v>2.4098907274483513E-13</v>
      </c>
      <c r="F463">
        <f t="shared" ca="1" si="66"/>
        <v>0.18854328090431294</v>
      </c>
      <c r="H463">
        <f t="shared" ca="1" si="69"/>
        <v>-6.6429060562847031E-3</v>
      </c>
      <c r="I463">
        <f t="shared" ca="1" si="70"/>
        <v>-4.5635005926869584E-3</v>
      </c>
      <c r="J463">
        <f t="shared" ca="1" si="71"/>
        <v>4.3964581170306567E-4</v>
      </c>
    </row>
    <row r="464" spans="1:10">
      <c r="A464">
        <f t="shared" si="67"/>
        <v>662</v>
      </c>
      <c r="B464">
        <f t="shared" si="63"/>
        <v>2.2573646747496075E-26</v>
      </c>
      <c r="C464">
        <f t="shared" si="64"/>
        <v>2.2851455280615128E-9</v>
      </c>
      <c r="D464">
        <f t="shared" si="65"/>
        <v>3.6987456192661057E-3</v>
      </c>
      <c r="E464">
        <f t="shared" si="68"/>
        <v>1.9051893599112563E-13</v>
      </c>
      <c r="F464">
        <f t="shared" ca="1" si="66"/>
        <v>0.18593739523010763</v>
      </c>
      <c r="H464">
        <f t="shared" ca="1" si="69"/>
        <v>-2.6058856742053049E-3</v>
      </c>
      <c r="I464">
        <f t="shared" ca="1" si="70"/>
        <v>-4.3212307328723779E-3</v>
      </c>
      <c r="J464">
        <f t="shared" ca="1" si="71"/>
        <v>2.4226985981458046E-4</v>
      </c>
    </row>
    <row r="465" spans="1:10">
      <c r="A465">
        <f t="shared" si="67"/>
        <v>663</v>
      </c>
      <c r="B465">
        <f t="shared" si="63"/>
        <v>1.4831942807070771E-26</v>
      </c>
      <c r="C465">
        <f t="shared" si="64"/>
        <v>2.1258337656895539E-9</v>
      </c>
      <c r="D465">
        <f t="shared" si="65"/>
        <v>3.6074232645416067E-3</v>
      </c>
      <c r="E465">
        <f t="shared" si="68"/>
        <v>1.5045145590685057E-13</v>
      </c>
      <c r="F465">
        <f t="shared" ca="1" si="66"/>
        <v>0.18037126952629118</v>
      </c>
      <c r="H465">
        <f t="shared" ca="1" si="69"/>
        <v>-5.5661257038164547E-3</v>
      </c>
      <c r="I465">
        <f t="shared" ca="1" si="70"/>
        <v>-4.8764521034351579E-3</v>
      </c>
      <c r="J465">
        <f t="shared" ca="1" si="71"/>
        <v>-5.5522137056277995E-4</v>
      </c>
    </row>
    <row r="466" spans="1:10">
      <c r="A466">
        <f t="shared" si="67"/>
        <v>664</v>
      </c>
      <c r="B466">
        <f t="shared" si="63"/>
        <v>9.7297008710091466E-27</v>
      </c>
      <c r="C466">
        <f t="shared" si="64"/>
        <v>1.9773196406244672E-9</v>
      </c>
      <c r="D466">
        <f t="shared" si="65"/>
        <v>3.5169486059532466E-3</v>
      </c>
      <c r="E466">
        <f t="shared" si="68"/>
        <v>1.1867851204684246E-13</v>
      </c>
      <c r="F466">
        <f t="shared" ca="1" si="66"/>
        <v>0.17484752916957827</v>
      </c>
      <c r="H466">
        <f t="shared" ca="1" si="69"/>
        <v>-5.5237403567129084E-3</v>
      </c>
      <c r="I466">
        <f t="shared" ca="1" si="70"/>
        <v>-4.229281053647632E-3</v>
      </c>
      <c r="J466">
        <f t="shared" ca="1" si="71"/>
        <v>6.4717104978752587E-4</v>
      </c>
    </row>
    <row r="467" spans="1:10">
      <c r="A467">
        <f t="shared" si="67"/>
        <v>665</v>
      </c>
      <c r="B467">
        <f t="shared" si="63"/>
        <v>6.3724445308038665E-27</v>
      </c>
      <c r="C467">
        <f t="shared" si="64"/>
        <v>1.838893598769021E-9</v>
      </c>
      <c r="D467">
        <f t="shared" si="65"/>
        <v>3.427371840956147E-3</v>
      </c>
      <c r="E467">
        <f t="shared" si="68"/>
        <v>9.3511546859042802E-14</v>
      </c>
      <c r="F467">
        <f t="shared" ca="1" si="66"/>
        <v>0.17236868399716285</v>
      </c>
      <c r="H467">
        <f t="shared" ca="1" si="69"/>
        <v>-2.4788451724154226E-3</v>
      </c>
      <c r="I467">
        <f t="shared" ca="1" si="70"/>
        <v>-3.9798347470370145E-3</v>
      </c>
      <c r="J467">
        <f t="shared" ca="1" si="71"/>
        <v>2.4944630661061749E-4</v>
      </c>
    </row>
    <row r="468" spans="1:10">
      <c r="A468">
        <f t="shared" si="67"/>
        <v>666</v>
      </c>
      <c r="B468">
        <f t="shared" si="63"/>
        <v>4.1669449973216434E-27</v>
      </c>
      <c r="C468">
        <f t="shared" si="64"/>
        <v>1.7098911452635133E-9</v>
      </c>
      <c r="D468">
        <f t="shared" si="65"/>
        <v>3.3387408348342761E-3</v>
      </c>
      <c r="E468">
        <f t="shared" si="68"/>
        <v>7.3599665437904628E-14</v>
      </c>
      <c r="F468">
        <f t="shared" ca="1" si="66"/>
        <v>0.16693712723995105</v>
      </c>
      <c r="H468">
        <f t="shared" ca="1" si="69"/>
        <v>-5.4315567572117973E-3</v>
      </c>
      <c r="I468">
        <f t="shared" ca="1" si="70"/>
        <v>-4.7282309094580869E-3</v>
      </c>
      <c r="J468">
        <f t="shared" ca="1" si="71"/>
        <v>-7.4839616242107238E-4</v>
      </c>
    </row>
    <row r="469" spans="1:10">
      <c r="A469">
        <f t="shared" si="67"/>
        <v>667</v>
      </c>
      <c r="B469">
        <f t="shared" si="63"/>
        <v>2.7204114922099334E-27</v>
      </c>
      <c r="C469">
        <f t="shared" si="64"/>
        <v>1.5896900907360926E-9</v>
      </c>
      <c r="D469">
        <f t="shared" si="65"/>
        <v>3.2511011045106824E-3</v>
      </c>
      <c r="E469">
        <f t="shared" si="68"/>
        <v>5.7863392138477553E-14</v>
      </c>
      <c r="F469">
        <f t="shared" ca="1" si="66"/>
        <v>0.16155513471293184</v>
      </c>
      <c r="H469">
        <f t="shared" ca="1" si="69"/>
        <v>-5.3819925270192082E-3</v>
      </c>
      <c r="I469">
        <f t="shared" ca="1" si="70"/>
        <v>-4.2745875823443687E-3</v>
      </c>
      <c r="J469">
        <f t="shared" ca="1" si="71"/>
        <v>4.5364332711371816E-4</v>
      </c>
    </row>
    <row r="470" spans="1:10">
      <c r="A470">
        <f t="shared" si="67"/>
        <v>668</v>
      </c>
      <c r="B470">
        <f t="shared" si="63"/>
        <v>1.7731952635720788E-27</v>
      </c>
      <c r="C470">
        <f t="shared" si="64"/>
        <v>1.4777079586480052E-9</v>
      </c>
      <c r="D470">
        <f t="shared" si="65"/>
        <v>3.1644958074076605E-3</v>
      </c>
      <c r="E470">
        <f t="shared" si="68"/>
        <v>4.5441157980847738E-14</v>
      </c>
      <c r="F470">
        <f t="shared" ca="1" si="66"/>
        <v>0.15922486425805302</v>
      </c>
      <c r="H470">
        <f t="shared" ca="1" si="69"/>
        <v>-2.3302704548788244E-3</v>
      </c>
      <c r="I470">
        <f t="shared" ca="1" si="70"/>
        <v>-4.0190228816840588E-3</v>
      </c>
      <c r="J470">
        <f t="shared" ca="1" si="71"/>
        <v>2.5556470066030994E-4</v>
      </c>
    </row>
    <row r="471" spans="1:10">
      <c r="A471">
        <f t="shared" si="67"/>
        <v>669</v>
      </c>
      <c r="B471">
        <f t="shared" si="63"/>
        <v>1.153941129822891E-27</v>
      </c>
      <c r="C471">
        <f t="shared" si="64"/>
        <v>1.3733995447773786E-9</v>
      </c>
      <c r="D471">
        <f t="shared" si="65"/>
        <v>3.0789657352526733E-3</v>
      </c>
      <c r="E471">
        <f t="shared" si="68"/>
        <v>3.5646126238472129E-14</v>
      </c>
      <c r="F471">
        <f t="shared" ca="1" si="66"/>
        <v>0.1549483554343932</v>
      </c>
      <c r="H471">
        <f t="shared" ca="1" si="69"/>
        <v>-4.2765088236598192E-3</v>
      </c>
      <c r="I471">
        <f t="shared" ca="1" si="70"/>
        <v>-4.1616547632344677E-3</v>
      </c>
      <c r="J471">
        <f t="shared" ca="1" si="71"/>
        <v>-1.4263188155040889E-4</v>
      </c>
    </row>
    <row r="472" spans="1:10">
      <c r="A472">
        <f t="shared" si="67"/>
        <v>670</v>
      </c>
      <c r="B472">
        <f t="shared" si="63"/>
        <v>7.4974896093672384E-28</v>
      </c>
      <c r="C472">
        <f t="shared" si="64"/>
        <v>1.2762546203536438E-9</v>
      </c>
      <c r="D472">
        <f t="shared" si="65"/>
        <v>2.9945493127148969E-3</v>
      </c>
      <c r="E472">
        <f t="shared" si="68"/>
        <v>2.7931402433965502E-14</v>
      </c>
      <c r="F472">
        <f t="shared" ca="1" si="66"/>
        <v>0.14872752944987241</v>
      </c>
      <c r="H472">
        <f t="shared" ca="1" si="69"/>
        <v>-6.2208259845207836E-3</v>
      </c>
      <c r="I472">
        <f t="shared" ca="1" si="70"/>
        <v>-4.1026007944552634E-3</v>
      </c>
      <c r="J472">
        <f t="shared" ca="1" si="71"/>
        <v>5.9053968779204311E-5</v>
      </c>
    </row>
    <row r="473" spans="1:10">
      <c r="A473">
        <f t="shared" si="67"/>
        <v>671</v>
      </c>
      <c r="B473">
        <f t="shared" si="63"/>
        <v>4.8635481607215783E-28</v>
      </c>
      <c r="C473">
        <f t="shared" si="64"/>
        <v>1.1857957708003348E-9</v>
      </c>
      <c r="D473">
        <f t="shared" si="65"/>
        <v>2.9112826007469516E-3</v>
      </c>
      <c r="E473">
        <f t="shared" si="68"/>
        <v>2.1862035444524743E-14</v>
      </c>
      <c r="F473">
        <f t="shared" ca="1" si="66"/>
        <v>0.1455641893282292</v>
      </c>
      <c r="H473">
        <f t="shared" ca="1" si="69"/>
        <v>-3.16334012164321E-3</v>
      </c>
      <c r="I473">
        <f t="shared" ca="1" si="70"/>
        <v>-3.8419779336070826E-3</v>
      </c>
      <c r="J473">
        <f t="shared" ca="1" si="71"/>
        <v>2.6062286084818078E-4</v>
      </c>
    </row>
    <row r="474" spans="1:10">
      <c r="A474">
        <f t="shared" si="67"/>
        <v>672</v>
      </c>
      <c r="B474">
        <f t="shared" si="63"/>
        <v>3.1498922495499544E-28</v>
      </c>
      <c r="C474">
        <f t="shared" si="64"/>
        <v>1.1015763624682308E-9</v>
      </c>
      <c r="D474">
        <f t="shared" si="65"/>
        <v>2.8291993044967756E-3</v>
      </c>
      <c r="E474">
        <f t="shared" si="68"/>
        <v>1.7092512122655604E-14</v>
      </c>
      <c r="F474">
        <f t="shared" ca="1" si="66"/>
        <v>0.14146002030451155</v>
      </c>
      <c r="H474">
        <f t="shared" ca="1" si="69"/>
        <v>-4.1041690237176576E-3</v>
      </c>
      <c r="I474">
        <f t="shared" ca="1" si="70"/>
        <v>-3.779902316426653E-3</v>
      </c>
      <c r="J474">
        <f t="shared" ca="1" si="71"/>
        <v>6.207561718042957E-5</v>
      </c>
    </row>
    <row r="475" spans="1:10">
      <c r="A475">
        <f t="shared" si="67"/>
        <v>673</v>
      </c>
      <c r="B475">
        <f t="shared" si="63"/>
        <v>2.0367761633456581E-28</v>
      </c>
      <c r="C475">
        <f t="shared" si="64"/>
        <v>1.0231786301439508E-9</v>
      </c>
      <c r="D475">
        <f t="shared" si="65"/>
        <v>2.7483307856456347E-3</v>
      </c>
      <c r="E475">
        <f t="shared" si="68"/>
        <v>1.3348690068492161E-14</v>
      </c>
      <c r="F475">
        <f t="shared" ca="1" si="66"/>
        <v>0.13841659044188068</v>
      </c>
      <c r="H475">
        <f t="shared" ca="1" si="69"/>
        <v>-3.0434298626308698E-3</v>
      </c>
      <c r="I475">
        <f t="shared" ca="1" si="70"/>
        <v>-3.7164890507549119E-3</v>
      </c>
      <c r="J475">
        <f t="shared" ca="1" si="71"/>
        <v>6.3413265671741128E-5</v>
      </c>
    </row>
    <row r="476" spans="1:10">
      <c r="A476">
        <f t="shared" si="67"/>
        <v>674</v>
      </c>
      <c r="B476">
        <f t="shared" si="63"/>
        <v>1.314910030949711E-28</v>
      </c>
      <c r="C476">
        <f t="shared" si="64"/>
        <v>9.5021187850259844E-10</v>
      </c>
      <c r="D476">
        <f t="shared" si="65"/>
        <v>2.668706079020046E-3</v>
      </c>
      <c r="E476">
        <f t="shared" si="68"/>
        <v>1.0413311342322268E-14</v>
      </c>
      <c r="F476">
        <f t="shared" ca="1" si="66"/>
        <v>0.13443535146211688</v>
      </c>
      <c r="H476">
        <f t="shared" ca="1" si="69"/>
        <v>-3.9812389797637959E-3</v>
      </c>
      <c r="I476">
        <f t="shared" ca="1" si="70"/>
        <v>-4.051852019458446E-3</v>
      </c>
      <c r="J476">
        <f t="shared" ca="1" si="71"/>
        <v>-3.3536296870353413E-4</v>
      </c>
    </row>
    <row r="477" spans="1:10">
      <c r="A477">
        <f t="shared" si="67"/>
        <v>675</v>
      </c>
      <c r="B477">
        <f t="shared" si="63"/>
        <v>8.4752770140374144E-29</v>
      </c>
      <c r="C477">
        <f t="shared" si="64"/>
        <v>8.8231079103770194E-10</v>
      </c>
      <c r="D477">
        <f t="shared" si="65"/>
        <v>2.5903519133178344E-3</v>
      </c>
      <c r="E477">
        <f t="shared" si="68"/>
        <v>8.1144017767633644E-15</v>
      </c>
      <c r="F477">
        <f t="shared" ca="1" si="66"/>
        <v>0.129517639781837</v>
      </c>
      <c r="H477">
        <f t="shared" ca="1" si="69"/>
        <v>-4.9177116802798793E-3</v>
      </c>
      <c r="I477">
        <f t="shared" ca="1" si="70"/>
        <v>-4.1861036919491144E-3</v>
      </c>
      <c r="J477">
        <f t="shared" ca="1" si="71"/>
        <v>-1.3425167249066835E-4</v>
      </c>
    </row>
    <row r="478" spans="1:10">
      <c r="A478">
        <f t="shared" si="67"/>
        <v>676</v>
      </c>
      <c r="B478">
        <f t="shared" si="63"/>
        <v>5.4540221123663802E-29</v>
      </c>
      <c r="C478">
        <f t="shared" si="64"/>
        <v>8.1913384034791722E-10</v>
      </c>
      <c r="D478">
        <f t="shared" si="65"/>
        <v>2.5132927357817626E-3</v>
      </c>
      <c r="E478">
        <f t="shared" si="68"/>
        <v>6.3159925982517728E-15</v>
      </c>
      <c r="F478">
        <f t="shared" ca="1" si="66"/>
        <v>0.12666467774609594</v>
      </c>
      <c r="H478">
        <f t="shared" ca="1" si="69"/>
        <v>-2.8529620357410634E-3</v>
      </c>
      <c r="I478">
        <f t="shared" ca="1" si="70"/>
        <v>-3.5193549445705131E-3</v>
      </c>
      <c r="J478">
        <f t="shared" ca="1" si="71"/>
        <v>6.6674874737860127E-4</v>
      </c>
    </row>
    <row r="479" spans="1:10">
      <c r="A479">
        <f t="shared" si="67"/>
        <v>677</v>
      </c>
      <c r="B479">
        <f t="shared" si="63"/>
        <v>3.5041687766083729E-29</v>
      </c>
      <c r="C479">
        <f t="shared" si="64"/>
        <v>7.6036179398932424E-10</v>
      </c>
      <c r="D479">
        <f t="shared" si="65"/>
        <v>2.4375507406480352E-3</v>
      </c>
      <c r="E479">
        <f t="shared" si="68"/>
        <v>4.9107086427676774E-15</v>
      </c>
      <c r="F479">
        <f t="shared" ca="1" si="66"/>
        <v>0.12287757505073699</v>
      </c>
      <c r="H479">
        <f t="shared" ca="1" si="69"/>
        <v>-3.7871026953589515E-3</v>
      </c>
      <c r="I479">
        <f t="shared" ca="1" si="70"/>
        <v>-3.851714890084304E-3</v>
      </c>
      <c r="J479">
        <f t="shared" ca="1" si="71"/>
        <v>-3.3235994551379091E-4</v>
      </c>
    </row>
    <row r="480" spans="1:10">
      <c r="A480">
        <f t="shared" si="67"/>
        <v>678</v>
      </c>
      <c r="B480">
        <f t="shared" si="63"/>
        <v>2.2478030989370543E-29</v>
      </c>
      <c r="C480">
        <f t="shared" si="64"/>
        <v>7.0569631041459725E-10</v>
      </c>
      <c r="D480">
        <f t="shared" si="65"/>
        <v>2.3631459011916448E-3</v>
      </c>
      <c r="E480">
        <f t="shared" si="68"/>
        <v>3.8138549672671233E-15</v>
      </c>
      <c r="F480">
        <f t="shared" ca="1" si="66"/>
        <v>0.11815733034458845</v>
      </c>
      <c r="H480">
        <f t="shared" ca="1" si="69"/>
        <v>-4.7202447061485409E-3</v>
      </c>
      <c r="I480">
        <f t="shared" ca="1" si="70"/>
        <v>-3.7832907164539855E-3</v>
      </c>
      <c r="J480">
        <f t="shared" ca="1" si="71"/>
        <v>6.8424173630318545E-5</v>
      </c>
    </row>
    <row r="481" spans="1:10">
      <c r="A481">
        <f t="shared" si="67"/>
        <v>679</v>
      </c>
      <c r="B481">
        <f t="shared" si="63"/>
        <v>1.439582784691993E-29</v>
      </c>
      <c r="C481">
        <f t="shared" si="64"/>
        <v>6.5485861981743225E-10</v>
      </c>
      <c r="D481">
        <f t="shared" si="65"/>
        <v>2.2900960051858476E-3</v>
      </c>
      <c r="E481">
        <f t="shared" si="68"/>
        <v>2.9587047590136214E-15</v>
      </c>
      <c r="F481">
        <f t="shared" ca="1" si="66"/>
        <v>0.11350483300237131</v>
      </c>
      <c r="H481">
        <f t="shared" ca="1" si="69"/>
        <v>-4.6524973422171351E-3</v>
      </c>
      <c r="I481">
        <f t="shared" ca="1" si="70"/>
        <v>-3.5141875350881259E-3</v>
      </c>
      <c r="J481">
        <f t="shared" ca="1" si="71"/>
        <v>2.6910318136585953E-4</v>
      </c>
    </row>
    <row r="482" spans="1:10">
      <c r="A482">
        <f t="shared" si="67"/>
        <v>680</v>
      </c>
      <c r="B482">
        <f t="shared" si="63"/>
        <v>9.2049228353925548E-30</v>
      </c>
      <c r="C482">
        <f t="shared" si="64"/>
        <v>6.0758828498232851E-10</v>
      </c>
      <c r="D482">
        <f t="shared" si="65"/>
        <v>2.218416693589111E-3</v>
      </c>
      <c r="E482">
        <f t="shared" si="68"/>
        <v>2.2927491303556218E-15</v>
      </c>
      <c r="F482">
        <f t="shared" ca="1" si="66"/>
        <v>0.11192086505898444</v>
      </c>
      <c r="H482">
        <f t="shared" ca="1" si="69"/>
        <v>-1.5839679433868742E-3</v>
      </c>
      <c r="I482">
        <f t="shared" ca="1" si="70"/>
        <v>-3.2445082386707569E-3</v>
      </c>
      <c r="J482">
        <f t="shared" ca="1" si="71"/>
        <v>2.6967929641736905E-4</v>
      </c>
    </row>
    <row r="483" spans="1:10">
      <c r="A483">
        <f t="shared" si="67"/>
        <v>681</v>
      </c>
      <c r="B483">
        <f t="shared" si="63"/>
        <v>5.8763653424722209E-30</v>
      </c>
      <c r="C483">
        <f t="shared" si="64"/>
        <v>5.6364203750756711E-10</v>
      </c>
      <c r="D483">
        <f t="shared" si="65"/>
        <v>2.1481215022696762E-3</v>
      </c>
      <c r="E483">
        <f t="shared" si="68"/>
        <v>1.7747161240843203E-15</v>
      </c>
      <c r="F483">
        <f t="shared" ca="1" si="66"/>
        <v>0.10740610329567442</v>
      </c>
      <c r="H483">
        <f t="shared" ca="1" si="69"/>
        <v>-4.5147617633100184E-3</v>
      </c>
      <c r="I483">
        <f t="shared" ca="1" si="70"/>
        <v>-3.7743533686721369E-3</v>
      </c>
      <c r="J483">
        <f t="shared" ca="1" si="71"/>
        <v>-5.2984513000138003E-4</v>
      </c>
    </row>
    <row r="484" spans="1:10">
      <c r="A484">
        <f t="shared" si="67"/>
        <v>682</v>
      </c>
      <c r="B484">
        <f t="shared" si="63"/>
        <v>3.7454374969010883E-30</v>
      </c>
      <c r="C484">
        <f t="shared" si="64"/>
        <v>5.2279268502299663E-10</v>
      </c>
      <c r="D484">
        <f t="shared" si="65"/>
        <v>2.079221906575284E-3</v>
      </c>
      <c r="E484">
        <f t="shared" si="68"/>
        <v>1.3722040707018075E-15</v>
      </c>
      <c r="F484">
        <f t="shared" ca="1" si="66"/>
        <v>0.10396112146846706</v>
      </c>
      <c r="H484">
        <f t="shared" ca="1" si="69"/>
        <v>-3.4449818272073579E-3</v>
      </c>
      <c r="I484">
        <f t="shared" ca="1" si="70"/>
        <v>-3.1038209926002617E-3</v>
      </c>
      <c r="J484">
        <f t="shared" ca="1" si="71"/>
        <v>6.7053237607187519E-4</v>
      </c>
    </row>
    <row r="485" spans="1:10">
      <c r="A485">
        <f t="shared" si="67"/>
        <v>683</v>
      </c>
      <c r="B485">
        <f t="shared" si="63"/>
        <v>2.3834247685976876E-30</v>
      </c>
      <c r="C485">
        <f t="shared" si="64"/>
        <v>4.8482808526522866E-10</v>
      </c>
      <c r="D485">
        <f t="shared" si="65"/>
        <v>2.0117273685538112E-3</v>
      </c>
      <c r="E485">
        <f t="shared" si="68"/>
        <v>1.0598049952855752E-15</v>
      </c>
      <c r="F485">
        <f t="shared" ca="1" si="66"/>
        <v>0.10058639266914782</v>
      </c>
      <c r="H485">
        <f t="shared" ca="1" si="69"/>
        <v>-3.3747287993192432E-3</v>
      </c>
      <c r="I485">
        <f t="shared" ca="1" si="70"/>
        <v>-3.2330065910202931E-3</v>
      </c>
      <c r="J485">
        <f t="shared" ca="1" si="71"/>
        <v>-1.2918559842003139E-4</v>
      </c>
    </row>
    <row r="486" spans="1:10">
      <c r="A486">
        <f t="shared" si="67"/>
        <v>684</v>
      </c>
      <c r="B486">
        <f t="shared" si="63"/>
        <v>1.5142775064035835E-30</v>
      </c>
      <c r="C486">
        <f t="shared" si="64"/>
        <v>4.4955018310132443E-10</v>
      </c>
      <c r="D486">
        <f t="shared" si="65"/>
        <v>1.9456453866293496E-3</v>
      </c>
      <c r="E486">
        <f t="shared" si="68"/>
        <v>8.1761842856547444E-16</v>
      </c>
      <c r="F486">
        <f t="shared" ca="1" si="66"/>
        <v>9.7282291809017526E-2</v>
      </c>
      <c r="H486">
        <f t="shared" ca="1" si="69"/>
        <v>-3.3041008601302907E-3</v>
      </c>
      <c r="I486">
        <f t="shared" ca="1" si="70"/>
        <v>-3.3620029543380116E-3</v>
      </c>
      <c r="J486">
        <f t="shared" ca="1" si="71"/>
        <v>-1.289963633177185E-4</v>
      </c>
    </row>
    <row r="487" spans="1:10">
      <c r="A487">
        <f t="shared" si="67"/>
        <v>685</v>
      </c>
      <c r="B487">
        <f t="shared" si="63"/>
        <v>9.6053816000341435E-31</v>
      </c>
      <c r="C487">
        <f t="shared" si="64"/>
        <v>4.1677410680867708E-10</v>
      </c>
      <c r="D487">
        <f t="shared" si="65"/>
        <v>1.8809815475377381E-3</v>
      </c>
      <c r="E487">
        <f t="shared" si="68"/>
        <v>6.3007584653872746E-16</v>
      </c>
      <c r="F487">
        <f t="shared" ca="1" si="66"/>
        <v>9.3049098215623752E-2</v>
      </c>
      <c r="H487">
        <f t="shared" ca="1" si="69"/>
        <v>-4.2331935933937748E-3</v>
      </c>
      <c r="I487">
        <f t="shared" ca="1" si="70"/>
        <v>-2.8909000893127036E-3</v>
      </c>
      <c r="J487">
        <f t="shared" ca="1" si="71"/>
        <v>4.7110286502530805E-4</v>
      </c>
    </row>
    <row r="488" spans="1:10">
      <c r="A488">
        <f t="shared" si="67"/>
        <v>686</v>
      </c>
      <c r="B488">
        <f t="shared" si="63"/>
        <v>6.0831552973466607E-31</v>
      </c>
      <c r="C488">
        <f t="shared" si="64"/>
        <v>3.8632732012427743E-10</v>
      </c>
      <c r="D488">
        <f t="shared" si="65"/>
        <v>1.817739580325657E-3</v>
      </c>
      <c r="E488">
        <f t="shared" si="68"/>
        <v>4.8501195339244949E-16</v>
      </c>
      <c r="F488">
        <f t="shared" ca="1" si="66"/>
        <v>9.1886998332673109E-2</v>
      </c>
      <c r="H488">
        <f t="shared" ca="1" si="69"/>
        <v>-1.1620998829506429E-3</v>
      </c>
      <c r="I488">
        <f t="shared" ca="1" si="70"/>
        <v>-2.6197851352352613E-3</v>
      </c>
      <c r="J488">
        <f t="shared" ca="1" si="71"/>
        <v>2.711149540774423E-4</v>
      </c>
    </row>
    <row r="489" spans="1:10">
      <c r="A489">
        <f t="shared" si="67"/>
        <v>687</v>
      </c>
      <c r="B489">
        <f t="shared" si="63"/>
        <v>3.8463456846915293E-31</v>
      </c>
      <c r="C489">
        <f t="shared" si="64"/>
        <v>3.5804882677120923E-10</v>
      </c>
      <c r="D489">
        <f t="shared" si="65"/>
        <v>1.7559214122181122E-3</v>
      </c>
      <c r="E489">
        <f t="shared" si="68"/>
        <v>3.729318738117285E-16</v>
      </c>
      <c r="F489">
        <f t="shared" ca="1" si="66"/>
        <v>8.7796088513365594E-2</v>
      </c>
      <c r="H489">
        <f t="shared" ca="1" si="69"/>
        <v>-4.0909098193075144E-3</v>
      </c>
      <c r="I489">
        <f t="shared" ca="1" si="70"/>
        <v>-3.1487422896792987E-3</v>
      </c>
      <c r="J489">
        <f t="shared" ca="1" si="71"/>
        <v>-5.2895715444403746E-4</v>
      </c>
    </row>
    <row r="490" spans="1:10">
      <c r="A490">
        <f t="shared" si="67"/>
        <v>688</v>
      </c>
      <c r="B490">
        <f t="shared" si="63"/>
        <v>2.428135125711917E-31</v>
      </c>
      <c r="C490">
        <f t="shared" si="64"/>
        <v>3.3178842435472924E-10</v>
      </c>
      <c r="D490">
        <f t="shared" si="65"/>
        <v>1.6955272261604444E-3</v>
      </c>
      <c r="E490">
        <f t="shared" si="68"/>
        <v>2.8643363537344368E-16</v>
      </c>
      <c r="F490">
        <f t="shared" ca="1" si="66"/>
        <v>8.377637789745776E-2</v>
      </c>
      <c r="H490">
        <f t="shared" ca="1" si="69"/>
        <v>-4.0197106159078344E-3</v>
      </c>
      <c r="I490">
        <f t="shared" ca="1" si="70"/>
        <v>-3.0778527437059305E-3</v>
      </c>
      <c r="J490">
        <f t="shared" ca="1" si="71"/>
        <v>7.0889545973368273E-5</v>
      </c>
    </row>
    <row r="491" spans="1:10">
      <c r="A491">
        <f t="shared" si="67"/>
        <v>689</v>
      </c>
      <c r="B491">
        <f t="shared" si="63"/>
        <v>1.5303914077442727E-31</v>
      </c>
      <c r="C491">
        <f t="shared" si="64"/>
        <v>3.074060046950742E-10</v>
      </c>
      <c r="D491">
        <f t="shared" si="65"/>
        <v>1.6365555198428559E-3</v>
      </c>
      <c r="E491">
        <f t="shared" si="68"/>
        <v>2.1975358933172059E-16</v>
      </c>
      <c r="F491">
        <f t="shared" ca="1" si="66"/>
        <v>8.2827791362454009E-2</v>
      </c>
      <c r="H491">
        <f t="shared" ca="1" si="69"/>
        <v>-9.485865350037509E-4</v>
      </c>
      <c r="I491">
        <f t="shared" ca="1" si="70"/>
        <v>-2.4071946263773069E-3</v>
      </c>
      <c r="J491">
        <f t="shared" ca="1" si="71"/>
        <v>6.7065811732862357E-4</v>
      </c>
    </row>
    <row r="492" spans="1:10">
      <c r="A492">
        <f t="shared" si="67"/>
        <v>690</v>
      </c>
      <c r="B492">
        <f t="shared" si="63"/>
        <v>9.6302445273572023E-32</v>
      </c>
      <c r="C492">
        <f t="shared" si="64"/>
        <v>2.8477089782968215E-10</v>
      </c>
      <c r="D492">
        <f t="shared" si="65"/>
        <v>1.5790031660178826E-3</v>
      </c>
      <c r="E492">
        <f t="shared" si="68"/>
        <v>1.684090361178964E-16</v>
      </c>
      <c r="F492">
        <f t="shared" ca="1" si="66"/>
        <v>7.9950172539447445E-2</v>
      </c>
      <c r="H492">
        <f t="shared" ca="1" si="69"/>
        <v>-2.8776188230065641E-3</v>
      </c>
      <c r="I492">
        <f t="shared" ca="1" si="70"/>
        <v>-2.7368429584096908E-3</v>
      </c>
      <c r="J492">
        <f t="shared" ca="1" si="71"/>
        <v>-3.2964833203238389E-4</v>
      </c>
    </row>
    <row r="493" spans="1:10">
      <c r="A493">
        <f t="shared" si="67"/>
        <v>691</v>
      </c>
      <c r="B493">
        <f t="shared" si="63"/>
        <v>6.0503045991152962E-32</v>
      </c>
      <c r="C493">
        <f t="shared" si="64"/>
        <v>2.6376125707428126E-10</v>
      </c>
      <c r="D493">
        <f t="shared" si="65"/>
        <v>1.5228654739241462E-3</v>
      </c>
      <c r="E493">
        <f t="shared" si="68"/>
        <v>1.289176124052137E-16</v>
      </c>
      <c r="F493">
        <f t="shared" ca="1" si="66"/>
        <v>7.6143286884276615E-2</v>
      </c>
      <c r="H493">
        <f t="shared" ca="1" si="69"/>
        <v>-3.8068856551708302E-3</v>
      </c>
      <c r="I493">
        <f t="shared" ca="1" si="70"/>
        <v>-2.8668696147741398E-3</v>
      </c>
      <c r="J493">
        <f t="shared" ca="1" si="71"/>
        <v>-1.30026656364449E-4</v>
      </c>
    </row>
    <row r="494" spans="1:10">
      <c r="A494">
        <f t="shared" si="67"/>
        <v>692</v>
      </c>
      <c r="B494">
        <f t="shared" si="63"/>
        <v>3.7950918662556108E-32</v>
      </c>
      <c r="C494">
        <f t="shared" si="64"/>
        <v>2.442634826807053E-10</v>
      </c>
      <c r="D494">
        <f t="shared" si="65"/>
        <v>1.4681362516331376E-3</v>
      </c>
      <c r="E494">
        <f t="shared" si="68"/>
        <v>9.8577220299397389E-17</v>
      </c>
      <c r="F494">
        <f t="shared" ca="1" si="66"/>
        <v>7.2406824794835942E-2</v>
      </c>
      <c r="H494">
        <f t="shared" ca="1" si="69"/>
        <v>-3.736462089440673E-3</v>
      </c>
      <c r="I494">
        <f t="shared" ca="1" si="70"/>
        <v>-2.5973432960313516E-3</v>
      </c>
      <c r="J494">
        <f t="shared" ca="1" si="71"/>
        <v>2.6952631874278821E-4</v>
      </c>
    </row>
    <row r="495" spans="1:10">
      <c r="A495">
        <f t="shared" si="67"/>
        <v>693</v>
      </c>
      <c r="B495">
        <f t="shared" si="63"/>
        <v>2.3766896538467314E-32</v>
      </c>
      <c r="C495">
        <f t="shared" si="64"/>
        <v>2.2617168176975832E-10</v>
      </c>
      <c r="D495">
        <f t="shared" si="65"/>
        <v>1.4148078691396675E-3</v>
      </c>
      <c r="E495">
        <f t="shared" si="68"/>
        <v>7.5293646771810087E-17</v>
      </c>
      <c r="F495">
        <f t="shared" ca="1" si="66"/>
        <v>7.1740404765571225E-2</v>
      </c>
      <c r="H495">
        <f t="shared" ca="1" si="69"/>
        <v>-6.6642002926471655E-4</v>
      </c>
      <c r="I495">
        <f t="shared" ca="1" si="70"/>
        <v>-2.3283295081675593E-3</v>
      </c>
      <c r="J495">
        <f t="shared" ca="1" si="71"/>
        <v>2.6901378786379224E-4</v>
      </c>
    </row>
    <row r="496" spans="1:10">
      <c r="A496">
        <f t="shared" si="67"/>
        <v>694</v>
      </c>
      <c r="B496">
        <f t="shared" si="63"/>
        <v>1.4860307180788578E-32</v>
      </c>
      <c r="C496">
        <f t="shared" si="64"/>
        <v>2.093871623503702E-10</v>
      </c>
      <c r="D496">
        <f t="shared" si="65"/>
        <v>1.3628713220208912E-3</v>
      </c>
      <c r="E496">
        <f t="shared" si="68"/>
        <v>5.7445702853359666E-17</v>
      </c>
      <c r="F496">
        <f t="shared" ca="1" si="66"/>
        <v>6.9143576570405554E-2</v>
      </c>
      <c r="H496">
        <f t="shared" ca="1" si="69"/>
        <v>-2.5968281951656708E-3</v>
      </c>
      <c r="I496">
        <f t="shared" ca="1" si="70"/>
        <v>-2.8598905506799915E-3</v>
      </c>
      <c r="J496">
        <f t="shared" ca="1" si="71"/>
        <v>-5.3156104251243222E-4</v>
      </c>
    </row>
    <row r="497" spans="1:10">
      <c r="A497">
        <f t="shared" si="67"/>
        <v>695</v>
      </c>
      <c r="B497">
        <f t="shared" si="63"/>
        <v>9.2765871090244672E-33</v>
      </c>
      <c r="C497">
        <f t="shared" si="64"/>
        <v>1.9381795936203092E-10</v>
      </c>
      <c r="D497">
        <f t="shared" si="65"/>
        <v>1.3123162954935318E-3</v>
      </c>
      <c r="E497">
        <f t="shared" si="68"/>
        <v>4.3779844349639154E-17</v>
      </c>
      <c r="F497">
        <f t="shared" ca="1" si="66"/>
        <v>6.5615824465576747E-2</v>
      </c>
      <c r="H497">
        <f t="shared" ca="1" si="69"/>
        <v>-3.5277521048288074E-3</v>
      </c>
      <c r="I497">
        <f t="shared" ca="1" si="70"/>
        <v>-2.5920855126436242E-3</v>
      </c>
      <c r="J497">
        <f t="shared" ca="1" si="71"/>
        <v>2.6780503803636732E-4</v>
      </c>
    </row>
    <row r="498" spans="1:10">
      <c r="A498">
        <f t="shared" si="67"/>
        <v>696</v>
      </c>
      <c r="B498">
        <f t="shared" si="63"/>
        <v>5.7816766052274256E-33</v>
      </c>
      <c r="C498">
        <f t="shared" si="64"/>
        <v>1.7937839079640858E-10</v>
      </c>
      <c r="D498">
        <f t="shared" si="65"/>
        <v>1.2631312287039729E-3</v>
      </c>
      <c r="E498">
        <f t="shared" si="68"/>
        <v>3.3327929161657259E-17</v>
      </c>
      <c r="F498">
        <f t="shared" ca="1" si="66"/>
        <v>6.3156570404119858E-2</v>
      </c>
      <c r="H498">
        <f t="shared" ca="1" si="69"/>
        <v>-2.4592540614568892E-3</v>
      </c>
      <c r="I498">
        <f t="shared" ca="1" si="70"/>
        <v>-2.5249702764758132E-3</v>
      </c>
      <c r="J498">
        <f t="shared" ca="1" si="71"/>
        <v>6.7115236167810972E-5</v>
      </c>
    </row>
    <row r="499" spans="1:10">
      <c r="A499">
        <f t="shared" si="67"/>
        <v>697</v>
      </c>
      <c r="B499">
        <f t="shared" si="63"/>
        <v>3.5976962523999457E-33</v>
      </c>
      <c r="C499">
        <f t="shared" si="64"/>
        <v>1.659886420665453E-10</v>
      </c>
      <c r="D499">
        <f t="shared" si="65"/>
        <v>1.2153033790912955E-3</v>
      </c>
      <c r="E499">
        <f t="shared" si="68"/>
        <v>2.5343109288229356E-17</v>
      </c>
      <c r="F499">
        <f t="shared" ca="1" si="66"/>
        <v>6.0765177253998146E-2</v>
      </c>
      <c r="H499">
        <f t="shared" ca="1" si="69"/>
        <v>-2.3913931501217123E-3</v>
      </c>
      <c r="I499">
        <f t="shared" ca="1" si="70"/>
        <v>-2.2585975291016915E-3</v>
      </c>
      <c r="J499">
        <f t="shared" ca="1" si="71"/>
        <v>2.6637274737412175E-4</v>
      </c>
    </row>
    <row r="500" spans="1:10">
      <c r="A500">
        <f t="shared" si="67"/>
        <v>698</v>
      </c>
      <c r="B500">
        <f t="shared" si="63"/>
        <v>2.2351173018346347E-33</v>
      </c>
      <c r="C500">
        <f t="shared" si="64"/>
        <v>1.5357437689832033E-10</v>
      </c>
      <c r="D500">
        <f t="shared" si="65"/>
        <v>1.1688188866690291E-3</v>
      </c>
      <c r="E500">
        <f t="shared" si="68"/>
        <v>1.924991933118282E-17</v>
      </c>
      <c r="F500">
        <f t="shared" ca="1" si="66"/>
        <v>5.7440952012171267E-2</v>
      </c>
      <c r="H500">
        <f t="shared" ca="1" si="69"/>
        <v>-3.3242252418268781E-3</v>
      </c>
      <c r="I500">
        <f t="shared" ca="1" si="70"/>
        <v>-2.3930167802112684E-3</v>
      </c>
      <c r="J500">
        <f t="shared" ca="1" si="71"/>
        <v>-1.3441925110957691E-4</v>
      </c>
    </row>
    <row r="501" spans="1:10">
      <c r="A501">
        <f t="shared" si="67"/>
        <v>699</v>
      </c>
      <c r="B501">
        <f t="shared" si="63"/>
        <v>1.3863767798125522E-33</v>
      </c>
      <c r="C501">
        <f t="shared" si="64"/>
        <v>1.4206637311936459E-10</v>
      </c>
      <c r="D501">
        <f t="shared" si="65"/>
        <v>1.1236628380773609E-3</v>
      </c>
      <c r="E501">
        <f t="shared" si="68"/>
        <v>1.4605464785031189E-17</v>
      </c>
      <c r="F501">
        <f t="shared" ca="1" si="66"/>
        <v>5.6183149007187433E-2</v>
      </c>
      <c r="H501">
        <f t="shared" ca="1" si="69"/>
        <v>-1.2578030049838346E-3</v>
      </c>
      <c r="I501">
        <f t="shared" ca="1" si="70"/>
        <v>-1.9282743872884214E-3</v>
      </c>
      <c r="J501">
        <f t="shared" ca="1" si="71"/>
        <v>4.6474239292284701E-4</v>
      </c>
    </row>
    <row r="502" spans="1:10">
      <c r="A502">
        <f t="shared" si="67"/>
        <v>700</v>
      </c>
      <c r="B502">
        <f t="shared" si="63"/>
        <v>8.5855349426522394E-34</v>
      </c>
      <c r="C502">
        <f t="shared" si="64"/>
        <v>1.3140018181558838E-10</v>
      </c>
      <c r="D502">
        <f t="shared" si="65"/>
        <v>1.0798193302637609E-3</v>
      </c>
      <c r="E502">
        <f t="shared" si="68"/>
        <v>1.1069278149757478E-17</v>
      </c>
      <c r="F502">
        <f t="shared" ca="1" si="66"/>
        <v>5.2990973083197682E-2</v>
      </c>
      <c r="H502">
        <f t="shared" ca="1" si="69"/>
        <v>-3.1921759239897513E-3</v>
      </c>
      <c r="I502">
        <f t="shared" ca="1" si="70"/>
        <v>-1.8644135870831331E-3</v>
      </c>
      <c r="J502">
        <f t="shared" ca="1" si="71"/>
        <v>6.3860800205288318E-5</v>
      </c>
    </row>
    <row r="503" spans="1:10">
      <c r="A503">
        <f t="shared" si="67"/>
        <v>701</v>
      </c>
      <c r="B503">
        <f t="shared" si="63"/>
        <v>5.308338062713064E-34</v>
      </c>
      <c r="C503">
        <f t="shared" si="64"/>
        <v>1.2151580841516135E-10</v>
      </c>
      <c r="D503">
        <f t="shared" si="65"/>
        <v>1.0372715336564111E-3</v>
      </c>
      <c r="E503">
        <f t="shared" si="68"/>
        <v>8.3799353818717449E-18</v>
      </c>
      <c r="F503">
        <f t="shared" ca="1" si="66"/>
        <v>5.1863582758611401E-2</v>
      </c>
      <c r="H503">
        <f t="shared" ca="1" si="69"/>
        <v>-1.1273903245862804E-3</v>
      </c>
      <c r="I503">
        <f t="shared" ca="1" si="70"/>
        <v>-1.8014745331907931E-3</v>
      </c>
      <c r="J503">
        <f t="shared" ca="1" si="71"/>
        <v>6.2939053892339947E-5</v>
      </c>
    </row>
    <row r="504" spans="1:10">
      <c r="A504">
        <f t="shared" si="67"/>
        <v>702</v>
      </c>
      <c r="B504">
        <f t="shared" si="63"/>
        <v>3.2768375762696015E-34</v>
      </c>
      <c r="C504">
        <f t="shared" si="64"/>
        <v>1.1235741434455322E-10</v>
      </c>
      <c r="D504">
        <f t="shared" si="65"/>
        <v>9.9600175470141534E-4</v>
      </c>
      <c r="E504">
        <f t="shared" si="68"/>
        <v>6.3369384596932124E-18</v>
      </c>
      <c r="F504">
        <f t="shared" ca="1" si="66"/>
        <v>4.8800093352941804E-2</v>
      </c>
      <c r="H504">
        <f t="shared" ca="1" si="69"/>
        <v>-3.0634894056695977E-3</v>
      </c>
      <c r="I504">
        <f t="shared" ca="1" si="70"/>
        <v>-1.7394943393962859E-3</v>
      </c>
      <c r="J504">
        <f t="shared" ca="1" si="71"/>
        <v>6.1980193794507242E-5</v>
      </c>
    </row>
    <row r="505" spans="1:10">
      <c r="A505">
        <f t="shared" si="67"/>
        <v>703</v>
      </c>
      <c r="B505">
        <f t="shared" si="63"/>
        <v>2.0195582587772354E-34</v>
      </c>
      <c r="C505">
        <f t="shared" si="64"/>
        <v>1.0387303798122402E-10</v>
      </c>
      <c r="D505">
        <f t="shared" si="65"/>
        <v>9.559914976415405E-4</v>
      </c>
      <c r="E505">
        <f t="shared" si="68"/>
        <v>4.7866950445925446E-18</v>
      </c>
      <c r="F505">
        <f t="shared" ca="1" si="66"/>
        <v>4.779958007572916E-2</v>
      </c>
      <c r="H505">
        <f t="shared" ca="1" si="69"/>
        <v>-1.0005132772126432E-3</v>
      </c>
      <c r="I505">
        <f t="shared" ca="1" si="70"/>
        <v>-1.6785071284360451E-3</v>
      </c>
      <c r="J505">
        <f t="shared" ca="1" si="71"/>
        <v>6.098721096024079E-5</v>
      </c>
    </row>
    <row r="506" spans="1:10">
      <c r="A506">
        <f t="shared" si="67"/>
        <v>704</v>
      </c>
      <c r="B506">
        <f t="shared" si="63"/>
        <v>1.242690520589907E-34</v>
      </c>
      <c r="C506">
        <f t="shared" si="64"/>
        <v>9.6014333703123334E-11</v>
      </c>
      <c r="D506">
        <f t="shared" si="65"/>
        <v>9.1722152542109798E-4</v>
      </c>
      <c r="E506">
        <f t="shared" si="68"/>
        <v>3.6116818013281776E-18</v>
      </c>
      <c r="F506">
        <f t="shared" ca="1" si="66"/>
        <v>4.6861081071771768E-2</v>
      </c>
      <c r="H506">
        <f t="shared" ca="1" si="69"/>
        <v>-9.3849900395739233E-4</v>
      </c>
      <c r="I506">
        <f t="shared" ca="1" si="70"/>
        <v>-1.818544085828104E-3</v>
      </c>
      <c r="J506">
        <f t="shared" ca="1" si="71"/>
        <v>-1.4003695739205893E-4</v>
      </c>
    </row>
    <row r="507" spans="1:10">
      <c r="A507">
        <f t="shared" si="67"/>
        <v>705</v>
      </c>
      <c r="B507">
        <f t="shared" si="63"/>
        <v>7.6343965385471565E-35</v>
      </c>
      <c r="C507">
        <f t="shared" si="64"/>
        <v>8.8736327906432724E-11</v>
      </c>
      <c r="D507">
        <f t="shared" si="65"/>
        <v>8.7967191960854378E-4</v>
      </c>
      <c r="E507">
        <f t="shared" si="68"/>
        <v>2.7220785438898496E-18</v>
      </c>
      <c r="F507">
        <f t="shared" ca="1" si="66"/>
        <v>4.3983600417243716E-2</v>
      </c>
      <c r="H507">
        <f t="shared" ca="1" si="69"/>
        <v>-2.8774806545280515E-3</v>
      </c>
      <c r="I507">
        <f t="shared" ca="1" si="70"/>
        <v>-2.1596335184182885E-3</v>
      </c>
      <c r="J507">
        <f t="shared" ca="1" si="71"/>
        <v>-3.4108943259018453E-4</v>
      </c>
    </row>
    <row r="508" spans="1:10">
      <c r="A508">
        <f t="shared" si="67"/>
        <v>706</v>
      </c>
      <c r="B508">
        <f t="shared" si="63"/>
        <v>4.6826486313829857E-35</v>
      </c>
      <c r="C508">
        <f t="shared" si="64"/>
        <v>8.1997190930293375E-11</v>
      </c>
      <c r="D508">
        <f t="shared" si="65"/>
        <v>8.4332213923540638E-4</v>
      </c>
      <c r="E508">
        <f t="shared" si="68"/>
        <v>2.0493176214189856E-18</v>
      </c>
      <c r="F508">
        <f t="shared" ca="1" si="66"/>
        <v>4.3166111061629972E-2</v>
      </c>
      <c r="H508">
        <f t="shared" ca="1" si="69"/>
        <v>-8.1748935561374442E-4</v>
      </c>
      <c r="I508">
        <f t="shared" ca="1" si="70"/>
        <v>-1.9018009172902209E-3</v>
      </c>
      <c r="J508">
        <f t="shared" ca="1" si="71"/>
        <v>2.5783260112806762E-4</v>
      </c>
    </row>
    <row r="509" spans="1:10">
      <c r="A509">
        <f t="shared" si="67"/>
        <v>707</v>
      </c>
      <c r="B509">
        <f t="shared" si="63"/>
        <v>2.8675668900847918E-35</v>
      </c>
      <c r="C509">
        <f t="shared" si="64"/>
        <v>7.5758023890720835E-11</v>
      </c>
      <c r="D509">
        <f t="shared" si="65"/>
        <v>8.0815107845720613E-4</v>
      </c>
      <c r="E509">
        <f t="shared" si="68"/>
        <v>1.5411160629349747E-18</v>
      </c>
      <c r="F509">
        <f t="shared" ca="1" si="66"/>
        <v>4.0407557710761578E-2</v>
      </c>
      <c r="H509">
        <f t="shared" ca="1" si="69"/>
        <v>-2.7585533508683938E-3</v>
      </c>
      <c r="I509">
        <f t="shared" ca="1" si="70"/>
        <v>-2.0450690246875554E-3</v>
      </c>
      <c r="J509">
        <f t="shared" ca="1" si="71"/>
        <v>-1.4326810739733451E-4</v>
      </c>
    </row>
    <row r="510" spans="1:10">
      <c r="A510">
        <f t="shared" si="67"/>
        <v>708</v>
      </c>
      <c r="B510">
        <f t="shared" si="63"/>
        <v>1.7532371807805162E-35</v>
      </c>
      <c r="C510">
        <f t="shared" si="64"/>
        <v>6.998265948579802E-11</v>
      </c>
      <c r="D510">
        <f t="shared" si="65"/>
        <v>7.7413712294911209E-4</v>
      </c>
      <c r="E510">
        <f t="shared" si="68"/>
        <v>1.1576542495220691E-18</v>
      </c>
      <c r="F510">
        <f t="shared" ca="1" si="66"/>
        <v>3.870685964658864E-2</v>
      </c>
      <c r="H510">
        <f t="shared" ca="1" si="69"/>
        <v>-1.7006980641729383E-3</v>
      </c>
      <c r="I510">
        <f t="shared" ca="1" si="70"/>
        <v>-1.3894579045987925E-3</v>
      </c>
      <c r="J510">
        <f t="shared" ca="1" si="71"/>
        <v>6.5561112008876289E-4</v>
      </c>
    </row>
    <row r="511" spans="1:10">
      <c r="A511">
        <f t="shared" si="67"/>
        <v>709</v>
      </c>
      <c r="B511">
        <f t="shared" si="63"/>
        <v>1.0702196381614585E-35</v>
      </c>
      <c r="C511">
        <f t="shared" si="64"/>
        <v>6.4637475890701148E-11</v>
      </c>
      <c r="D511">
        <f t="shared" si="65"/>
        <v>7.4125820495612971E-4</v>
      </c>
      <c r="E511">
        <f t="shared" si="68"/>
        <v>8.686400396349733E-19</v>
      </c>
      <c r="F511">
        <f t="shared" ca="1" si="66"/>
        <v>3.6062913479680325E-2</v>
      </c>
      <c r="H511">
        <f t="shared" ca="1" si="69"/>
        <v>-2.6439461669083147E-3</v>
      </c>
      <c r="I511">
        <f t="shared" ca="1" si="70"/>
        <v>-1.3349850166582216E-3</v>
      </c>
      <c r="J511">
        <f t="shared" ca="1" si="71"/>
        <v>5.4472887940570968E-5</v>
      </c>
    </row>
    <row r="512" spans="1:10">
      <c r="A512">
        <f t="shared" si="67"/>
        <v>710</v>
      </c>
      <c r="B512">
        <f t="shared" si="63"/>
        <v>6.5224429393586731E-36</v>
      </c>
      <c r="C512">
        <f t="shared" si="64"/>
        <v>5.9691222914343216E-11</v>
      </c>
      <c r="D512">
        <f t="shared" si="65"/>
        <v>7.0949185692462872E-4</v>
      </c>
      <c r="E512">
        <f t="shared" si="68"/>
        <v>6.5105588439737796E-19</v>
      </c>
      <c r="F512">
        <f t="shared" ca="1" si="66"/>
        <v>3.4474595830792612E-2</v>
      </c>
      <c r="H512">
        <f t="shared" ca="1" si="69"/>
        <v>-1.5883176488877132E-3</v>
      </c>
      <c r="I512">
        <f t="shared" ca="1" si="70"/>
        <v>-1.4816652930205697E-3</v>
      </c>
      <c r="J512">
        <f t="shared" ca="1" si="71"/>
        <v>-1.466802763623481E-4</v>
      </c>
    </row>
    <row r="513" spans="1:10">
      <c r="A513">
        <f t="shared" si="67"/>
        <v>711</v>
      </c>
      <c r="B513">
        <f t="shared" si="63"/>
        <v>3.9687412927859803E-36</v>
      </c>
      <c r="C513">
        <f t="shared" si="64"/>
        <v>5.5114859639610188E-11</v>
      </c>
      <c r="D513">
        <f t="shared" si="65"/>
        <v>6.7881526364898387E-4</v>
      </c>
      <c r="E513">
        <f t="shared" si="68"/>
        <v>4.8743211916688245E-19</v>
      </c>
      <c r="F513">
        <f t="shared" ca="1" si="66"/>
        <v>3.2940765938192194E-2</v>
      </c>
      <c r="H513">
        <f t="shared" ca="1" si="69"/>
        <v>-1.5338298926004176E-3</v>
      </c>
      <c r="I513">
        <f t="shared" ca="1" si="70"/>
        <v>-1.0295112178723218E-3</v>
      </c>
      <c r="J513">
        <f t="shared" ca="1" si="71"/>
        <v>4.5215407514824783E-4</v>
      </c>
    </row>
    <row r="514" spans="1:10">
      <c r="A514">
        <f t="shared" si="67"/>
        <v>712</v>
      </c>
      <c r="B514">
        <f t="shared" si="63"/>
        <v>2.4110178185944483E-36</v>
      </c>
      <c r="C514">
        <f t="shared" si="64"/>
        <v>5.0881402816450566E-11</v>
      </c>
      <c r="D514">
        <f t="shared" si="65"/>
        <v>6.4920531287394911E-4</v>
      </c>
      <c r="E514">
        <f t="shared" si="68"/>
        <v>3.6452512621688572E-19</v>
      </c>
      <c r="F514">
        <f t="shared" ca="1" si="66"/>
        <v>3.3460268187767615E-2</v>
      </c>
      <c r="H514">
        <f t="shared" ca="1" si="69"/>
        <v>5.195022495754209E-4</v>
      </c>
      <c r="I514">
        <f t="shared" ca="1" si="70"/>
        <v>-1.1785329092488194E-3</v>
      </c>
      <c r="J514">
        <f t="shared" ca="1" si="71"/>
        <v>-1.4902169137649755E-4</v>
      </c>
    </row>
    <row r="515" spans="1:10">
      <c r="A515">
        <f t="shared" si="67"/>
        <v>713</v>
      </c>
      <c r="B515">
        <f t="shared" ref="B515:B578" si="72">NORMDIST(A515,400,25,0)</f>
        <v>1.462356228091005E-36</v>
      </c>
      <c r="C515">
        <f t="shared" ref="C515:C578" si="73">8*NORMDIST(A515,200,80,0)</f>
        <v>4.6965785321638334E-11</v>
      </c>
      <c r="D515">
        <f t="shared" ref="D515:D578" si="74">NORMDIST(A515,600,50,0)</f>
        <v>6.2063864430016505E-4</v>
      </c>
      <c r="E515">
        <f t="shared" si="68"/>
        <v>2.723066485868836E-19</v>
      </c>
      <c r="F515">
        <f t="shared" ref="F515:F578" ca="1" si="75">50*SUM(B515:E515)+RANDBETWEEN(-1,1)/1000</f>
        <v>3.2031934563297532E-2</v>
      </c>
      <c r="H515">
        <f t="shared" ca="1" si="69"/>
        <v>-1.4283336244700837E-3</v>
      </c>
      <c r="I515">
        <f t="shared" ca="1" si="70"/>
        <v>-1.3287382028332421E-3</v>
      </c>
      <c r="J515">
        <f t="shared" ca="1" si="71"/>
        <v>-1.5020529358442266E-4</v>
      </c>
    </row>
    <row r="516" spans="1:10">
      <c r="A516">
        <f t="shared" ref="A516:A579" si="76">A515+1</f>
        <v>714</v>
      </c>
      <c r="B516">
        <f t="shared" si="72"/>
        <v>8.8554588024702224E-37</v>
      </c>
      <c r="C516">
        <f t="shared" si="73"/>
        <v>4.3344724041001355E-11</v>
      </c>
      <c r="D516">
        <f t="shared" si="74"/>
        <v>5.9309169694682525E-4</v>
      </c>
      <c r="E516">
        <f t="shared" ref="E516:E579" si="77">NORMDIST(A516,450,30,0)</f>
        <v>2.0319193765208204E-19</v>
      </c>
      <c r="F516">
        <f t="shared" ca="1" si="75"/>
        <v>2.8654587014577477E-2</v>
      </c>
      <c r="H516">
        <f t="shared" ref="H516:H579" ca="1" si="78">F516-F515</f>
        <v>-3.3773475487200548E-3</v>
      </c>
      <c r="I516">
        <f t="shared" ref="I516:I579" ca="1" si="79">AVERAGE(H516:H520)</f>
        <v>-1.6801327374215947E-3</v>
      </c>
      <c r="J516">
        <f t="shared" ca="1" si="71"/>
        <v>-3.5139453458835263E-4</v>
      </c>
    </row>
    <row r="517" spans="1:10">
      <c r="A517">
        <f t="shared" si="76"/>
        <v>715</v>
      </c>
      <c r="B517">
        <f t="shared" si="72"/>
        <v>5.3539471970171511E-37</v>
      </c>
      <c r="C517">
        <f t="shared" si="73"/>
        <v>3.9996596569435693E-11</v>
      </c>
      <c r="D517">
        <f t="shared" si="74"/>
        <v>5.6654075483202342E-4</v>
      </c>
      <c r="E517">
        <f t="shared" si="77"/>
        <v>1.5145100133709679E-19</v>
      </c>
      <c r="F517">
        <f t="shared" ca="1" si="75"/>
        <v>2.9327039741431003E-2</v>
      </c>
      <c r="H517">
        <f t="shared" ca="1" si="78"/>
        <v>6.7245272685352575E-4</v>
      </c>
      <c r="I517">
        <f t="shared" ca="1" si="79"/>
        <v>-1.0327200417465134E-3</v>
      </c>
      <c r="J517">
        <f t="shared" ref="J517:J580" ca="1" si="80">I517-I516</f>
        <v>6.4741269567508133E-4</v>
      </c>
    </row>
    <row r="518" spans="1:10">
      <c r="A518">
        <f t="shared" si="76"/>
        <v>716</v>
      </c>
      <c r="B518">
        <f t="shared" si="72"/>
        <v>3.2317832759656529E-37</v>
      </c>
      <c r="C518">
        <f t="shared" si="73"/>
        <v>3.6901326161245664E-11</v>
      </c>
      <c r="D518">
        <f t="shared" si="74"/>
        <v>5.4096199093763562E-4</v>
      </c>
      <c r="E518">
        <f t="shared" si="77"/>
        <v>1.1276005444881007E-19</v>
      </c>
      <c r="F518">
        <f t="shared" ca="1" si="75"/>
        <v>2.7048101391948097E-2</v>
      </c>
      <c r="H518">
        <f t="shared" ca="1" si="78"/>
        <v>-2.2789383494829056E-3</v>
      </c>
      <c r="I518">
        <f t="shared" ca="1" si="79"/>
        <v>-1.586501622361959E-3</v>
      </c>
      <c r="J518">
        <f t="shared" ca="1" si="80"/>
        <v>-5.5378158061544563E-4</v>
      </c>
    </row>
    <row r="519" spans="1:10">
      <c r="A519">
        <f t="shared" si="76"/>
        <v>717</v>
      </c>
      <c r="B519">
        <f t="shared" si="72"/>
        <v>1.9476705772008456E-37</v>
      </c>
      <c r="C519">
        <f t="shared" si="73"/>
        <v>3.4040274398385301E-11</v>
      </c>
      <c r="D519">
        <f t="shared" si="74"/>
        <v>5.1633150943175359E-4</v>
      </c>
      <c r="E519">
        <f t="shared" si="77"/>
        <v>8.3860192565047398E-20</v>
      </c>
      <c r="F519">
        <f t="shared" ca="1" si="75"/>
        <v>2.6816577173601405E-2</v>
      </c>
      <c r="H519">
        <f t="shared" ca="1" si="78"/>
        <v>-2.3152421834669173E-4</v>
      </c>
      <c r="I519">
        <f t="shared" ca="1" si="79"/>
        <v>-1.3414770523010031E-3</v>
      </c>
      <c r="J519">
        <f t="shared" ca="1" si="80"/>
        <v>2.4502457006095584E-4</v>
      </c>
    </row>
    <row r="520" spans="1:10">
      <c r="A520">
        <f t="shared" si="76"/>
        <v>718</v>
      </c>
      <c r="B520">
        <f t="shared" si="72"/>
        <v>1.1719090464283754E-37</v>
      </c>
      <c r="C520">
        <f t="shared" si="73"/>
        <v>3.1396141077152394E-11</v>
      </c>
      <c r="D520">
        <f t="shared" si="74"/>
        <v>4.9262538612764994E-4</v>
      </c>
      <c r="E520">
        <f t="shared" si="77"/>
        <v>6.229796842965786E-20</v>
      </c>
      <c r="F520">
        <f t="shared" ca="1" si="75"/>
        <v>2.3631270876189558E-2</v>
      </c>
      <c r="H520">
        <f t="shared" ca="1" si="78"/>
        <v>-3.1853062974118475E-3</v>
      </c>
      <c r="I520">
        <f t="shared" ca="1" si="79"/>
        <v>-1.297644060229406E-3</v>
      </c>
      <c r="J520">
        <f t="shared" ca="1" si="80"/>
        <v>4.3832992071597124E-5</v>
      </c>
    </row>
    <row r="521" spans="1:10">
      <c r="A521">
        <f t="shared" si="76"/>
        <v>719</v>
      </c>
      <c r="B521">
        <f t="shared" si="72"/>
        <v>7.0400774793639703E-38</v>
      </c>
      <c r="C521">
        <f t="shared" si="73"/>
        <v>2.8952870844913526E-11</v>
      </c>
      <c r="D521">
        <f t="shared" si="74"/>
        <v>4.6981970716402727E-4</v>
      </c>
      <c r="E521">
        <f t="shared" si="77"/>
        <v>4.6228453375908202E-20</v>
      </c>
      <c r="F521">
        <f t="shared" ca="1" si="75"/>
        <v>2.349098680584491E-2</v>
      </c>
      <c r="H521">
        <f t="shared" ca="1" si="78"/>
        <v>-1.4028407034464771E-4</v>
      </c>
      <c r="I521">
        <f t="shared" ca="1" si="79"/>
        <v>-1.0549986198288125E-3</v>
      </c>
      <c r="J521">
        <f t="shared" ca="1" si="80"/>
        <v>2.4264544040059348E-4</v>
      </c>
    </row>
    <row r="522" spans="1:10">
      <c r="A522">
        <f t="shared" si="76"/>
        <v>720</v>
      </c>
      <c r="B522">
        <f t="shared" si="72"/>
        <v>4.2224654009811546E-38</v>
      </c>
      <c r="C522">
        <f t="shared" si="73"/>
        <v>2.6695566147628512E-11</v>
      </c>
      <c r="D522">
        <f t="shared" si="74"/>
        <v>4.4789060589685791E-4</v>
      </c>
      <c r="E522">
        <f t="shared" si="77"/>
        <v>3.4265911905563047E-20</v>
      </c>
      <c r="F522">
        <f t="shared" ca="1" si="75"/>
        <v>2.1394531629621207E-2</v>
      </c>
      <c r="H522">
        <f t="shared" ca="1" si="78"/>
        <v>-2.0964551762237028E-3</v>
      </c>
      <c r="I522">
        <f t="shared" ca="1" si="79"/>
        <v>-1.0135350391547581E-3</v>
      </c>
      <c r="J522">
        <f t="shared" ca="1" si="80"/>
        <v>4.146358067405446E-5</v>
      </c>
    </row>
    <row r="523" spans="1:10">
      <c r="A523">
        <f t="shared" si="76"/>
        <v>721</v>
      </c>
      <c r="B523">
        <f t="shared" si="72"/>
        <v>2.5284821340941666E-38</v>
      </c>
      <c r="C523">
        <f t="shared" si="73"/>
        <v>2.4610406076394367E-11</v>
      </c>
      <c r="D523">
        <f t="shared" si="74"/>
        <v>4.2681429799845558E-4</v>
      </c>
      <c r="E523">
        <f t="shared" si="77"/>
        <v>2.5370713131328565E-20</v>
      </c>
      <c r="F523">
        <f t="shared" ca="1" si="75"/>
        <v>2.0340716130443082E-2</v>
      </c>
      <c r="H523">
        <f t="shared" ca="1" si="78"/>
        <v>-1.0538154991781255E-3</v>
      </c>
      <c r="I523">
        <f t="shared" ca="1" si="79"/>
        <v>-7.7324604972671201E-4</v>
      </c>
      <c r="J523">
        <f t="shared" ca="1" si="80"/>
        <v>2.4028898942804607E-4</v>
      </c>
    </row>
    <row r="524" spans="1:10">
      <c r="A524">
        <f t="shared" si="76"/>
        <v>722</v>
      </c>
      <c r="B524">
        <f t="shared" si="72"/>
        <v>1.5116763123429443E-38</v>
      </c>
      <c r="C524">
        <f t="shared" si="73"/>
        <v>2.2684570727048013E-11</v>
      </c>
      <c r="D524">
        <f t="shared" si="74"/>
        <v>4.0656711476451678E-4</v>
      </c>
      <c r="E524">
        <f t="shared" si="77"/>
        <v>1.876378750490199E-20</v>
      </c>
      <c r="F524">
        <f t="shared" ca="1" si="75"/>
        <v>2.0328356872454375E-2</v>
      </c>
      <c r="H524">
        <f t="shared" ca="1" si="78"/>
        <v>-1.2359257988706768E-5</v>
      </c>
      <c r="I524">
        <f t="shared" ca="1" si="79"/>
        <v>-5.3412289511941896E-4</v>
      </c>
      <c r="J524">
        <f t="shared" ca="1" si="80"/>
        <v>2.3912315460729305E-4</v>
      </c>
    </row>
    <row r="525" spans="1:10">
      <c r="A525">
        <f t="shared" si="76"/>
        <v>723</v>
      </c>
      <c r="B525">
        <f t="shared" si="72"/>
        <v>9.023247194629611E-39</v>
      </c>
      <c r="C525">
        <f t="shared" si="73"/>
        <v>2.090617071113437E-11</v>
      </c>
      <c r="D525">
        <f t="shared" si="74"/>
        <v>3.8712553463473919E-4</v>
      </c>
      <c r="E525">
        <f t="shared" si="77"/>
        <v>1.3861996597050434E-20</v>
      </c>
      <c r="F525">
        <f t="shared" ca="1" si="75"/>
        <v>1.8356277777045495E-2</v>
      </c>
      <c r="H525">
        <f t="shared" ca="1" si="78"/>
        <v>-1.9720790954088803E-3</v>
      </c>
      <c r="I525">
        <f t="shared" ca="1" si="79"/>
        <v>-8.9615541883721268E-4</v>
      </c>
      <c r="J525">
        <f t="shared" ca="1" si="80"/>
        <v>-3.6203252371779372E-4</v>
      </c>
    </row>
    <row r="526" spans="1:10">
      <c r="A526">
        <f t="shared" si="76"/>
        <v>724</v>
      </c>
      <c r="B526">
        <f t="shared" si="72"/>
        <v>5.3773961428457362E-39</v>
      </c>
      <c r="C526">
        <f t="shared" si="73"/>
        <v>1.9264181479359055E-11</v>
      </c>
      <c r="D526">
        <f t="shared" si="74"/>
        <v>3.6846621293724088E-4</v>
      </c>
      <c r="E526">
        <f t="shared" si="77"/>
        <v>1.0229361352398775E-20</v>
      </c>
      <c r="F526">
        <f t="shared" ca="1" si="75"/>
        <v>1.842331161007112E-2</v>
      </c>
      <c r="H526">
        <f t="shared" ca="1" si="78"/>
        <v>6.7033833025625239E-5</v>
      </c>
      <c r="I526">
        <f t="shared" ca="1" si="79"/>
        <v>-8.5933215126560993E-4</v>
      </c>
      <c r="J526">
        <f t="shared" ca="1" si="80"/>
        <v>3.6823267571602742E-5</v>
      </c>
    </row>
    <row r="527" spans="1:10">
      <c r="A527">
        <f t="shared" si="76"/>
        <v>725</v>
      </c>
      <c r="B527">
        <f t="shared" si="72"/>
        <v>3.1995311028027244E-39</v>
      </c>
      <c r="C527">
        <f t="shared" si="73"/>
        <v>1.7748382140085237E-11</v>
      </c>
      <c r="D527">
        <f t="shared" si="74"/>
        <v>3.5056600987137077E-4</v>
      </c>
      <c r="E527">
        <f t="shared" si="77"/>
        <v>7.5403013579514926E-21</v>
      </c>
      <c r="F527">
        <f t="shared" ca="1" si="75"/>
        <v>1.7528301380987647E-2</v>
      </c>
      <c r="H527">
        <f t="shared" ca="1" si="78"/>
        <v>-8.9501022908347258E-4</v>
      </c>
      <c r="I527">
        <f t="shared" ca="1" si="79"/>
        <v>-6.2364039550718013E-4</v>
      </c>
      <c r="J527">
        <f t="shared" ca="1" si="80"/>
        <v>2.356917557584298E-4</v>
      </c>
    </row>
    <row r="528" spans="1:10">
      <c r="A528">
        <f t="shared" si="76"/>
        <v>726</v>
      </c>
      <c r="B528">
        <f t="shared" si="72"/>
        <v>1.9006658434359258E-39</v>
      </c>
      <c r="C528">
        <f t="shared" si="73"/>
        <v>1.6349298475570826E-11</v>
      </c>
      <c r="D528">
        <f t="shared" si="74"/>
        <v>3.3340201674762125E-4</v>
      </c>
      <c r="E528">
        <f t="shared" si="77"/>
        <v>5.5519601079330566E-21</v>
      </c>
      <c r="F528">
        <f t="shared" ca="1" si="75"/>
        <v>1.7670101654845987E-2</v>
      </c>
      <c r="H528">
        <f t="shared" ca="1" si="78"/>
        <v>1.4180027385833974E-4</v>
      </c>
      <c r="I528">
        <f t="shared" ca="1" si="79"/>
        <v>-9.8906631192141885E-4</v>
      </c>
      <c r="J528">
        <f t="shared" ca="1" si="80"/>
        <v>-3.6542591641423872E-4</v>
      </c>
    </row>
    <row r="529" spans="1:10">
      <c r="A529">
        <f t="shared" si="76"/>
        <v>727</v>
      </c>
      <c r="B529">
        <f t="shared" si="72"/>
        <v>1.1272761867453427E-39</v>
      </c>
      <c r="C529">
        <f t="shared" si="73"/>
        <v>1.5058149877565888E-11</v>
      </c>
      <c r="D529">
        <f t="shared" si="74"/>
        <v>3.1695158050721635E-4</v>
      </c>
      <c r="E529">
        <f t="shared" si="77"/>
        <v>4.0833952676114275E-21</v>
      </c>
      <c r="F529">
        <f t="shared" ca="1" si="75"/>
        <v>1.5847579778268311E-2</v>
      </c>
      <c r="H529">
        <f t="shared" ca="1" si="78"/>
        <v>-1.8225218765776756E-3</v>
      </c>
      <c r="I529">
        <f t="shared" ca="1" si="79"/>
        <v>-9.5559500120116184E-4</v>
      </c>
      <c r="J529">
        <f t="shared" ca="1" si="80"/>
        <v>3.3471310720257011E-5</v>
      </c>
    </row>
    <row r="530" spans="1:10">
      <c r="A530">
        <f t="shared" si="76"/>
        <v>728</v>
      </c>
      <c r="B530">
        <f t="shared" si="72"/>
        <v>6.6751345520187324E-40</v>
      </c>
      <c r="C530">
        <f t="shared" si="73"/>
        <v>1.386679994165312E-11</v>
      </c>
      <c r="D530">
        <f t="shared" si="74"/>
        <v>3.0119232654754891E-4</v>
      </c>
      <c r="E530">
        <f t="shared" si="77"/>
        <v>2.9999495817770776E-21</v>
      </c>
      <c r="F530">
        <f t="shared" ca="1" si="75"/>
        <v>1.4059617020717445E-2</v>
      </c>
      <c r="H530">
        <f t="shared" ca="1" si="78"/>
        <v>-1.7879627575508664E-3</v>
      </c>
      <c r="I530">
        <f t="shared" ca="1" si="79"/>
        <v>-7.232105858308881E-4</v>
      </c>
      <c r="J530">
        <f t="shared" ca="1" si="80"/>
        <v>2.3238441537027374E-4</v>
      </c>
    </row>
    <row r="531" spans="1:10">
      <c r="A531">
        <f t="shared" si="76"/>
        <v>729</v>
      </c>
      <c r="B531">
        <f t="shared" si="72"/>
        <v>3.9463431357516645E-40</v>
      </c>
      <c r="C531">
        <f t="shared" si="73"/>
        <v>1.2767710476400348E-11</v>
      </c>
      <c r="D531">
        <f t="shared" si="74"/>
        <v>2.8610217988299391E-4</v>
      </c>
      <c r="E531">
        <f t="shared" si="77"/>
        <v>2.2015266202464516E-21</v>
      </c>
      <c r="F531">
        <f t="shared" ca="1" si="75"/>
        <v>1.5305109632535219E-2</v>
      </c>
      <c r="H531">
        <f t="shared" ca="1" si="78"/>
        <v>1.2454926118177743E-3</v>
      </c>
      <c r="I531">
        <f t="shared" ca="1" si="79"/>
        <v>-6.9189628978481995E-4</v>
      </c>
      <c r="J531">
        <f t="shared" ca="1" si="80"/>
        <v>3.1314296046068145E-5</v>
      </c>
    </row>
    <row r="532" spans="1:10">
      <c r="A532">
        <f t="shared" si="76"/>
        <v>730</v>
      </c>
      <c r="B532">
        <f t="shared" si="72"/>
        <v>2.329350239894594E-40</v>
      </c>
      <c r="C532">
        <f t="shared" si="73"/>
        <v>1.1753898699050295E-11</v>
      </c>
      <c r="D532">
        <f t="shared" si="74"/>
        <v>2.7165938467371237E-4</v>
      </c>
      <c r="E532">
        <f t="shared" si="77"/>
        <v>1.6138061905814415E-21</v>
      </c>
      <c r="F532">
        <f t="shared" ca="1" si="75"/>
        <v>1.2582969821380553E-2</v>
      </c>
      <c r="H532">
        <f t="shared" ca="1" si="78"/>
        <v>-2.7221398111546662E-3</v>
      </c>
      <c r="I532">
        <f t="shared" ca="1" si="79"/>
        <v>-8.6163451633535155E-4</v>
      </c>
      <c r="J532">
        <f t="shared" ca="1" si="80"/>
        <v>-1.697382265505316E-4</v>
      </c>
    </row>
    <row r="533" spans="1:10">
      <c r="A533">
        <f t="shared" si="76"/>
        <v>731</v>
      </c>
      <c r="B533">
        <f t="shared" si="72"/>
        <v>1.3727133954395466E-40</v>
      </c>
      <c r="C533">
        <f t="shared" si="73"/>
        <v>1.0818897404173358E-11</v>
      </c>
      <c r="D533">
        <f t="shared" si="74"/>
        <v>2.5784252215790615E-4</v>
      </c>
      <c r="E533">
        <f t="shared" si="77"/>
        <v>1.181670146053751E-21</v>
      </c>
      <c r="F533">
        <f t="shared" ca="1" si="75"/>
        <v>1.2892126648840178E-2</v>
      </c>
      <c r="H533">
        <f t="shared" ca="1" si="78"/>
        <v>3.0915682745962479E-4</v>
      </c>
      <c r="I533">
        <f t="shared" ca="1" si="79"/>
        <v>-2.3240692385465277E-4</v>
      </c>
      <c r="J533">
        <f t="shared" ca="1" si="80"/>
        <v>6.2922759248069883E-4</v>
      </c>
    </row>
    <row r="534" spans="1:10">
      <c r="A534">
        <f t="shared" si="76"/>
        <v>732</v>
      </c>
      <c r="B534">
        <f t="shared" si="72"/>
        <v>8.0766279675942271E-41</v>
      </c>
      <c r="C534">
        <f t="shared" si="73"/>
        <v>9.9567179054970377E-12</v>
      </c>
      <c r="D534">
        <f t="shared" si="74"/>
        <v>2.446305270255595E-4</v>
      </c>
      <c r="E534">
        <f t="shared" si="77"/>
        <v>8.642882337001296E-22</v>
      </c>
      <c r="F534">
        <f t="shared" ca="1" si="75"/>
        <v>1.2231526849113871E-2</v>
      </c>
      <c r="H534">
        <f t="shared" ca="1" si="78"/>
        <v>-6.6059979972630731E-4</v>
      </c>
      <c r="I534">
        <f t="shared" ca="1" si="79"/>
        <v>-8.0419449950452676E-4</v>
      </c>
      <c r="J534">
        <f t="shared" ca="1" si="80"/>
        <v>-5.7178757564987394E-4</v>
      </c>
    </row>
    <row r="535" spans="1:10">
      <c r="A535">
        <f t="shared" si="76"/>
        <v>733</v>
      </c>
      <c r="B535">
        <f t="shared" si="72"/>
        <v>4.7444449748004643E-41</v>
      </c>
      <c r="C535">
        <f t="shared" si="73"/>
        <v>9.1618155640649204E-12</v>
      </c>
      <c r="D535">
        <f t="shared" si="74"/>
        <v>2.3200270227405131E-4</v>
      </c>
      <c r="E535">
        <f t="shared" si="77"/>
        <v>6.3144915765207084E-22</v>
      </c>
      <c r="F535">
        <f t="shared" ca="1" si="75"/>
        <v>1.0600135571793345E-2</v>
      </c>
      <c r="H535">
        <f t="shared" ca="1" si="78"/>
        <v>-1.6313912773205253E-3</v>
      </c>
      <c r="I535">
        <f t="shared" ca="1" si="79"/>
        <v>-3.7697763072138714E-4</v>
      </c>
      <c r="J535">
        <f t="shared" ca="1" si="80"/>
        <v>4.2721686878313962E-4</v>
      </c>
    </row>
    <row r="536" spans="1:10">
      <c r="A536">
        <f t="shared" si="76"/>
        <v>734</v>
      </c>
      <c r="B536">
        <f t="shared" si="72"/>
        <v>2.7825685909046054E-41</v>
      </c>
      <c r="C536">
        <f t="shared" si="73"/>
        <v>8.4290577280120763E-12</v>
      </c>
      <c r="D536">
        <f t="shared" si="74"/>
        <v>2.1993873258811152E-4</v>
      </c>
      <c r="E536">
        <f t="shared" si="77"/>
        <v>4.6082456992104991E-22</v>
      </c>
      <c r="F536">
        <f t="shared" ca="1" si="75"/>
        <v>1.0996937050858462E-2</v>
      </c>
      <c r="H536">
        <f t="shared" ca="1" si="78"/>
        <v>3.9680147906511615E-4</v>
      </c>
      <c r="I536">
        <f t="shared" ca="1" si="79"/>
        <v>-3.507361744149645E-4</v>
      </c>
      <c r="J536">
        <f t="shared" ca="1" si="80"/>
        <v>2.6241456306422641E-5</v>
      </c>
    </row>
    <row r="537" spans="1:10">
      <c r="A537">
        <f t="shared" si="76"/>
        <v>735</v>
      </c>
      <c r="B537">
        <f t="shared" si="72"/>
        <v>1.6293390710111379E-41</v>
      </c>
      <c r="C537">
        <f t="shared" si="73"/>
        <v>7.753693920621597E-12</v>
      </c>
      <c r="D537">
        <f t="shared" si="74"/>
        <v>2.0841869628845185E-4</v>
      </c>
      <c r="E537">
        <f t="shared" si="77"/>
        <v>3.3593117981000033E-22</v>
      </c>
      <c r="F537">
        <f t="shared" ca="1" si="75"/>
        <v>1.1420935202107289E-2</v>
      </c>
      <c r="H537">
        <f t="shared" ca="1" si="78"/>
        <v>4.2399815124882778E-4</v>
      </c>
      <c r="I537">
        <f t="shared" ca="1" si="79"/>
        <v>-5.2544952381061575E-4</v>
      </c>
      <c r="J537">
        <f t="shared" ca="1" si="80"/>
        <v>-1.7471334939565125E-4</v>
      </c>
    </row>
    <row r="538" spans="1:10">
      <c r="A538">
        <f t="shared" si="76"/>
        <v>736</v>
      </c>
      <c r="B538">
        <f t="shared" si="72"/>
        <v>9.5253774514557884E-42</v>
      </c>
      <c r="C538">
        <f t="shared" si="73"/>
        <v>7.1313281239960756E-12</v>
      </c>
      <c r="D538">
        <f t="shared" si="74"/>
        <v>1.9742307589502278E-4</v>
      </c>
      <c r="E538">
        <f t="shared" si="77"/>
        <v>2.4461464501096825E-22</v>
      </c>
      <c r="F538">
        <f t="shared" ca="1" si="75"/>
        <v>8.8711541513175445E-3</v>
      </c>
      <c r="H538">
        <f t="shared" ca="1" si="78"/>
        <v>-2.5497810507897449E-3</v>
      </c>
      <c r="I538">
        <f t="shared" ca="1" si="79"/>
        <v>-7.0109667287608581E-4</v>
      </c>
      <c r="J538">
        <f t="shared" ca="1" si="80"/>
        <v>-1.7564714906547006E-4</v>
      </c>
    </row>
    <row r="539" spans="1:10">
      <c r="A539">
        <f t="shared" si="76"/>
        <v>737</v>
      </c>
      <c r="B539">
        <f t="shared" si="72"/>
        <v>5.5597856072785224E-42</v>
      </c>
      <c r="C539">
        <f t="shared" si="73"/>
        <v>6.5578930156764076E-12</v>
      </c>
      <c r="D539">
        <f t="shared" si="74"/>
        <v>1.8693276735224572E-4</v>
      </c>
      <c r="E539">
        <f t="shared" si="77"/>
        <v>1.7792298025123445E-22</v>
      </c>
      <c r="F539">
        <f t="shared" ca="1" si="75"/>
        <v>1.0346638695506935E-2</v>
      </c>
      <c r="H539">
        <f t="shared" ca="1" si="78"/>
        <v>1.4754845441893906E-3</v>
      </c>
      <c r="I539">
        <f t="shared" ca="1" si="79"/>
        <v>-4.7765627828416662E-4</v>
      </c>
      <c r="J539">
        <f t="shared" ca="1" si="80"/>
        <v>2.2344039459191919E-4</v>
      </c>
    </row>
    <row r="540" spans="1:10">
      <c r="A540">
        <f t="shared" si="76"/>
        <v>738</v>
      </c>
      <c r="B540">
        <f t="shared" si="72"/>
        <v>3.2399553462155992E-42</v>
      </c>
      <c r="C540">
        <f t="shared" si="73"/>
        <v>6.0296260249114098E-12</v>
      </c>
      <c r="D540">
        <f t="shared" si="74"/>
        <v>1.7692908796474444E-4</v>
      </c>
      <c r="E540">
        <f t="shared" si="77"/>
        <v>1.2927039772489866E-22</v>
      </c>
      <c r="F540">
        <f t="shared" ca="1" si="75"/>
        <v>8.8464546997185228E-3</v>
      </c>
      <c r="H540">
        <f t="shared" ca="1" si="78"/>
        <v>-1.5001839957884122E-3</v>
      </c>
      <c r="I540">
        <f t="shared" ca="1" si="79"/>
        <v>-4.5510671887298153E-4</v>
      </c>
      <c r="J540">
        <f t="shared" ca="1" si="80"/>
        <v>2.254955941118509E-5</v>
      </c>
    </row>
    <row r="541" spans="1:10">
      <c r="A541">
        <f t="shared" si="76"/>
        <v>739</v>
      </c>
      <c r="B541">
        <f t="shared" si="72"/>
        <v>1.8850598059234886E-42</v>
      </c>
      <c r="C541">
        <f t="shared" si="73"/>
        <v>5.5430470840614258E-12</v>
      </c>
      <c r="D541">
        <f t="shared" si="74"/>
        <v>1.6739378309306056E-4</v>
      </c>
      <c r="E541">
        <f t="shared" si="77"/>
        <v>9.3817439549636808E-23</v>
      </c>
      <c r="F541">
        <f t="shared" ca="1" si="75"/>
        <v>8.3696894318053827E-3</v>
      </c>
      <c r="H541">
        <f t="shared" ca="1" si="78"/>
        <v>-4.7676526791314011E-4</v>
      </c>
      <c r="I541">
        <f t="shared" ca="1" si="79"/>
        <v>-4.3342615257537241E-4</v>
      </c>
      <c r="J541">
        <f t="shared" ca="1" si="80"/>
        <v>2.1680566297609116E-5</v>
      </c>
    </row>
    <row r="542" spans="1:10">
      <c r="A542">
        <f t="shared" si="76"/>
        <v>740</v>
      </c>
      <c r="B542">
        <f t="shared" si="72"/>
        <v>1.0950056769421078E-42</v>
      </c>
      <c r="C542">
        <f t="shared" si="73"/>
        <v>5.0949379588436829E-12</v>
      </c>
      <c r="D542">
        <f t="shared" si="74"/>
        <v>1.5830903165959926E-4</v>
      </c>
      <c r="E542">
        <f t="shared" si="77"/>
        <v>6.8011995550165915E-23</v>
      </c>
      <c r="F542">
        <f t="shared" ca="1" si="75"/>
        <v>7.9154518377268605E-3</v>
      </c>
      <c r="H542">
        <f t="shared" ca="1" si="78"/>
        <v>-4.5423759407852218E-4</v>
      </c>
      <c r="I542">
        <f t="shared" ca="1" si="79"/>
        <v>-4.1259257079827636E-4</v>
      </c>
      <c r="J542">
        <f t="shared" ca="1" si="80"/>
        <v>2.0833581777096057E-5</v>
      </c>
    </row>
    <row r="543" spans="1:10">
      <c r="A543">
        <f t="shared" si="76"/>
        <v>741</v>
      </c>
      <c r="B543">
        <f t="shared" si="72"/>
        <v>6.3505704319371505E-43</v>
      </c>
      <c r="C543">
        <f t="shared" si="73"/>
        <v>4.6823230488296779E-12</v>
      </c>
      <c r="D543">
        <f t="shared" si="74"/>
        <v>1.4965745051561118E-4</v>
      </c>
      <c r="E543">
        <f t="shared" si="77"/>
        <v>4.9249849756808471E-23</v>
      </c>
      <c r="F543">
        <f t="shared" ca="1" si="75"/>
        <v>6.4828727598967113E-3</v>
      </c>
      <c r="H543">
        <f t="shared" ca="1" si="78"/>
        <v>-1.4325790778301492E-3</v>
      </c>
      <c r="I543">
        <f t="shared" ca="1" si="79"/>
        <v>-3.9258385024197958E-4</v>
      </c>
      <c r="J543">
        <f t="shared" ca="1" si="80"/>
        <v>2.0008720556296774E-5</v>
      </c>
    </row>
    <row r="544" spans="1:10">
      <c r="A544">
        <f t="shared" si="76"/>
        <v>742</v>
      </c>
      <c r="B544">
        <f t="shared" si="72"/>
        <v>3.6771744349575453E-43</v>
      </c>
      <c r="C544">
        <f t="shared" si="73"/>
        <v>4.3024515568172613E-12</v>
      </c>
      <c r="D544">
        <f t="shared" si="74"/>
        <v>1.4142209772038895E-4</v>
      </c>
      <c r="E544">
        <f t="shared" si="77"/>
        <v>3.5623923767641919E-23</v>
      </c>
      <c r="F544">
        <f t="shared" ca="1" si="75"/>
        <v>8.0711051011420273E-3</v>
      </c>
      <c r="H544">
        <f t="shared" ca="1" si="78"/>
        <v>1.588232341245316E-3</v>
      </c>
      <c r="I544">
        <f t="shared" ca="1" si="79"/>
        <v>-1.7337780215757621E-4</v>
      </c>
      <c r="J544">
        <f t="shared" ca="1" si="80"/>
        <v>2.1920604808440338E-4</v>
      </c>
    </row>
    <row r="545" spans="1:10">
      <c r="A545">
        <f t="shared" si="76"/>
        <v>743</v>
      </c>
      <c r="B545">
        <f t="shared" si="72"/>
        <v>2.1257924290910225E-43</v>
      </c>
      <c r="C545">
        <f t="shared" si="73"/>
        <v>3.9527809324519855E-12</v>
      </c>
      <c r="D545">
        <f t="shared" si="74"/>
        <v>1.3358647478405229E-4</v>
      </c>
      <c r="E545">
        <f t="shared" si="77"/>
        <v>2.5739259366181347E-23</v>
      </c>
      <c r="F545">
        <f t="shared" ca="1" si="75"/>
        <v>6.6793239368416607E-3</v>
      </c>
      <c r="H545">
        <f t="shared" ca="1" si="78"/>
        <v>-1.3917811643003666E-3</v>
      </c>
      <c r="I545">
        <f t="shared" ca="1" si="79"/>
        <v>-5.5495221904905878E-4</v>
      </c>
      <c r="J545">
        <f t="shared" ca="1" si="80"/>
        <v>-3.8157441689148257E-4</v>
      </c>
    </row>
    <row r="546" spans="1:10">
      <c r="A546">
        <f t="shared" si="76"/>
        <v>744</v>
      </c>
      <c r="B546">
        <f t="shared" si="72"/>
        <v>1.2269662272190178E-43</v>
      </c>
      <c r="C546">
        <f t="shared" si="73"/>
        <v>3.6309615017917873E-12</v>
      </c>
      <c r="D546">
        <f t="shared" si="74"/>
        <v>1.2613452792531853E-4</v>
      </c>
      <c r="E546">
        <f t="shared" si="77"/>
        <v>1.8576666742402432E-23</v>
      </c>
      <c r="F546">
        <f t="shared" ca="1" si="75"/>
        <v>6.306726577814001E-3</v>
      </c>
      <c r="H546">
        <f t="shared" ca="1" si="78"/>
        <v>-3.7259735902765972E-4</v>
      </c>
      <c r="I546">
        <f t="shared" ca="1" si="79"/>
        <v>-5.372849188340354E-4</v>
      </c>
      <c r="J546">
        <f t="shared" ca="1" si="80"/>
        <v>1.7667300215023379E-5</v>
      </c>
    </row>
    <row r="547" spans="1:10">
      <c r="A547">
        <f t="shared" si="76"/>
        <v>745</v>
      </c>
      <c r="B547">
        <f t="shared" si="72"/>
        <v>7.0704896410141039E-44</v>
      </c>
      <c r="C547">
        <f t="shared" si="73"/>
        <v>3.334822200422782E-12</v>
      </c>
      <c r="D547">
        <f t="shared" si="74"/>
        <v>1.1905064839551705E-4</v>
      </c>
      <c r="E547">
        <f t="shared" si="77"/>
        <v>1.3392355977763362E-23</v>
      </c>
      <c r="F547">
        <f t="shared" ca="1" si="75"/>
        <v>5.9525325865169626E-3</v>
      </c>
      <c r="H547">
        <f t="shared" ca="1" si="78"/>
        <v>-3.5419399129703842E-4</v>
      </c>
      <c r="I547">
        <f t="shared" ca="1" si="79"/>
        <v>-5.2035378648419351E-4</v>
      </c>
      <c r="J547">
        <f t="shared" ca="1" si="80"/>
        <v>1.6931132349841892E-5</v>
      </c>
    </row>
    <row r="548" spans="1:10">
      <c r="A548">
        <f t="shared" si="76"/>
        <v>746</v>
      </c>
      <c r="B548">
        <f t="shared" si="72"/>
        <v>4.0679115442495549E-44</v>
      </c>
      <c r="C548">
        <f t="shared" si="73"/>
        <v>3.0623573332663151E-12</v>
      </c>
      <c r="D548">
        <f t="shared" si="74"/>
        <v>1.1231967191981927E-4</v>
      </c>
      <c r="E548">
        <f t="shared" si="77"/>
        <v>9.6441427430170463E-24</v>
      </c>
      <c r="F548">
        <f t="shared" ca="1" si="75"/>
        <v>5.6159837491088303E-3</v>
      </c>
      <c r="H548">
        <f t="shared" ca="1" si="78"/>
        <v>-3.365488374081323E-4</v>
      </c>
      <c r="I548">
        <f t="shared" ca="1" si="79"/>
        <v>-1.0413681317326482E-4</v>
      </c>
      <c r="J548">
        <f t="shared" ca="1" si="80"/>
        <v>4.1621697331092867E-4</v>
      </c>
    </row>
    <row r="549" spans="1:10">
      <c r="A549">
        <f t="shared" si="76"/>
        <v>747</v>
      </c>
      <c r="B549">
        <f t="shared" si="72"/>
        <v>2.3366767640951724E-44</v>
      </c>
      <c r="C549">
        <f t="shared" si="73"/>
        <v>2.8117142893929871E-12</v>
      </c>
      <c r="D549">
        <f t="shared" si="74"/>
        <v>1.0592687730622038E-4</v>
      </c>
      <c r="E549">
        <f t="shared" si="77"/>
        <v>6.9372560673427478E-24</v>
      </c>
      <c r="F549">
        <f t="shared" ca="1" si="75"/>
        <v>5.2963440058967333E-3</v>
      </c>
      <c r="H549">
        <f t="shared" ca="1" si="78"/>
        <v>-3.1963974321209693E-4</v>
      </c>
      <c r="I549">
        <f t="shared" ca="1" si="79"/>
        <v>-4.8861213296646881E-4</v>
      </c>
      <c r="J549">
        <f t="shared" ca="1" si="80"/>
        <v>-3.8447531979320397E-4</v>
      </c>
    </row>
    <row r="550" spans="1:10">
      <c r="A550">
        <f t="shared" si="76"/>
        <v>748</v>
      </c>
      <c r="B550">
        <f t="shared" si="72"/>
        <v>1.3400805628227833E-44</v>
      </c>
      <c r="C550">
        <f t="shared" si="73"/>
        <v>2.5811821449986638E-12</v>
      </c>
      <c r="D550">
        <f t="shared" si="74"/>
        <v>9.9857984272247517E-5</v>
      </c>
      <c r="E550">
        <f t="shared" si="77"/>
        <v>4.9845880467567783E-24</v>
      </c>
      <c r="F550">
        <f t="shared" ca="1" si="75"/>
        <v>3.9928993426714835E-3</v>
      </c>
      <c r="H550">
        <f t="shared" ca="1" si="78"/>
        <v>-1.3034446632252498E-3</v>
      </c>
      <c r="I550">
        <f t="shared" ca="1" si="79"/>
        <v>-7.3758057091068832E-5</v>
      </c>
      <c r="J550">
        <f t="shared" ca="1" si="80"/>
        <v>4.1485407587539997E-4</v>
      </c>
    </row>
    <row r="551" spans="1:10">
      <c r="A551">
        <f t="shared" si="76"/>
        <v>749</v>
      </c>
      <c r="B551">
        <f t="shared" si="72"/>
        <v>7.6730548887229715E-45</v>
      </c>
      <c r="C551">
        <f t="shared" si="73"/>
        <v>2.3691810922226985E-12</v>
      </c>
      <c r="D551">
        <f t="shared" si="74"/>
        <v>9.409915053867958E-5</v>
      </c>
      <c r="E551">
        <f t="shared" si="77"/>
        <v>3.5775710581539757E-24</v>
      </c>
      <c r="F551">
        <f t="shared" ca="1" si="75"/>
        <v>3.7049576453930333E-3</v>
      </c>
      <c r="H551">
        <f t="shared" ca="1" si="78"/>
        <v>-2.8794169727845015E-4</v>
      </c>
      <c r="I551">
        <f t="shared" ca="1" si="79"/>
        <v>-2.5955310583297697E-4</v>
      </c>
      <c r="J551">
        <f t="shared" ca="1" si="80"/>
        <v>-1.8579504874190813E-4</v>
      </c>
    </row>
    <row r="552" spans="1:10">
      <c r="A552">
        <f t="shared" si="76"/>
        <v>750</v>
      </c>
      <c r="B552">
        <f t="shared" si="72"/>
        <v>4.3864262375558844E-45</v>
      </c>
      <c r="C552">
        <f t="shared" si="73"/>
        <v>2.1742526357189665E-12</v>
      </c>
      <c r="D552">
        <f t="shared" si="74"/>
        <v>8.8636968238760134E-5</v>
      </c>
      <c r="E552">
        <f t="shared" si="77"/>
        <v>2.5648662089021395E-24</v>
      </c>
      <c r="F552">
        <f t="shared" ca="1" si="75"/>
        <v>5.4318485206506385E-3</v>
      </c>
      <c r="H552">
        <f t="shared" ca="1" si="78"/>
        <v>1.7268908752576051E-3</v>
      </c>
      <c r="I552">
        <f t="shared" ca="1" si="79"/>
        <v>-2.4597603810911961E-4</v>
      </c>
      <c r="J552">
        <f t="shared" ca="1" si="80"/>
        <v>1.3577067723857361E-5</v>
      </c>
    </row>
    <row r="553" spans="1:10">
      <c r="A553">
        <f t="shared" si="76"/>
        <v>751</v>
      </c>
      <c r="B553">
        <f t="shared" si="72"/>
        <v>2.5035627732238288E-45</v>
      </c>
      <c r="C553">
        <f t="shared" si="73"/>
        <v>1.9950505028432839E-12</v>
      </c>
      <c r="D553">
        <f t="shared" si="74"/>
        <v>8.3458459690479231E-5</v>
      </c>
      <c r="E553">
        <f t="shared" si="77"/>
        <v>1.836786225811801E-24</v>
      </c>
      <c r="F553">
        <f t="shared" ca="1" si="75"/>
        <v>3.1729230842764862E-3</v>
      </c>
      <c r="H553">
        <f t="shared" ca="1" si="78"/>
        <v>-2.2589254363741523E-3</v>
      </c>
      <c r="I553">
        <f t="shared" ca="1" si="79"/>
        <v>-4.3300587876961787E-4</v>
      </c>
      <c r="J553">
        <f t="shared" ca="1" si="80"/>
        <v>-1.8702984066049826E-4</v>
      </c>
    </row>
    <row r="554" spans="1:10">
      <c r="A554">
        <f t="shared" si="76"/>
        <v>752</v>
      </c>
      <c r="B554">
        <f t="shared" si="72"/>
        <v>1.4266297246582161E-45</v>
      </c>
      <c r="C554">
        <f t="shared" si="73"/>
        <v>1.8303322170155778E-12</v>
      </c>
      <c r="D554">
        <f t="shared" si="74"/>
        <v>7.8551072578495569E-5</v>
      </c>
      <c r="E554">
        <f t="shared" si="77"/>
        <v>1.3139231438109533E-24</v>
      </c>
      <c r="F554">
        <f t="shared" ca="1" si="75"/>
        <v>4.9275537204413892E-3</v>
      </c>
      <c r="H554">
        <f t="shared" ca="1" si="78"/>
        <v>1.754630636164903E-3</v>
      </c>
      <c r="I554">
        <f t="shared" ca="1" si="79"/>
        <v>-2.2062194368775739E-4</v>
      </c>
      <c r="J554">
        <f t="shared" ca="1" si="80"/>
        <v>2.1238393508186048E-4</v>
      </c>
    </row>
    <row r="555" spans="1:10">
      <c r="A555">
        <f t="shared" si="76"/>
        <v>753</v>
      </c>
      <c r="B555">
        <f t="shared" si="72"/>
        <v>8.1165072470999626E-46</v>
      </c>
      <c r="C555">
        <f t="shared" si="73"/>
        <v>1.6789512872658628E-12</v>
      </c>
      <c r="D555">
        <f t="shared" si="74"/>
        <v>7.3902674591180684E-5</v>
      </c>
      <c r="E555">
        <f t="shared" si="77"/>
        <v>9.3885551475874056E-25</v>
      </c>
      <c r="F555">
        <f t="shared" ca="1" si="75"/>
        <v>2.6951338135065986E-3</v>
      </c>
      <c r="H555">
        <f t="shared" ca="1" si="78"/>
        <v>-2.2324199069347905E-3</v>
      </c>
      <c r="I555">
        <f t="shared" ca="1" si="79"/>
        <v>-6.0880386269918942E-4</v>
      </c>
      <c r="J555">
        <f t="shared" ca="1" si="80"/>
        <v>-3.8818191901143203E-4</v>
      </c>
    </row>
    <row r="556" spans="1:10">
      <c r="A556">
        <f t="shared" si="76"/>
        <v>754</v>
      </c>
      <c r="B556">
        <f t="shared" si="72"/>
        <v>4.6103322207621715E-46</v>
      </c>
      <c r="C556">
        <f t="shared" si="73"/>
        <v>1.5398499701971839E-12</v>
      </c>
      <c r="D556">
        <f t="shared" si="74"/>
        <v>6.950154755709874E-5</v>
      </c>
      <c r="E556">
        <f t="shared" si="77"/>
        <v>6.7010832187016186E-25</v>
      </c>
      <c r="F556">
        <f t="shared" ca="1" si="75"/>
        <v>2.4750774548474353E-3</v>
      </c>
      <c r="H556">
        <f t="shared" ca="1" si="78"/>
        <v>-2.2005635865916329E-4</v>
      </c>
      <c r="I556">
        <f t="shared" ca="1" si="79"/>
        <v>2.4683995451218155E-6</v>
      </c>
      <c r="J556">
        <f t="shared" ca="1" si="80"/>
        <v>6.1127226224431128E-4</v>
      </c>
    </row>
    <row r="557" spans="1:10">
      <c r="A557">
        <f t="shared" si="76"/>
        <v>755</v>
      </c>
      <c r="B557">
        <f t="shared" si="72"/>
        <v>2.6145707101274628E-46</v>
      </c>
      <c r="C557">
        <f t="shared" si="73"/>
        <v>1.4120525636085481E-12</v>
      </c>
      <c r="D557">
        <f t="shared" si="74"/>
        <v>6.5336381123998422E-5</v>
      </c>
      <c r="E557">
        <f t="shared" si="77"/>
        <v>4.7775881805476495E-25</v>
      </c>
      <c r="F557">
        <f t="shared" ca="1" si="75"/>
        <v>3.2668191268025492E-3</v>
      </c>
      <c r="H557">
        <f t="shared" ca="1" si="78"/>
        <v>7.9174167195511383E-4</v>
      </c>
      <c r="I557">
        <f t="shared" ca="1" si="79"/>
        <v>2.1321452474505872E-4</v>
      </c>
      <c r="J557">
        <f t="shared" ca="1" si="80"/>
        <v>2.1074612519993692E-4</v>
      </c>
    </row>
    <row r="558" spans="1:10">
      <c r="A558">
        <f t="shared" si="76"/>
        <v>756</v>
      </c>
      <c r="B558">
        <f t="shared" si="72"/>
        <v>1.4803816403756702E-46</v>
      </c>
      <c r="C558">
        <f t="shared" si="73"/>
        <v>1.2946591938319175E-12</v>
      </c>
      <c r="D558">
        <f t="shared" si="74"/>
        <v>6.1396266022094794E-5</v>
      </c>
      <c r="E558">
        <f t="shared" si="77"/>
        <v>3.4024351981020089E-25</v>
      </c>
      <c r="F558">
        <f t="shared" ca="1" si="75"/>
        <v>2.0698133658376993E-3</v>
      </c>
      <c r="H558">
        <f t="shared" ca="1" si="78"/>
        <v>-1.1970057609648498E-3</v>
      </c>
      <c r="I558">
        <f t="shared" ca="1" si="79"/>
        <v>-1.7654617593282091E-4</v>
      </c>
      <c r="J558">
        <f t="shared" ca="1" si="80"/>
        <v>-3.897607006778796E-4</v>
      </c>
    </row>
    <row r="559" spans="1:10">
      <c r="A559">
        <f t="shared" si="76"/>
        <v>757</v>
      </c>
      <c r="B559">
        <f t="shared" si="72"/>
        <v>8.3685866619210036E-47</v>
      </c>
      <c r="C559">
        <f t="shared" si="73"/>
        <v>1.1868400614606034E-12</v>
      </c>
      <c r="D559">
        <f t="shared" si="74"/>
        <v>5.7670686952068772E-5</v>
      </c>
      <c r="E559">
        <f t="shared" si="77"/>
        <v>2.42040735479044E-25</v>
      </c>
      <c r="F559">
        <f t="shared" ca="1" si="75"/>
        <v>1.8835344069454418E-3</v>
      </c>
      <c r="H559">
        <f t="shared" ca="1" si="78"/>
        <v>-1.8627895889225749E-4</v>
      </c>
      <c r="I559">
        <f t="shared" ca="1" si="79"/>
        <v>3.3205223138917626E-5</v>
      </c>
      <c r="J559">
        <f t="shared" ca="1" si="80"/>
        <v>2.0975139907173854E-4</v>
      </c>
    </row>
    <row r="560" spans="1:10">
      <c r="A560">
        <f t="shared" si="76"/>
        <v>758</v>
      </c>
      <c r="B560">
        <f t="shared" si="72"/>
        <v>4.723192804981643E-47</v>
      </c>
      <c r="C560">
        <f t="shared" si="73"/>
        <v>1.0878301125951786E-12</v>
      </c>
      <c r="D560">
        <f t="shared" si="74"/>
        <v>5.4149515136814044E-5</v>
      </c>
      <c r="E560">
        <f t="shared" si="77"/>
        <v>1.7199052253423808E-25</v>
      </c>
      <c r="F560">
        <f t="shared" ca="1" si="75"/>
        <v>2.7074758112322077E-3</v>
      </c>
      <c r="H560">
        <f t="shared" ca="1" si="78"/>
        <v>8.2394140428676587E-4</v>
      </c>
      <c r="I560">
        <f t="shared" ca="1" si="79"/>
        <v>4.2487248848309487E-5</v>
      </c>
      <c r="J560">
        <f t="shared" ca="1" si="80"/>
        <v>9.2820257093918605E-6</v>
      </c>
    </row>
    <row r="561" spans="1:10">
      <c r="A561">
        <f t="shared" si="76"/>
        <v>759</v>
      </c>
      <c r="B561">
        <f t="shared" si="72"/>
        <v>2.6614870625241281E-47</v>
      </c>
      <c r="C561">
        <f t="shared" si="73"/>
        <v>9.9692410501771526E-13</v>
      </c>
      <c r="D561">
        <f t="shared" si="74"/>
        <v>5.0823000574530472E-5</v>
      </c>
      <c r="E561">
        <f t="shared" si="77"/>
        <v>1.2207817228518012E-25</v>
      </c>
      <c r="F561">
        <f t="shared" ca="1" si="75"/>
        <v>3.5411500785727289E-3</v>
      </c>
      <c r="H561">
        <f t="shared" ca="1" si="78"/>
        <v>8.3367426734052121E-4</v>
      </c>
      <c r="I561">
        <f t="shared" ca="1" si="79"/>
        <v>5.1318017875249653E-5</v>
      </c>
      <c r="J561">
        <f t="shared" ca="1" si="80"/>
        <v>8.8307690269401662E-6</v>
      </c>
    </row>
    <row r="562" spans="1:10">
      <c r="A562">
        <f t="shared" si="76"/>
        <v>760</v>
      </c>
      <c r="B562">
        <f t="shared" si="72"/>
        <v>1.4973322319540033E-47</v>
      </c>
      <c r="C562">
        <f t="shared" si="73"/>
        <v>9.1347204083645936E-13</v>
      </c>
      <c r="D562">
        <f t="shared" si="74"/>
        <v>4.7681764029296847E-5</v>
      </c>
      <c r="E562">
        <f t="shared" si="77"/>
        <v>8.6554364433713994E-26</v>
      </c>
      <c r="F562">
        <f t="shared" ca="1" si="75"/>
        <v>2.3840882471384446E-3</v>
      </c>
      <c r="H562">
        <f t="shared" ca="1" si="78"/>
        <v>-1.1570618314342843E-3</v>
      </c>
      <c r="I562">
        <f t="shared" ca="1" si="79"/>
        <v>-3.4028477312060264E-4</v>
      </c>
      <c r="J562">
        <f t="shared" ca="1" si="80"/>
        <v>-3.9160279099585227E-4</v>
      </c>
    </row>
    <row r="563" spans="1:10">
      <c r="A563">
        <f t="shared" si="76"/>
        <v>761</v>
      </c>
      <c r="B563">
        <f t="shared" si="72"/>
        <v>8.4104090021760103E-48</v>
      </c>
      <c r="C563">
        <f t="shared" si="73"/>
        <v>8.3687493913117914E-13</v>
      </c>
      <c r="D563">
        <f t="shared" si="74"/>
        <v>4.4716788793770803E-5</v>
      </c>
      <c r="E563">
        <f t="shared" si="77"/>
        <v>6.1299562573425326E-26</v>
      </c>
      <c r="F563">
        <f t="shared" ca="1" si="75"/>
        <v>2.2358394815322875E-3</v>
      </c>
      <c r="H563">
        <f t="shared" ca="1" si="78"/>
        <v>-1.4824876560615716E-4</v>
      </c>
      <c r="I563">
        <f t="shared" ca="1" si="79"/>
        <v>-1.3230385573064215E-4</v>
      </c>
      <c r="J563">
        <f t="shared" ca="1" si="80"/>
        <v>2.0798091738996049E-4</v>
      </c>
    </row>
    <row r="564" spans="1:10">
      <c r="A564">
        <f t="shared" si="76"/>
        <v>762</v>
      </c>
      <c r="B564">
        <f t="shared" si="72"/>
        <v>4.7165146519882375E-48</v>
      </c>
      <c r="C564">
        <f t="shared" si="73"/>
        <v>7.6658092398318821E-13</v>
      </c>
      <c r="D564">
        <f t="shared" si="74"/>
        <v>4.1919412257158861E-5</v>
      </c>
      <c r="E564">
        <f t="shared" si="77"/>
        <v>4.3365387330797401E-26</v>
      </c>
      <c r="F564">
        <f t="shared" ca="1" si="75"/>
        <v>2.0959706511869893E-3</v>
      </c>
      <c r="H564">
        <f t="shared" ca="1" si="78"/>
        <v>-1.3986883034529819E-4</v>
      </c>
      <c r="I564">
        <f t="shared" ca="1" si="79"/>
        <v>-1.2472239652251634E-4</v>
      </c>
      <c r="J564">
        <f t="shared" ca="1" si="80"/>
        <v>7.5814592081258102E-6</v>
      </c>
    </row>
    <row r="565" spans="1:10">
      <c r="A565">
        <f t="shared" si="76"/>
        <v>763</v>
      </c>
      <c r="B565">
        <f t="shared" si="72"/>
        <v>2.6407688495300044E-48</v>
      </c>
      <c r="C565">
        <f t="shared" si="73"/>
        <v>7.0208160500245906E-13</v>
      </c>
      <c r="D565">
        <f t="shared" si="74"/>
        <v>3.9281317310087519E-5</v>
      </c>
      <c r="E565">
        <f t="shared" si="77"/>
        <v>3.0644076275940832E-26</v>
      </c>
      <c r="F565">
        <f t="shared" ca="1" si="75"/>
        <v>2.964065900608456E-3</v>
      </c>
      <c r="H565">
        <f t="shared" ca="1" si="78"/>
        <v>8.680952494214667E-4</v>
      </c>
      <c r="I565">
        <f t="shared" ca="1" si="79"/>
        <v>8.2475997664712303E-5</v>
      </c>
      <c r="J565">
        <f t="shared" ca="1" si="80"/>
        <v>2.0719839418722864E-4</v>
      </c>
    </row>
    <row r="566" spans="1:10">
      <c r="A566">
        <f t="shared" si="76"/>
        <v>764</v>
      </c>
      <c r="B566">
        <f t="shared" si="72"/>
        <v>1.4761983574147374E-48</v>
      </c>
      <c r="C566">
        <f t="shared" si="73"/>
        <v>6.4290872907536449E-13</v>
      </c>
      <c r="D566">
        <f t="shared" si="74"/>
        <v>3.6794523616485586E-5</v>
      </c>
      <c r="E566">
        <f t="shared" si="77"/>
        <v>2.1630536440426161E-26</v>
      </c>
      <c r="F566">
        <f t="shared" ca="1" si="75"/>
        <v>1.8397262129697157E-3</v>
      </c>
      <c r="H566">
        <f t="shared" ca="1" si="78"/>
        <v>-1.1243396876387402E-3</v>
      </c>
      <c r="I566">
        <f t="shared" ca="1" si="79"/>
        <v>-3.1069272421987081E-4</v>
      </c>
      <c r="J566">
        <f t="shared" ca="1" si="80"/>
        <v>-3.9316872188458309E-4</v>
      </c>
    </row>
    <row r="567" spans="1:10">
      <c r="A567">
        <f t="shared" si="76"/>
        <v>765</v>
      </c>
      <c r="B567">
        <f t="shared" si="72"/>
        <v>8.2388040896357231E-49</v>
      </c>
      <c r="C567">
        <f t="shared" si="73"/>
        <v>5.8863108355807464E-13</v>
      </c>
      <c r="D567">
        <f t="shared" si="74"/>
        <v>3.445137878107359E-5</v>
      </c>
      <c r="E567">
        <f t="shared" si="77"/>
        <v>1.5251251968402682E-26</v>
      </c>
      <c r="F567">
        <f t="shared" ca="1" si="75"/>
        <v>1.7225689684852339E-3</v>
      </c>
      <c r="H567">
        <f t="shared" ca="1" si="78"/>
        <v>-1.1715724448448182E-4</v>
      </c>
      <c r="I567">
        <f t="shared" ca="1" si="79"/>
        <v>9.5786939900510294E-5</v>
      </c>
      <c r="J567">
        <f t="shared" ca="1" si="80"/>
        <v>4.0647966412038109E-4</v>
      </c>
    </row>
    <row r="568" spans="1:10">
      <c r="A568">
        <f t="shared" si="76"/>
        <v>766</v>
      </c>
      <c r="B568">
        <f t="shared" si="72"/>
        <v>4.5908041216725386E-49</v>
      </c>
      <c r="C568">
        <f t="shared" si="73"/>
        <v>5.3885163253968181E-13</v>
      </c>
      <c r="D568">
        <f t="shared" si="74"/>
        <v>3.2244549439542486E-5</v>
      </c>
      <c r="E568">
        <f t="shared" si="77"/>
        <v>1.0741406509440147E-26</v>
      </c>
      <c r="F568">
        <f t="shared" ca="1" si="75"/>
        <v>1.6122274989197058E-3</v>
      </c>
      <c r="H568">
        <f t="shared" ca="1" si="78"/>
        <v>-1.1034146956552808E-4</v>
      </c>
      <c r="I568">
        <f t="shared" ca="1" si="79"/>
        <v>1.0193004377584149E-4</v>
      </c>
      <c r="J568">
        <f t="shared" ca="1" si="80"/>
        <v>6.1431038753312003E-6</v>
      </c>
    </row>
    <row r="569" spans="1:10">
      <c r="A569">
        <f t="shared" si="76"/>
        <v>767</v>
      </c>
      <c r="B569">
        <f t="shared" si="72"/>
        <v>2.5539858024173634E-49</v>
      </c>
      <c r="C569">
        <f t="shared" si="73"/>
        <v>4.9320486910245603E-13</v>
      </c>
      <c r="D569">
        <f t="shared" si="74"/>
        <v>3.016701229700614E-5</v>
      </c>
      <c r="E569">
        <f t="shared" si="77"/>
        <v>7.5567361724419769E-27</v>
      </c>
      <c r="F569">
        <f t="shared" ca="1" si="75"/>
        <v>2.5083506395105508E-3</v>
      </c>
      <c r="H569">
        <f t="shared" ca="1" si="78"/>
        <v>8.9612314059084493E-4</v>
      </c>
      <c r="I569">
        <f t="shared" ca="1" si="79"/>
        <v>-9.2248807492183689E-5</v>
      </c>
      <c r="J569">
        <f t="shared" ca="1" si="80"/>
        <v>-1.9417885126802518E-4</v>
      </c>
    </row>
    <row r="570" spans="1:10">
      <c r="A570">
        <f t="shared" si="76"/>
        <v>768</v>
      </c>
      <c r="B570">
        <f t="shared" si="72"/>
        <v>1.4185783365113289E-49</v>
      </c>
      <c r="C570">
        <f t="shared" si="73"/>
        <v>4.513543677205517E-13</v>
      </c>
      <c r="D570">
        <f t="shared" si="74"/>
        <v>2.821204513882767E-5</v>
      </c>
      <c r="E570">
        <f t="shared" si="77"/>
        <v>5.3103704423365551E-27</v>
      </c>
      <c r="F570">
        <f t="shared" ca="1" si="75"/>
        <v>1.4106022795091018E-3</v>
      </c>
      <c r="H570">
        <f t="shared" ca="1" si="78"/>
        <v>-1.097748360001449E-3</v>
      </c>
      <c r="I570">
        <f t="shared" ca="1" si="79"/>
        <v>-4.867354567105398E-4</v>
      </c>
      <c r="J570">
        <f t="shared" ca="1" si="80"/>
        <v>-3.9448664921835609E-4</v>
      </c>
    </row>
    <row r="571" spans="1:10">
      <c r="A571">
        <f t="shared" si="76"/>
        <v>769</v>
      </c>
      <c r="B571">
        <f t="shared" si="72"/>
        <v>7.8667128304943399E-50</v>
      </c>
      <c r="C571">
        <f t="shared" si="73"/>
        <v>4.1299052206889145E-13</v>
      </c>
      <c r="D571">
        <f t="shared" si="74"/>
        <v>2.6373217836454817E-5</v>
      </c>
      <c r="E571">
        <f t="shared" si="77"/>
        <v>3.7276302389884721E-27</v>
      </c>
      <c r="F571">
        <f t="shared" ca="1" si="75"/>
        <v>2.3186609124722672E-3</v>
      </c>
      <c r="H571">
        <f t="shared" ca="1" si="78"/>
        <v>9.0805863296316539E-4</v>
      </c>
      <c r="I571">
        <f t="shared" ca="1" si="79"/>
        <v>-2.815161928646175E-4</v>
      </c>
      <c r="J571">
        <f t="shared" ca="1" si="80"/>
        <v>2.052192638459223E-4</v>
      </c>
    </row>
    <row r="572" spans="1:10">
      <c r="A572">
        <f t="shared" si="76"/>
        <v>770</v>
      </c>
      <c r="B572">
        <f t="shared" si="72"/>
        <v>4.3555038213109467E-50</v>
      </c>
      <c r="C572">
        <f t="shared" si="73"/>
        <v>3.77828454566409E-13</v>
      </c>
      <c r="D572">
        <f t="shared" si="74"/>
        <v>2.4644383369460367E-5</v>
      </c>
      <c r="E572">
        <f t="shared" si="77"/>
        <v>2.613715329679949E-27</v>
      </c>
      <c r="F572">
        <f t="shared" ca="1" si="75"/>
        <v>2.2322191873644414E-3</v>
      </c>
      <c r="H572">
        <f t="shared" ca="1" si="78"/>
        <v>-8.6441725107825815E-5</v>
      </c>
      <c r="I572">
        <f t="shared" ca="1" si="79"/>
        <v>-4.7657774846633953E-4</v>
      </c>
      <c r="J572">
        <f t="shared" ca="1" si="80"/>
        <v>-1.9506155560172203E-4</v>
      </c>
    </row>
    <row r="573" spans="1:10">
      <c r="A573">
        <f t="shared" si="76"/>
        <v>771</v>
      </c>
      <c r="B573">
        <f t="shared" si="72"/>
        <v>2.4076238135399509E-50</v>
      </c>
      <c r="C573">
        <f t="shared" si="73"/>
        <v>3.4560608495745055E-13</v>
      </c>
      <c r="D573">
        <f t="shared" si="74"/>
        <v>2.3019668883569664E-5</v>
      </c>
      <c r="E573">
        <f t="shared" si="77"/>
        <v>1.8306326106059387E-27</v>
      </c>
      <c r="F573">
        <f t="shared" ca="1" si="75"/>
        <v>1.1509834614587874E-3</v>
      </c>
      <c r="H573">
        <f t="shared" ca="1" si="78"/>
        <v>-1.081235725905654E-3</v>
      </c>
      <c r="I573">
        <f t="shared" ca="1" si="79"/>
        <v>-2.7190729604799921E-4</v>
      </c>
      <c r="J573">
        <f t="shared" ca="1" si="80"/>
        <v>2.0467045241834032E-4</v>
      </c>
    </row>
    <row r="574" spans="1:10">
      <c r="A574">
        <f t="shared" si="76"/>
        <v>772</v>
      </c>
      <c r="B574">
        <f t="shared" si="72"/>
        <v>1.328752180421263E-50</v>
      </c>
      <c r="C574">
        <f t="shared" si="73"/>
        <v>3.1608234614690637E-13</v>
      </c>
      <c r="D574">
        <f t="shared" si="74"/>
        <v>2.1493466803074692E-5</v>
      </c>
      <c r="E574">
        <f t="shared" si="77"/>
        <v>1.2807417134628906E-27</v>
      </c>
      <c r="F574">
        <f t="shared" ca="1" si="75"/>
        <v>7.467335595785188E-5</v>
      </c>
      <c r="H574">
        <f t="shared" ca="1" si="78"/>
        <v>-1.0763101055009355E-3</v>
      </c>
      <c r="I574">
        <f t="shared" ca="1" si="79"/>
        <v>1.3250755613259418E-4</v>
      </c>
      <c r="J574">
        <f t="shared" ca="1" si="80"/>
        <v>4.0441485218059342E-4</v>
      </c>
    </row>
    <row r="575" spans="1:10">
      <c r="A575">
        <f t="shared" si="76"/>
        <v>773</v>
      </c>
      <c r="B575">
        <f t="shared" si="72"/>
        <v>7.321574383964504E-51</v>
      </c>
      <c r="C575">
        <f t="shared" si="73"/>
        <v>2.8903553635291763E-13</v>
      </c>
      <c r="D575">
        <f t="shared" si="74"/>
        <v>2.0060426014684749E-5</v>
      </c>
      <c r="E575">
        <f t="shared" si="77"/>
        <v>8.9503365363879848E-28</v>
      </c>
      <c r="F575">
        <f t="shared" ca="1" si="75"/>
        <v>3.0213151860141937E-6</v>
      </c>
      <c r="H575">
        <f t="shared" ca="1" si="78"/>
        <v>-7.1652040771837686E-5</v>
      </c>
      <c r="I575">
        <f t="shared" ca="1" si="79"/>
        <v>-6.3321230888034981E-5</v>
      </c>
      <c r="J575">
        <f t="shared" ca="1" si="80"/>
        <v>-1.9582878702062916E-4</v>
      </c>
    </row>
    <row r="576" spans="1:10">
      <c r="A576">
        <f t="shared" si="76"/>
        <v>774</v>
      </c>
      <c r="B576">
        <f t="shared" si="72"/>
        <v>4.0278203945463804E-51</v>
      </c>
      <c r="C576">
        <f t="shared" si="73"/>
        <v>2.6426179743019763E-13</v>
      </c>
      <c r="D576">
        <f t="shared" si="74"/>
        <v>1.8715443138549594E-5</v>
      </c>
      <c r="E576">
        <f t="shared" si="77"/>
        <v>6.247908007806032E-28</v>
      </c>
      <c r="F576">
        <f t="shared" ca="1" si="75"/>
        <v>-6.4227829859430448E-5</v>
      </c>
      <c r="H576">
        <f t="shared" ca="1" si="78"/>
        <v>-6.7249145045444642E-5</v>
      </c>
      <c r="I576">
        <f t="shared" ca="1" si="79"/>
        <v>3.406178789040964E-4</v>
      </c>
      <c r="J576">
        <f t="shared" ca="1" si="80"/>
        <v>4.0393910979213141E-4</v>
      </c>
    </row>
    <row r="577" spans="1:10">
      <c r="A577">
        <f t="shared" si="76"/>
        <v>775</v>
      </c>
      <c r="B577">
        <f t="shared" si="72"/>
        <v>2.2122838199377664E-51</v>
      </c>
      <c r="C577">
        <f t="shared" si="73"/>
        <v>2.4157370995105412E-13</v>
      </c>
      <c r="D577">
        <f t="shared" si="74"/>
        <v>1.74536539009152E-5</v>
      </c>
      <c r="E577">
        <f t="shared" si="77"/>
        <v>4.3565965006878157E-28</v>
      </c>
      <c r="F577">
        <f t="shared" ca="1" si="75"/>
        <v>8.7268270712444543E-4</v>
      </c>
      <c r="H577">
        <f t="shared" ca="1" si="78"/>
        <v>9.3691053698387588E-4</v>
      </c>
      <c r="I577">
        <f t="shared" ca="1" si="79"/>
        <v>1.4433600278717087E-4</v>
      </c>
      <c r="J577">
        <f t="shared" ca="1" si="80"/>
        <v>-1.9628187611692554E-4</v>
      </c>
    </row>
    <row r="578" spans="1:10">
      <c r="A578">
        <f t="shared" si="76"/>
        <v>776</v>
      </c>
      <c r="B578">
        <f t="shared" si="72"/>
        <v>1.2131561894592885E-51</v>
      </c>
      <c r="C578">
        <f t="shared" si="73"/>
        <v>2.2079899631371388E-13</v>
      </c>
      <c r="D578">
        <f t="shared" si="74"/>
        <v>1.6270424621636167E-5</v>
      </c>
      <c r="E578">
        <f t="shared" si="77"/>
        <v>3.0344326362146358E-28</v>
      </c>
      <c r="F578">
        <f t="shared" ca="1" si="75"/>
        <v>1.8135212421217582E-3</v>
      </c>
      <c r="H578">
        <f t="shared" ca="1" si="78"/>
        <v>9.4083853499731277E-4</v>
      </c>
      <c r="I578">
        <f t="shared" ca="1" si="79"/>
        <v>1.4784384613640323E-4</v>
      </c>
      <c r="J578">
        <f t="shared" ca="1" si="80"/>
        <v>3.5078433492323599E-6</v>
      </c>
    </row>
    <row r="579" spans="1:10">
      <c r="A579">
        <f t="shared" si="76"/>
        <v>777</v>
      </c>
      <c r="B579">
        <f t="shared" ref="B579:B642" si="81">NORMDIST(A579,400,25,0)</f>
        <v>6.6419824296945659E-52</v>
      </c>
      <c r="C579">
        <f t="shared" ref="C579:C642" si="82">8*NORMDIST(A579,200,80,0)</f>
        <v>2.0177932378222233E-13</v>
      </c>
      <c r="D579">
        <f t="shared" ref="D579:D642" si="83">NORMDIST(A579,600,50,0)</f>
        <v>1.5161343828574218E-5</v>
      </c>
      <c r="E579">
        <f t="shared" si="77"/>
        <v>2.1111792739435348E-28</v>
      </c>
      <c r="F579">
        <f t="shared" ref="F579:F642" ca="1" si="84">50*SUM(B579:E579)+RANDBETWEEN(-1,1)/1000</f>
        <v>-2.4193279848232295E-4</v>
      </c>
      <c r="H579">
        <f t="shared" ca="1" si="78"/>
        <v>-2.0554540406040813E-3</v>
      </c>
      <c r="I579">
        <f t="shared" ca="1" si="79"/>
        <v>-4.8848290252371648E-5</v>
      </c>
      <c r="J579">
        <f t="shared" ca="1" si="80"/>
        <v>-1.9669213638877489E-4</v>
      </c>
    </row>
    <row r="580" spans="1:10">
      <c r="A580">
        <f t="shared" ref="A580:A643" si="85">A579+1</f>
        <v>778</v>
      </c>
      <c r="B580">
        <f t="shared" si="81"/>
        <v>3.6306455779065603E-52</v>
      </c>
      <c r="C580">
        <f t="shared" si="82"/>
        <v>1.8436919995202746E-13</v>
      </c>
      <c r="D580">
        <f t="shared" si="83"/>
        <v>1.4122214009760723E-5</v>
      </c>
      <c r="E580">
        <f t="shared" ref="E580:E643" si="86">NORMDIST(A580,450,30,0)</f>
        <v>1.4672029014752318E-28</v>
      </c>
      <c r="F580">
        <f t="shared" ca="1" si="84"/>
        <v>1.7061107097064961E-3</v>
      </c>
      <c r="H580">
        <f t="shared" ref="H580:H643" ca="1" si="87">F580-F579</f>
        <v>1.9480435081888191E-3</v>
      </c>
      <c r="I580">
        <f t="shared" ref="I580:I643" ca="1" si="88">AVERAGE(H580:H584)</f>
        <v>3.5426949759854016E-4</v>
      </c>
      <c r="J580">
        <f t="shared" ca="1" si="80"/>
        <v>4.0311778785091183E-4</v>
      </c>
    </row>
    <row r="581" spans="1:10">
      <c r="A581">
        <f t="shared" si="85"/>
        <v>779</v>
      </c>
      <c r="B581">
        <f t="shared" si="81"/>
        <v>1.9814134974630538E-52</v>
      </c>
      <c r="C581">
        <f t="shared" si="82"/>
        <v>1.6843495368364163E-13</v>
      </c>
      <c r="D581">
        <f t="shared" si="83"/>
        <v>1.3149043513093528E-5</v>
      </c>
      <c r="E581">
        <f t="shared" si="86"/>
        <v>1.0185273403625571E-28</v>
      </c>
      <c r="F581">
        <f t="shared" ca="1" si="84"/>
        <v>6.5745218407642402E-4</v>
      </c>
      <c r="H581">
        <f t="shared" ca="1" si="87"/>
        <v>-1.0486585256300721E-3</v>
      </c>
      <c r="I581">
        <f t="shared" ca="1" si="88"/>
        <v>-4.2793275003256273E-5</v>
      </c>
      <c r="J581">
        <f t="shared" ref="J581:J644" ca="1" si="89">I581-I580</f>
        <v>-3.9706277260179645E-4</v>
      </c>
    </row>
    <row r="582" spans="1:10">
      <c r="A582">
        <f t="shared" si="85"/>
        <v>780</v>
      </c>
      <c r="B582">
        <f t="shared" si="81"/>
        <v>1.0796214577553152E-52</v>
      </c>
      <c r="C582">
        <f t="shared" si="82"/>
        <v>1.5385379505612749E-13</v>
      </c>
      <c r="D582">
        <f t="shared" si="83"/>
        <v>1.2238038602275438E-5</v>
      </c>
      <c r="E582">
        <f t="shared" si="86"/>
        <v>7.0627308450311781E-29</v>
      </c>
      <c r="F582">
        <f t="shared" ca="1" si="84"/>
        <v>1.6119019378064616E-3</v>
      </c>
      <c r="H582">
        <f t="shared" ca="1" si="87"/>
        <v>9.5444975373003759E-4</v>
      </c>
      <c r="I582">
        <f t="shared" ca="1" si="88"/>
        <v>-2.4002747293392973E-4</v>
      </c>
      <c r="J582">
        <f t="shared" ca="1" si="89"/>
        <v>-1.9723419793067344E-4</v>
      </c>
    </row>
    <row r="583" spans="1:10">
      <c r="A583">
        <f t="shared" si="85"/>
        <v>781</v>
      </c>
      <c r="B583">
        <f t="shared" si="81"/>
        <v>5.8731761578217958E-53</v>
      </c>
      <c r="C583">
        <f t="shared" si="82"/>
        <v>1.4051294836543096E-13</v>
      </c>
      <c r="D583">
        <f t="shared" si="83"/>
        <v>1.138559567668505E-5</v>
      </c>
      <c r="E583">
        <f t="shared" si="86"/>
        <v>4.8920408088103011E-29</v>
      </c>
      <c r="F583">
        <f t="shared" ca="1" si="84"/>
        <v>1.5692797908599E-3</v>
      </c>
      <c r="H583">
        <f t="shared" ca="1" si="87"/>
        <v>-4.2622146946561662E-5</v>
      </c>
      <c r="I583">
        <f t="shared" ca="1" si="88"/>
        <v>-3.7424332475096031E-5</v>
      </c>
      <c r="J583">
        <f t="shared" ca="1" si="89"/>
        <v>2.026031404588337E-4</v>
      </c>
    </row>
    <row r="584" spans="1:10">
      <c r="A584">
        <f t="shared" si="85"/>
        <v>782</v>
      </c>
      <c r="B584">
        <f t="shared" si="81"/>
        <v>3.1899191466938704E-53</v>
      </c>
      <c r="C584">
        <f t="shared" si="82"/>
        <v>1.2830885263209487E-13</v>
      </c>
      <c r="D584">
        <f t="shared" si="83"/>
        <v>1.0588293661898702E-5</v>
      </c>
      <c r="E584">
        <f t="shared" si="86"/>
        <v>3.384737063550353E-29</v>
      </c>
      <c r="F584">
        <f t="shared" ca="1" si="84"/>
        <v>1.5294146895103778E-3</v>
      </c>
      <c r="H584">
        <f t="shared" ca="1" si="87"/>
        <v>-3.986510134952213E-5</v>
      </c>
      <c r="I584">
        <f t="shared" ca="1" si="88"/>
        <v>-3.4975452287433007E-5</v>
      </c>
      <c r="J584">
        <f t="shared" ca="1" si="89"/>
        <v>2.4488801876630241E-6</v>
      </c>
    </row>
    <row r="585" spans="1:10">
      <c r="A585">
        <f t="shared" si="85"/>
        <v>783</v>
      </c>
      <c r="B585">
        <f t="shared" si="81"/>
        <v>1.7297823141330612E-53</v>
      </c>
      <c r="C585">
        <f t="shared" si="82"/>
        <v>1.1714642449108358E-13</v>
      </c>
      <c r="D585">
        <f t="shared" si="83"/>
        <v>9.8428865766578691E-6</v>
      </c>
      <c r="E585">
        <f t="shared" si="86"/>
        <v>2.3392533142204358E-29</v>
      </c>
      <c r="F585">
        <f t="shared" ca="1" si="84"/>
        <v>1.4921443346902147E-3</v>
      </c>
      <c r="H585">
        <f t="shared" ca="1" si="87"/>
        <v>-3.7270354820163106E-5</v>
      </c>
      <c r="I585">
        <f t="shared" ca="1" si="88"/>
        <v>-3.2672784177890152E-5</v>
      </c>
      <c r="J585">
        <f t="shared" ca="1" si="89"/>
        <v>2.3026681095428543E-6</v>
      </c>
    </row>
    <row r="586" spans="1:10">
      <c r="A586">
        <f t="shared" si="85"/>
        <v>784</v>
      </c>
      <c r="B586">
        <f t="shared" si="81"/>
        <v>9.3650124340081414E-54</v>
      </c>
      <c r="C586">
        <f t="shared" si="82"/>
        <v>1.0693837871541638E-13</v>
      </c>
      <c r="D586">
        <f t="shared" si="83"/>
        <v>9.1462962811971337E-6</v>
      </c>
      <c r="E586">
        <f t="shared" si="86"/>
        <v>1.6149051533996739E-29</v>
      </c>
      <c r="F586">
        <f t="shared" ca="1" si="84"/>
        <v>-5.426851805932244E-4</v>
      </c>
      <c r="H586">
        <f t="shared" ca="1" si="87"/>
        <v>-2.0348295152834393E-3</v>
      </c>
      <c r="I586">
        <f t="shared" ca="1" si="88"/>
        <v>-3.0508623699876867E-5</v>
      </c>
      <c r="J586">
        <f t="shared" ca="1" si="89"/>
        <v>2.1641604780132852E-6</v>
      </c>
    </row>
    <row r="587" spans="1:10">
      <c r="A587">
        <f t="shared" si="85"/>
        <v>785</v>
      </c>
      <c r="B587">
        <f t="shared" si="81"/>
        <v>5.0620961864190785E-54</v>
      </c>
      <c r="C587">
        <f t="shared" si="82"/>
        <v>9.760460197708041E-14</v>
      </c>
      <c r="D587">
        <f t="shared" si="83"/>
        <v>8.4956054110150355E-6</v>
      </c>
      <c r="E587">
        <f t="shared" si="86"/>
        <v>1.113612861196858E-29</v>
      </c>
      <c r="F587">
        <f t="shared" ca="1" si="84"/>
        <v>1.4247802754309819E-3</v>
      </c>
      <c r="H587">
        <f t="shared" ca="1" si="87"/>
        <v>1.9674654560242061E-3</v>
      </c>
      <c r="I587">
        <f t="shared" ca="1" si="88"/>
        <v>1.7152439937644781E-4</v>
      </c>
      <c r="J587">
        <f t="shared" ca="1" si="89"/>
        <v>2.0203302307632469E-4</v>
      </c>
    </row>
    <row r="588" spans="1:10">
      <c r="A588">
        <f t="shared" si="85"/>
        <v>786</v>
      </c>
      <c r="B588">
        <f t="shared" si="81"/>
        <v>2.7318544481001497E-54</v>
      </c>
      <c r="C588">
        <f t="shared" si="82"/>
        <v>8.9071575775196225E-14</v>
      </c>
      <c r="D588">
        <f t="shared" si="83"/>
        <v>7.8880504993831308E-6</v>
      </c>
      <c r="E588">
        <f t="shared" si="86"/>
        <v>7.6707690294937964E-30</v>
      </c>
      <c r="F588">
        <f t="shared" ca="1" si="84"/>
        <v>1.3944025294227354E-3</v>
      </c>
      <c r="H588">
        <f t="shared" ca="1" si="87"/>
        <v>-3.0377746008246548E-5</v>
      </c>
      <c r="I588">
        <f t="shared" ca="1" si="88"/>
        <v>-2.2656666931111634E-4</v>
      </c>
      <c r="J588">
        <f t="shared" ca="1" si="89"/>
        <v>-3.9809106868756415E-4</v>
      </c>
    </row>
    <row r="589" spans="1:10">
      <c r="A589">
        <f t="shared" si="85"/>
        <v>787</v>
      </c>
      <c r="B589">
        <f t="shared" si="81"/>
        <v>1.4719391241948074E-54</v>
      </c>
      <c r="C589">
        <f t="shared" si="82"/>
        <v>8.1271844764347765E-14</v>
      </c>
      <c r="D589">
        <f t="shared" si="83"/>
        <v>7.3210152911467048E-6</v>
      </c>
      <c r="E589">
        <f t="shared" si="86"/>
        <v>5.2778983888404035E-30</v>
      </c>
      <c r="F589">
        <f t="shared" ca="1" si="84"/>
        <v>1.3660507686209275E-3</v>
      </c>
      <c r="H589">
        <f t="shared" ca="1" si="87"/>
        <v>-2.8351760801807865E-5</v>
      </c>
      <c r="I589">
        <f t="shared" ca="1" si="88"/>
        <v>-2.2477509902981679E-4</v>
      </c>
      <c r="J589">
        <f t="shared" ca="1" si="89"/>
        <v>1.791570281299543E-6</v>
      </c>
    </row>
    <row r="590" spans="1:10">
      <c r="A590">
        <f t="shared" si="85"/>
        <v>788</v>
      </c>
      <c r="B590">
        <f t="shared" si="81"/>
        <v>7.9182146433858099E-55</v>
      </c>
      <c r="C590">
        <f t="shared" si="82"/>
        <v>7.4143526997043339E-14</v>
      </c>
      <c r="D590">
        <f t="shared" si="83"/>
        <v>6.7920242496730885E-6</v>
      </c>
      <c r="E590">
        <f t="shared" si="86"/>
        <v>3.6274429771981553E-30</v>
      </c>
      <c r="F590">
        <f t="shared" ca="1" si="84"/>
        <v>1.3396012161908308E-3</v>
      </c>
      <c r="H590">
        <f t="shared" ca="1" si="87"/>
        <v>-2.644955243009668E-5</v>
      </c>
      <c r="I590">
        <f t="shared" ca="1" si="88"/>
        <v>-2.3094464233237985E-5</v>
      </c>
      <c r="J590">
        <f t="shared" ca="1" si="89"/>
        <v>2.0168063479657881E-4</v>
      </c>
    </row>
    <row r="591" spans="1:10">
      <c r="A591">
        <f t="shared" si="85"/>
        <v>789</v>
      </c>
      <c r="B591">
        <f t="shared" si="81"/>
        <v>4.2527496771826414E-55</v>
      </c>
      <c r="C591">
        <f t="shared" si="82"/>
        <v>6.7629862854960782E-14</v>
      </c>
      <c r="D591">
        <f t="shared" si="83"/>
        <v>6.2987362581504368E-6</v>
      </c>
      <c r="E591">
        <f t="shared" si="86"/>
        <v>2.4903340919611745E-30</v>
      </c>
      <c r="F591">
        <f t="shared" ca="1" si="84"/>
        <v>3.1493681628901499E-4</v>
      </c>
      <c r="H591">
        <f t="shared" ca="1" si="87"/>
        <v>-1.0246643999018159E-3</v>
      </c>
      <c r="I591">
        <f t="shared" ca="1" si="88"/>
        <v>-2.2151863483934296E-4</v>
      </c>
      <c r="J591">
        <f t="shared" ca="1" si="89"/>
        <v>-1.9842417060610498E-4</v>
      </c>
    </row>
    <row r="592" spans="1:10">
      <c r="A592">
        <f t="shared" si="85"/>
        <v>790</v>
      </c>
      <c r="B592">
        <f t="shared" si="81"/>
        <v>2.2804339563764821E-55</v>
      </c>
      <c r="C592">
        <f t="shared" si="82"/>
        <v>6.1678799685380571E-14</v>
      </c>
      <c r="D592">
        <f t="shared" si="83"/>
        <v>5.8389385158292048E-6</v>
      </c>
      <c r="E592">
        <f t="shared" si="86"/>
        <v>1.7077806340692887E-30</v>
      </c>
      <c r="F592">
        <f t="shared" ca="1" si="84"/>
        <v>2.9194692887540022E-4</v>
      </c>
      <c r="H592">
        <f t="shared" ca="1" si="87"/>
        <v>-2.2989887413614766E-5</v>
      </c>
      <c r="I592">
        <f t="shared" ca="1" si="88"/>
        <v>1.7995823346830708E-4</v>
      </c>
      <c r="J592">
        <f t="shared" ca="1" si="89"/>
        <v>4.0147686830765007E-4</v>
      </c>
    </row>
    <row r="593" spans="1:10">
      <c r="A593">
        <f t="shared" si="85"/>
        <v>791</v>
      </c>
      <c r="B593">
        <f t="shared" si="81"/>
        <v>1.2208724872149177E-55</v>
      </c>
      <c r="C593">
        <f t="shared" si="82"/>
        <v>5.6242609383357805E-14</v>
      </c>
      <c r="D593">
        <f t="shared" si="83"/>
        <v>5.4105406292304201E-6</v>
      </c>
      <c r="E593">
        <f t="shared" si="86"/>
        <v>1.1698333694563297E-30</v>
      </c>
      <c r="F593">
        <f t="shared" ca="1" si="84"/>
        <v>2.7052703427365147E-4</v>
      </c>
      <c r="H593">
        <f t="shared" ca="1" si="87"/>
        <v>-2.1419894601748752E-5</v>
      </c>
      <c r="I593">
        <f t="shared" ca="1" si="88"/>
        <v>-2.1865829110828127E-4</v>
      </c>
      <c r="J593">
        <f t="shared" ca="1" si="89"/>
        <v>-3.9861652457658835E-4</v>
      </c>
    </row>
    <row r="594" spans="1:10">
      <c r="A594">
        <f t="shared" si="85"/>
        <v>792</v>
      </c>
      <c r="B594">
        <f t="shared" si="81"/>
        <v>6.5257171133149852E-56</v>
      </c>
      <c r="C594">
        <f t="shared" si="82"/>
        <v>5.1277536367966812E-14</v>
      </c>
      <c r="D594">
        <f t="shared" si="83"/>
        <v>5.0115688978172146E-6</v>
      </c>
      <c r="E594">
        <f t="shared" si="86"/>
        <v>8.0044846666951187E-31</v>
      </c>
      <c r="F594">
        <f t="shared" ca="1" si="84"/>
        <v>1.2505784474547376E-3</v>
      </c>
      <c r="H594">
        <f t="shared" ca="1" si="87"/>
        <v>9.8005141318108615E-4</v>
      </c>
      <c r="I594">
        <f t="shared" ca="1" si="88"/>
        <v>1.8263709309951018E-4</v>
      </c>
      <c r="J594">
        <f t="shared" ca="1" si="89"/>
        <v>4.0129538420779142E-4</v>
      </c>
    </row>
    <row r="595" spans="1:10">
      <c r="A595">
        <f t="shared" si="85"/>
        <v>793</v>
      </c>
      <c r="B595">
        <f t="shared" si="81"/>
        <v>3.482501472825678E-56</v>
      </c>
      <c r="C595">
        <f t="shared" si="82"/>
        <v>4.6743473593530486E-14</v>
      </c>
      <c r="D595">
        <f t="shared" si="83"/>
        <v>4.6401607931388469E-6</v>
      </c>
      <c r="E595">
        <f t="shared" si="86"/>
        <v>5.4709179209060977E-31</v>
      </c>
      <c r="F595">
        <f t="shared" ca="1" si="84"/>
        <v>2.3200804199411602E-4</v>
      </c>
      <c r="H595">
        <f t="shared" ca="1" si="87"/>
        <v>-1.0185704054606216E-3</v>
      </c>
      <c r="I595">
        <f t="shared" ca="1" si="88"/>
        <v>-1.6150569282810365E-5</v>
      </c>
      <c r="J595">
        <f t="shared" ca="1" si="89"/>
        <v>-1.9878766238232054E-4</v>
      </c>
    </row>
    <row r="596" spans="1:10">
      <c r="A596">
        <f t="shared" si="85"/>
        <v>794</v>
      </c>
      <c r="B596">
        <f t="shared" si="81"/>
        <v>1.8554937805138994E-56</v>
      </c>
      <c r="C596">
        <f t="shared" si="82"/>
        <v>4.2603664415196786E-14</v>
      </c>
      <c r="D596">
        <f t="shared" si="83"/>
        <v>4.2945596300073402E-6</v>
      </c>
      <c r="E596">
        <f t="shared" si="86"/>
        <v>3.7351192497774543E-31</v>
      </c>
      <c r="F596">
        <f t="shared" ca="1" si="84"/>
        <v>1.2147279836305504E-3</v>
      </c>
      <c r="H596">
        <f t="shared" ca="1" si="87"/>
        <v>9.8271994163643436E-4</v>
      </c>
      <c r="I596">
        <f t="shared" ca="1" si="88"/>
        <v>-1.5016481292173377E-5</v>
      </c>
      <c r="J596">
        <f t="shared" ca="1" si="89"/>
        <v>1.134087990636988E-6</v>
      </c>
    </row>
    <row r="597" spans="1:10">
      <c r="A597">
        <f t="shared" si="85"/>
        <v>795</v>
      </c>
      <c r="B597">
        <f t="shared" si="81"/>
        <v>9.8703562062625163E-57</v>
      </c>
      <c r="C597">
        <f t="shared" si="82"/>
        <v>3.8824428293552204E-14</v>
      </c>
      <c r="D597">
        <f t="shared" si="83"/>
        <v>3.9731094278554505E-6</v>
      </c>
      <c r="E597">
        <f t="shared" si="86"/>
        <v>2.5472184705290675E-31</v>
      </c>
      <c r="F597">
        <f t="shared" ca="1" si="84"/>
        <v>-8.01344526666006E-4</v>
      </c>
      <c r="H597">
        <f t="shared" ca="1" si="87"/>
        <v>-2.0160725102965566E-3</v>
      </c>
      <c r="I597">
        <f t="shared" ca="1" si="88"/>
        <v>-1.3956084373994938E-5</v>
      </c>
      <c r="J597">
        <f t="shared" ca="1" si="89"/>
        <v>1.0603969181784394E-6</v>
      </c>
    </row>
    <row r="598" spans="1:10">
      <c r="A598">
        <f t="shared" si="85"/>
        <v>796</v>
      </c>
      <c r="B598">
        <f t="shared" si="81"/>
        <v>5.2421721379790273E-57</v>
      </c>
      <c r="C598">
        <f t="shared" si="82"/>
        <v>3.537490847609893E-14</v>
      </c>
      <c r="D598">
        <f t="shared" si="83"/>
        <v>3.6742499600491384E-6</v>
      </c>
      <c r="E598">
        <f t="shared" si="86"/>
        <v>1.7351833396077986E-31</v>
      </c>
      <c r="F598">
        <f t="shared" ca="1" si="84"/>
        <v>1.1837124997712022E-3</v>
      </c>
      <c r="H598">
        <f t="shared" ca="1" si="87"/>
        <v>1.9850570264372085E-3</v>
      </c>
      <c r="I598">
        <f t="shared" ca="1" si="88"/>
        <v>3.8703495072961046E-4</v>
      </c>
      <c r="J598">
        <f t="shared" ca="1" si="89"/>
        <v>4.0099103510360542E-4</v>
      </c>
    </row>
    <row r="599" spans="1:10">
      <c r="A599">
        <f t="shared" si="85"/>
        <v>797</v>
      </c>
      <c r="B599">
        <f t="shared" si="81"/>
        <v>2.7796803597581122E-57</v>
      </c>
      <c r="C599">
        <f t="shared" si="82"/>
        <v>3.2226839935249318E-14</v>
      </c>
      <c r="D599">
        <f t="shared" si="83"/>
        <v>3.3965119885868713E-6</v>
      </c>
      <c r="E599">
        <f t="shared" si="86"/>
        <v>1.1807066073677213E-31</v>
      </c>
      <c r="F599">
        <f t="shared" ca="1" si="84"/>
        <v>1.1698256010406855E-3</v>
      </c>
      <c r="H599">
        <f t="shared" ca="1" si="87"/>
        <v>-1.388689873051672E-5</v>
      </c>
      <c r="I599">
        <f t="shared" ca="1" si="88"/>
        <v>-1.2039267064405676E-5</v>
      </c>
      <c r="J599">
        <f t="shared" ca="1" si="89"/>
        <v>-3.9907421779401613E-4</v>
      </c>
    </row>
    <row r="600" spans="1:10">
      <c r="A600">
        <f t="shared" si="85"/>
        <v>798</v>
      </c>
      <c r="B600">
        <f t="shared" si="81"/>
        <v>1.4715789538265274E-57</v>
      </c>
      <c r="C600">
        <f t="shared" si="82"/>
        <v>2.9354335973803669E-14</v>
      </c>
      <c r="D600">
        <f t="shared" si="83"/>
        <v>3.1385126813106449E-6</v>
      </c>
      <c r="E600">
        <f t="shared" si="86"/>
        <v>8.025203772797668E-32</v>
      </c>
      <c r="F600">
        <f t="shared" ca="1" si="84"/>
        <v>1.5692563553324905E-4</v>
      </c>
      <c r="H600">
        <f t="shared" ca="1" si="87"/>
        <v>-1.0128999655074364E-3</v>
      </c>
      <c r="I600">
        <f t="shared" ca="1" si="88"/>
        <v>-2.1117484039261499E-4</v>
      </c>
      <c r="J600">
        <f t="shared" ca="1" si="89"/>
        <v>-1.9913557332820931E-4</v>
      </c>
    </row>
    <row r="601" spans="1:10">
      <c r="A601">
        <f t="shared" si="85"/>
        <v>799</v>
      </c>
      <c r="B601">
        <f t="shared" si="81"/>
        <v>7.7781695610676747E-58</v>
      </c>
      <c r="C601">
        <f t="shared" si="82"/>
        <v>2.6733692030443071E-14</v>
      </c>
      <c r="D601">
        <f t="shared" si="83"/>
        <v>2.8989512084778203E-6</v>
      </c>
      <c r="E601">
        <f t="shared" si="86"/>
        <v>5.4486334750955181E-32</v>
      </c>
      <c r="F601">
        <f t="shared" ca="1" si="84"/>
        <v>1.1449475617605757E-3</v>
      </c>
      <c r="H601">
        <f t="shared" ca="1" si="87"/>
        <v>9.8802192622732656E-4</v>
      </c>
      <c r="I601">
        <f t="shared" ca="1" si="88"/>
        <v>-2.1036807483694675E-4</v>
      </c>
      <c r="J601">
        <f t="shared" ca="1" si="89"/>
        <v>8.067655556682346E-7</v>
      </c>
    </row>
    <row r="602" spans="1:10">
      <c r="A602">
        <f t="shared" si="85"/>
        <v>800</v>
      </c>
      <c r="B602">
        <f t="shared" si="81"/>
        <v>4.1046522911676139E-58</v>
      </c>
      <c r="C602">
        <f t="shared" si="82"/>
        <v>2.4343205330290095E-14</v>
      </c>
      <c r="D602">
        <f t="shared" si="83"/>
        <v>2.676604515297707E-6</v>
      </c>
      <c r="E602">
        <f t="shared" si="86"/>
        <v>3.6951882686928347E-32</v>
      </c>
      <c r="F602">
        <f t="shared" ca="1" si="84"/>
        <v>1.1338302269820457E-3</v>
      </c>
      <c r="H602">
        <f t="shared" ca="1" si="87"/>
        <v>-1.1117334778529926E-5</v>
      </c>
      <c r="I602">
        <f t="shared" ca="1" si="88"/>
        <v>-2.0961547050527208E-4</v>
      </c>
      <c r="J602">
        <f t="shared" ca="1" si="89"/>
        <v>7.5260433167467777E-7</v>
      </c>
    </row>
    <row r="603" spans="1:10">
      <c r="A603">
        <f t="shared" si="85"/>
        <v>801</v>
      </c>
      <c r="B603">
        <f t="shared" si="81"/>
        <v>2.1626212672264288E-58</v>
      </c>
      <c r="C603">
        <f t="shared" si="82"/>
        <v>2.2163009129704616E-14</v>
      </c>
      <c r="D603">
        <f t="shared" si="83"/>
        <v>2.4703232668204689E-6</v>
      </c>
      <c r="E603">
        <f t="shared" si="86"/>
        <v>2.5032429241655091E-32</v>
      </c>
      <c r="F603">
        <f t="shared" ca="1" si="84"/>
        <v>1.1235161644491739E-3</v>
      </c>
      <c r="H603">
        <f t="shared" ca="1" si="87"/>
        <v>-1.0314062532871876E-5</v>
      </c>
      <c r="I603">
        <f t="shared" ca="1" si="88"/>
        <v>-4.0891371380894387E-4</v>
      </c>
      <c r="J603">
        <f t="shared" ca="1" si="89"/>
        <v>-1.9929824330367179E-4</v>
      </c>
    </row>
    <row r="604" spans="1:10">
      <c r="A604">
        <f t="shared" si="85"/>
        <v>802</v>
      </c>
      <c r="B604">
        <f t="shared" si="81"/>
        <v>1.1376002906738362E-58</v>
      </c>
      <c r="C604">
        <f t="shared" si="82"/>
        <v>2.0174920400823411E-14</v>
      </c>
      <c r="D604">
        <f t="shared" si="83"/>
        <v>2.2790279613772916E-6</v>
      </c>
      <c r="E604">
        <f t="shared" si="86"/>
        <v>1.6938965152733351E-32</v>
      </c>
      <c r="F604">
        <f t="shared" ca="1" si="84"/>
        <v>1.1395139907761061E-4</v>
      </c>
      <c r="H604">
        <f t="shared" ca="1" si="87"/>
        <v>-1.0095647653715633E-3</v>
      </c>
      <c r="I604">
        <f t="shared" ca="1" si="88"/>
        <v>-2.0825966944426367E-4</v>
      </c>
      <c r="J604">
        <f t="shared" ca="1" si="89"/>
        <v>2.006540443646802E-4</v>
      </c>
    </row>
    <row r="605" spans="1:10">
      <c r="A605">
        <f t="shared" si="85"/>
        <v>803</v>
      </c>
      <c r="B605">
        <f t="shared" si="81"/>
        <v>5.9745341519416796E-59</v>
      </c>
      <c r="C605">
        <f t="shared" si="82"/>
        <v>1.8362299890457676E-14</v>
      </c>
      <c r="D605">
        <f t="shared" si="83"/>
        <v>2.1017052086080053E-6</v>
      </c>
      <c r="E605">
        <f t="shared" si="86"/>
        <v>1.1449544318695396E-32</v>
      </c>
      <c r="F605">
        <f t="shared" ca="1" si="84"/>
        <v>-8.9491473865148472E-4</v>
      </c>
      <c r="H605">
        <f t="shared" ca="1" si="87"/>
        <v>-1.0088661377290952E-3</v>
      </c>
      <c r="I605">
        <f t="shared" ca="1" si="88"/>
        <v>1.9234962741631847E-4</v>
      </c>
      <c r="J605">
        <f t="shared" ca="1" si="89"/>
        <v>4.0060929686058214E-4</v>
      </c>
    </row>
    <row r="606" spans="1:10">
      <c r="A606">
        <f t="shared" si="85"/>
        <v>804</v>
      </c>
      <c r="B606">
        <f t="shared" si="81"/>
        <v>3.1327340716124772E-59</v>
      </c>
      <c r="C606">
        <f t="shared" si="82"/>
        <v>1.6709923570383751E-14</v>
      </c>
      <c r="D606">
        <f t="shared" si="83"/>
        <v>1.937404167974385E-6</v>
      </c>
      <c r="E606">
        <f t="shared" si="86"/>
        <v>7.73048925752039E-33</v>
      </c>
      <c r="F606">
        <f t="shared" ca="1" si="84"/>
        <v>9.6870209234215443E-5</v>
      </c>
      <c r="H606">
        <f t="shared" ca="1" si="87"/>
        <v>9.9178494788570016E-4</v>
      </c>
      <c r="I606">
        <f t="shared" ca="1" si="88"/>
        <v>1.9291697871855548E-4</v>
      </c>
      <c r="J606">
        <f t="shared" ca="1" si="89"/>
        <v>5.6735130223701212E-7</v>
      </c>
    </row>
    <row r="607" spans="1:10">
      <c r="A607">
        <f t="shared" si="85"/>
        <v>805</v>
      </c>
      <c r="B607">
        <f t="shared" si="81"/>
        <v>1.6400162143332874E-59</v>
      </c>
      <c r="C607">
        <f t="shared" si="82"/>
        <v>1.5203864572264956E-14</v>
      </c>
      <c r="D607">
        <f t="shared" si="83"/>
        <v>1.7852331435426581E-6</v>
      </c>
      <c r="E607">
        <f t="shared" si="86"/>
        <v>5.2136660515781151E-33</v>
      </c>
      <c r="F607">
        <f t="shared" ca="1" si="84"/>
        <v>-9.1073834206267389E-4</v>
      </c>
      <c r="H607">
        <f t="shared" ca="1" si="87"/>
        <v>-1.0076085512968893E-3</v>
      </c>
      <c r="I607">
        <f t="shared" ca="1" si="88"/>
        <v>1.9344503090261647E-4</v>
      </c>
      <c r="J607">
        <f t="shared" ca="1" si="89"/>
        <v>5.2805218406099257E-7</v>
      </c>
    </row>
    <row r="608" spans="1:10">
      <c r="A608">
        <f t="shared" si="85"/>
        <v>806</v>
      </c>
      <c r="B608">
        <f t="shared" si="81"/>
        <v>8.5719155144289828E-60</v>
      </c>
      <c r="C608">
        <f t="shared" si="82"/>
        <v>1.383138477090076E-14</v>
      </c>
      <c r="D608">
        <f t="shared" si="83"/>
        <v>1.6443563307257199E-6</v>
      </c>
      <c r="E608">
        <f t="shared" si="86"/>
        <v>3.5123427502575972E-33</v>
      </c>
      <c r="F608">
        <f t="shared" ca="1" si="84"/>
        <v>8.2217817227855241E-5</v>
      </c>
      <c r="H608">
        <f t="shared" ca="1" si="87"/>
        <v>9.9295615929052903E-4</v>
      </c>
      <c r="I608">
        <f t="shared" ca="1" si="88"/>
        <v>3.9393628205843022E-4</v>
      </c>
      <c r="J608">
        <f t="shared" ca="1" si="89"/>
        <v>2.0049125115581375E-4</v>
      </c>
    </row>
    <row r="609" spans="1:10">
      <c r="A609">
        <f t="shared" si="85"/>
        <v>807</v>
      </c>
      <c r="B609">
        <f t="shared" si="81"/>
        <v>4.4731426780894299E-60</v>
      </c>
      <c r="C609">
        <f t="shared" si="82"/>
        <v>1.2580835244617755E-14</v>
      </c>
      <c r="D609">
        <f t="shared" si="83"/>
        <v>1.5139907106032215E-6</v>
      </c>
      <c r="E609">
        <f t="shared" si="86"/>
        <v>2.3635675561426864E-33</v>
      </c>
      <c r="F609">
        <f t="shared" ca="1" si="84"/>
        <v>1.0756995361592028E-3</v>
      </c>
      <c r="H609">
        <f t="shared" ca="1" si="87"/>
        <v>9.9348171893134767E-4</v>
      </c>
      <c r="I609">
        <f t="shared" ca="1" si="88"/>
        <v>-5.6069111416813009E-6</v>
      </c>
      <c r="J609">
        <f t="shared" ca="1" si="89"/>
        <v>-3.9954319320011154E-4</v>
      </c>
    </row>
    <row r="610" spans="1:10">
      <c r="A610">
        <f t="shared" si="85"/>
        <v>808</v>
      </c>
      <c r="B610">
        <f t="shared" si="81"/>
        <v>2.3305195407166505E-60</v>
      </c>
      <c r="C610">
        <f t="shared" si="82"/>
        <v>1.1441564901801367E-14</v>
      </c>
      <c r="D610">
        <f t="shared" si="83"/>
        <v>1.3934030873842888E-6</v>
      </c>
      <c r="E610">
        <f t="shared" si="86"/>
        <v>1.5887537942460551E-33</v>
      </c>
      <c r="F610">
        <f t="shared" ca="1" si="84"/>
        <v>6.9670154941292695E-5</v>
      </c>
      <c r="H610">
        <f t="shared" ca="1" si="87"/>
        <v>-1.0060293812179102E-3</v>
      </c>
      <c r="I610">
        <f t="shared" ca="1" si="88"/>
        <v>-5.1823267340914051E-6</v>
      </c>
      <c r="J610">
        <f t="shared" ca="1" si="89"/>
        <v>4.2458440758989577E-7</v>
      </c>
    </row>
    <row r="611" spans="1:10">
      <c r="A611">
        <f t="shared" si="85"/>
        <v>809</v>
      </c>
      <c r="B611">
        <f t="shared" si="81"/>
        <v>1.2122658618695516E-60</v>
      </c>
      <c r="C611">
        <f t="shared" si="82"/>
        <v>1.0403836618173215E-14</v>
      </c>
      <c r="D611">
        <f t="shared" si="83"/>
        <v>1.2819072645421196E-6</v>
      </c>
      <c r="E611">
        <f t="shared" si="86"/>
        <v>1.0667499523111005E-33</v>
      </c>
      <c r="F611">
        <f t="shared" ca="1" si="84"/>
        <v>1.0640953637472978E-3</v>
      </c>
      <c r="H611">
        <f t="shared" ca="1" si="87"/>
        <v>9.9442520880600521E-4</v>
      </c>
      <c r="I611">
        <f t="shared" ca="1" si="88"/>
        <v>-2.0478787097892373E-4</v>
      </c>
      <c r="J611">
        <f t="shared" ca="1" si="89"/>
        <v>-1.9960554424483233E-4</v>
      </c>
    </row>
    <row r="612" spans="1:10">
      <c r="A612">
        <f t="shared" si="85"/>
        <v>810</v>
      </c>
      <c r="B612">
        <f t="shared" si="81"/>
        <v>6.2957595191065785E-61</v>
      </c>
      <c r="C612">
        <f t="shared" si="82"/>
        <v>9.458750280786522E-15</v>
      </c>
      <c r="D612">
        <f t="shared" si="83"/>
        <v>1.1788613551307969E-6</v>
      </c>
      <c r="E612">
        <f t="shared" si="86"/>
        <v>7.1546124522102009E-34</v>
      </c>
      <c r="F612">
        <f t="shared" ca="1" si="84"/>
        <v>1.0589430682294773E-3</v>
      </c>
      <c r="H612">
        <f t="shared" ca="1" si="87"/>
        <v>-5.152295517820522E-6</v>
      </c>
      <c r="I612">
        <f t="shared" ca="1" si="88"/>
        <v>-4.0442157209861286E-4</v>
      </c>
      <c r="J612">
        <f t="shared" ca="1" si="89"/>
        <v>-1.9963370111968914E-4</v>
      </c>
    </row>
    <row r="613" spans="1:10">
      <c r="A613">
        <f t="shared" si="85"/>
        <v>811</v>
      </c>
      <c r="B613">
        <f t="shared" si="81"/>
        <v>3.2644010966785259E-61</v>
      </c>
      <c r="C613">
        <f t="shared" si="82"/>
        <v>8.5981721821584862E-15</v>
      </c>
      <c r="D613">
        <f t="shared" si="83"/>
        <v>1.0836652217908027E-6</v>
      </c>
      <c r="E613">
        <f t="shared" si="86"/>
        <v>4.7932165104404366E-34</v>
      </c>
      <c r="F613">
        <f t="shared" ca="1" si="84"/>
        <v>5.4183261519448742E-5</v>
      </c>
      <c r="H613">
        <f t="shared" ca="1" si="87"/>
        <v>-1.0047598067100287E-3</v>
      </c>
      <c r="I613">
        <f t="shared" ca="1" si="88"/>
        <v>-4.0408157423886201E-4</v>
      </c>
      <c r="J613">
        <f t="shared" ca="1" si="89"/>
        <v>3.3999785975085415E-7</v>
      </c>
    </row>
    <row r="614" spans="1:10">
      <c r="A614">
        <f t="shared" si="85"/>
        <v>812</v>
      </c>
      <c r="B614">
        <f t="shared" si="81"/>
        <v>1.6899117600166209E-61</v>
      </c>
      <c r="C614">
        <f t="shared" si="82"/>
        <v>7.8146702517700228E-15</v>
      </c>
      <c r="D614">
        <f t="shared" si="83"/>
        <v>9.9575804196024335E-7</v>
      </c>
      <c r="E614">
        <f t="shared" si="86"/>
        <v>3.2076385900907299E-34</v>
      </c>
      <c r="F614">
        <f t="shared" ca="1" si="84"/>
        <v>1.0497879024887458E-3</v>
      </c>
      <c r="H614">
        <f t="shared" ca="1" si="87"/>
        <v>9.9560464096929715E-4</v>
      </c>
      <c r="I614">
        <f t="shared" ca="1" si="88"/>
        <v>1.9623386834970638E-4</v>
      </c>
      <c r="J614">
        <f t="shared" ca="1" si="89"/>
        <v>6.0031544258856836E-4</v>
      </c>
    </row>
    <row r="615" spans="1:10">
      <c r="A615">
        <f t="shared" si="85"/>
        <v>813</v>
      </c>
      <c r="B615">
        <f t="shared" si="81"/>
        <v>8.7343314833780957E-62</v>
      </c>
      <c r="C615">
        <f t="shared" si="82"/>
        <v>7.1014546526140817E-15</v>
      </c>
      <c r="D615">
        <f t="shared" si="83"/>
        <v>9.1461599383202447E-7</v>
      </c>
      <c r="E615">
        <f t="shared" si="86"/>
        <v>2.1441801115452494E-34</v>
      </c>
      <c r="F615">
        <f t="shared" ca="1" si="84"/>
        <v>-9.5426919995332603E-4</v>
      </c>
      <c r="H615">
        <f t="shared" ca="1" si="87"/>
        <v>-2.0040571024420718E-3</v>
      </c>
      <c r="I615">
        <f t="shared" ca="1" si="88"/>
        <v>-4.0347360308855431E-4</v>
      </c>
      <c r="J615">
        <f t="shared" ca="1" si="89"/>
        <v>-5.9970747143826071E-4</v>
      </c>
    </row>
    <row r="616" spans="1:10">
      <c r="A616">
        <f t="shared" si="85"/>
        <v>814</v>
      </c>
      <c r="B616">
        <f t="shared" si="81"/>
        <v>4.5071336969523797E-62</v>
      </c>
      <c r="C616">
        <f t="shared" si="82"/>
        <v>6.4523233078131325E-15</v>
      </c>
      <c r="D616">
        <f t="shared" si="83"/>
        <v>8.397500586323464E-7</v>
      </c>
      <c r="E616">
        <f t="shared" si="86"/>
        <v>1.4317083162793759E-34</v>
      </c>
      <c r="F616">
        <f t="shared" ca="1" si="84"/>
        <v>-9.5801249674576654E-4</v>
      </c>
      <c r="H616">
        <f t="shared" ca="1" si="87"/>
        <v>-3.7432967924405126E-6</v>
      </c>
      <c r="I616">
        <f t="shared" ca="1" si="88"/>
        <v>3.9679755356985857E-4</v>
      </c>
      <c r="J616">
        <f t="shared" ca="1" si="89"/>
        <v>8.0027115665841288E-4</v>
      </c>
    </row>
    <row r="617" spans="1:10">
      <c r="A617">
        <f t="shared" si="85"/>
        <v>815</v>
      </c>
      <c r="B617">
        <f t="shared" si="81"/>
        <v>2.3220755226115557E-62</v>
      </c>
      <c r="C617">
        <f t="shared" si="82"/>
        <v>5.861611956787281E-15</v>
      </c>
      <c r="D617">
        <f t="shared" si="83"/>
        <v>7.7070393484174245E-7</v>
      </c>
      <c r="E617">
        <f t="shared" si="86"/>
        <v>9.5491624687157314E-35</v>
      </c>
      <c r="F617">
        <f t="shared" ca="1" si="84"/>
        <v>-9.614648029648323E-4</v>
      </c>
      <c r="H617">
        <f t="shared" ca="1" si="87"/>
        <v>-3.4523062190657634E-6</v>
      </c>
      <c r="I617">
        <f t="shared" ca="1" si="88"/>
        <v>3.9704878649921233E-4</v>
      </c>
      <c r="J617">
        <f t="shared" ca="1" si="89"/>
        <v>2.5123292935375118E-7</v>
      </c>
    </row>
    <row r="618" spans="1:10">
      <c r="A618">
        <f t="shared" si="85"/>
        <v>816</v>
      </c>
      <c r="B618">
        <f t="shared" si="81"/>
        <v>1.194420830894038E-62</v>
      </c>
      <c r="C618">
        <f t="shared" si="82"/>
        <v>5.3241483722529613E-15</v>
      </c>
      <c r="D618">
        <f t="shared" si="83"/>
        <v>7.0705206003546181E-7</v>
      </c>
      <c r="E618">
        <f t="shared" si="86"/>
        <v>6.3619971154559634E-35</v>
      </c>
      <c r="F618">
        <f t="shared" ca="1" si="84"/>
        <v>1.0353526032679805E-3</v>
      </c>
      <c r="H618">
        <f t="shared" ca="1" si="87"/>
        <v>1.9968174062328127E-3</v>
      </c>
      <c r="I618">
        <f t="shared" ca="1" si="88"/>
        <v>-2.7185451128398408E-6</v>
      </c>
      <c r="J618">
        <f t="shared" ca="1" si="89"/>
        <v>-3.9976733161205215E-4</v>
      </c>
    </row>
    <row r="619" spans="1:10">
      <c r="A619">
        <f t="shared" si="85"/>
        <v>817</v>
      </c>
      <c r="B619">
        <f t="shared" si="81"/>
        <v>6.133996533431901E-63</v>
      </c>
      <c r="C619">
        <f t="shared" si="82"/>
        <v>4.8352103986681384E-15</v>
      </c>
      <c r="D619">
        <f t="shared" si="83"/>
        <v>6.4839773608427549E-7</v>
      </c>
      <c r="E619">
        <f t="shared" si="86"/>
        <v>4.2338854506367226E-35</v>
      </c>
      <c r="F619">
        <f t="shared" ca="1" si="84"/>
        <v>-9.6758011295402569E-4</v>
      </c>
      <c r="H619">
        <f t="shared" ca="1" si="87"/>
        <v>-2.002932716222006E-3</v>
      </c>
      <c r="I619">
        <f t="shared" ca="1" si="88"/>
        <v>-2.503166307726932E-6</v>
      </c>
      <c r="J619">
        <f t="shared" ca="1" si="89"/>
        <v>2.1537880511290882E-7</v>
      </c>
    </row>
    <row r="620" spans="1:10">
      <c r="A620">
        <f t="shared" si="85"/>
        <v>818</v>
      </c>
      <c r="B620">
        <f t="shared" si="81"/>
        <v>3.1451025613790089E-63</v>
      </c>
      <c r="C620">
        <f t="shared" si="82"/>
        <v>4.3904874997991439E-15</v>
      </c>
      <c r="D620">
        <f t="shared" si="83"/>
        <v>5.9437135352884495E-7</v>
      </c>
      <c r="E620">
        <f t="shared" si="86"/>
        <v>2.8145060749564171E-35</v>
      </c>
      <c r="F620">
        <f t="shared" ca="1" si="84"/>
        <v>1.0297185678959666E-3</v>
      </c>
      <c r="H620">
        <f t="shared" ca="1" si="87"/>
        <v>1.9972986808499925E-3</v>
      </c>
      <c r="I620">
        <f t="shared" ca="1" si="88"/>
        <v>1.9769611820069579E-4</v>
      </c>
      <c r="J620">
        <f t="shared" ca="1" si="89"/>
        <v>2.0019928450842271E-4</v>
      </c>
    </row>
    <row r="621" spans="1:10">
      <c r="A621">
        <f t="shared" si="85"/>
        <v>819</v>
      </c>
      <c r="B621">
        <f t="shared" si="81"/>
        <v>1.6100198378267761E-63</v>
      </c>
      <c r="C621">
        <f t="shared" si="82"/>
        <v>3.9860455280385606E-15</v>
      </c>
      <c r="D621">
        <f t="shared" si="83"/>
        <v>5.4462871101985203E-7</v>
      </c>
      <c r="E621">
        <f t="shared" si="86"/>
        <v>1.8688856421013039E-35</v>
      </c>
      <c r="F621">
        <f t="shared" ca="1" si="84"/>
        <v>1.027231435750295E-3</v>
      </c>
      <c r="H621">
        <f t="shared" ca="1" si="87"/>
        <v>-2.4871321456715941E-6</v>
      </c>
      <c r="I621">
        <f t="shared" ca="1" si="88"/>
        <v>-4.0211957161359125E-4</v>
      </c>
      <c r="J621">
        <f t="shared" ca="1" si="89"/>
        <v>-5.9981568981428703E-4</v>
      </c>
    </row>
    <row r="622" spans="1:10">
      <c r="A622">
        <f t="shared" si="85"/>
        <v>820</v>
      </c>
      <c r="B622">
        <f t="shared" si="81"/>
        <v>8.2287292121144477E-64</v>
      </c>
      <c r="C622">
        <f t="shared" si="82"/>
        <v>3.618294451112517E-15</v>
      </c>
      <c r="D622">
        <f t="shared" si="83"/>
        <v>4.9884942580107149E-7</v>
      </c>
      <c r="E622">
        <f t="shared" si="86"/>
        <v>1.2395975672102316E-35</v>
      </c>
      <c r="F622">
        <f t="shared" ca="1" si="84"/>
        <v>-9.7505752852903172E-4</v>
      </c>
      <c r="H622">
        <f t="shared" ca="1" si="87"/>
        <v>-2.0022889642793266E-3</v>
      </c>
      <c r="I622">
        <f t="shared" ca="1" si="88"/>
        <v>-1.9491869202025411E-6</v>
      </c>
      <c r="J622">
        <f t="shared" ca="1" si="89"/>
        <v>4.0017038469338873E-4</v>
      </c>
    </row>
    <row r="623" spans="1:10">
      <c r="A623">
        <f t="shared" si="85"/>
        <v>821</v>
      </c>
      <c r="B623">
        <f t="shared" si="81"/>
        <v>4.1989378210133109E-64</v>
      </c>
      <c r="C623">
        <f t="shared" si="82"/>
        <v>3.2839587930264763E-15</v>
      </c>
      <c r="D623">
        <f t="shared" si="83"/>
        <v>4.5673543130293831E-7</v>
      </c>
      <c r="E623">
        <f t="shared" si="86"/>
        <v>8.2128927876930276E-36</v>
      </c>
      <c r="F623">
        <f t="shared" ca="1" si="84"/>
        <v>1.022836771729345E-3</v>
      </c>
      <c r="H623">
        <f t="shared" ca="1" si="87"/>
        <v>1.9978943002583768E-3</v>
      </c>
      <c r="I623">
        <f t="shared" ca="1" si="88"/>
        <v>-1.7917460505643273E-6</v>
      </c>
      <c r="J623">
        <f t="shared" ca="1" si="89"/>
        <v>1.574408696382138E-7</v>
      </c>
    </row>
    <row r="624" spans="1:10">
      <c r="A624">
        <f t="shared" si="85"/>
        <v>822</v>
      </c>
      <c r="B624">
        <f t="shared" si="81"/>
        <v>2.1391992858934819E-64</v>
      </c>
      <c r="C624">
        <f t="shared" si="82"/>
        <v>2.9800505656490675E-15</v>
      </c>
      <c r="D624">
        <f t="shared" si="83"/>
        <v>4.1800955800900878E-7</v>
      </c>
      <c r="E624">
        <f t="shared" si="86"/>
        <v>5.4353691161322276E-36</v>
      </c>
      <c r="F624">
        <f t="shared" ca="1" si="84"/>
        <v>2.0900478049452969E-5</v>
      </c>
      <c r="H624">
        <f t="shared" ca="1" si="87"/>
        <v>-1.001936293679892E-3</v>
      </c>
      <c r="I624">
        <f t="shared" ca="1" si="88"/>
        <v>-2.0164633069786174E-4</v>
      </c>
      <c r="J624">
        <f t="shared" ca="1" si="89"/>
        <v>-1.9985458464729741E-4</v>
      </c>
    </row>
    <row r="625" spans="1:10">
      <c r="A625">
        <f t="shared" si="85"/>
        <v>823</v>
      </c>
      <c r="B625">
        <f t="shared" si="81"/>
        <v>1.088098408732401E-64</v>
      </c>
      <c r="C625">
        <f t="shared" si="82"/>
        <v>2.7038444853487126E-15</v>
      </c>
      <c r="D625">
        <f t="shared" si="83"/>
        <v>3.8241419385635471E-7</v>
      </c>
      <c r="E625">
        <f t="shared" si="86"/>
        <v>3.5931833766628385E-36</v>
      </c>
      <c r="F625">
        <f t="shared" ca="1" si="84"/>
        <v>-9.8087929017198999E-4</v>
      </c>
      <c r="H625">
        <f t="shared" ca="1" si="87"/>
        <v>-1.001779768221443E-3</v>
      </c>
      <c r="I625">
        <f t="shared" ca="1" si="88"/>
        <v>-1.5120822935243216E-6</v>
      </c>
      <c r="J625">
        <f t="shared" ca="1" si="89"/>
        <v>2.0013424840433742E-4</v>
      </c>
    </row>
    <row r="626" spans="1:10">
      <c r="A626">
        <f t="shared" si="85"/>
        <v>824</v>
      </c>
      <c r="B626">
        <f t="shared" si="81"/>
        <v>5.5257373004192628E-65</v>
      </c>
      <c r="C626">
        <f t="shared" si="82"/>
        <v>2.4528552856964236E-15</v>
      </c>
      <c r="D626">
        <f t="shared" si="83"/>
        <v>3.4971002053278329E-7</v>
      </c>
      <c r="E626">
        <f t="shared" si="86"/>
        <v>2.3727237195700024E-36</v>
      </c>
      <c r="F626">
        <f t="shared" ca="1" si="84"/>
        <v>1.0174855011492818E-3</v>
      </c>
      <c r="H626">
        <f t="shared" ca="1" si="87"/>
        <v>1.9983647913212718E-3</v>
      </c>
      <c r="I626">
        <f t="shared" ca="1" si="88"/>
        <v>3.9861180144503821E-4</v>
      </c>
      <c r="J626">
        <f t="shared" ca="1" si="89"/>
        <v>4.0012388373856253E-4</v>
      </c>
    </row>
    <row r="627" spans="1:10">
      <c r="A627">
        <f t="shared" si="85"/>
        <v>825</v>
      </c>
      <c r="B627">
        <f t="shared" si="81"/>
        <v>2.8016728537274325E-65</v>
      </c>
      <c r="C627">
        <f t="shared" si="82"/>
        <v>2.2248169525385582E-15</v>
      </c>
      <c r="D627">
        <f t="shared" si="83"/>
        <v>3.1967482213810949E-7</v>
      </c>
      <c r="E627">
        <f t="shared" si="86"/>
        <v>1.5650651193250486E-36</v>
      </c>
      <c r="F627">
        <f t="shared" ca="1" si="84"/>
        <v>-9.8401625878185369E-4</v>
      </c>
      <c r="H627">
        <f t="shared" ca="1" si="87"/>
        <v>-2.0015017599311355E-3</v>
      </c>
      <c r="I627">
        <f t="shared" ca="1" si="88"/>
        <v>-1.2739301991858062E-6</v>
      </c>
      <c r="J627">
        <f t="shared" ca="1" si="89"/>
        <v>-3.9988573164422399E-4</v>
      </c>
    </row>
    <row r="628" spans="1:10">
      <c r="A628">
        <f t="shared" si="85"/>
        <v>826</v>
      </c>
      <c r="B628">
        <f t="shared" si="81"/>
        <v>1.4182400287668331E-65</v>
      </c>
      <c r="C628">
        <f t="shared" si="82"/>
        <v>2.0176637218248442E-15</v>
      </c>
      <c r="D628">
        <f t="shared" si="83"/>
        <v>2.9210236278305826E-7</v>
      </c>
      <c r="E628">
        <f t="shared" si="86"/>
        <v>1.0311814778073791E-36</v>
      </c>
      <c r="F628">
        <f t="shared" ca="1" si="84"/>
        <v>1.4605118240036099E-5</v>
      </c>
      <c r="H628">
        <f t="shared" ca="1" si="87"/>
        <v>9.9862137702188972E-4</v>
      </c>
      <c r="I628">
        <f t="shared" ca="1" si="88"/>
        <v>1.9883142218309464E-4</v>
      </c>
      <c r="J628">
        <f t="shared" ca="1" si="89"/>
        <v>2.0010535238228046E-4</v>
      </c>
    </row>
    <row r="629" spans="1:10">
      <c r="A629">
        <f t="shared" si="85"/>
        <v>827</v>
      </c>
      <c r="B629">
        <f t="shared" si="81"/>
        <v>7.1678215467006839E-66</v>
      </c>
      <c r="C629">
        <f t="shared" si="82"/>
        <v>1.8295126935446801E-15</v>
      </c>
      <c r="D629">
        <f t="shared" si="83"/>
        <v>2.6680132980711677E-7</v>
      </c>
      <c r="E629">
        <f t="shared" si="86"/>
        <v>6.7866467637309648E-37</v>
      </c>
      <c r="F629">
        <f t="shared" ca="1" si="84"/>
        <v>1.3340066581831473E-5</v>
      </c>
      <c r="H629">
        <f t="shared" ca="1" si="87"/>
        <v>-1.2650516582046259E-6</v>
      </c>
      <c r="I629">
        <f t="shared" ca="1" si="88"/>
        <v>-1.0714889016579431E-6</v>
      </c>
      <c r="J629">
        <f t="shared" ca="1" si="89"/>
        <v>-1.9990291108475258E-4</v>
      </c>
    </row>
    <row r="630" spans="1:10">
      <c r="A630">
        <f t="shared" si="85"/>
        <v>828</v>
      </c>
      <c r="B630">
        <f t="shared" si="81"/>
        <v>3.6168438450535256E-66</v>
      </c>
      <c r="C630">
        <f t="shared" si="82"/>
        <v>1.65864792706231E-15</v>
      </c>
      <c r="D630">
        <f t="shared" si="83"/>
        <v>2.4359433940537355E-7</v>
      </c>
      <c r="E630">
        <f t="shared" si="86"/>
        <v>4.4616226641809593E-37</v>
      </c>
      <c r="F630">
        <f t="shared" ca="1" si="84"/>
        <v>1.0121797170532011E-3</v>
      </c>
      <c r="H630">
        <f t="shared" ca="1" si="87"/>
        <v>9.9883965047136954E-4</v>
      </c>
      <c r="I630">
        <f t="shared" ca="1" si="88"/>
        <v>-9.8205502853260861E-7</v>
      </c>
      <c r="J630">
        <f t="shared" ca="1" si="89"/>
        <v>8.9433873125334507E-8</v>
      </c>
    </row>
    <row r="631" spans="1:10">
      <c r="A631">
        <f t="shared" si="85"/>
        <v>829</v>
      </c>
      <c r="B631">
        <f t="shared" si="81"/>
        <v>1.8221220429160141E-66</v>
      </c>
      <c r="C631">
        <f t="shared" si="82"/>
        <v>1.5035058941307646E-15</v>
      </c>
      <c r="D631">
        <f t="shared" si="83"/>
        <v>2.2231700156355574E-7</v>
      </c>
      <c r="E631">
        <f t="shared" si="86"/>
        <v>2.929866826698555E-37</v>
      </c>
      <c r="F631">
        <f t="shared" ca="1" si="84"/>
        <v>1.011115850153353E-3</v>
      </c>
      <c r="H631">
        <f t="shared" ca="1" si="87"/>
        <v>-1.0638668998480625E-6</v>
      </c>
      <c r="I631">
        <f t="shared" ca="1" si="88"/>
        <v>-2.0089970917705496E-4</v>
      </c>
      <c r="J631">
        <f t="shared" ca="1" si="89"/>
        <v>-1.9991765414852235E-4</v>
      </c>
    </row>
    <row r="632" spans="1:10">
      <c r="A632">
        <f t="shared" si="85"/>
        <v>830</v>
      </c>
      <c r="B632">
        <f t="shared" si="81"/>
        <v>9.164954094797775E-67</v>
      </c>
      <c r="C632">
        <f t="shared" si="82"/>
        <v>1.362662175977005E-15</v>
      </c>
      <c r="D632">
        <f t="shared" si="83"/>
        <v>2.028170413097348E-7</v>
      </c>
      <c r="E632">
        <f t="shared" si="86"/>
        <v>1.9218539203715453E-37</v>
      </c>
      <c r="F632">
        <f t="shared" ca="1" si="84"/>
        <v>1.0140852133619849E-5</v>
      </c>
      <c r="H632">
        <f t="shared" ca="1" si="87"/>
        <v>-1.0009749980197332E-3</v>
      </c>
      <c r="I632">
        <f t="shared" ca="1" si="88"/>
        <v>-8.2392319283655644E-7</v>
      </c>
      <c r="J632">
        <f t="shared" ca="1" si="89"/>
        <v>2.0007578598421841E-4</v>
      </c>
    </row>
    <row r="633" spans="1:10">
      <c r="A633">
        <f t="shared" si="85"/>
        <v>831</v>
      </c>
      <c r="B633">
        <f t="shared" si="81"/>
        <v>4.602441265124994E-67</v>
      </c>
      <c r="C633">
        <f t="shared" si="82"/>
        <v>1.2348193001564496E-15</v>
      </c>
      <c r="D633">
        <f t="shared" si="83"/>
        <v>1.8495347340011232E-7</v>
      </c>
      <c r="E633">
        <f t="shared" si="86"/>
        <v>1.2592452403830396E-37</v>
      </c>
      <c r="F633">
        <f t="shared" ca="1" si="84"/>
        <v>9.24767373174658E-6</v>
      </c>
      <c r="H633">
        <f t="shared" ca="1" si="87"/>
        <v>-8.9317840187326903E-7</v>
      </c>
      <c r="I633">
        <f t="shared" ca="1" si="88"/>
        <v>-2.0075420538263707E-4</v>
      </c>
      <c r="J633">
        <f t="shared" ca="1" si="89"/>
        <v>-1.9993028218980052E-4</v>
      </c>
    </row>
    <row r="634" spans="1:10">
      <c r="A634">
        <f t="shared" si="85"/>
        <v>832</v>
      </c>
      <c r="B634">
        <f t="shared" si="81"/>
        <v>2.3075511927629557E-67</v>
      </c>
      <c r="C634">
        <f t="shared" si="82"/>
        <v>1.1187956214351854E-15</v>
      </c>
      <c r="D634">
        <f t="shared" si="83"/>
        <v>1.685958276645754E-7</v>
      </c>
      <c r="E634">
        <f t="shared" si="86"/>
        <v>8.241717280358732E-38</v>
      </c>
      <c r="F634">
        <f t="shared" ca="1" si="84"/>
        <v>8.4297914391685521E-6</v>
      </c>
      <c r="H634">
        <f t="shared" ca="1" si="87"/>
        <v>-8.1788229257802795E-7</v>
      </c>
      <c r="I634">
        <f t="shared" ca="1" si="88"/>
        <v>-6.9009823755023475E-7</v>
      </c>
      <c r="J634">
        <f t="shared" ca="1" si="89"/>
        <v>2.0006410714508684E-4</v>
      </c>
    </row>
    <row r="635" spans="1:10">
      <c r="A635">
        <f t="shared" si="85"/>
        <v>833</v>
      </c>
      <c r="B635">
        <f t="shared" si="81"/>
        <v>1.1550999448043537E-67</v>
      </c>
      <c r="C635">
        <f t="shared" si="82"/>
        <v>1.0135151588322411E-15</v>
      </c>
      <c r="D635">
        <f t="shared" si="83"/>
        <v>1.5362342234500938E-7</v>
      </c>
      <c r="E635">
        <f t="shared" si="86"/>
        <v>5.388185735481093E-38</v>
      </c>
      <c r="F635">
        <f t="shared" ca="1" si="84"/>
        <v>7.6811711679262275E-6</v>
      </c>
      <c r="H635">
        <f t="shared" ca="1" si="87"/>
        <v>-7.4862027124232455E-7</v>
      </c>
      <c r="I635">
        <f t="shared" ca="1" si="88"/>
        <v>-2.0063117627909847E-4</v>
      </c>
      <c r="J635">
        <f t="shared" ca="1" si="89"/>
        <v>-1.9994107804154824E-4</v>
      </c>
    </row>
    <row r="636" spans="1:10">
      <c r="A636">
        <f t="shared" si="85"/>
        <v>834</v>
      </c>
      <c r="B636">
        <f t="shared" si="81"/>
        <v>5.7728850575012714E-68</v>
      </c>
      <c r="C636">
        <f t="shared" si="82"/>
        <v>9.1799830819513618E-16</v>
      </c>
      <c r="D636">
        <f t="shared" si="83"/>
        <v>1.3992468286540783E-7</v>
      </c>
      <c r="E636">
        <f t="shared" si="86"/>
        <v>3.5187211674842957E-38</v>
      </c>
      <c r="F636">
        <f t="shared" ca="1" si="84"/>
        <v>1.0069962341891702E-3</v>
      </c>
      <c r="H636">
        <f t="shared" ca="1" si="87"/>
        <v>9.9931506302124401E-4</v>
      </c>
      <c r="I636">
        <f t="shared" ca="1" si="88"/>
        <v>-2.0057704402310587E-4</v>
      </c>
      <c r="J636">
        <f t="shared" ca="1" si="89"/>
        <v>5.4132255992598785E-8</v>
      </c>
    </row>
    <row r="637" spans="1:10">
      <c r="A637">
        <f t="shared" si="85"/>
        <v>835</v>
      </c>
      <c r="B637">
        <f t="shared" si="81"/>
        <v>2.8805232610875644E-68</v>
      </c>
      <c r="C637">
        <f t="shared" si="82"/>
        <v>8.3135335633940937E-16</v>
      </c>
      <c r="D637">
        <f t="shared" si="83"/>
        <v>1.2739650357734203E-7</v>
      </c>
      <c r="E637">
        <f t="shared" si="86"/>
        <v>2.2953271828500539E-38</v>
      </c>
      <c r="F637">
        <f t="shared" ca="1" si="84"/>
        <v>-9.9363017477956529E-4</v>
      </c>
      <c r="H637">
        <f t="shared" ca="1" si="87"/>
        <v>-2.0006264089687358E-3</v>
      </c>
      <c r="I637">
        <f t="shared" ca="1" si="88"/>
        <v>-5.2733405631662927E-7</v>
      </c>
      <c r="J637">
        <f t="shared" ca="1" si="89"/>
        <v>2.0004970996678924E-4</v>
      </c>
    </row>
    <row r="638" spans="1:10">
      <c r="A638">
        <f t="shared" si="85"/>
        <v>836</v>
      </c>
      <c r="B638">
        <f t="shared" si="81"/>
        <v>1.4350102119421284E-68</v>
      </c>
      <c r="C638">
        <f t="shared" si="82"/>
        <v>7.5276872890309871E-16</v>
      </c>
      <c r="D638">
        <f t="shared" si="83"/>
        <v>1.1594365012714553E-7</v>
      </c>
      <c r="E638">
        <f t="shared" si="86"/>
        <v>1.4956218347685659E-38</v>
      </c>
      <c r="F638">
        <f t="shared" ca="1" si="84"/>
        <v>5.7971825439957127E-6</v>
      </c>
      <c r="H638">
        <f t="shared" ca="1" si="87"/>
        <v>9.9942735732356093E-4</v>
      </c>
      <c r="I638">
        <f t="shared" ca="1" si="88"/>
        <v>-4.8170522082835456E-7</v>
      </c>
      <c r="J638">
        <f t="shared" ca="1" si="89"/>
        <v>4.5628835488274712E-8</v>
      </c>
    </row>
    <row r="639" spans="1:10">
      <c r="A639">
        <f t="shared" si="85"/>
        <v>837</v>
      </c>
      <c r="B639">
        <f t="shared" si="81"/>
        <v>7.1374606263335099E-69</v>
      </c>
      <c r="C639">
        <f t="shared" si="82"/>
        <v>6.8150590969207027E-16</v>
      </c>
      <c r="D639">
        <f t="shared" si="83"/>
        <v>1.0547820019202607E-7</v>
      </c>
      <c r="E639">
        <f t="shared" si="86"/>
        <v>9.7345626462271249E-39</v>
      </c>
      <c r="F639">
        <f t="shared" ca="1" si="84"/>
        <v>-9.9472608995632345E-4</v>
      </c>
      <c r="H639">
        <f t="shared" ca="1" si="87"/>
        <v>-1.0005232725003191E-3</v>
      </c>
      <c r="I639">
        <f t="shared" ca="1" si="88"/>
        <v>-4.398409015237987E-7</v>
      </c>
      <c r="J639">
        <f t="shared" ca="1" si="89"/>
        <v>4.186431930455586E-8</v>
      </c>
    </row>
    <row r="640" spans="1:10">
      <c r="A640">
        <f t="shared" si="85"/>
        <v>838</v>
      </c>
      <c r="B640">
        <f t="shared" si="81"/>
        <v>3.5443580534270898E-69</v>
      </c>
      <c r="C640">
        <f t="shared" si="82"/>
        <v>6.1689297446109836E-16</v>
      </c>
      <c r="D640">
        <f t="shared" si="83"/>
        <v>9.5919020431050415E-8</v>
      </c>
      <c r="E640">
        <f t="shared" si="86"/>
        <v>6.3289044996055885E-39</v>
      </c>
      <c r="F640">
        <f t="shared" ca="1" si="84"/>
        <v>-9.9520404894760288E-4</v>
      </c>
      <c r="H640">
        <f t="shared" ca="1" si="87"/>
        <v>-4.7795899127942888E-7</v>
      </c>
      <c r="I640">
        <f t="shared" ca="1" si="88"/>
        <v>-4.0144741180149144E-7</v>
      </c>
      <c r="J640">
        <f t="shared" ca="1" si="89"/>
        <v>3.8393489722307259E-8</v>
      </c>
    </row>
    <row r="641" spans="1:10">
      <c r="A641">
        <f t="shared" si="85"/>
        <v>839</v>
      </c>
      <c r="B641">
        <f t="shared" si="81"/>
        <v>1.7572622506098861E-69</v>
      </c>
      <c r="C641">
        <f t="shared" si="82"/>
        <v>5.5831868682464524E-16</v>
      </c>
      <c r="D641">
        <f t="shared" si="83"/>
        <v>8.7191277593432714E-8</v>
      </c>
      <c r="E641">
        <f t="shared" si="86"/>
        <v>4.1101539682949938E-39</v>
      </c>
      <c r="F641">
        <f t="shared" ca="1" si="84"/>
        <v>1.0043595639075875E-3</v>
      </c>
      <c r="H641">
        <f t="shared" ca="1" si="87"/>
        <v>1.9995636128551904E-3</v>
      </c>
      <c r="I641">
        <f t="shared" ca="1" si="88"/>
        <v>1.9963374752696977E-4</v>
      </c>
      <c r="J641">
        <f t="shared" ca="1" si="89"/>
        <v>2.0003519493877125E-4</v>
      </c>
    </row>
    <row r="642" spans="1:10">
      <c r="A642">
        <f t="shared" si="85"/>
        <v>840</v>
      </c>
      <c r="B642">
        <f t="shared" si="81"/>
        <v>8.698426537196844E-70</v>
      </c>
      <c r="C642">
        <f t="shared" si="82"/>
        <v>5.0522710835368915E-16</v>
      </c>
      <c r="D642">
        <f t="shared" si="83"/>
        <v>7.92259818206415E-8</v>
      </c>
      <c r="E642">
        <f t="shared" si="86"/>
        <v>2.6662759190022702E-39</v>
      </c>
      <c r="F642">
        <f t="shared" ca="1" si="84"/>
        <v>-9.9603870088370663E-4</v>
      </c>
      <c r="H642">
        <f t="shared" ca="1" si="87"/>
        <v>-2.0003982647912944E-3</v>
      </c>
      <c r="I642">
        <f t="shared" ca="1" si="88"/>
        <v>-3.3400378328081806E-7</v>
      </c>
      <c r="J642">
        <f t="shared" ca="1" si="89"/>
        <v>-1.9996775131025059E-4</v>
      </c>
    </row>
    <row r="643" spans="1:10">
      <c r="A643">
        <f t="shared" si="85"/>
        <v>841</v>
      </c>
      <c r="B643">
        <f t="shared" ref="B643:B700" si="90">NORMDIST(A643,400,25,0)</f>
        <v>4.2988268139580814E-70</v>
      </c>
      <c r="C643">
        <f t="shared" ref="C643:C700" si="91">8*NORMDIST(A643,200,80,0)</f>
        <v>4.571126789214504E-16</v>
      </c>
      <c r="D643">
        <f t="shared" ref="D643:D700" si="92">NORMDIST(A643,600,50,0)</f>
        <v>7.1959560270425071E-8</v>
      </c>
      <c r="E643">
        <f t="shared" si="86"/>
        <v>1.7277048009626969E-39</v>
      </c>
      <c r="F643">
        <f t="shared" ref="F643:F700" ca="1" si="93">50*SUM(B643:E643)+RANDBETWEEN(-1,1)/1000</f>
        <v>3.5979780363768878E-6</v>
      </c>
      <c r="H643">
        <f t="shared" ca="1" si="87"/>
        <v>9.9963667892008349E-4</v>
      </c>
      <c r="I643">
        <f t="shared" ca="1" si="88"/>
        <v>3.9969553232897836E-4</v>
      </c>
      <c r="J643">
        <f t="shared" ca="1" si="89"/>
        <v>4.0002953611225917E-4</v>
      </c>
    </row>
    <row r="644" spans="1:10">
      <c r="A644">
        <f t="shared" ref="A644:A700" si="94">A643+1</f>
        <v>842</v>
      </c>
      <c r="B644">
        <f t="shared" si="90"/>
        <v>2.1211155465900372E-70</v>
      </c>
      <c r="C644">
        <f t="shared" si="91"/>
        <v>4.1351572703982503E-16</v>
      </c>
      <c r="D644">
        <f t="shared" si="92"/>
        <v>6.53334592798655E-8</v>
      </c>
      <c r="E644">
        <f t="shared" ref="E644:E700" si="95">NORMDIST(A644,450,30,0)</f>
        <v>1.1182822728042395E-39</v>
      </c>
      <c r="F644">
        <f t="shared" ca="1" si="93"/>
        <v>-9.9673332701533091E-4</v>
      </c>
      <c r="H644">
        <f t="shared" ref="H644:H700" ca="1" si="96">F644-F643</f>
        <v>-1.0003313050517078E-3</v>
      </c>
      <c r="I644">
        <f t="shared" ref="I644:I696" ca="1" si="97">AVERAGE(H644:H648)</f>
        <v>-2.0027742782959671E-4</v>
      </c>
      <c r="J644">
        <f t="shared" ca="1" si="89"/>
        <v>-5.9997296015857509E-4</v>
      </c>
    </row>
    <row r="645" spans="1:10">
      <c r="A645">
        <f t="shared" si="94"/>
        <v>843</v>
      </c>
      <c r="B645">
        <f t="shared" si="90"/>
        <v>1.0449219059859295E-70</v>
      </c>
      <c r="C645">
        <f t="shared" si="91"/>
        <v>3.7401837330585372E-16</v>
      </c>
      <c r="D645">
        <f t="shared" si="92"/>
        <v>5.9293773370905549E-8</v>
      </c>
      <c r="E645">
        <f t="shared" si="95"/>
        <v>7.2302080008687715E-40</v>
      </c>
      <c r="F645">
        <f t="shared" ca="1" si="93"/>
        <v>2.9646886872461964E-6</v>
      </c>
      <c r="H645">
        <f t="shared" ca="1" si="96"/>
        <v>9.9969801570257708E-4</v>
      </c>
      <c r="I645">
        <f t="shared" ca="1" si="97"/>
        <v>1.9974731587155516E-4</v>
      </c>
      <c r="J645">
        <f t="shared" ref="J645:J696" ca="1" si="98">I645-I644</f>
        <v>4.0002474370115189E-4</v>
      </c>
    </row>
    <row r="646" spans="1:10">
      <c r="A646">
        <f t="shared" si="94"/>
        <v>844</v>
      </c>
      <c r="B646">
        <f t="shared" si="90"/>
        <v>5.1393532489845186E-71</v>
      </c>
      <c r="C646">
        <f t="shared" si="91"/>
        <v>3.3824079317786789E-16</v>
      </c>
      <c r="D646">
        <f t="shared" si="92"/>
        <v>5.3790899485430459E-8</v>
      </c>
      <c r="E646">
        <f t="shared" si="95"/>
        <v>4.6694700364055834E-40</v>
      </c>
      <c r="F646">
        <f t="shared" ca="1" si="93"/>
        <v>1.0026895449911837E-3</v>
      </c>
      <c r="H646">
        <f t="shared" ca="1" si="96"/>
        <v>9.9972485630393749E-4</v>
      </c>
      <c r="I646">
        <f t="shared" ca="1" si="97"/>
        <v>-2.3005149715403686E-7</v>
      </c>
      <c r="J646">
        <f t="shared" ca="1" si="98"/>
        <v>-1.9997736736870918E-4</v>
      </c>
    </row>
    <row r="647" spans="1:10">
      <c r="A647">
        <f t="shared" si="94"/>
        <v>845</v>
      </c>
      <c r="B647">
        <f t="shared" si="90"/>
        <v>2.5237029422415675E-71</v>
      </c>
      <c r="C647">
        <f t="shared" si="91"/>
        <v>3.0583780814614483E-16</v>
      </c>
      <c r="D647">
        <f t="shared" si="92"/>
        <v>4.8779214917867128E-8</v>
      </c>
      <c r="E647">
        <f t="shared" si="95"/>
        <v>3.0123251310251146E-40</v>
      </c>
      <c r="F647">
        <f t="shared" ca="1" si="93"/>
        <v>1.0024389607611853E-3</v>
      </c>
      <c r="H647">
        <f t="shared" ca="1" si="96"/>
        <v>-2.5058422999839694E-7</v>
      </c>
      <c r="I647">
        <f t="shared" ca="1" si="97"/>
        <v>-2.0935887858663029E-7</v>
      </c>
      <c r="J647">
        <f t="shared" ca="1" si="98"/>
        <v>2.0692618567406569E-8</v>
      </c>
    </row>
    <row r="648" spans="1:10">
      <c r="A648">
        <f t="shared" si="94"/>
        <v>846</v>
      </c>
      <c r="B648">
        <f t="shared" si="90"/>
        <v>1.2372946279848939E-71</v>
      </c>
      <c r="C648">
        <f t="shared" si="91"/>
        <v>2.7649577697356913E-16</v>
      </c>
      <c r="D648">
        <f t="shared" si="92"/>
        <v>4.4216777491368415E-8</v>
      </c>
      <c r="E648">
        <f t="shared" si="95"/>
        <v>1.9411251999121618E-40</v>
      </c>
      <c r="F648">
        <f t="shared" ca="1" si="93"/>
        <v>-9.9778916111160671E-4</v>
      </c>
      <c r="H648">
        <f t="shared" ca="1" si="96"/>
        <v>-2.000228121872792E-3</v>
      </c>
      <c r="I648">
        <f t="shared" ca="1" si="97"/>
        <v>-4.0019044824744603E-4</v>
      </c>
      <c r="J648">
        <f t="shared" ca="1" si="98"/>
        <v>-3.9998108936885942E-4</v>
      </c>
    </row>
    <row r="649" spans="1:10">
      <c r="A649">
        <f t="shared" si="94"/>
        <v>847</v>
      </c>
      <c r="B649">
        <f t="shared" si="90"/>
        <v>6.0563804581263556E-72</v>
      </c>
      <c r="C649">
        <f t="shared" si="91"/>
        <v>2.4992976107682525E-16</v>
      </c>
      <c r="D649">
        <f t="shared" si="92"/>
        <v>4.0065046598969849E-8</v>
      </c>
      <c r="E649">
        <f t="shared" si="95"/>
        <v>1.2494609887782039E-40</v>
      </c>
      <c r="F649">
        <f t="shared" ca="1" si="93"/>
        <v>2.0032523424449808E-6</v>
      </c>
      <c r="H649">
        <f t="shared" ca="1" si="96"/>
        <v>9.9979241345405159E-4</v>
      </c>
      <c r="I649">
        <f t="shared" ca="1" si="97"/>
        <v>-1.7317369079882309E-7</v>
      </c>
      <c r="J649">
        <f t="shared" ca="1" si="98"/>
        <v>4.0001727455664718E-4</v>
      </c>
    </row>
    <row r="650" spans="1:10">
      <c r="A650">
        <f t="shared" si="94"/>
        <v>848</v>
      </c>
      <c r="B650">
        <f t="shared" si="90"/>
        <v>2.9597722934797965E-72</v>
      </c>
      <c r="C650">
        <f t="shared" si="91"/>
        <v>2.2588094031543029E-16</v>
      </c>
      <c r="D650">
        <f t="shared" si="92"/>
        <v>3.6288623803640605E-8</v>
      </c>
      <c r="E650">
        <f t="shared" si="95"/>
        <v>8.0335833653922078E-41</v>
      </c>
      <c r="F650">
        <f t="shared" ca="1" si="93"/>
        <v>1.8144312014760773E-6</v>
      </c>
      <c r="H650">
        <f t="shared" ca="1" si="96"/>
        <v>-1.8882114096890344E-7</v>
      </c>
      <c r="I650">
        <f t="shared" ca="1" si="97"/>
        <v>-1.574005471980354E-7</v>
      </c>
      <c r="J650">
        <f t="shared" ca="1" si="98"/>
        <v>1.5773143600787692E-8</v>
      </c>
    </row>
    <row r="651" spans="1:10">
      <c r="A651">
        <f t="shared" si="94"/>
        <v>849</v>
      </c>
      <c r="B651">
        <f t="shared" si="90"/>
        <v>1.4441376154651852E-72</v>
      </c>
      <c r="C651">
        <f t="shared" si="91"/>
        <v>2.0411425747041848E-16</v>
      </c>
      <c r="D651">
        <f t="shared" si="92"/>
        <v>3.2855011760901481E-8</v>
      </c>
      <c r="E651">
        <f t="shared" si="95"/>
        <v>5.1595682209874275E-41</v>
      </c>
      <c r="F651">
        <f t="shared" ca="1" si="93"/>
        <v>1.0016427505982507E-3</v>
      </c>
      <c r="H651">
        <f t="shared" ca="1" si="96"/>
        <v>9.9982831939677457E-4</v>
      </c>
      <c r="I651">
        <f t="shared" ca="1" si="97"/>
        <v>-1.4300460119471637E-7</v>
      </c>
      <c r="J651">
        <f t="shared" ca="1" si="98"/>
        <v>1.4395946003319027E-8</v>
      </c>
    </row>
    <row r="652" spans="1:10">
      <c r="A652">
        <f t="shared" si="94"/>
        <v>850</v>
      </c>
      <c r="B652">
        <f t="shared" si="90"/>
        <v>7.0349981703804138E-73</v>
      </c>
      <c r="C652">
        <f t="shared" si="91"/>
        <v>1.844162715416669E-16</v>
      </c>
      <c r="D652">
        <f t="shared" si="92"/>
        <v>2.9734390294685951E-8</v>
      </c>
      <c r="E652">
        <f t="shared" si="95"/>
        <v>3.3100523633272134E-41</v>
      </c>
      <c r="F652">
        <f t="shared" ca="1" si="93"/>
        <v>-9.9851328047604487E-4</v>
      </c>
      <c r="H652">
        <f t="shared" ca="1" si="96"/>
        <v>-2.0001560310742954E-3</v>
      </c>
      <c r="I652">
        <f t="shared" ca="1" si="97"/>
        <v>-1.2987133015517764E-7</v>
      </c>
      <c r="J652">
        <f t="shared" ca="1" si="98"/>
        <v>1.3133271039538723E-8</v>
      </c>
    </row>
    <row r="653" spans="1:10">
      <c r="A653">
        <f t="shared" si="94"/>
        <v>851</v>
      </c>
      <c r="B653">
        <f t="shared" si="90"/>
        <v>3.4215628846071096E-73</v>
      </c>
      <c r="C653">
        <f t="shared" si="91"/>
        <v>1.6659320168607302E-16</v>
      </c>
      <c r="D653">
        <f t="shared" si="92"/>
        <v>2.689940852138884E-8</v>
      </c>
      <c r="E653">
        <f t="shared" si="95"/>
        <v>2.1211619093582118E-41</v>
      </c>
      <c r="F653">
        <f t="shared" ca="1" si="93"/>
        <v>-9.9865502956560082E-4</v>
      </c>
      <c r="H653">
        <f t="shared" ca="1" si="96"/>
        <v>-1.4174908955595297E-7</v>
      </c>
      <c r="I653">
        <f t="shared" ca="1" si="97"/>
        <v>-1.1789520043565399E-7</v>
      </c>
      <c r="J653">
        <f t="shared" ca="1" si="98"/>
        <v>1.1976129719523657E-8</v>
      </c>
    </row>
    <row r="654" spans="1:10">
      <c r="A654">
        <f t="shared" si="94"/>
        <v>852</v>
      </c>
      <c r="B654">
        <f t="shared" si="90"/>
        <v>1.6614611573752915E-73</v>
      </c>
      <c r="C654">
        <f t="shared" si="91"/>
        <v>1.5046914517081976E-16</v>
      </c>
      <c r="D654">
        <f t="shared" si="92"/>
        <v>2.4324991978626403E-8</v>
      </c>
      <c r="E654">
        <f t="shared" si="95"/>
        <v>1.357782559175948E-41</v>
      </c>
      <c r="F654">
        <f t="shared" ca="1" si="93"/>
        <v>1.2162496064547776E-6</v>
      </c>
      <c r="H654">
        <f t="shared" ca="1" si="96"/>
        <v>9.9987127917205553E-4</v>
      </c>
      <c r="I654">
        <f t="shared" ca="1" si="97"/>
        <v>1.9989302098990567E-4</v>
      </c>
      <c r="J654">
        <f t="shared" ca="1" si="98"/>
        <v>2.0001091619034132E-4</v>
      </c>
    </row>
    <row r="655" spans="1:10">
      <c r="A655">
        <f t="shared" si="94"/>
        <v>853</v>
      </c>
      <c r="B655">
        <f t="shared" si="90"/>
        <v>8.0549154781811043E-74</v>
      </c>
      <c r="C655">
        <f t="shared" si="91"/>
        <v>1.3588445413810725E-16</v>
      </c>
      <c r="D655">
        <f t="shared" si="92"/>
        <v>2.198816377416406E-8</v>
      </c>
      <c r="E655">
        <f t="shared" si="95"/>
        <v>8.6816861668563297E-42</v>
      </c>
      <c r="F655">
        <f t="shared" ca="1" si="93"/>
        <v>1.0994081955024256E-6</v>
      </c>
      <c r="H655">
        <f t="shared" ca="1" si="96"/>
        <v>-1.1684141095235192E-7</v>
      </c>
      <c r="I655">
        <f t="shared" ca="1" si="97"/>
        <v>-2.000970332754495E-4</v>
      </c>
      <c r="J655">
        <f t="shared" ca="1" si="98"/>
        <v>-3.9999005426535515E-4</v>
      </c>
    </row>
    <row r="656" spans="1:10">
      <c r="A656">
        <f t="shared" si="94"/>
        <v>854</v>
      </c>
      <c r="B656">
        <f t="shared" si="90"/>
        <v>3.8988534529362337E-74</v>
      </c>
      <c r="C656">
        <f t="shared" si="91"/>
        <v>1.2269425728079947E-16</v>
      </c>
      <c r="D656">
        <f t="shared" si="92"/>
        <v>1.9867878826798237E-8</v>
      </c>
      <c r="E656">
        <f t="shared" si="95"/>
        <v>5.5449213421001273E-42</v>
      </c>
      <c r="F656">
        <f t="shared" ca="1" si="93"/>
        <v>1.0009933939474746E-3</v>
      </c>
      <c r="H656">
        <f t="shared" ca="1" si="96"/>
        <v>9.998939857519722E-4</v>
      </c>
      <c r="I656">
        <f t="shared" ca="1" si="97"/>
        <v>-2.0008797565891469E-4</v>
      </c>
      <c r="J656">
        <f t="shared" ca="1" si="98"/>
        <v>9.0576165348132519E-9</v>
      </c>
    </row>
    <row r="657" spans="1:10">
      <c r="A657">
        <f t="shared" si="94"/>
        <v>855</v>
      </c>
      <c r="B657">
        <f t="shared" si="90"/>
        <v>1.8841608012359927E-74</v>
      </c>
      <c r="C657">
        <f t="shared" si="91"/>
        <v>1.1076711372201991E-16</v>
      </c>
      <c r="D657">
        <f t="shared" si="92"/>
        <v>1.7944870324766641E-8</v>
      </c>
      <c r="E657">
        <f t="shared" si="95"/>
        <v>3.5375627130507198E-42</v>
      </c>
      <c r="F657">
        <f t="shared" ca="1" si="93"/>
        <v>-9.9910275647822335E-4</v>
      </c>
      <c r="H657">
        <f t="shared" ca="1" si="96"/>
        <v>-2.0000961504256978E-3</v>
      </c>
      <c r="I657">
        <f t="shared" ca="1" si="97"/>
        <v>-7.9730435664001478E-8</v>
      </c>
      <c r="J657">
        <f t="shared" ca="1" si="98"/>
        <v>2.000082452232507E-4</v>
      </c>
    </row>
    <row r="658" spans="1:10">
      <c r="A658">
        <f t="shared" si="94"/>
        <v>856</v>
      </c>
      <c r="B658">
        <f t="shared" si="90"/>
        <v>9.0908427574312863E-75</v>
      </c>
      <c r="C658">
        <f t="shared" si="91"/>
        <v>9.9983787484971776E-17</v>
      </c>
      <c r="D658">
        <f t="shared" si="92"/>
        <v>1.6201507578562688E-8</v>
      </c>
      <c r="E658">
        <f t="shared" si="95"/>
        <v>2.2543967833460539E-42</v>
      </c>
      <c r="F658">
        <f t="shared" ca="1" si="93"/>
        <v>8.1007538392732388E-7</v>
      </c>
      <c r="H658">
        <f t="shared" ca="1" si="96"/>
        <v>9.9991283186215071E-4</v>
      </c>
      <c r="I658">
        <f t="shared" ca="1" si="97"/>
        <v>1.9992777200320135E-4</v>
      </c>
      <c r="J658">
        <f t="shared" ca="1" si="98"/>
        <v>2.0000750243886535E-4</v>
      </c>
    </row>
    <row r="659" spans="1:10">
      <c r="A659">
        <f t="shared" si="94"/>
        <v>857</v>
      </c>
      <c r="B659">
        <f t="shared" si="90"/>
        <v>4.3792068191917148E-75</v>
      </c>
      <c r="C659">
        <f t="shared" si="91"/>
        <v>9.0236131940281649E-17</v>
      </c>
      <c r="D659">
        <f t="shared" si="92"/>
        <v>1.4621664493906978E-8</v>
      </c>
      <c r="E659">
        <f t="shared" si="95"/>
        <v>1.4350730712700824E-42</v>
      </c>
      <c r="F659">
        <f t="shared" ca="1" si="93"/>
        <v>-9.9926891677079295E-4</v>
      </c>
      <c r="H659">
        <f t="shared" ca="1" si="96"/>
        <v>-1.0000789921547203E-3</v>
      </c>
      <c r="I659">
        <f t="shared" ca="1" si="97"/>
        <v>1.9993459561320226E-4</v>
      </c>
      <c r="J659">
        <f t="shared" ca="1" si="98"/>
        <v>6.8236100009050251E-9</v>
      </c>
    </row>
    <row r="660" spans="1:10">
      <c r="A660">
        <f t="shared" si="94"/>
        <v>858</v>
      </c>
      <c r="B660">
        <f t="shared" si="90"/>
        <v>2.1061625953073219E-75</v>
      </c>
      <c r="C660">
        <f t="shared" si="91"/>
        <v>8.1426074534692198E-17</v>
      </c>
      <c r="D660">
        <f t="shared" si="92"/>
        <v>1.3190597937150454E-8</v>
      </c>
      <c r="E660">
        <f t="shared" si="95"/>
        <v>9.1250473078508978E-43</v>
      </c>
      <c r="F660">
        <f t="shared" ca="1" si="93"/>
        <v>-9.9934047009907125E-4</v>
      </c>
      <c r="H660">
        <f t="shared" ca="1" si="96"/>
        <v>-7.1553328278304087E-8</v>
      </c>
      <c r="I660">
        <f t="shared" ca="1" si="97"/>
        <v>1.9994079912684782E-4</v>
      </c>
      <c r="J660">
        <f t="shared" ca="1" si="98"/>
        <v>6.2035136455648645E-9</v>
      </c>
    </row>
    <row r="661" spans="1:10">
      <c r="A661">
        <f t="shared" si="94"/>
        <v>859</v>
      </c>
      <c r="B661">
        <f t="shared" si="90"/>
        <v>1.0113313351654729E-75</v>
      </c>
      <c r="C661">
        <f t="shared" si="91"/>
        <v>7.3464692943843919E-17</v>
      </c>
      <c r="D661">
        <f t="shared" si="92"/>
        <v>1.1894835309615504E-8</v>
      </c>
      <c r="E661">
        <f t="shared" si="95"/>
        <v>5.7958039277073242E-43</v>
      </c>
      <c r="F661">
        <f t="shared" ca="1" si="93"/>
        <v>1.000594741769154E-3</v>
      </c>
      <c r="H661">
        <f t="shared" ca="1" si="96"/>
        <v>1.9999352118682252E-3</v>
      </c>
      <c r="I661">
        <f t="shared" ca="1" si="97"/>
        <v>1.9994643645381899E-4</v>
      </c>
      <c r="J661">
        <f t="shared" ca="1" si="98"/>
        <v>5.6373269711703679E-9</v>
      </c>
    </row>
    <row r="662" spans="1:10">
      <c r="A662">
        <f t="shared" si="94"/>
        <v>860</v>
      </c>
      <c r="B662">
        <f t="shared" si="90"/>
        <v>4.8484191796313898E-76</v>
      </c>
      <c r="C662">
        <f t="shared" si="91"/>
        <v>6.6271374559687513E-17</v>
      </c>
      <c r="D662">
        <f t="shared" si="92"/>
        <v>1.0722070689395244E-8</v>
      </c>
      <c r="E662">
        <f t="shared" si="95"/>
        <v>3.6771360245602778E-43</v>
      </c>
      <c r="F662">
        <f t="shared" ca="1" si="93"/>
        <v>5.3610353778333094E-7</v>
      </c>
      <c r="H662">
        <f t="shared" ca="1" si="96"/>
        <v>-1.0000586382313706E-3</v>
      </c>
      <c r="I662">
        <f t="shared" ca="1" si="97"/>
        <v>-2.0004844294714037E-4</v>
      </c>
      <c r="J662">
        <f t="shared" ca="1" si="98"/>
        <v>-3.9999487940095937E-4</v>
      </c>
    </row>
    <row r="663" spans="1:10">
      <c r="A663">
        <f t="shared" si="94"/>
        <v>861</v>
      </c>
      <c r="B663">
        <f t="shared" si="90"/>
        <v>2.3206625097842795E-76</v>
      </c>
      <c r="C663">
        <f t="shared" si="91"/>
        <v>5.9773051925623892E-17</v>
      </c>
      <c r="D663">
        <f t="shared" si="92"/>
        <v>9.6610689389993458E-9</v>
      </c>
      <c r="E663">
        <f t="shared" si="95"/>
        <v>2.3303607499021623E-43</v>
      </c>
      <c r="F663">
        <f t="shared" ca="1" si="93"/>
        <v>1.0004830534499386E-3</v>
      </c>
      <c r="H663">
        <f t="shared" ca="1" si="96"/>
        <v>9.9994694991215527E-4</v>
      </c>
      <c r="I663">
        <f t="shared" ca="1" si="97"/>
        <v>-2.0004379372282741E-4</v>
      </c>
      <c r="J663">
        <f t="shared" ca="1" si="98"/>
        <v>4.6492243129631853E-9</v>
      </c>
    </row>
    <row r="664" spans="1:10">
      <c r="A664">
        <f t="shared" si="94"/>
        <v>862</v>
      </c>
      <c r="B664">
        <f t="shared" si="90"/>
        <v>1.1089933472469149E-76</v>
      </c>
      <c r="C664">
        <f t="shared" si="91"/>
        <v>5.3903507375207303E-17</v>
      </c>
      <c r="D664">
        <f t="shared" si="92"/>
        <v>8.7015772150302324E-9</v>
      </c>
      <c r="E664">
        <f t="shared" si="95"/>
        <v>1.4752107510529506E-43</v>
      </c>
      <c r="F664">
        <f t="shared" ca="1" si="93"/>
        <v>4.3507886344668701E-7</v>
      </c>
      <c r="H664">
        <f t="shared" ca="1" si="96"/>
        <v>-1.000047974586492E-3</v>
      </c>
      <c r="I664">
        <f t="shared" ca="1" si="97"/>
        <v>-2.0003957430498611E-4</v>
      </c>
      <c r="J664">
        <f t="shared" ca="1" si="98"/>
        <v>4.2194178412997222E-9</v>
      </c>
    </row>
    <row r="665" spans="1:10">
      <c r="A665">
        <f t="shared" si="94"/>
        <v>863</v>
      </c>
      <c r="B665">
        <f t="shared" si="90"/>
        <v>5.2911615819174888E-77</v>
      </c>
      <c r="C665">
        <f t="shared" si="91"/>
        <v>4.8602740718156495E-17</v>
      </c>
      <c r="D665">
        <f t="shared" si="92"/>
        <v>7.8342433518696183E-9</v>
      </c>
      <c r="E665">
        <f t="shared" si="95"/>
        <v>9.3282984234209785E-44</v>
      </c>
      <c r="F665">
        <f t="shared" ca="1" si="93"/>
        <v>3.9171217002361797E-7</v>
      </c>
      <c r="H665">
        <f t="shared" ca="1" si="96"/>
        <v>-4.3366693423069047E-8</v>
      </c>
      <c r="I665">
        <f t="shared" ca="1" si="97"/>
        <v>1.999642533870929E-4</v>
      </c>
      <c r="J665">
        <f t="shared" ca="1" si="98"/>
        <v>4.00003827692079E-4</v>
      </c>
    </row>
    <row r="666" spans="1:10">
      <c r="A666">
        <f t="shared" si="94"/>
        <v>864</v>
      </c>
      <c r="B666">
        <f t="shared" si="90"/>
        <v>2.5204508707116125E-77</v>
      </c>
      <c r="C666">
        <f t="shared" si="91"/>
        <v>4.3816394355093574E-17</v>
      </c>
      <c r="D666">
        <f t="shared" si="92"/>
        <v>7.0505406252280886E-9</v>
      </c>
      <c r="E666">
        <f t="shared" si="95"/>
        <v>5.8920747008450864E-44</v>
      </c>
      <c r="F666">
        <f t="shared" ca="1" si="93"/>
        <v>3.5252703345222415E-7</v>
      </c>
      <c r="H666">
        <f t="shared" ca="1" si="96"/>
        <v>-3.9185136571393822E-8</v>
      </c>
      <c r="I666">
        <f t="shared" ca="1" si="97"/>
        <v>-3.2275777706947464E-8</v>
      </c>
      <c r="J666">
        <f t="shared" ca="1" si="98"/>
        <v>-1.9999652916479984E-4</v>
      </c>
    </row>
    <row r="667" spans="1:10">
      <c r="A667">
        <f t="shared" si="94"/>
        <v>865</v>
      </c>
      <c r="B667">
        <f t="shared" si="90"/>
        <v>1.1987001992691923E-77</v>
      </c>
      <c r="C667">
        <f t="shared" si="91"/>
        <v>3.9495230694038361E-17</v>
      </c>
      <c r="D667">
        <f t="shared" si="92"/>
        <v>6.3426984334319503E-9</v>
      </c>
      <c r="E667">
        <f t="shared" si="95"/>
        <v>3.7175045426519073E-44</v>
      </c>
      <c r="F667">
        <f t="shared" ca="1" si="93"/>
        <v>-9.9968286507635365E-4</v>
      </c>
      <c r="H667">
        <f t="shared" ca="1" si="96"/>
        <v>-1.0000353921098058E-3</v>
      </c>
      <c r="I667">
        <f t="shared" ca="1" si="97"/>
        <v>-2.9129886855741518E-8</v>
      </c>
      <c r="J667">
        <f t="shared" ca="1" si="98"/>
        <v>3.1458908512059462E-9</v>
      </c>
    </row>
    <row r="668" spans="1:10">
      <c r="A668">
        <f t="shared" si="94"/>
        <v>866</v>
      </c>
      <c r="B668">
        <f t="shared" si="90"/>
        <v>5.69177924139923E-78</v>
      </c>
      <c r="C668">
        <f t="shared" si="91"/>
        <v>3.5594657191127283E-17</v>
      </c>
      <c r="D668">
        <f t="shared" si="92"/>
        <v>5.7036384645679624E-9</v>
      </c>
      <c r="E668">
        <f t="shared" si="95"/>
        <v>2.3428917444748944E-44</v>
      </c>
      <c r="F668">
        <f t="shared" ca="1" si="93"/>
        <v>2.85181925008131E-7</v>
      </c>
      <c r="H668">
        <f t="shared" ca="1" si="96"/>
        <v>9.9996804700136174E-4</v>
      </c>
      <c r="I668">
        <f t="shared" ca="1" si="97"/>
        <v>3.9997372025239627E-4</v>
      </c>
      <c r="J668">
        <f t="shared" ca="1" si="98"/>
        <v>4.0000285013925201E-4</v>
      </c>
    </row>
    <row r="669" spans="1:10">
      <c r="A669">
        <f t="shared" si="94"/>
        <v>867</v>
      </c>
      <c r="B669">
        <f t="shared" si="90"/>
        <v>2.6983025644169761E-78</v>
      </c>
      <c r="C669">
        <f t="shared" si="91"/>
        <v>3.2074294748824759E-17</v>
      </c>
      <c r="D669">
        <f t="shared" si="92"/>
        <v>5.1269159461491862E-9</v>
      </c>
      <c r="E669">
        <f t="shared" si="95"/>
        <v>1.4749265277720556E-44</v>
      </c>
      <c r="F669">
        <f t="shared" ca="1" si="93"/>
        <v>1.0002563457989111E-3</v>
      </c>
      <c r="H669">
        <f t="shared" ca="1" si="96"/>
        <v>9.9997116387390305E-4</v>
      </c>
      <c r="I669">
        <f t="shared" ca="1" si="97"/>
        <v>-2.3698668036049169E-8</v>
      </c>
      <c r="J669">
        <f t="shared" ca="1" si="98"/>
        <v>-3.9999741892043233E-4</v>
      </c>
    </row>
    <row r="670" spans="1:10">
      <c r="A670">
        <f t="shared" si="94"/>
        <v>868</v>
      </c>
      <c r="B670">
        <f t="shared" si="90"/>
        <v>1.2771396072431725E-78</v>
      </c>
      <c r="C670">
        <f t="shared" si="91"/>
        <v>2.8897585580298958E-17</v>
      </c>
      <c r="D670">
        <f t="shared" si="92"/>
        <v>4.6066656008784207E-9</v>
      </c>
      <c r="E670">
        <f t="shared" si="95"/>
        <v>9.2748309413190712E-45</v>
      </c>
      <c r="F670">
        <f t="shared" ca="1" si="93"/>
        <v>2.3033328148880031E-7</v>
      </c>
      <c r="H670">
        <f t="shared" ca="1" si="96"/>
        <v>-1.0000260125174224E-3</v>
      </c>
      <c r="I670">
        <f t="shared" ca="1" si="97"/>
        <v>-2.0002136225455869E-4</v>
      </c>
      <c r="J670">
        <f t="shared" ca="1" si="98"/>
        <v>-1.9999766358652263E-4</v>
      </c>
    </row>
    <row r="671" spans="1:10">
      <c r="A671">
        <f t="shared" si="94"/>
        <v>869</v>
      </c>
      <c r="B671">
        <f t="shared" si="90"/>
        <v>6.0351939312461408E-79</v>
      </c>
      <c r="C671">
        <f t="shared" si="91"/>
        <v>2.6031436991652324E-17</v>
      </c>
      <c r="D671">
        <f t="shared" si="92"/>
        <v>4.1375519574393024E-9</v>
      </c>
      <c r="E671">
        <f t="shared" si="95"/>
        <v>5.8258469089415698E-45</v>
      </c>
      <c r="F671">
        <f t="shared" ca="1" si="93"/>
        <v>2.0687759917353697E-7</v>
      </c>
      <c r="H671">
        <f t="shared" ca="1" si="96"/>
        <v>-2.345568231526334E-8</v>
      </c>
      <c r="I671">
        <f t="shared" ca="1" si="97"/>
        <v>-1.924822468990373E-8</v>
      </c>
      <c r="J671">
        <f t="shared" ca="1" si="98"/>
        <v>2.0000211402986879E-4</v>
      </c>
    </row>
    <row r="672" spans="1:10">
      <c r="A672">
        <f t="shared" si="94"/>
        <v>870</v>
      </c>
      <c r="B672">
        <f t="shared" si="90"/>
        <v>2.8474048156955987E-79</v>
      </c>
      <c r="C672">
        <f t="shared" si="91"/>
        <v>2.3445897847043119E-17</v>
      </c>
      <c r="D672">
        <f t="shared" si="92"/>
        <v>3.7147236891105859E-9</v>
      </c>
      <c r="E672">
        <f t="shared" si="95"/>
        <v>3.6553551979632374E-45</v>
      </c>
      <c r="F672">
        <f t="shared" ca="1" si="93"/>
        <v>1.0001857361856279E-3</v>
      </c>
      <c r="H672">
        <f t="shared" ca="1" si="96"/>
        <v>9.9997885858645443E-4</v>
      </c>
      <c r="I672">
        <f t="shared" ca="1" si="97"/>
        <v>-2.0001733623409941E-4</v>
      </c>
      <c r="J672">
        <f t="shared" ca="1" si="98"/>
        <v>-1.999980880094095E-4</v>
      </c>
    </row>
    <row r="673" spans="1:10">
      <c r="A673">
        <f t="shared" si="94"/>
        <v>871</v>
      </c>
      <c r="B673">
        <f t="shared" si="90"/>
        <v>1.3412580119727005E-79</v>
      </c>
      <c r="C673">
        <f t="shared" si="91"/>
        <v>2.1113864767936144E-17</v>
      </c>
      <c r="D673">
        <f t="shared" si="92"/>
        <v>3.3337716754445652E-9</v>
      </c>
      <c r="E673">
        <f t="shared" si="95"/>
        <v>2.2909602381423014E-45</v>
      </c>
      <c r="F673">
        <f t="shared" ca="1" si="93"/>
        <v>1.6668858482792152E-7</v>
      </c>
      <c r="H673">
        <f t="shared" ca="1" si="96"/>
        <v>-1.0000190476008E-3</v>
      </c>
      <c r="I673">
        <f t="shared" ca="1" si="97"/>
        <v>-4.0001560771690191E-4</v>
      </c>
      <c r="J673">
        <f t="shared" ca="1" si="98"/>
        <v>-1.999982714828025E-4</v>
      </c>
    </row>
    <row r="674" spans="1:10">
      <c r="A674">
        <f t="shared" si="94"/>
        <v>872</v>
      </c>
      <c r="B674">
        <f t="shared" si="90"/>
        <v>6.3078385951686595E-80</v>
      </c>
      <c r="C674">
        <f t="shared" si="91"/>
        <v>1.9010815379079633E-17</v>
      </c>
      <c r="D674">
        <f t="shared" si="92"/>
        <v>2.9906905033431939E-9</v>
      </c>
      <c r="E674">
        <f t="shared" si="95"/>
        <v>1.4342437607533217E-45</v>
      </c>
      <c r="F674">
        <f t="shared" ca="1" si="93"/>
        <v>1.4953452611770047E-7</v>
      </c>
      <c r="H674">
        <f t="shared" ca="1" si="96"/>
        <v>-1.7154058710221054E-8</v>
      </c>
      <c r="I674">
        <f t="shared" ca="1" si="97"/>
        <v>-2.0001404573827229E-4</v>
      </c>
      <c r="J674">
        <f t="shared" ca="1" si="98"/>
        <v>2.0000156197862962E-4</v>
      </c>
    </row>
    <row r="675" spans="1:10">
      <c r="A675">
        <f t="shared" si="94"/>
        <v>873</v>
      </c>
      <c r="B675">
        <f t="shared" si="90"/>
        <v>2.9617878265220435E-80</v>
      </c>
      <c r="C675">
        <f t="shared" si="91"/>
        <v>1.7114566152434003E-17</v>
      </c>
      <c r="D675">
        <f t="shared" si="92"/>
        <v>2.6818431436709501E-9</v>
      </c>
      <c r="E675">
        <f t="shared" si="95"/>
        <v>8.9690374521414228E-46</v>
      </c>
      <c r="F675">
        <f t="shared" ca="1" si="93"/>
        <v>1.340921580392758E-7</v>
      </c>
      <c r="H675">
        <f t="shared" ca="1" si="96"/>
        <v>-1.5442368078424661E-8</v>
      </c>
      <c r="I675">
        <f t="shared" ca="1" si="97"/>
        <v>1.9998736514149025E-4</v>
      </c>
      <c r="J675">
        <f t="shared" ca="1" si="98"/>
        <v>4.0000141087976254E-4</v>
      </c>
    </row>
    <row r="676" spans="1:10">
      <c r="A676">
        <f t="shared" si="94"/>
        <v>874</v>
      </c>
      <c r="B676">
        <f t="shared" si="90"/>
        <v>1.3884570317079483E-80</v>
      </c>
      <c r="C676">
        <f t="shared" si="91"/>
        <v>1.5405052618108342E-17</v>
      </c>
      <c r="D676">
        <f t="shared" si="92"/>
        <v>2.4039285581256499E-9</v>
      </c>
      <c r="E676">
        <f t="shared" si="95"/>
        <v>5.6025553563953615E-46</v>
      </c>
      <c r="F676">
        <f t="shared" ca="1" si="93"/>
        <v>-9.9987980357132359E-4</v>
      </c>
      <c r="H676">
        <f t="shared" ca="1" si="96"/>
        <v>-1.0000138957293628E-3</v>
      </c>
      <c r="I676">
        <f t="shared" ca="1" si="97"/>
        <v>-1.1361007729807777E-8</v>
      </c>
      <c r="J676">
        <f t="shared" ca="1" si="98"/>
        <v>-1.9999872614922005E-4</v>
      </c>
    </row>
    <row r="677" spans="1:10">
      <c r="A677">
        <f t="shared" si="94"/>
        <v>875</v>
      </c>
      <c r="B677">
        <f t="shared" si="90"/>
        <v>6.4985441470944308E-81</v>
      </c>
      <c r="C677">
        <f t="shared" si="91"/>
        <v>1.3864129910181642E-17</v>
      </c>
      <c r="D677">
        <f t="shared" si="92"/>
        <v>2.153952008508655E-9</v>
      </c>
      <c r="E677">
        <f t="shared" si="95"/>
        <v>3.4957786502294623E-46</v>
      </c>
      <c r="F677">
        <f t="shared" ca="1" si="93"/>
        <v>-9.9989230239888138E-4</v>
      </c>
      <c r="H677">
        <f t="shared" ca="1" si="96"/>
        <v>-1.2498827557791067E-8</v>
      </c>
      <c r="I677">
        <f t="shared" ca="1" si="97"/>
        <v>3.9998978862957978E-4</v>
      </c>
      <c r="J677">
        <f t="shared" ca="1" si="98"/>
        <v>4.0000114963730958E-4</v>
      </c>
    </row>
    <row r="678" spans="1:10">
      <c r="A678">
        <f t="shared" si="94"/>
        <v>876</v>
      </c>
      <c r="B678">
        <f t="shared" si="90"/>
        <v>3.0367205735692199E-81</v>
      </c>
      <c r="C678">
        <f t="shared" si="91"/>
        <v>1.2475391796707446E-17</v>
      </c>
      <c r="D678">
        <f t="shared" si="92"/>
        <v>1.9291978568546692E-9</v>
      </c>
      <c r="E678">
        <f t="shared" si="95"/>
        <v>2.1788089251062188E-46</v>
      </c>
      <c r="F678">
        <f t="shared" ca="1" si="93"/>
        <v>-9.9990354010653362E-4</v>
      </c>
      <c r="H678">
        <f t="shared" ca="1" si="96"/>
        <v>-1.1237707652237902E-8</v>
      </c>
      <c r="I678">
        <f t="shared" ca="1" si="97"/>
        <v>1.9999082572085824E-4</v>
      </c>
      <c r="J678">
        <f t="shared" ca="1" si="98"/>
        <v>-1.9999896290872154E-4</v>
      </c>
    </row>
    <row r="679" spans="1:10">
      <c r="A679">
        <f t="shared" si="94"/>
        <v>877</v>
      </c>
      <c r="B679">
        <f t="shared" si="90"/>
        <v>1.4167679338694507E-81</v>
      </c>
      <c r="C679">
        <f t="shared" si="91"/>
        <v>1.1224006508731517E-17</v>
      </c>
      <c r="D679">
        <f t="shared" si="92"/>
        <v>1.7272046601561972E-9</v>
      </c>
      <c r="E679">
        <f t="shared" si="95"/>
        <v>1.3564750689169297E-46</v>
      </c>
      <c r="F679">
        <f t="shared" ca="1" si="93"/>
        <v>1.000086360233569E-3</v>
      </c>
      <c r="H679">
        <f t="shared" ca="1" si="96"/>
        <v>1.9999899003401026E-3</v>
      </c>
      <c r="I679">
        <f t="shared" ca="1" si="97"/>
        <v>1.9999176088329566E-4</v>
      </c>
      <c r="J679">
        <f t="shared" ca="1" si="98"/>
        <v>9.3516243742362316E-10</v>
      </c>
    </row>
    <row r="680" spans="1:10">
      <c r="A680">
        <f t="shared" si="94"/>
        <v>878</v>
      </c>
      <c r="B680">
        <f t="shared" si="90"/>
        <v>6.5992979188276861E-82</v>
      </c>
      <c r="C680">
        <f t="shared" si="91"/>
        <v>1.0096567834142281E-17</v>
      </c>
      <c r="D680">
        <f t="shared" si="92"/>
        <v>1.5457423777045812E-9</v>
      </c>
      <c r="E680">
        <f t="shared" si="95"/>
        <v>8.4357157482678964E-47</v>
      </c>
      <c r="F680">
        <f t="shared" ca="1" si="93"/>
        <v>7.7287119390057445E-8</v>
      </c>
      <c r="H680">
        <f t="shared" ca="1" si="96"/>
        <v>-1.0000090731141788E-3</v>
      </c>
      <c r="I680">
        <f t="shared" ca="1" si="97"/>
        <v>-7.3962261935671403E-9</v>
      </c>
      <c r="J680">
        <f t="shared" ca="1" si="98"/>
        <v>-1.9999915710948923E-4</v>
      </c>
    </row>
    <row r="681" spans="1:10">
      <c r="A681">
        <f t="shared" si="94"/>
        <v>879</v>
      </c>
      <c r="B681">
        <f t="shared" si="90"/>
        <v>3.0690352685407859E-82</v>
      </c>
      <c r="C681">
        <f t="shared" si="91"/>
        <v>9.0809600798883683E-18</v>
      </c>
      <c r="D681">
        <f t="shared" si="92"/>
        <v>1.3827915224224819E-9</v>
      </c>
      <c r="E681">
        <f t="shared" si="95"/>
        <v>5.2402198620191053E-47</v>
      </c>
      <c r="F681">
        <f t="shared" ca="1" si="93"/>
        <v>1.0000691395765753E-3</v>
      </c>
      <c r="H681">
        <f t="shared" ca="1" si="96"/>
        <v>9.9999185245718512E-4</v>
      </c>
      <c r="I681">
        <f t="shared" ca="1" si="97"/>
        <v>-6.6368282608357533E-9</v>
      </c>
      <c r="J681">
        <f t="shared" ca="1" si="98"/>
        <v>7.5939793273138695E-10</v>
      </c>
    </row>
    <row r="682" spans="1:10">
      <c r="A682">
        <f t="shared" si="94"/>
        <v>880</v>
      </c>
      <c r="B682">
        <f t="shared" si="90"/>
        <v>1.4249878216005686E-82</v>
      </c>
      <c r="C682">
        <f t="shared" si="91"/>
        <v>8.1662356316695496E-18</v>
      </c>
      <c r="D682">
        <f t="shared" si="92"/>
        <v>1.236524100033169E-9</v>
      </c>
      <c r="E682">
        <f t="shared" si="95"/>
        <v>3.2515806554463617E-47</v>
      </c>
      <c r="F682">
        <f t="shared" ca="1" si="93"/>
        <v>6.1826205409970223E-8</v>
      </c>
      <c r="H682">
        <f t="shared" ca="1" si="96"/>
        <v>-1.0000073133711652E-3</v>
      </c>
      <c r="I682">
        <f t="shared" ca="1" si="97"/>
        <v>-5.9529451347083847E-9</v>
      </c>
      <c r="J682">
        <f t="shared" ca="1" si="98"/>
        <v>6.8388312612736868E-10</v>
      </c>
    </row>
    <row r="683" spans="1:10">
      <c r="A683">
        <f t="shared" si="94"/>
        <v>881</v>
      </c>
      <c r="B683">
        <f t="shared" si="90"/>
        <v>6.6058020440313954E-83</v>
      </c>
      <c r="C683">
        <f t="shared" si="91"/>
        <v>7.3425039546970313E-18</v>
      </c>
      <c r="D683">
        <f t="shared" si="92"/>
        <v>1.105286191549945E-9</v>
      </c>
      <c r="E683">
        <f t="shared" si="95"/>
        <v>2.015380276250593E-47</v>
      </c>
      <c r="F683">
        <f t="shared" ca="1" si="93"/>
        <v>5.5264309944622439E-8</v>
      </c>
      <c r="H683">
        <f t="shared" ca="1" si="96"/>
        <v>-6.5618954653477838E-9</v>
      </c>
      <c r="I683">
        <f t="shared" ca="1" si="97"/>
        <v>-2.0000533733084453E-4</v>
      </c>
      <c r="J683">
        <f t="shared" ca="1" si="98"/>
        <v>-1.9999938438570981E-4</v>
      </c>
    </row>
    <row r="684" spans="1:10">
      <c r="A684">
        <f t="shared" si="94"/>
        <v>882</v>
      </c>
      <c r="B684">
        <f t="shared" si="90"/>
        <v>3.0573494886475402E-83</v>
      </c>
      <c r="C684">
        <f t="shared" si="91"/>
        <v>6.6008309834761449E-18</v>
      </c>
      <c r="D684">
        <f t="shared" si="92"/>
        <v>9.8758204542208806E-10</v>
      </c>
      <c r="E684">
        <f t="shared" si="95"/>
        <v>1.2477768599616696E-47</v>
      </c>
      <c r="F684">
        <f t="shared" ca="1" si="93"/>
        <v>1.0000493791026011E-3</v>
      </c>
      <c r="H684">
        <f t="shared" ca="1" si="96"/>
        <v>9.9999411479265643E-4</v>
      </c>
      <c r="I684">
        <f t="shared" ca="1" si="97"/>
        <v>-2.0000478340718238E-4</v>
      </c>
      <c r="J684">
        <f t="shared" ca="1" si="98"/>
        <v>5.5392366214712663E-10</v>
      </c>
    </row>
    <row r="685" spans="1:10">
      <c r="A685">
        <f t="shared" si="94"/>
        <v>883</v>
      </c>
      <c r="B685">
        <f t="shared" si="90"/>
        <v>1.4127644114021784E-83</v>
      </c>
      <c r="C685">
        <f t="shared" si="91"/>
        <v>5.9331479436771026E-18</v>
      </c>
      <c r="D685">
        <f t="shared" si="92"/>
        <v>8.820595557874615E-10</v>
      </c>
      <c r="E685">
        <f t="shared" si="95"/>
        <v>7.7167477031090191E-48</v>
      </c>
      <c r="F685">
        <f t="shared" ca="1" si="93"/>
        <v>4.410297808603047E-8</v>
      </c>
      <c r="H685">
        <f t="shared" ca="1" si="96"/>
        <v>-1.0000052761245152E-3</v>
      </c>
      <c r="I685">
        <f t="shared" ca="1" si="97"/>
        <v>-4.0000428520496563E-4</v>
      </c>
      <c r="J685">
        <f t="shared" ca="1" si="98"/>
        <v>-1.9999950179778325E-4</v>
      </c>
    </row>
    <row r="686" spans="1:10">
      <c r="A686">
        <f t="shared" si="94"/>
        <v>884</v>
      </c>
      <c r="B686">
        <f t="shared" si="90"/>
        <v>6.5177775640851627E-84</v>
      </c>
      <c r="C686">
        <f t="shared" si="91"/>
        <v>5.3321687358234087E-18</v>
      </c>
      <c r="D686">
        <f t="shared" si="92"/>
        <v>7.8749701269996988E-10</v>
      </c>
      <c r="E686">
        <f t="shared" si="95"/>
        <v>4.767043620168097E-48</v>
      </c>
      <c r="F686">
        <f t="shared" ca="1" si="93"/>
        <v>1.0000393748509017E-3</v>
      </c>
      <c r="H686">
        <f t="shared" ca="1" si="96"/>
        <v>9.9999527187281576E-4</v>
      </c>
      <c r="I686">
        <f t="shared" ca="1" si="97"/>
        <v>-2.0000383731018793E-4</v>
      </c>
      <c r="J686">
        <f t="shared" ca="1" si="98"/>
        <v>2.000004478947777E-4</v>
      </c>
    </row>
    <row r="687" spans="1:10">
      <c r="A687">
        <f t="shared" si="94"/>
        <v>885</v>
      </c>
      <c r="B687">
        <f t="shared" si="90"/>
        <v>3.0021642745820212E-84</v>
      </c>
      <c r="C687">
        <f t="shared" si="91"/>
        <v>4.7913150894846152E-18</v>
      </c>
      <c r="D687">
        <f t="shared" si="92"/>
        <v>7.0279101896408667E-10</v>
      </c>
      <c r="E687">
        <f t="shared" si="95"/>
        <v>2.9415849915316079E-48</v>
      </c>
      <c r="F687">
        <f t="shared" ca="1" si="93"/>
        <v>-9.9996486044881235E-4</v>
      </c>
      <c r="H687">
        <f t="shared" ca="1" si="96"/>
        <v>-2.0000042352997143E-3</v>
      </c>
      <c r="I687">
        <f t="shared" ca="1" si="97"/>
        <v>-2.0000343481468044E-4</v>
      </c>
      <c r="J687">
        <f t="shared" ca="1" si="98"/>
        <v>4.0249550749076567E-10</v>
      </c>
    </row>
    <row r="688" spans="1:10">
      <c r="A688">
        <f t="shared" si="94"/>
        <v>886</v>
      </c>
      <c r="B688">
        <f t="shared" si="90"/>
        <v>1.3806210765934021E-84</v>
      </c>
      <c r="C688">
        <f t="shared" si="91"/>
        <v>4.3046487685797465E-18</v>
      </c>
      <c r="D688">
        <f t="shared" si="92"/>
        <v>6.2694547635839341E-10</v>
      </c>
      <c r="E688">
        <f t="shared" si="95"/>
        <v>1.8131391135376903E-48</v>
      </c>
      <c r="F688">
        <f t="shared" ca="1" si="93"/>
        <v>-9.9996865272596698E-4</v>
      </c>
      <c r="H688">
        <f t="shared" ca="1" si="96"/>
        <v>-3.7922771546280987E-9</v>
      </c>
      <c r="I688">
        <f t="shared" ca="1" si="97"/>
        <v>1.9999692672907171E-4</v>
      </c>
      <c r="J688">
        <f t="shared" ca="1" si="98"/>
        <v>4.0000036154375215E-4</v>
      </c>
    </row>
    <row r="689" spans="1:10">
      <c r="A689">
        <f t="shared" si="94"/>
        <v>887</v>
      </c>
      <c r="B689">
        <f t="shared" si="90"/>
        <v>6.3389842737147757E-85</v>
      </c>
      <c r="C689">
        <f t="shared" si="91"/>
        <v>3.8668101738959308E-18</v>
      </c>
      <c r="D689">
        <f t="shared" si="92"/>
        <v>5.5906155160309299E-10</v>
      </c>
      <c r="E689">
        <f t="shared" si="95"/>
        <v>1.1163446695488374E-48</v>
      </c>
      <c r="F689">
        <f t="shared" ca="1" si="93"/>
        <v>-9.9997204692222653E-4</v>
      </c>
      <c r="H689">
        <f t="shared" ca="1" si="96"/>
        <v>-3.3941962595575303E-9</v>
      </c>
      <c r="I689">
        <f t="shared" ca="1" si="97"/>
        <v>-2.7486507156709167E-9</v>
      </c>
      <c r="J689">
        <f t="shared" ca="1" si="98"/>
        <v>-1.9999967537978738E-4</v>
      </c>
    </row>
    <row r="690" spans="1:10">
      <c r="A690">
        <f t="shared" si="94"/>
        <v>888</v>
      </c>
      <c r="B690">
        <f t="shared" si="90"/>
        <v>2.9058284966401263E-85</v>
      </c>
      <c r="C690">
        <f t="shared" si="91"/>
        <v>3.4729627485662076E-18</v>
      </c>
      <c r="D690">
        <f t="shared" si="92"/>
        <v>4.9832853945901973E-10</v>
      </c>
      <c r="E690">
        <f t="shared" si="95"/>
        <v>6.8656700746964357E-49</v>
      </c>
      <c r="F690">
        <f t="shared" ca="1" si="93"/>
        <v>-9.9997508357285345E-4</v>
      </c>
      <c r="H690">
        <f t="shared" ca="1" si="96"/>
        <v>-3.0366506269165899E-9</v>
      </c>
      <c r="I690">
        <f t="shared" ca="1" si="97"/>
        <v>1.9999754269270552E-4</v>
      </c>
      <c r="J690">
        <f t="shared" ca="1" si="98"/>
        <v>2.0000029134342119E-4</v>
      </c>
    </row>
    <row r="691" spans="1:10">
      <c r="A691">
        <f t="shared" si="94"/>
        <v>889</v>
      </c>
      <c r="B691">
        <f t="shared" si="90"/>
        <v>1.3299196759948256E-85</v>
      </c>
      <c r="C691">
        <f t="shared" si="91"/>
        <v>3.1187426465463536E-18</v>
      </c>
      <c r="D691">
        <f t="shared" si="92"/>
        <v>4.4401554687158019E-10</v>
      </c>
      <c r="E691">
        <f t="shared" si="95"/>
        <v>4.2177905290405093E-49</v>
      </c>
      <c r="F691">
        <f t="shared" ca="1" si="93"/>
        <v>2.2200777499516141E-8</v>
      </c>
      <c r="H691">
        <f t="shared" ca="1" si="96"/>
        <v>9.9999728435035302E-4</v>
      </c>
      <c r="I691">
        <f t="shared" ca="1" si="97"/>
        <v>1.9999780405920473E-4</v>
      </c>
      <c r="J691">
        <f t="shared" ca="1" si="98"/>
        <v>2.6136649921714057E-10</v>
      </c>
    </row>
    <row r="692" spans="1:10">
      <c r="A692">
        <f t="shared" si="94"/>
        <v>890</v>
      </c>
      <c r="B692">
        <f t="shared" si="90"/>
        <v>6.0769543391846501E-86</v>
      </c>
      <c r="C692">
        <f t="shared" si="91"/>
        <v>2.8002131735506504E-18</v>
      </c>
      <c r="D692">
        <f t="shared" si="92"/>
        <v>3.9546392812489341E-10</v>
      </c>
      <c r="E692">
        <f t="shared" si="95"/>
        <v>2.5882399436893267E-49</v>
      </c>
      <c r="F692">
        <f t="shared" ca="1" si="93"/>
        <v>1.977319654625533E-8</v>
      </c>
      <c r="H692">
        <f t="shared" ca="1" si="96"/>
        <v>-2.4275809532608104E-9</v>
      </c>
      <c r="I692">
        <f t="shared" ca="1" si="97"/>
        <v>-2.0000196156661892E-4</v>
      </c>
      <c r="J692">
        <f t="shared" ca="1" si="98"/>
        <v>-3.9999976562582365E-4</v>
      </c>
    </row>
    <row r="693" spans="1:10">
      <c r="A693">
        <f t="shared" si="94"/>
        <v>891</v>
      </c>
      <c r="B693">
        <f t="shared" si="90"/>
        <v>2.7723730201141357E-86</v>
      </c>
      <c r="C693">
        <f t="shared" si="91"/>
        <v>2.5138235548826684E-18</v>
      </c>
      <c r="D693">
        <f t="shared" si="92"/>
        <v>3.5208040657971679E-10</v>
      </c>
      <c r="E693">
        <f t="shared" si="95"/>
        <v>1.5865052510068584E-49</v>
      </c>
      <c r="F693">
        <f t="shared" ca="1" si="93"/>
        <v>-9.9998239597954533E-4</v>
      </c>
      <c r="H693">
        <f t="shared" ca="1" si="96"/>
        <v>-1.0000021691760916E-3</v>
      </c>
      <c r="I693">
        <f t="shared" ca="1" si="97"/>
        <v>-1.7514865680197389E-9</v>
      </c>
      <c r="J693">
        <f t="shared" ca="1" si="98"/>
        <v>2.0000021008005089E-4</v>
      </c>
    </row>
    <row r="694" spans="1:10">
      <c r="A694">
        <f t="shared" si="94"/>
        <v>892</v>
      </c>
      <c r="B694">
        <f t="shared" si="90"/>
        <v>1.2627648463009515E-86</v>
      </c>
      <c r="C694">
        <f t="shared" si="91"/>
        <v>2.2563716255206331E-18</v>
      </c>
      <c r="D694">
        <f t="shared" si="92"/>
        <v>3.1333082376265025E-10</v>
      </c>
      <c r="E694">
        <f t="shared" si="95"/>
        <v>9.7139517735712172E-50</v>
      </c>
      <c r="F694">
        <f t="shared" ca="1" si="93"/>
        <v>1.5666541300951094E-8</v>
      </c>
      <c r="H694">
        <f t="shared" ca="1" si="96"/>
        <v>9.9999806252084635E-4</v>
      </c>
      <c r="I694">
        <f t="shared" ca="1" si="97"/>
        <v>-1.5632624938456685E-9</v>
      </c>
      <c r="J694">
        <f t="shared" ca="1" si="98"/>
        <v>1.8822407417407035E-10</v>
      </c>
    </row>
    <row r="695" spans="1:10">
      <c r="A695">
        <f t="shared" si="94"/>
        <v>893</v>
      </c>
      <c r="B695">
        <f t="shared" si="90"/>
        <v>5.7424659862854387E-87</v>
      </c>
      <c r="C695">
        <f t="shared" si="91"/>
        <v>2.0249700750457104E-18</v>
      </c>
      <c r="D695">
        <f t="shared" si="92"/>
        <v>2.7873446138094876E-10</v>
      </c>
      <c r="E695">
        <f t="shared" si="95"/>
        <v>5.9411131369638888E-50</v>
      </c>
      <c r="F695">
        <f t="shared" ca="1" si="93"/>
        <v>1.3936723170295943E-8</v>
      </c>
      <c r="H695">
        <f t="shared" ca="1" si="96"/>
        <v>-1.7298181306551509E-9</v>
      </c>
      <c r="I695">
        <f t="shared" ca="1" si="97"/>
        <v>1.9999860530774743E-4</v>
      </c>
      <c r="J695">
        <f t="shared" ca="1" si="98"/>
        <v>2.0000016857024127E-4</v>
      </c>
    </row>
    <row r="696" spans="1:10">
      <c r="A696">
        <f t="shared" si="94"/>
        <v>894</v>
      </c>
      <c r="B696">
        <f t="shared" si="90"/>
        <v>2.607230983804439E-87</v>
      </c>
      <c r="C696">
        <f t="shared" si="91"/>
        <v>1.8170159138645801E-18</v>
      </c>
      <c r="D696">
        <f t="shared" si="92"/>
        <v>2.4785888628300258E-10</v>
      </c>
      <c r="E696">
        <f t="shared" si="95"/>
        <v>3.6295865177591232E-50</v>
      </c>
      <c r="F696">
        <f t="shared" ca="1" si="93"/>
        <v>-9.9998760705559495E-4</v>
      </c>
      <c r="H696">
        <f t="shared" ca="1" si="96"/>
        <v>-1.0000015437787652E-3</v>
      </c>
      <c r="I696">
        <f t="shared" ca="1" si="97"/>
        <v>-1.243787779801192E-9</v>
      </c>
      <c r="J696">
        <f t="shared" ca="1" si="98"/>
        <v>-1.9999984909552723E-4</v>
      </c>
    </row>
    <row r="697" spans="1:10">
      <c r="A697">
        <f t="shared" si="94"/>
        <v>895</v>
      </c>
      <c r="B697">
        <f t="shared" si="90"/>
        <v>1.1818591298636492E-87</v>
      </c>
      <c r="C697">
        <f t="shared" si="91"/>
        <v>1.6301628579722172E-18</v>
      </c>
      <c r="D697">
        <f t="shared" si="92"/>
        <v>2.2031527249364614E-10</v>
      </c>
      <c r="E697">
        <f t="shared" si="95"/>
        <v>2.2149500355891183E-50</v>
      </c>
      <c r="F697">
        <f t="shared" ca="1" si="93"/>
        <v>1.1015763706190451E-8</v>
      </c>
      <c r="H697">
        <f t="shared" ca="1" si="96"/>
        <v>9.9999862281930111E-4</v>
      </c>
    </row>
    <row r="698" spans="1:10">
      <c r="A698">
        <f t="shared" si="94"/>
        <v>896</v>
      </c>
      <c r="B698">
        <f t="shared" si="90"/>
        <v>5.3488084977492892E-88</v>
      </c>
      <c r="C698">
        <f t="shared" si="91"/>
        <v>1.4622963575006475E-18</v>
      </c>
      <c r="D698">
        <f t="shared" si="92"/>
        <v>1.9575415824882353E-10</v>
      </c>
      <c r="E698">
        <f t="shared" si="95"/>
        <v>1.3501691028100454E-50</v>
      </c>
      <c r="F698">
        <f t="shared" ca="1" si="93"/>
        <v>-9.9999021229201456E-4</v>
      </c>
      <c r="H698">
        <f t="shared" ca="1" si="96"/>
        <v>-1.0000012280557207E-3</v>
      </c>
    </row>
    <row r="699" spans="1:10">
      <c r="A699">
        <f t="shared" si="94"/>
        <v>897</v>
      </c>
      <c r="B699">
        <f t="shared" si="90"/>
        <v>2.4168712345690025E-88</v>
      </c>
      <c r="C699">
        <f t="shared" si="91"/>
        <v>1.3115110197536479E-18</v>
      </c>
      <c r="D699">
        <f t="shared" si="92"/>
        <v>1.7386159945760408E-10</v>
      </c>
      <c r="E699">
        <f t="shared" si="95"/>
        <v>8.2210984196019527E-51</v>
      </c>
      <c r="F699">
        <f t="shared" ca="1" si="93"/>
        <v>1.0000086930800384E-3</v>
      </c>
      <c r="H699">
        <f t="shared" ca="1" si="96"/>
        <v>1.9999989053720527E-3</v>
      </c>
    </row>
    <row r="700" spans="1:10">
      <c r="A700">
        <f t="shared" si="94"/>
        <v>898</v>
      </c>
      <c r="B700">
        <f t="shared" si="90"/>
        <v>1.0903228285838045E-88</v>
      </c>
      <c r="C700">
        <f t="shared" si="91"/>
        <v>1.1760902005630456E-18</v>
      </c>
      <c r="D700">
        <f t="shared" si="92"/>
        <v>1.5435568425141055E-10</v>
      </c>
      <c r="E700">
        <f t="shared" si="95"/>
        <v>5.0002184706387317E-51</v>
      </c>
      <c r="F700">
        <f t="shared" ca="1" si="93"/>
        <v>7.7177842713750368E-9</v>
      </c>
      <c r="H700">
        <f t="shared" ca="1" si="96"/>
        <v>-1.0000009752957669E-3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T11" sqref="T11"/>
    </sheetView>
  </sheetViews>
  <sheetFormatPr defaultRowHeight="15"/>
  <sheetData>
    <row r="1" spans="1:11" ht="16.5" thickBot="1">
      <c r="A1" s="5" t="s">
        <v>11</v>
      </c>
      <c r="B1" s="6" t="s">
        <v>12</v>
      </c>
      <c r="C1" s="7"/>
      <c r="D1" s="7"/>
      <c r="E1" s="7"/>
      <c r="F1" s="7"/>
      <c r="G1" s="7"/>
      <c r="H1" s="7"/>
      <c r="I1" s="7"/>
      <c r="J1" s="7"/>
      <c r="K1" s="7"/>
    </row>
    <row r="2" spans="1:11">
      <c r="A2" s="8">
        <v>0</v>
      </c>
      <c r="B2" s="9">
        <v>1.33</v>
      </c>
      <c r="C2" s="7"/>
      <c r="D2" s="7"/>
      <c r="E2" s="7"/>
      <c r="F2" s="7"/>
      <c r="G2" s="7"/>
      <c r="H2" s="7"/>
      <c r="I2" s="7"/>
      <c r="J2" s="7"/>
      <c r="K2" s="7"/>
    </row>
    <row r="3" spans="1:11" ht="15.75">
      <c r="A3" s="10">
        <v>5</v>
      </c>
      <c r="B3" s="11">
        <v>1.48</v>
      </c>
      <c r="C3" s="12"/>
      <c r="D3" s="12"/>
      <c r="E3" s="12"/>
      <c r="F3" s="12"/>
      <c r="G3" s="13"/>
      <c r="H3" s="12"/>
      <c r="I3" s="13"/>
      <c r="J3" s="13"/>
      <c r="K3" s="12"/>
    </row>
    <row r="4" spans="1:11" ht="15.75">
      <c r="A4" s="10">
        <v>10</v>
      </c>
      <c r="B4" s="11">
        <v>1.68</v>
      </c>
      <c r="C4" s="14"/>
      <c r="D4" s="14"/>
      <c r="E4" s="12"/>
      <c r="F4" s="14"/>
      <c r="G4" s="14"/>
      <c r="H4" s="14"/>
      <c r="I4" s="14"/>
      <c r="J4" s="14"/>
      <c r="K4" s="14"/>
    </row>
    <row r="5" spans="1:11" ht="15.75">
      <c r="A5" s="10">
        <v>15</v>
      </c>
      <c r="B5" s="11">
        <v>2</v>
      </c>
      <c r="C5" s="15"/>
      <c r="D5" s="15"/>
      <c r="E5" s="15"/>
      <c r="F5" s="15"/>
      <c r="G5" s="15"/>
      <c r="H5" s="15"/>
      <c r="I5" s="15"/>
      <c r="J5" s="12"/>
      <c r="K5" s="13"/>
    </row>
    <row r="6" spans="1:11" ht="15.75">
      <c r="A6" s="10">
        <v>18</v>
      </c>
      <c r="B6" s="11">
        <v>2.37</v>
      </c>
      <c r="C6" s="16"/>
      <c r="D6" s="16"/>
      <c r="E6" s="16"/>
      <c r="F6" s="16"/>
      <c r="G6" s="16"/>
      <c r="H6" s="16"/>
      <c r="I6" s="16"/>
      <c r="J6" s="14"/>
      <c r="K6" s="14"/>
    </row>
    <row r="7" spans="1:11" ht="15.75">
      <c r="A7" s="10">
        <v>18.5</v>
      </c>
      <c r="B7" s="11">
        <v>2.48</v>
      </c>
      <c r="C7" s="13"/>
      <c r="D7" s="13"/>
      <c r="E7" s="12"/>
      <c r="F7" s="13"/>
      <c r="G7" s="12"/>
      <c r="H7" s="12"/>
      <c r="I7" s="12"/>
      <c r="J7" s="12"/>
      <c r="K7" s="12"/>
    </row>
    <row r="8" spans="1:11" ht="15.75">
      <c r="A8" s="10">
        <v>19</v>
      </c>
      <c r="B8" s="11">
        <v>2.63</v>
      </c>
      <c r="C8" s="14"/>
      <c r="D8" s="14"/>
      <c r="E8" s="14"/>
      <c r="F8" s="14"/>
      <c r="G8" s="14"/>
      <c r="H8" s="14"/>
      <c r="I8" s="14"/>
      <c r="J8" s="14"/>
      <c r="K8" s="12"/>
    </row>
    <row r="9" spans="1:11">
      <c r="A9" s="10">
        <v>19.5</v>
      </c>
      <c r="B9" s="11">
        <v>2.82</v>
      </c>
    </row>
    <row r="10" spans="1:11">
      <c r="A10" s="10">
        <v>19.7</v>
      </c>
      <c r="B10" s="11">
        <v>2.93</v>
      </c>
    </row>
    <row r="11" spans="1:11">
      <c r="A11" s="10">
        <v>20</v>
      </c>
      <c r="B11" s="11">
        <v>3.15</v>
      </c>
    </row>
    <row r="12" spans="1:11">
      <c r="A12" s="17">
        <v>20.2</v>
      </c>
      <c r="B12" s="18">
        <v>3.37</v>
      </c>
    </row>
    <row r="13" spans="1:11">
      <c r="A13" s="17">
        <v>20.3</v>
      </c>
      <c r="B13" s="18">
        <v>3.77</v>
      </c>
    </row>
    <row r="14" spans="1:11">
      <c r="A14" s="17">
        <v>20.399999999999999</v>
      </c>
      <c r="B14" s="18">
        <v>4.49</v>
      </c>
    </row>
    <row r="15" spans="1:11">
      <c r="A15" s="17">
        <v>20.5</v>
      </c>
      <c r="B15" s="18">
        <v>6.58</v>
      </c>
    </row>
    <row r="16" spans="1:11">
      <c r="A16" s="17">
        <v>20.6</v>
      </c>
      <c r="B16" s="18"/>
    </row>
    <row r="17" spans="1:2">
      <c r="A17" s="17"/>
      <c r="B17" s="18"/>
    </row>
    <row r="18" spans="1:2">
      <c r="A18" s="17"/>
      <c r="B18" s="18"/>
    </row>
    <row r="19" spans="1:2">
      <c r="A19" s="17"/>
      <c r="B19" s="18"/>
    </row>
    <row r="20" spans="1:2">
      <c r="A20" s="10"/>
      <c r="B20" s="11"/>
    </row>
    <row r="21" spans="1:2">
      <c r="A21" s="10"/>
      <c r="B21" s="11"/>
    </row>
    <row r="22" spans="1:2">
      <c r="A22" s="10"/>
      <c r="B22" s="11"/>
    </row>
    <row r="23" spans="1:2">
      <c r="A23" s="10"/>
      <c r="B23" s="11"/>
    </row>
    <row r="24" spans="1:2">
      <c r="A24" s="10"/>
      <c r="B24" s="11"/>
    </row>
    <row r="25" spans="1:2">
      <c r="A25" s="10"/>
      <c r="B25" s="11"/>
    </row>
    <row r="26" spans="1:2">
      <c r="A26" s="10"/>
      <c r="B26" s="11"/>
    </row>
    <row r="27" spans="1:2">
      <c r="A27" s="10"/>
      <c r="B27" s="11"/>
    </row>
    <row r="28" spans="1:2">
      <c r="A28" s="10"/>
      <c r="B28" s="11"/>
    </row>
    <row r="29" spans="1:2">
      <c r="A29" s="10"/>
      <c r="B29" s="11"/>
    </row>
    <row r="30" spans="1:2" ht="15.75" thickBot="1">
      <c r="A30" s="19"/>
      <c r="B30" s="20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R20" sqref="R20"/>
    </sheetView>
  </sheetViews>
  <sheetFormatPr defaultRowHeight="15"/>
  <sheetData>
    <row r="1" spans="1:14" ht="16.5" thickBot="1">
      <c r="A1" s="5" t="s">
        <v>11</v>
      </c>
      <c r="B1" s="6" t="s">
        <v>12</v>
      </c>
      <c r="C1" s="7"/>
      <c r="D1" s="7"/>
      <c r="E1" s="7"/>
      <c r="F1" s="7"/>
      <c r="G1" s="7"/>
      <c r="H1" s="7"/>
      <c r="I1" s="7"/>
      <c r="J1" s="7"/>
      <c r="K1" s="7"/>
    </row>
    <row r="2" spans="1:14">
      <c r="A2" s="8">
        <v>0</v>
      </c>
      <c r="B2" s="9">
        <v>1.33</v>
      </c>
      <c r="C2" s="7"/>
      <c r="D2" s="7"/>
      <c r="E2" s="7"/>
      <c r="F2" s="7"/>
      <c r="G2" s="7"/>
      <c r="H2" s="7"/>
      <c r="I2" s="7"/>
      <c r="J2" s="7"/>
      <c r="K2" s="7"/>
    </row>
    <row r="3" spans="1:14" ht="15.75">
      <c r="A3" s="10">
        <v>5</v>
      </c>
      <c r="B3" s="11">
        <v>1.48</v>
      </c>
      <c r="C3" s="12"/>
      <c r="D3" s="12"/>
      <c r="E3" s="12"/>
      <c r="F3" s="12"/>
      <c r="G3" s="13"/>
      <c r="H3" s="12"/>
      <c r="I3" s="13"/>
      <c r="J3" s="13"/>
      <c r="K3" s="12"/>
      <c r="N3" s="41" t="s">
        <v>26</v>
      </c>
    </row>
    <row r="4" spans="1:14" ht="15.75">
      <c r="A4" s="10">
        <v>10</v>
      </c>
      <c r="B4" s="11">
        <v>1.68</v>
      </c>
      <c r="C4" s="14"/>
      <c r="D4" s="14"/>
      <c r="E4" s="12"/>
      <c r="F4" s="14"/>
      <c r="G4" s="14"/>
      <c r="H4" s="14"/>
      <c r="I4" s="14"/>
      <c r="J4" s="14"/>
      <c r="K4" s="14"/>
      <c r="N4" s="41" t="s">
        <v>27</v>
      </c>
    </row>
    <row r="5" spans="1:14" ht="15.75">
      <c r="A5" s="10">
        <v>15</v>
      </c>
      <c r="B5" s="11">
        <v>2</v>
      </c>
      <c r="C5" s="15"/>
      <c r="D5" s="15"/>
      <c r="E5" s="15"/>
      <c r="F5" s="15"/>
      <c r="G5" s="15"/>
      <c r="H5" s="15"/>
      <c r="I5" s="15"/>
      <c r="J5" s="12"/>
      <c r="K5" s="13"/>
      <c r="N5" s="41" t="s">
        <v>28</v>
      </c>
    </row>
    <row r="6" spans="1:14" ht="15.75">
      <c r="A6" s="10">
        <v>18</v>
      </c>
      <c r="B6" s="11">
        <v>2.37</v>
      </c>
      <c r="C6" s="16"/>
      <c r="D6" s="16"/>
      <c r="E6" s="16"/>
      <c r="F6" s="16"/>
      <c r="G6" s="16"/>
      <c r="H6" s="16"/>
      <c r="I6" s="16"/>
      <c r="J6" s="14"/>
      <c r="K6" s="14"/>
      <c r="N6" s="41" t="s">
        <v>29</v>
      </c>
    </row>
    <row r="7" spans="1:14" ht="15.75">
      <c r="A7" s="10">
        <v>18.5</v>
      </c>
      <c r="B7" s="11">
        <v>2.48</v>
      </c>
      <c r="C7" s="13"/>
      <c r="D7" s="13"/>
      <c r="E7" s="12"/>
      <c r="F7" s="13"/>
      <c r="G7" s="12"/>
      <c r="H7" s="12"/>
      <c r="I7" s="12"/>
      <c r="J7" s="12"/>
      <c r="K7" s="12"/>
    </row>
    <row r="8" spans="1:14" ht="15.75">
      <c r="A8" s="10">
        <v>19</v>
      </c>
      <c r="B8" s="11">
        <v>2.63</v>
      </c>
      <c r="C8" s="14"/>
      <c r="D8" s="14"/>
      <c r="E8" s="14"/>
      <c r="F8" s="14"/>
      <c r="G8" s="14"/>
      <c r="H8" s="14"/>
      <c r="I8" s="14"/>
      <c r="J8" s="14"/>
      <c r="K8" s="12"/>
    </row>
    <row r="9" spans="1:14">
      <c r="A9" s="10">
        <v>19.5</v>
      </c>
      <c r="B9" s="11">
        <v>2.82</v>
      </c>
    </row>
    <row r="10" spans="1:14">
      <c r="A10" s="10">
        <v>19.7</v>
      </c>
      <c r="B10" s="11">
        <v>2.93</v>
      </c>
    </row>
    <row r="11" spans="1:14">
      <c r="A11" s="10">
        <v>20</v>
      </c>
      <c r="B11" s="11">
        <v>3.15</v>
      </c>
    </row>
    <row r="12" spans="1:14">
      <c r="A12" s="17">
        <v>20.2</v>
      </c>
      <c r="B12" s="18">
        <v>3.37</v>
      </c>
    </row>
    <row r="13" spans="1:14">
      <c r="A13" s="17">
        <v>20.3</v>
      </c>
      <c r="B13" s="18">
        <v>3.77</v>
      </c>
    </row>
    <row r="14" spans="1:14">
      <c r="A14" s="17">
        <v>20.399999999999999</v>
      </c>
      <c r="B14" s="18">
        <v>4.49</v>
      </c>
    </row>
    <row r="15" spans="1:14">
      <c r="A15" s="17">
        <v>20.5</v>
      </c>
      <c r="B15" s="18">
        <v>6.58</v>
      </c>
    </row>
    <row r="16" spans="1:14">
      <c r="A16" s="17">
        <v>20.6</v>
      </c>
      <c r="B16" s="18">
        <v>9.3800000000000008</v>
      </c>
    </row>
    <row r="17" spans="1:2">
      <c r="A17" s="17">
        <v>20.7</v>
      </c>
      <c r="B17" s="18">
        <v>10.17</v>
      </c>
    </row>
    <row r="18" spans="1:2">
      <c r="A18" s="17">
        <v>20.8</v>
      </c>
      <c r="B18" s="18">
        <v>10.43</v>
      </c>
    </row>
    <row r="19" spans="1:2">
      <c r="A19" s="17">
        <v>20.9</v>
      </c>
      <c r="B19" s="18">
        <v>10.58</v>
      </c>
    </row>
    <row r="20" spans="1:2">
      <c r="A20" s="10">
        <v>21</v>
      </c>
      <c r="B20" s="11">
        <v>10.76</v>
      </c>
    </row>
    <row r="21" spans="1:2">
      <c r="A21" s="10">
        <v>21.2</v>
      </c>
      <c r="B21" s="11">
        <v>10.94</v>
      </c>
    </row>
    <row r="22" spans="1:2">
      <c r="A22" s="10">
        <v>21.4</v>
      </c>
      <c r="B22" s="11">
        <v>11.07</v>
      </c>
    </row>
    <row r="23" spans="1:2">
      <c r="A23" s="10">
        <v>21.6</v>
      </c>
      <c r="B23" s="11">
        <v>11.2</v>
      </c>
    </row>
    <row r="24" spans="1:2">
      <c r="A24" s="10">
        <v>21.8</v>
      </c>
      <c r="B24" s="11">
        <v>11.27</v>
      </c>
    </row>
    <row r="25" spans="1:2">
      <c r="A25" s="10">
        <v>22</v>
      </c>
      <c r="B25" s="11">
        <v>11.33</v>
      </c>
    </row>
    <row r="26" spans="1:2">
      <c r="A26" s="10">
        <v>22.5</v>
      </c>
      <c r="B26" s="11">
        <v>11.48</v>
      </c>
    </row>
    <row r="27" spans="1:2">
      <c r="A27" s="10">
        <v>23</v>
      </c>
      <c r="B27" s="11">
        <v>11.57</v>
      </c>
    </row>
    <row r="28" spans="1:2">
      <c r="A28" s="10">
        <v>24</v>
      </c>
      <c r="B28" s="11">
        <v>11.7</v>
      </c>
    </row>
    <row r="29" spans="1:2">
      <c r="A29" s="10">
        <v>25</v>
      </c>
      <c r="B29" s="11">
        <v>11.81</v>
      </c>
    </row>
    <row r="30" spans="1:2" ht="15.75" thickBot="1">
      <c r="A30" s="19">
        <v>26</v>
      </c>
      <c r="B30" s="20">
        <v>11.88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L39" sqref="L39"/>
    </sheetView>
  </sheetViews>
  <sheetFormatPr defaultRowHeight="15"/>
  <cols>
    <col min="3" max="3" width="8.140625" customWidth="1"/>
    <col min="4" max="4" width="7.85546875" customWidth="1"/>
    <col min="259" max="259" width="8.140625" customWidth="1"/>
    <col min="260" max="260" width="7.85546875" customWidth="1"/>
    <col min="515" max="515" width="8.140625" customWidth="1"/>
    <col min="516" max="516" width="7.85546875" customWidth="1"/>
    <col min="771" max="771" width="8.140625" customWidth="1"/>
    <col min="772" max="772" width="7.85546875" customWidth="1"/>
    <col min="1027" max="1027" width="8.140625" customWidth="1"/>
    <col min="1028" max="1028" width="7.85546875" customWidth="1"/>
    <col min="1283" max="1283" width="8.140625" customWidth="1"/>
    <col min="1284" max="1284" width="7.85546875" customWidth="1"/>
    <col min="1539" max="1539" width="8.140625" customWidth="1"/>
    <col min="1540" max="1540" width="7.85546875" customWidth="1"/>
    <col min="1795" max="1795" width="8.140625" customWidth="1"/>
    <col min="1796" max="1796" width="7.85546875" customWidth="1"/>
    <col min="2051" max="2051" width="8.140625" customWidth="1"/>
    <col min="2052" max="2052" width="7.85546875" customWidth="1"/>
    <col min="2307" max="2307" width="8.140625" customWidth="1"/>
    <col min="2308" max="2308" width="7.85546875" customWidth="1"/>
    <col min="2563" max="2563" width="8.140625" customWidth="1"/>
    <col min="2564" max="2564" width="7.85546875" customWidth="1"/>
    <col min="2819" max="2819" width="8.140625" customWidth="1"/>
    <col min="2820" max="2820" width="7.85546875" customWidth="1"/>
    <col min="3075" max="3075" width="8.140625" customWidth="1"/>
    <col min="3076" max="3076" width="7.85546875" customWidth="1"/>
    <col min="3331" max="3331" width="8.140625" customWidth="1"/>
    <col min="3332" max="3332" width="7.85546875" customWidth="1"/>
    <col min="3587" max="3587" width="8.140625" customWidth="1"/>
    <col min="3588" max="3588" width="7.85546875" customWidth="1"/>
    <col min="3843" max="3843" width="8.140625" customWidth="1"/>
    <col min="3844" max="3844" width="7.85546875" customWidth="1"/>
    <col min="4099" max="4099" width="8.140625" customWidth="1"/>
    <col min="4100" max="4100" width="7.85546875" customWidth="1"/>
    <col min="4355" max="4355" width="8.140625" customWidth="1"/>
    <col min="4356" max="4356" width="7.85546875" customWidth="1"/>
    <col min="4611" max="4611" width="8.140625" customWidth="1"/>
    <col min="4612" max="4612" width="7.85546875" customWidth="1"/>
    <col min="4867" max="4867" width="8.140625" customWidth="1"/>
    <col min="4868" max="4868" width="7.85546875" customWidth="1"/>
    <col min="5123" max="5123" width="8.140625" customWidth="1"/>
    <col min="5124" max="5124" width="7.85546875" customWidth="1"/>
    <col min="5379" max="5379" width="8.140625" customWidth="1"/>
    <col min="5380" max="5380" width="7.85546875" customWidth="1"/>
    <col min="5635" max="5635" width="8.140625" customWidth="1"/>
    <col min="5636" max="5636" width="7.85546875" customWidth="1"/>
    <col min="5891" max="5891" width="8.140625" customWidth="1"/>
    <col min="5892" max="5892" width="7.85546875" customWidth="1"/>
    <col min="6147" max="6147" width="8.140625" customWidth="1"/>
    <col min="6148" max="6148" width="7.85546875" customWidth="1"/>
    <col min="6403" max="6403" width="8.140625" customWidth="1"/>
    <col min="6404" max="6404" width="7.85546875" customWidth="1"/>
    <col min="6659" max="6659" width="8.140625" customWidth="1"/>
    <col min="6660" max="6660" width="7.85546875" customWidth="1"/>
    <col min="6915" max="6915" width="8.140625" customWidth="1"/>
    <col min="6916" max="6916" width="7.85546875" customWidth="1"/>
    <col min="7171" max="7171" width="8.140625" customWidth="1"/>
    <col min="7172" max="7172" width="7.85546875" customWidth="1"/>
    <col min="7427" max="7427" width="8.140625" customWidth="1"/>
    <col min="7428" max="7428" width="7.85546875" customWidth="1"/>
    <col min="7683" max="7683" width="8.140625" customWidth="1"/>
    <col min="7684" max="7684" width="7.85546875" customWidth="1"/>
    <col min="7939" max="7939" width="8.140625" customWidth="1"/>
    <col min="7940" max="7940" width="7.85546875" customWidth="1"/>
    <col min="8195" max="8195" width="8.140625" customWidth="1"/>
    <col min="8196" max="8196" width="7.85546875" customWidth="1"/>
    <col min="8451" max="8451" width="8.140625" customWidth="1"/>
    <col min="8452" max="8452" width="7.85546875" customWidth="1"/>
    <col min="8707" max="8707" width="8.140625" customWidth="1"/>
    <col min="8708" max="8708" width="7.85546875" customWidth="1"/>
    <col min="8963" max="8963" width="8.140625" customWidth="1"/>
    <col min="8964" max="8964" width="7.85546875" customWidth="1"/>
    <col min="9219" max="9219" width="8.140625" customWidth="1"/>
    <col min="9220" max="9220" width="7.85546875" customWidth="1"/>
    <col min="9475" max="9475" width="8.140625" customWidth="1"/>
    <col min="9476" max="9476" width="7.85546875" customWidth="1"/>
    <col min="9731" max="9731" width="8.140625" customWidth="1"/>
    <col min="9732" max="9732" width="7.85546875" customWidth="1"/>
    <col min="9987" max="9987" width="8.140625" customWidth="1"/>
    <col min="9988" max="9988" width="7.85546875" customWidth="1"/>
    <col min="10243" max="10243" width="8.140625" customWidth="1"/>
    <col min="10244" max="10244" width="7.85546875" customWidth="1"/>
    <col min="10499" max="10499" width="8.140625" customWidth="1"/>
    <col min="10500" max="10500" width="7.85546875" customWidth="1"/>
    <col min="10755" max="10755" width="8.140625" customWidth="1"/>
    <col min="10756" max="10756" width="7.85546875" customWidth="1"/>
    <col min="11011" max="11011" width="8.140625" customWidth="1"/>
    <col min="11012" max="11012" width="7.85546875" customWidth="1"/>
    <col min="11267" max="11267" width="8.140625" customWidth="1"/>
    <col min="11268" max="11268" width="7.85546875" customWidth="1"/>
    <col min="11523" max="11523" width="8.140625" customWidth="1"/>
    <col min="11524" max="11524" width="7.85546875" customWidth="1"/>
    <col min="11779" max="11779" width="8.140625" customWidth="1"/>
    <col min="11780" max="11780" width="7.85546875" customWidth="1"/>
    <col min="12035" max="12035" width="8.140625" customWidth="1"/>
    <col min="12036" max="12036" width="7.85546875" customWidth="1"/>
    <col min="12291" max="12291" width="8.140625" customWidth="1"/>
    <col min="12292" max="12292" width="7.85546875" customWidth="1"/>
    <col min="12547" max="12547" width="8.140625" customWidth="1"/>
    <col min="12548" max="12548" width="7.85546875" customWidth="1"/>
    <col min="12803" max="12803" width="8.140625" customWidth="1"/>
    <col min="12804" max="12804" width="7.85546875" customWidth="1"/>
    <col min="13059" max="13059" width="8.140625" customWidth="1"/>
    <col min="13060" max="13060" width="7.85546875" customWidth="1"/>
    <col min="13315" max="13315" width="8.140625" customWidth="1"/>
    <col min="13316" max="13316" width="7.85546875" customWidth="1"/>
    <col min="13571" max="13571" width="8.140625" customWidth="1"/>
    <col min="13572" max="13572" width="7.85546875" customWidth="1"/>
    <col min="13827" max="13827" width="8.140625" customWidth="1"/>
    <col min="13828" max="13828" width="7.85546875" customWidth="1"/>
    <col min="14083" max="14083" width="8.140625" customWidth="1"/>
    <col min="14084" max="14084" width="7.85546875" customWidth="1"/>
    <col min="14339" max="14339" width="8.140625" customWidth="1"/>
    <col min="14340" max="14340" width="7.85546875" customWidth="1"/>
    <col min="14595" max="14595" width="8.140625" customWidth="1"/>
    <col min="14596" max="14596" width="7.85546875" customWidth="1"/>
    <col min="14851" max="14851" width="8.140625" customWidth="1"/>
    <col min="14852" max="14852" width="7.85546875" customWidth="1"/>
    <col min="15107" max="15107" width="8.140625" customWidth="1"/>
    <col min="15108" max="15108" width="7.85546875" customWidth="1"/>
    <col min="15363" max="15363" width="8.140625" customWidth="1"/>
    <col min="15364" max="15364" width="7.85546875" customWidth="1"/>
    <col min="15619" max="15619" width="8.140625" customWidth="1"/>
    <col min="15620" max="15620" width="7.85546875" customWidth="1"/>
    <col min="15875" max="15875" width="8.140625" customWidth="1"/>
    <col min="15876" max="15876" width="7.85546875" customWidth="1"/>
    <col min="16131" max="16131" width="8.140625" customWidth="1"/>
    <col min="16132" max="16132" width="7.85546875" customWidth="1"/>
  </cols>
  <sheetData>
    <row r="1" spans="1:6">
      <c r="A1" s="4" t="str">
        <f>pot.titr.!A1</f>
        <v>V [ml]</v>
      </c>
      <c r="B1" s="4" t="str">
        <f>pot.titr.!B1</f>
        <v>pH</v>
      </c>
      <c r="D1" t="s">
        <v>13</v>
      </c>
      <c r="F1" t="s">
        <v>14</v>
      </c>
    </row>
    <row r="2" spans="1:6">
      <c r="A2" s="2">
        <v>0</v>
      </c>
      <c r="B2" s="2">
        <v>1.33</v>
      </c>
    </row>
    <row r="3" spans="1:6">
      <c r="A3" s="2">
        <v>5</v>
      </c>
      <c r="B3" s="2">
        <v>1.48</v>
      </c>
    </row>
    <row r="4" spans="1:6">
      <c r="A4" s="2">
        <v>10</v>
      </c>
      <c r="B4" s="2">
        <v>1.68</v>
      </c>
    </row>
    <row r="5" spans="1:6">
      <c r="A5" s="2">
        <v>15</v>
      </c>
      <c r="B5" s="2">
        <v>2</v>
      </c>
    </row>
    <row r="6" spans="1:6">
      <c r="A6" s="2">
        <v>18</v>
      </c>
      <c r="B6" s="2">
        <v>2.37</v>
      </c>
    </row>
    <row r="7" spans="1:6">
      <c r="A7" s="2">
        <v>18.5</v>
      </c>
      <c r="B7" s="2">
        <v>2.48</v>
      </c>
    </row>
    <row r="8" spans="1:6">
      <c r="A8" s="2">
        <v>19</v>
      </c>
      <c r="B8" s="2">
        <v>2.63</v>
      </c>
    </row>
    <row r="9" spans="1:6">
      <c r="A9" s="2">
        <v>19.5</v>
      </c>
      <c r="B9" s="2">
        <v>2.82</v>
      </c>
    </row>
    <row r="10" spans="1:6">
      <c r="A10" s="2">
        <v>19.7</v>
      </c>
      <c r="B10" s="2">
        <v>2.93</v>
      </c>
    </row>
    <row r="11" spans="1:6">
      <c r="A11" s="2">
        <v>20</v>
      </c>
      <c r="B11" s="2">
        <v>3.15</v>
      </c>
    </row>
    <row r="12" spans="1:6">
      <c r="A12" s="21">
        <v>20.2</v>
      </c>
      <c r="B12" s="2">
        <v>3.37</v>
      </c>
    </row>
    <row r="13" spans="1:6">
      <c r="A13" s="21">
        <v>20.3</v>
      </c>
      <c r="B13" s="2">
        <v>3.77</v>
      </c>
      <c r="C13" s="22">
        <f t="shared" ref="C13:C19" si="0">(A13+A12)/2</f>
        <v>20.25</v>
      </c>
      <c r="D13" s="22">
        <f>(B13-B12)/(A13-A12)</f>
        <v>3.9999999999999423</v>
      </c>
    </row>
    <row r="14" spans="1:6">
      <c r="A14" s="21">
        <v>20.399999999999999</v>
      </c>
      <c r="B14" s="2">
        <v>4.49</v>
      </c>
      <c r="C14" s="22">
        <f t="shared" si="0"/>
        <v>20.350000000000001</v>
      </c>
      <c r="D14" s="22">
        <f t="shared" ref="D14:D19" si="1">(B14-B13)/(A14-A13)</f>
        <v>7.2000000000001556</v>
      </c>
      <c r="E14" s="22">
        <f t="shared" ref="E14:E19" si="2">(C14+C13)/2</f>
        <v>20.3</v>
      </c>
      <c r="F14" s="22">
        <f t="shared" ref="F14:F19" si="3">(D14-D13)/(C14-C13)</f>
        <v>32.000000000001677</v>
      </c>
    </row>
    <row r="15" spans="1:6">
      <c r="A15" s="21">
        <v>20.5</v>
      </c>
      <c r="B15" s="2">
        <v>6.58</v>
      </c>
      <c r="C15" s="22">
        <f t="shared" si="0"/>
        <v>20.45</v>
      </c>
      <c r="D15" s="22">
        <f t="shared" si="1"/>
        <v>20.8999999999997</v>
      </c>
      <c r="E15" s="22">
        <f t="shared" si="2"/>
        <v>20.399999999999999</v>
      </c>
      <c r="F15" s="22">
        <f t="shared" si="3"/>
        <v>136.99999999999835</v>
      </c>
    </row>
    <row r="16" spans="1:6">
      <c r="A16" s="21">
        <v>20.6</v>
      </c>
      <c r="B16" s="2">
        <v>9.3800000000000008</v>
      </c>
      <c r="C16" s="22">
        <f t="shared" si="0"/>
        <v>20.55</v>
      </c>
      <c r="D16" s="22">
        <f t="shared" si="1"/>
        <v>27.999999999999609</v>
      </c>
      <c r="E16" s="22">
        <f t="shared" si="2"/>
        <v>20.5</v>
      </c>
      <c r="F16" s="22">
        <f t="shared" si="3"/>
        <v>70.999999999998082</v>
      </c>
    </row>
    <row r="17" spans="1:6">
      <c r="A17" s="21">
        <v>20.7</v>
      </c>
      <c r="B17" s="2">
        <v>10.17</v>
      </c>
      <c r="C17" s="22">
        <f t="shared" si="0"/>
        <v>20.65</v>
      </c>
      <c r="D17" s="22">
        <f t="shared" si="1"/>
        <v>7.9000000000001602</v>
      </c>
      <c r="E17" s="22">
        <f t="shared" si="2"/>
        <v>20.6</v>
      </c>
      <c r="F17" s="22">
        <f t="shared" si="3"/>
        <v>-200.99999999999875</v>
      </c>
    </row>
    <row r="18" spans="1:6">
      <c r="A18" s="21">
        <v>20.8</v>
      </c>
      <c r="B18" s="2">
        <v>10.43</v>
      </c>
      <c r="C18" s="22">
        <f t="shared" si="0"/>
        <v>20.75</v>
      </c>
      <c r="D18" s="22">
        <f t="shared" si="1"/>
        <v>2.599999999999961</v>
      </c>
      <c r="E18" s="22">
        <f t="shared" si="2"/>
        <v>20.7</v>
      </c>
      <c r="F18" s="22">
        <f t="shared" si="3"/>
        <v>-53.000000000001243</v>
      </c>
    </row>
    <row r="19" spans="1:6">
      <c r="A19" s="21">
        <v>20.9</v>
      </c>
      <c r="B19" s="2">
        <v>10.58</v>
      </c>
      <c r="C19" s="22">
        <f t="shared" si="0"/>
        <v>20.85</v>
      </c>
      <c r="D19" s="22">
        <f t="shared" si="1"/>
        <v>1.5000000000000355</v>
      </c>
      <c r="E19" s="22">
        <f t="shared" si="2"/>
        <v>20.8</v>
      </c>
      <c r="F19" s="22">
        <f t="shared" si="3"/>
        <v>-10.999999999999098</v>
      </c>
    </row>
    <row r="20" spans="1:6">
      <c r="A20" s="2">
        <v>21</v>
      </c>
      <c r="B20" s="2">
        <v>10.76</v>
      </c>
    </row>
    <row r="21" spans="1:6">
      <c r="A21" s="2">
        <v>21.2</v>
      </c>
      <c r="B21" s="2">
        <v>10.94</v>
      </c>
    </row>
    <row r="22" spans="1:6">
      <c r="A22" s="2">
        <v>21.4</v>
      </c>
      <c r="B22" s="2">
        <v>11.07</v>
      </c>
    </row>
    <row r="23" spans="1:6">
      <c r="A23" s="2">
        <v>21.6</v>
      </c>
      <c r="B23" s="2">
        <v>11.2</v>
      </c>
    </row>
    <row r="24" spans="1:6">
      <c r="A24" s="2">
        <v>21.8</v>
      </c>
      <c r="B24" s="2">
        <v>11.27</v>
      </c>
    </row>
    <row r="25" spans="1:6">
      <c r="A25" s="2">
        <v>22</v>
      </c>
      <c r="B25" s="2">
        <v>11.33</v>
      </c>
    </row>
    <row r="26" spans="1:6">
      <c r="A26" s="2">
        <v>22.5</v>
      </c>
      <c r="B26" s="2">
        <v>11.48</v>
      </c>
    </row>
    <row r="27" spans="1:6">
      <c r="A27" s="2">
        <v>23</v>
      </c>
      <c r="B27" s="2">
        <v>11.57</v>
      </c>
    </row>
    <row r="28" spans="1:6">
      <c r="A28" s="2">
        <v>24</v>
      </c>
      <c r="B28" s="2">
        <v>11.7</v>
      </c>
    </row>
    <row r="29" spans="1:6">
      <c r="A29" s="2">
        <v>25</v>
      </c>
      <c r="B29" s="2">
        <v>11.81</v>
      </c>
    </row>
    <row r="30" spans="1:6">
      <c r="A30" s="2">
        <v>26</v>
      </c>
      <c r="B30" s="2">
        <v>11.88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A2" sqref="A2:B30"/>
    </sheetView>
  </sheetViews>
  <sheetFormatPr defaultRowHeight="15"/>
  <cols>
    <col min="4" max="4" width="10.140625" customWidth="1"/>
    <col min="260" max="260" width="10.140625" customWidth="1"/>
    <col min="516" max="516" width="10.140625" customWidth="1"/>
    <col min="772" max="772" width="10.140625" customWidth="1"/>
    <col min="1028" max="1028" width="10.140625" customWidth="1"/>
    <col min="1284" max="1284" width="10.140625" customWidth="1"/>
    <col min="1540" max="1540" width="10.140625" customWidth="1"/>
    <col min="1796" max="1796" width="10.140625" customWidth="1"/>
    <col min="2052" max="2052" width="10.140625" customWidth="1"/>
    <col min="2308" max="2308" width="10.140625" customWidth="1"/>
    <col min="2564" max="2564" width="10.140625" customWidth="1"/>
    <col min="2820" max="2820" width="10.140625" customWidth="1"/>
    <col min="3076" max="3076" width="10.140625" customWidth="1"/>
    <col min="3332" max="3332" width="10.140625" customWidth="1"/>
    <col min="3588" max="3588" width="10.140625" customWidth="1"/>
    <col min="3844" max="3844" width="10.140625" customWidth="1"/>
    <col min="4100" max="4100" width="10.140625" customWidth="1"/>
    <col min="4356" max="4356" width="10.140625" customWidth="1"/>
    <col min="4612" max="4612" width="10.140625" customWidth="1"/>
    <col min="4868" max="4868" width="10.140625" customWidth="1"/>
    <col min="5124" max="5124" width="10.140625" customWidth="1"/>
    <col min="5380" max="5380" width="10.140625" customWidth="1"/>
    <col min="5636" max="5636" width="10.140625" customWidth="1"/>
    <col min="5892" max="5892" width="10.140625" customWidth="1"/>
    <col min="6148" max="6148" width="10.140625" customWidth="1"/>
    <col min="6404" max="6404" width="10.140625" customWidth="1"/>
    <col min="6660" max="6660" width="10.140625" customWidth="1"/>
    <col min="6916" max="6916" width="10.140625" customWidth="1"/>
    <col min="7172" max="7172" width="10.140625" customWidth="1"/>
    <col min="7428" max="7428" width="10.140625" customWidth="1"/>
    <col min="7684" max="7684" width="10.140625" customWidth="1"/>
    <col min="7940" max="7940" width="10.140625" customWidth="1"/>
    <col min="8196" max="8196" width="10.140625" customWidth="1"/>
    <col min="8452" max="8452" width="10.140625" customWidth="1"/>
    <col min="8708" max="8708" width="10.140625" customWidth="1"/>
    <col min="8964" max="8964" width="10.140625" customWidth="1"/>
    <col min="9220" max="9220" width="10.140625" customWidth="1"/>
    <col min="9476" max="9476" width="10.140625" customWidth="1"/>
    <col min="9732" max="9732" width="10.140625" customWidth="1"/>
    <col min="9988" max="9988" width="10.140625" customWidth="1"/>
    <col min="10244" max="10244" width="10.140625" customWidth="1"/>
    <col min="10500" max="10500" width="10.140625" customWidth="1"/>
    <col min="10756" max="10756" width="10.140625" customWidth="1"/>
    <col min="11012" max="11012" width="10.140625" customWidth="1"/>
    <col min="11268" max="11268" width="10.140625" customWidth="1"/>
    <col min="11524" max="11524" width="10.140625" customWidth="1"/>
    <col min="11780" max="11780" width="10.140625" customWidth="1"/>
    <col min="12036" max="12036" width="10.140625" customWidth="1"/>
    <col min="12292" max="12292" width="10.140625" customWidth="1"/>
    <col min="12548" max="12548" width="10.140625" customWidth="1"/>
    <col min="12804" max="12804" width="10.140625" customWidth="1"/>
    <col min="13060" max="13060" width="10.140625" customWidth="1"/>
    <col min="13316" max="13316" width="10.140625" customWidth="1"/>
    <col min="13572" max="13572" width="10.140625" customWidth="1"/>
    <col min="13828" max="13828" width="10.140625" customWidth="1"/>
    <col min="14084" max="14084" width="10.140625" customWidth="1"/>
    <col min="14340" max="14340" width="10.140625" customWidth="1"/>
    <col min="14596" max="14596" width="10.140625" customWidth="1"/>
    <col min="14852" max="14852" width="10.140625" customWidth="1"/>
    <col min="15108" max="15108" width="10.140625" customWidth="1"/>
    <col min="15364" max="15364" width="10.140625" customWidth="1"/>
    <col min="15620" max="15620" width="10.140625" customWidth="1"/>
    <col min="15876" max="15876" width="10.140625" customWidth="1"/>
    <col min="16132" max="16132" width="10.140625" customWidth="1"/>
  </cols>
  <sheetData>
    <row r="1" spans="1:7" ht="15.75" thickBot="1">
      <c r="A1" s="4" t="str">
        <f>pot.titr.!A1</f>
        <v>V [ml]</v>
      </c>
      <c r="B1" s="4" t="str">
        <f>pot.titr.!B1</f>
        <v>pH</v>
      </c>
      <c r="C1" s="23" t="s">
        <v>15</v>
      </c>
      <c r="D1" s="24" t="s">
        <v>16</v>
      </c>
      <c r="E1" s="25" t="s">
        <v>17</v>
      </c>
      <c r="F1" s="26">
        <v>50</v>
      </c>
      <c r="G1" s="27" t="s">
        <v>18</v>
      </c>
    </row>
    <row r="2" spans="1:7">
      <c r="A2" s="2">
        <v>0</v>
      </c>
      <c r="B2" s="2">
        <v>1.33</v>
      </c>
      <c r="C2" s="28">
        <f>($F$1+$A2)*POWER(10,-$B2)</f>
        <v>2.3386757064359895</v>
      </c>
      <c r="D2" s="29"/>
    </row>
    <row r="3" spans="1:7">
      <c r="A3" s="2">
        <v>5</v>
      </c>
      <c r="B3" s="2">
        <v>1.48</v>
      </c>
      <c r="C3" s="28">
        <f t="shared" ref="C3:C23" si="0">($F$1+$A3)*POWER(10,-$B3)</f>
        <v>1.8212211681542509</v>
      </c>
      <c r="D3" s="29"/>
    </row>
    <row r="4" spans="1:7">
      <c r="A4" s="2">
        <v>10</v>
      </c>
      <c r="B4" s="2">
        <v>1.68</v>
      </c>
      <c r="C4" s="28">
        <f t="shared" si="0"/>
        <v>1.2535776785124231</v>
      </c>
      <c r="D4" s="29"/>
    </row>
    <row r="5" spans="1:7">
      <c r="A5" s="2">
        <v>15</v>
      </c>
      <c r="B5" s="2">
        <v>2</v>
      </c>
      <c r="C5" s="28">
        <f t="shared" si="0"/>
        <v>0.65</v>
      </c>
      <c r="D5" s="29"/>
    </row>
    <row r="6" spans="1:7">
      <c r="A6" s="2">
        <v>18</v>
      </c>
      <c r="B6" s="2">
        <v>2.37</v>
      </c>
      <c r="C6" s="28">
        <f t="shared" si="0"/>
        <v>0.2900740727850829</v>
      </c>
      <c r="D6" s="29"/>
    </row>
    <row r="7" spans="1:7">
      <c r="A7" s="2">
        <v>18.5</v>
      </c>
      <c r="B7" s="2">
        <v>2.48</v>
      </c>
      <c r="C7" s="28">
        <f t="shared" si="0"/>
        <v>0.22682481821557487</v>
      </c>
      <c r="D7" s="29"/>
    </row>
    <row r="8" spans="1:7">
      <c r="A8" s="2">
        <v>19</v>
      </c>
      <c r="B8" s="2">
        <v>2.63</v>
      </c>
      <c r="C8" s="28">
        <f t="shared" si="0"/>
        <v>0.16175178825707451</v>
      </c>
      <c r="D8" s="29"/>
    </row>
    <row r="9" spans="1:7">
      <c r="A9" s="2">
        <v>19.5</v>
      </c>
      <c r="B9" s="2">
        <v>2.82</v>
      </c>
      <c r="C9" s="28">
        <f t="shared" si="0"/>
        <v>0.1051925067663164</v>
      </c>
      <c r="D9" s="29"/>
    </row>
    <row r="10" spans="1:7">
      <c r="A10" s="2">
        <v>19.7</v>
      </c>
      <c r="B10" s="2">
        <v>2.93</v>
      </c>
      <c r="C10" s="28">
        <f t="shared" si="0"/>
        <v>8.1890359579285102E-2</v>
      </c>
      <c r="D10" s="29">
        <f t="shared" ref="D10:D30" si="1">($F$1+$A10)*POWER(10,$B10-14)</f>
        <v>5.9324321262705381E-10</v>
      </c>
    </row>
    <row r="11" spans="1:7">
      <c r="A11" s="2">
        <v>20</v>
      </c>
      <c r="B11" s="2">
        <v>3.15</v>
      </c>
      <c r="C11" s="28">
        <f t="shared" si="0"/>
        <v>4.9556204906889646E-2</v>
      </c>
      <c r="D11" s="29">
        <f t="shared" si="1"/>
        <v>9.8877628123592503E-10</v>
      </c>
    </row>
    <row r="12" spans="1:7">
      <c r="A12" s="2">
        <v>20.2</v>
      </c>
      <c r="B12" s="2">
        <v>3.37</v>
      </c>
      <c r="C12" s="28">
        <f t="shared" si="0"/>
        <v>2.9945882219871784E-2</v>
      </c>
      <c r="D12" s="29">
        <f t="shared" si="1"/>
        <v>1.645648628354583E-9</v>
      </c>
    </row>
    <row r="13" spans="1:7">
      <c r="A13" s="2">
        <v>20.3</v>
      </c>
      <c r="B13" s="2">
        <v>3.77</v>
      </c>
      <c r="C13" s="28">
        <f t="shared" si="0"/>
        <v>1.1938652876806047E-2</v>
      </c>
      <c r="D13" s="29">
        <f t="shared" si="1"/>
        <v>4.1395708971497828E-9</v>
      </c>
    </row>
    <row r="14" spans="1:7">
      <c r="A14" s="2">
        <v>20.399999999999999</v>
      </c>
      <c r="B14" s="2">
        <v>4.49</v>
      </c>
      <c r="C14" s="28">
        <f t="shared" si="0"/>
        <v>2.2780993447845794E-3</v>
      </c>
      <c r="D14" s="29">
        <f t="shared" si="1"/>
        <v>2.1755679844895648E-8</v>
      </c>
    </row>
    <row r="15" spans="1:7">
      <c r="A15" s="2">
        <v>20.5</v>
      </c>
      <c r="B15" s="2">
        <v>6.58</v>
      </c>
      <c r="C15" s="28">
        <f t="shared" si="0"/>
        <v>1.8543389342862423E-5</v>
      </c>
      <c r="D15" s="29">
        <f t="shared" si="1"/>
        <v>2.6803352440599559E-6</v>
      </c>
    </row>
    <row r="16" spans="1:7">
      <c r="A16" s="2">
        <v>20.6</v>
      </c>
      <c r="B16" s="2">
        <v>9.3800000000000008</v>
      </c>
      <c r="C16" s="28">
        <f t="shared" si="0"/>
        <v>2.9430978473005598E-8</v>
      </c>
      <c r="D16" s="29">
        <f t="shared" si="1"/>
        <v>1.6935760408277626E-3</v>
      </c>
    </row>
    <row r="17" spans="1:4">
      <c r="A17" s="2">
        <v>20.7</v>
      </c>
      <c r="B17" s="2">
        <v>10.17</v>
      </c>
      <c r="C17" s="28">
        <f t="shared" si="0"/>
        <v>4.7799066360213008E-9</v>
      </c>
      <c r="D17" s="29">
        <f t="shared" si="1"/>
        <v>1.0457296304349219E-2</v>
      </c>
    </row>
    <row r="18" spans="1:4">
      <c r="A18" s="2">
        <v>20.8</v>
      </c>
      <c r="B18" s="2">
        <v>10.43</v>
      </c>
      <c r="C18" s="28">
        <f t="shared" si="0"/>
        <v>2.6304694220079816E-9</v>
      </c>
      <c r="D18" s="29">
        <f t="shared" si="1"/>
        <v>1.9056066411802533E-2</v>
      </c>
    </row>
    <row r="19" spans="1:4">
      <c r="A19" s="2">
        <v>20.9</v>
      </c>
      <c r="B19" s="2">
        <v>10.58</v>
      </c>
      <c r="C19" s="28">
        <f t="shared" si="0"/>
        <v>1.8648600062538222E-9</v>
      </c>
      <c r="D19" s="29">
        <f t="shared" si="1"/>
        <v>2.6955428199127787E-2</v>
      </c>
    </row>
    <row r="20" spans="1:4">
      <c r="A20" s="2">
        <v>21</v>
      </c>
      <c r="B20" s="2">
        <v>10.76</v>
      </c>
      <c r="C20" s="28">
        <f t="shared" si="0"/>
        <v>1.2338385884120563E-9</v>
      </c>
      <c r="D20" s="29">
        <f t="shared" si="1"/>
        <v>4.0856235550938098E-2</v>
      </c>
    </row>
    <row r="21" spans="1:4">
      <c r="A21" s="2">
        <v>21.2</v>
      </c>
      <c r="B21" s="2">
        <v>10.94</v>
      </c>
      <c r="C21" s="28">
        <f t="shared" si="0"/>
        <v>8.174853785057788E-10</v>
      </c>
      <c r="D21" s="29">
        <f t="shared" si="1"/>
        <v>6.2012607604872837E-2</v>
      </c>
    </row>
    <row r="22" spans="1:4">
      <c r="A22" s="2">
        <v>21.4</v>
      </c>
      <c r="B22" s="2">
        <v>11.07</v>
      </c>
      <c r="C22" s="28">
        <f t="shared" si="0"/>
        <v>6.0771255927649417E-10</v>
      </c>
      <c r="D22" s="29">
        <f t="shared" si="1"/>
        <v>8.3887685422682462E-2</v>
      </c>
    </row>
    <row r="23" spans="1:4">
      <c r="A23" s="2">
        <v>21.6</v>
      </c>
      <c r="B23" s="2">
        <v>11.2</v>
      </c>
      <c r="C23" s="28">
        <f t="shared" si="0"/>
        <v>4.5176545864781847E-10</v>
      </c>
      <c r="D23" s="29">
        <f t="shared" si="1"/>
        <v>0.11347835258021544</v>
      </c>
    </row>
    <row r="24" spans="1:4">
      <c r="A24" s="2">
        <v>21.8</v>
      </c>
      <c r="B24" s="2">
        <v>11.27</v>
      </c>
      <c r="C24" s="30"/>
      <c r="D24" s="29">
        <f t="shared" si="1"/>
        <v>0.13369785641239371</v>
      </c>
    </row>
    <row r="25" spans="1:4">
      <c r="A25" s="2">
        <v>22</v>
      </c>
      <c r="B25" s="2">
        <v>11.33</v>
      </c>
      <c r="C25" s="30"/>
      <c r="D25" s="29">
        <f t="shared" si="1"/>
        <v>0.15393327044416069</v>
      </c>
    </row>
    <row r="26" spans="1:4">
      <c r="A26" s="2">
        <v>22.5</v>
      </c>
      <c r="B26" s="2">
        <v>11.48</v>
      </c>
      <c r="C26" s="30"/>
      <c r="D26" s="29">
        <f t="shared" si="1"/>
        <v>0.21894649972914618</v>
      </c>
    </row>
    <row r="27" spans="1:4">
      <c r="A27" s="2">
        <v>23</v>
      </c>
      <c r="B27" s="2">
        <v>11.57</v>
      </c>
      <c r="C27" s="30"/>
      <c r="D27" s="29">
        <f t="shared" si="1"/>
        <v>0.27122071724093594</v>
      </c>
    </row>
    <row r="28" spans="1:4">
      <c r="A28" s="2">
        <v>24</v>
      </c>
      <c r="B28" s="2">
        <v>11.7</v>
      </c>
      <c r="C28" s="30"/>
      <c r="D28" s="29">
        <f t="shared" si="1"/>
        <v>0.3708785528841807</v>
      </c>
    </row>
    <row r="29" spans="1:4">
      <c r="A29" s="2">
        <v>25</v>
      </c>
      <c r="B29" s="2">
        <v>11.81</v>
      </c>
      <c r="C29" s="30"/>
      <c r="D29" s="29">
        <f t="shared" si="1"/>
        <v>0.48424067177599189</v>
      </c>
    </row>
    <row r="30" spans="1:4">
      <c r="A30" s="2">
        <v>26</v>
      </c>
      <c r="B30" s="2">
        <v>11.88</v>
      </c>
      <c r="C30" s="30"/>
      <c r="D30" s="29">
        <f t="shared" si="1"/>
        <v>0.57651895702218059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6"/>
  <sheetViews>
    <sheetView workbookViewId="0"/>
  </sheetViews>
  <sheetFormatPr defaultRowHeight="12.75"/>
  <cols>
    <col min="1" max="2" width="9.140625" style="42"/>
    <col min="3" max="3" width="16" style="42" customWidth="1"/>
    <col min="4" max="4" width="11.42578125" style="42" customWidth="1"/>
    <col min="5" max="7" width="9.85546875" style="42" customWidth="1"/>
    <col min="8" max="8" width="13.7109375" style="42" bestFit="1" customWidth="1"/>
    <col min="9" max="258" width="9.140625" style="42"/>
    <col min="259" max="259" width="16" style="42" customWidth="1"/>
    <col min="260" max="260" width="11.42578125" style="42" customWidth="1"/>
    <col min="261" max="263" width="9.85546875" style="42" customWidth="1"/>
    <col min="264" max="264" width="13.7109375" style="42" bestFit="1" customWidth="1"/>
    <col min="265" max="514" width="9.140625" style="42"/>
    <col min="515" max="515" width="16" style="42" customWidth="1"/>
    <col min="516" max="516" width="11.42578125" style="42" customWidth="1"/>
    <col min="517" max="519" width="9.85546875" style="42" customWidth="1"/>
    <col min="520" max="520" width="13.7109375" style="42" bestFit="1" customWidth="1"/>
    <col min="521" max="770" width="9.140625" style="42"/>
    <col min="771" max="771" width="16" style="42" customWidth="1"/>
    <col min="772" max="772" width="11.42578125" style="42" customWidth="1"/>
    <col min="773" max="775" width="9.85546875" style="42" customWidth="1"/>
    <col min="776" max="776" width="13.7109375" style="42" bestFit="1" customWidth="1"/>
    <col min="777" max="1026" width="9.140625" style="42"/>
    <col min="1027" max="1027" width="16" style="42" customWidth="1"/>
    <col min="1028" max="1028" width="11.42578125" style="42" customWidth="1"/>
    <col min="1029" max="1031" width="9.85546875" style="42" customWidth="1"/>
    <col min="1032" max="1032" width="13.7109375" style="42" bestFit="1" customWidth="1"/>
    <col min="1033" max="1282" width="9.140625" style="42"/>
    <col min="1283" max="1283" width="16" style="42" customWidth="1"/>
    <col min="1284" max="1284" width="11.42578125" style="42" customWidth="1"/>
    <col min="1285" max="1287" width="9.85546875" style="42" customWidth="1"/>
    <col min="1288" max="1288" width="13.7109375" style="42" bestFit="1" customWidth="1"/>
    <col min="1289" max="1538" width="9.140625" style="42"/>
    <col min="1539" max="1539" width="16" style="42" customWidth="1"/>
    <col min="1540" max="1540" width="11.42578125" style="42" customWidth="1"/>
    <col min="1541" max="1543" width="9.85546875" style="42" customWidth="1"/>
    <col min="1544" max="1544" width="13.7109375" style="42" bestFit="1" customWidth="1"/>
    <col min="1545" max="1794" width="9.140625" style="42"/>
    <col min="1795" max="1795" width="16" style="42" customWidth="1"/>
    <col min="1796" max="1796" width="11.42578125" style="42" customWidth="1"/>
    <col min="1797" max="1799" width="9.85546875" style="42" customWidth="1"/>
    <col min="1800" max="1800" width="13.7109375" style="42" bestFit="1" customWidth="1"/>
    <col min="1801" max="2050" width="9.140625" style="42"/>
    <col min="2051" max="2051" width="16" style="42" customWidth="1"/>
    <col min="2052" max="2052" width="11.42578125" style="42" customWidth="1"/>
    <col min="2053" max="2055" width="9.85546875" style="42" customWidth="1"/>
    <col min="2056" max="2056" width="13.7109375" style="42" bestFit="1" customWidth="1"/>
    <col min="2057" max="2306" width="9.140625" style="42"/>
    <col min="2307" max="2307" width="16" style="42" customWidth="1"/>
    <col min="2308" max="2308" width="11.42578125" style="42" customWidth="1"/>
    <col min="2309" max="2311" width="9.85546875" style="42" customWidth="1"/>
    <col min="2312" max="2312" width="13.7109375" style="42" bestFit="1" customWidth="1"/>
    <col min="2313" max="2562" width="9.140625" style="42"/>
    <col min="2563" max="2563" width="16" style="42" customWidth="1"/>
    <col min="2564" max="2564" width="11.42578125" style="42" customWidth="1"/>
    <col min="2565" max="2567" width="9.85546875" style="42" customWidth="1"/>
    <col min="2568" max="2568" width="13.7109375" style="42" bestFit="1" customWidth="1"/>
    <col min="2569" max="2818" width="9.140625" style="42"/>
    <col min="2819" max="2819" width="16" style="42" customWidth="1"/>
    <col min="2820" max="2820" width="11.42578125" style="42" customWidth="1"/>
    <col min="2821" max="2823" width="9.85546875" style="42" customWidth="1"/>
    <col min="2824" max="2824" width="13.7109375" style="42" bestFit="1" customWidth="1"/>
    <col min="2825" max="3074" width="9.140625" style="42"/>
    <col min="3075" max="3075" width="16" style="42" customWidth="1"/>
    <col min="3076" max="3076" width="11.42578125" style="42" customWidth="1"/>
    <col min="3077" max="3079" width="9.85546875" style="42" customWidth="1"/>
    <col min="3080" max="3080" width="13.7109375" style="42" bestFit="1" customWidth="1"/>
    <col min="3081" max="3330" width="9.140625" style="42"/>
    <col min="3331" max="3331" width="16" style="42" customWidth="1"/>
    <col min="3332" max="3332" width="11.42578125" style="42" customWidth="1"/>
    <col min="3333" max="3335" width="9.85546875" style="42" customWidth="1"/>
    <col min="3336" max="3336" width="13.7109375" style="42" bestFit="1" customWidth="1"/>
    <col min="3337" max="3586" width="9.140625" style="42"/>
    <col min="3587" max="3587" width="16" style="42" customWidth="1"/>
    <col min="3588" max="3588" width="11.42578125" style="42" customWidth="1"/>
    <col min="3589" max="3591" width="9.85546875" style="42" customWidth="1"/>
    <col min="3592" max="3592" width="13.7109375" style="42" bestFit="1" customWidth="1"/>
    <col min="3593" max="3842" width="9.140625" style="42"/>
    <col min="3843" max="3843" width="16" style="42" customWidth="1"/>
    <col min="3844" max="3844" width="11.42578125" style="42" customWidth="1"/>
    <col min="3845" max="3847" width="9.85546875" style="42" customWidth="1"/>
    <col min="3848" max="3848" width="13.7109375" style="42" bestFit="1" customWidth="1"/>
    <col min="3849" max="4098" width="9.140625" style="42"/>
    <col min="4099" max="4099" width="16" style="42" customWidth="1"/>
    <col min="4100" max="4100" width="11.42578125" style="42" customWidth="1"/>
    <col min="4101" max="4103" width="9.85546875" style="42" customWidth="1"/>
    <col min="4104" max="4104" width="13.7109375" style="42" bestFit="1" customWidth="1"/>
    <col min="4105" max="4354" width="9.140625" style="42"/>
    <col min="4355" max="4355" width="16" style="42" customWidth="1"/>
    <col min="4356" max="4356" width="11.42578125" style="42" customWidth="1"/>
    <col min="4357" max="4359" width="9.85546875" style="42" customWidth="1"/>
    <col min="4360" max="4360" width="13.7109375" style="42" bestFit="1" customWidth="1"/>
    <col min="4361" max="4610" width="9.140625" style="42"/>
    <col min="4611" max="4611" width="16" style="42" customWidth="1"/>
    <col min="4612" max="4612" width="11.42578125" style="42" customWidth="1"/>
    <col min="4613" max="4615" width="9.85546875" style="42" customWidth="1"/>
    <col min="4616" max="4616" width="13.7109375" style="42" bestFit="1" customWidth="1"/>
    <col min="4617" max="4866" width="9.140625" style="42"/>
    <col min="4867" max="4867" width="16" style="42" customWidth="1"/>
    <col min="4868" max="4868" width="11.42578125" style="42" customWidth="1"/>
    <col min="4869" max="4871" width="9.85546875" style="42" customWidth="1"/>
    <col min="4872" max="4872" width="13.7109375" style="42" bestFit="1" customWidth="1"/>
    <col min="4873" max="5122" width="9.140625" style="42"/>
    <col min="5123" max="5123" width="16" style="42" customWidth="1"/>
    <col min="5124" max="5124" width="11.42578125" style="42" customWidth="1"/>
    <col min="5125" max="5127" width="9.85546875" style="42" customWidth="1"/>
    <col min="5128" max="5128" width="13.7109375" style="42" bestFit="1" customWidth="1"/>
    <col min="5129" max="5378" width="9.140625" style="42"/>
    <col min="5379" max="5379" width="16" style="42" customWidth="1"/>
    <col min="5380" max="5380" width="11.42578125" style="42" customWidth="1"/>
    <col min="5381" max="5383" width="9.85546875" style="42" customWidth="1"/>
    <col min="5384" max="5384" width="13.7109375" style="42" bestFit="1" customWidth="1"/>
    <col min="5385" max="5634" width="9.140625" style="42"/>
    <col min="5635" max="5635" width="16" style="42" customWidth="1"/>
    <col min="5636" max="5636" width="11.42578125" style="42" customWidth="1"/>
    <col min="5637" max="5639" width="9.85546875" style="42" customWidth="1"/>
    <col min="5640" max="5640" width="13.7109375" style="42" bestFit="1" customWidth="1"/>
    <col min="5641" max="5890" width="9.140625" style="42"/>
    <col min="5891" max="5891" width="16" style="42" customWidth="1"/>
    <col min="5892" max="5892" width="11.42578125" style="42" customWidth="1"/>
    <col min="5893" max="5895" width="9.85546875" style="42" customWidth="1"/>
    <col min="5896" max="5896" width="13.7109375" style="42" bestFit="1" customWidth="1"/>
    <col min="5897" max="6146" width="9.140625" style="42"/>
    <col min="6147" max="6147" width="16" style="42" customWidth="1"/>
    <col min="6148" max="6148" width="11.42578125" style="42" customWidth="1"/>
    <col min="6149" max="6151" width="9.85546875" style="42" customWidth="1"/>
    <col min="6152" max="6152" width="13.7109375" style="42" bestFit="1" customWidth="1"/>
    <col min="6153" max="6402" width="9.140625" style="42"/>
    <col min="6403" max="6403" width="16" style="42" customWidth="1"/>
    <col min="6404" max="6404" width="11.42578125" style="42" customWidth="1"/>
    <col min="6405" max="6407" width="9.85546875" style="42" customWidth="1"/>
    <col min="6408" max="6408" width="13.7109375" style="42" bestFit="1" customWidth="1"/>
    <col min="6409" max="6658" width="9.140625" style="42"/>
    <col min="6659" max="6659" width="16" style="42" customWidth="1"/>
    <col min="6660" max="6660" width="11.42578125" style="42" customWidth="1"/>
    <col min="6661" max="6663" width="9.85546875" style="42" customWidth="1"/>
    <col min="6664" max="6664" width="13.7109375" style="42" bestFit="1" customWidth="1"/>
    <col min="6665" max="6914" width="9.140625" style="42"/>
    <col min="6915" max="6915" width="16" style="42" customWidth="1"/>
    <col min="6916" max="6916" width="11.42578125" style="42" customWidth="1"/>
    <col min="6917" max="6919" width="9.85546875" style="42" customWidth="1"/>
    <col min="6920" max="6920" width="13.7109375" style="42" bestFit="1" customWidth="1"/>
    <col min="6921" max="7170" width="9.140625" style="42"/>
    <col min="7171" max="7171" width="16" style="42" customWidth="1"/>
    <col min="7172" max="7172" width="11.42578125" style="42" customWidth="1"/>
    <col min="7173" max="7175" width="9.85546875" style="42" customWidth="1"/>
    <col min="7176" max="7176" width="13.7109375" style="42" bestFit="1" customWidth="1"/>
    <col min="7177" max="7426" width="9.140625" style="42"/>
    <col min="7427" max="7427" width="16" style="42" customWidth="1"/>
    <col min="7428" max="7428" width="11.42578125" style="42" customWidth="1"/>
    <col min="7429" max="7431" width="9.85546875" style="42" customWidth="1"/>
    <col min="7432" max="7432" width="13.7109375" style="42" bestFit="1" customWidth="1"/>
    <col min="7433" max="7682" width="9.140625" style="42"/>
    <col min="7683" max="7683" width="16" style="42" customWidth="1"/>
    <col min="7684" max="7684" width="11.42578125" style="42" customWidth="1"/>
    <col min="7685" max="7687" width="9.85546875" style="42" customWidth="1"/>
    <col min="7688" max="7688" width="13.7109375" style="42" bestFit="1" customWidth="1"/>
    <col min="7689" max="7938" width="9.140625" style="42"/>
    <col min="7939" max="7939" width="16" style="42" customWidth="1"/>
    <col min="7940" max="7940" width="11.42578125" style="42" customWidth="1"/>
    <col min="7941" max="7943" width="9.85546875" style="42" customWidth="1"/>
    <col min="7944" max="7944" width="13.7109375" style="42" bestFit="1" customWidth="1"/>
    <col min="7945" max="8194" width="9.140625" style="42"/>
    <col min="8195" max="8195" width="16" style="42" customWidth="1"/>
    <col min="8196" max="8196" width="11.42578125" style="42" customWidth="1"/>
    <col min="8197" max="8199" width="9.85546875" style="42" customWidth="1"/>
    <col min="8200" max="8200" width="13.7109375" style="42" bestFit="1" customWidth="1"/>
    <col min="8201" max="8450" width="9.140625" style="42"/>
    <col min="8451" max="8451" width="16" style="42" customWidth="1"/>
    <col min="8452" max="8452" width="11.42578125" style="42" customWidth="1"/>
    <col min="8453" max="8455" width="9.85546875" style="42" customWidth="1"/>
    <col min="8456" max="8456" width="13.7109375" style="42" bestFit="1" customWidth="1"/>
    <col min="8457" max="8706" width="9.140625" style="42"/>
    <col min="8707" max="8707" width="16" style="42" customWidth="1"/>
    <col min="8708" max="8708" width="11.42578125" style="42" customWidth="1"/>
    <col min="8709" max="8711" width="9.85546875" style="42" customWidth="1"/>
    <col min="8712" max="8712" width="13.7109375" style="42" bestFit="1" customWidth="1"/>
    <col min="8713" max="8962" width="9.140625" style="42"/>
    <col min="8963" max="8963" width="16" style="42" customWidth="1"/>
    <col min="8964" max="8964" width="11.42578125" style="42" customWidth="1"/>
    <col min="8965" max="8967" width="9.85546875" style="42" customWidth="1"/>
    <col min="8968" max="8968" width="13.7109375" style="42" bestFit="1" customWidth="1"/>
    <col min="8969" max="9218" width="9.140625" style="42"/>
    <col min="9219" max="9219" width="16" style="42" customWidth="1"/>
    <col min="9220" max="9220" width="11.42578125" style="42" customWidth="1"/>
    <col min="9221" max="9223" width="9.85546875" style="42" customWidth="1"/>
    <col min="9224" max="9224" width="13.7109375" style="42" bestFit="1" customWidth="1"/>
    <col min="9225" max="9474" width="9.140625" style="42"/>
    <col min="9475" max="9475" width="16" style="42" customWidth="1"/>
    <col min="9476" max="9476" width="11.42578125" style="42" customWidth="1"/>
    <col min="9477" max="9479" width="9.85546875" style="42" customWidth="1"/>
    <col min="9480" max="9480" width="13.7109375" style="42" bestFit="1" customWidth="1"/>
    <col min="9481" max="9730" width="9.140625" style="42"/>
    <col min="9731" max="9731" width="16" style="42" customWidth="1"/>
    <col min="9732" max="9732" width="11.42578125" style="42" customWidth="1"/>
    <col min="9733" max="9735" width="9.85546875" style="42" customWidth="1"/>
    <col min="9736" max="9736" width="13.7109375" style="42" bestFit="1" customWidth="1"/>
    <col min="9737" max="9986" width="9.140625" style="42"/>
    <col min="9987" max="9987" width="16" style="42" customWidth="1"/>
    <col min="9988" max="9988" width="11.42578125" style="42" customWidth="1"/>
    <col min="9989" max="9991" width="9.85546875" style="42" customWidth="1"/>
    <col min="9992" max="9992" width="13.7109375" style="42" bestFit="1" customWidth="1"/>
    <col min="9993" max="10242" width="9.140625" style="42"/>
    <col min="10243" max="10243" width="16" style="42" customWidth="1"/>
    <col min="10244" max="10244" width="11.42578125" style="42" customWidth="1"/>
    <col min="10245" max="10247" width="9.85546875" style="42" customWidth="1"/>
    <col min="10248" max="10248" width="13.7109375" style="42" bestFit="1" customWidth="1"/>
    <col min="10249" max="10498" width="9.140625" style="42"/>
    <col min="10499" max="10499" width="16" style="42" customWidth="1"/>
    <col min="10500" max="10500" width="11.42578125" style="42" customWidth="1"/>
    <col min="10501" max="10503" width="9.85546875" style="42" customWidth="1"/>
    <col min="10504" max="10504" width="13.7109375" style="42" bestFit="1" customWidth="1"/>
    <col min="10505" max="10754" width="9.140625" style="42"/>
    <col min="10755" max="10755" width="16" style="42" customWidth="1"/>
    <col min="10756" max="10756" width="11.42578125" style="42" customWidth="1"/>
    <col min="10757" max="10759" width="9.85546875" style="42" customWidth="1"/>
    <col min="10760" max="10760" width="13.7109375" style="42" bestFit="1" customWidth="1"/>
    <col min="10761" max="11010" width="9.140625" style="42"/>
    <col min="11011" max="11011" width="16" style="42" customWidth="1"/>
    <col min="11012" max="11012" width="11.42578125" style="42" customWidth="1"/>
    <col min="11013" max="11015" width="9.85546875" style="42" customWidth="1"/>
    <col min="11016" max="11016" width="13.7109375" style="42" bestFit="1" customWidth="1"/>
    <col min="11017" max="11266" width="9.140625" style="42"/>
    <col min="11267" max="11267" width="16" style="42" customWidth="1"/>
    <col min="11268" max="11268" width="11.42578125" style="42" customWidth="1"/>
    <col min="11269" max="11271" width="9.85546875" style="42" customWidth="1"/>
    <col min="11272" max="11272" width="13.7109375" style="42" bestFit="1" customWidth="1"/>
    <col min="11273" max="11522" width="9.140625" style="42"/>
    <col min="11523" max="11523" width="16" style="42" customWidth="1"/>
    <col min="11524" max="11524" width="11.42578125" style="42" customWidth="1"/>
    <col min="11525" max="11527" width="9.85546875" style="42" customWidth="1"/>
    <col min="11528" max="11528" width="13.7109375" style="42" bestFit="1" customWidth="1"/>
    <col min="11529" max="11778" width="9.140625" style="42"/>
    <col min="11779" max="11779" width="16" style="42" customWidth="1"/>
    <col min="11780" max="11780" width="11.42578125" style="42" customWidth="1"/>
    <col min="11781" max="11783" width="9.85546875" style="42" customWidth="1"/>
    <col min="11784" max="11784" width="13.7109375" style="42" bestFit="1" customWidth="1"/>
    <col min="11785" max="12034" width="9.140625" style="42"/>
    <col min="12035" max="12035" width="16" style="42" customWidth="1"/>
    <col min="12036" max="12036" width="11.42578125" style="42" customWidth="1"/>
    <col min="12037" max="12039" width="9.85546875" style="42" customWidth="1"/>
    <col min="12040" max="12040" width="13.7109375" style="42" bestFit="1" customWidth="1"/>
    <col min="12041" max="12290" width="9.140625" style="42"/>
    <col min="12291" max="12291" width="16" style="42" customWidth="1"/>
    <col min="12292" max="12292" width="11.42578125" style="42" customWidth="1"/>
    <col min="12293" max="12295" width="9.85546875" style="42" customWidth="1"/>
    <col min="12296" max="12296" width="13.7109375" style="42" bestFit="1" customWidth="1"/>
    <col min="12297" max="12546" width="9.140625" style="42"/>
    <col min="12547" max="12547" width="16" style="42" customWidth="1"/>
    <col min="12548" max="12548" width="11.42578125" style="42" customWidth="1"/>
    <col min="12549" max="12551" width="9.85546875" style="42" customWidth="1"/>
    <col min="12552" max="12552" width="13.7109375" style="42" bestFit="1" customWidth="1"/>
    <col min="12553" max="12802" width="9.140625" style="42"/>
    <col min="12803" max="12803" width="16" style="42" customWidth="1"/>
    <col min="12804" max="12804" width="11.42578125" style="42" customWidth="1"/>
    <col min="12805" max="12807" width="9.85546875" style="42" customWidth="1"/>
    <col min="12808" max="12808" width="13.7109375" style="42" bestFit="1" customWidth="1"/>
    <col min="12809" max="13058" width="9.140625" style="42"/>
    <col min="13059" max="13059" width="16" style="42" customWidth="1"/>
    <col min="13060" max="13060" width="11.42578125" style="42" customWidth="1"/>
    <col min="13061" max="13063" width="9.85546875" style="42" customWidth="1"/>
    <col min="13064" max="13064" width="13.7109375" style="42" bestFit="1" customWidth="1"/>
    <col min="13065" max="13314" width="9.140625" style="42"/>
    <col min="13315" max="13315" width="16" style="42" customWidth="1"/>
    <col min="13316" max="13316" width="11.42578125" style="42" customWidth="1"/>
    <col min="13317" max="13319" width="9.85546875" style="42" customWidth="1"/>
    <col min="13320" max="13320" width="13.7109375" style="42" bestFit="1" customWidth="1"/>
    <col min="13321" max="13570" width="9.140625" style="42"/>
    <col min="13571" max="13571" width="16" style="42" customWidth="1"/>
    <col min="13572" max="13572" width="11.42578125" style="42" customWidth="1"/>
    <col min="13573" max="13575" width="9.85546875" style="42" customWidth="1"/>
    <col min="13576" max="13576" width="13.7109375" style="42" bestFit="1" customWidth="1"/>
    <col min="13577" max="13826" width="9.140625" style="42"/>
    <col min="13827" max="13827" width="16" style="42" customWidth="1"/>
    <col min="13828" max="13828" width="11.42578125" style="42" customWidth="1"/>
    <col min="13829" max="13831" width="9.85546875" style="42" customWidth="1"/>
    <col min="13832" max="13832" width="13.7109375" style="42" bestFit="1" customWidth="1"/>
    <col min="13833" max="14082" width="9.140625" style="42"/>
    <col min="14083" max="14083" width="16" style="42" customWidth="1"/>
    <col min="14084" max="14084" width="11.42578125" style="42" customWidth="1"/>
    <col min="14085" max="14087" width="9.85546875" style="42" customWidth="1"/>
    <col min="14088" max="14088" width="13.7109375" style="42" bestFit="1" customWidth="1"/>
    <col min="14089" max="14338" width="9.140625" style="42"/>
    <col min="14339" max="14339" width="16" style="42" customWidth="1"/>
    <col min="14340" max="14340" width="11.42578125" style="42" customWidth="1"/>
    <col min="14341" max="14343" width="9.85546875" style="42" customWidth="1"/>
    <col min="14344" max="14344" width="13.7109375" style="42" bestFit="1" customWidth="1"/>
    <col min="14345" max="14594" width="9.140625" style="42"/>
    <col min="14595" max="14595" width="16" style="42" customWidth="1"/>
    <col min="14596" max="14596" width="11.42578125" style="42" customWidth="1"/>
    <col min="14597" max="14599" width="9.85546875" style="42" customWidth="1"/>
    <col min="14600" max="14600" width="13.7109375" style="42" bestFit="1" customWidth="1"/>
    <col min="14601" max="14850" width="9.140625" style="42"/>
    <col min="14851" max="14851" width="16" style="42" customWidth="1"/>
    <col min="14852" max="14852" width="11.42578125" style="42" customWidth="1"/>
    <col min="14853" max="14855" width="9.85546875" style="42" customWidth="1"/>
    <col min="14856" max="14856" width="13.7109375" style="42" bestFit="1" customWidth="1"/>
    <col min="14857" max="15106" width="9.140625" style="42"/>
    <col min="15107" max="15107" width="16" style="42" customWidth="1"/>
    <col min="15108" max="15108" width="11.42578125" style="42" customWidth="1"/>
    <col min="15109" max="15111" width="9.85546875" style="42" customWidth="1"/>
    <col min="15112" max="15112" width="13.7109375" style="42" bestFit="1" customWidth="1"/>
    <col min="15113" max="15362" width="9.140625" style="42"/>
    <col min="15363" max="15363" width="16" style="42" customWidth="1"/>
    <col min="15364" max="15364" width="11.42578125" style="42" customWidth="1"/>
    <col min="15365" max="15367" width="9.85546875" style="42" customWidth="1"/>
    <col min="15368" max="15368" width="13.7109375" style="42" bestFit="1" customWidth="1"/>
    <col min="15369" max="15618" width="9.140625" style="42"/>
    <col min="15619" max="15619" width="16" style="42" customWidth="1"/>
    <col min="15620" max="15620" width="11.42578125" style="42" customWidth="1"/>
    <col min="15621" max="15623" width="9.85546875" style="42" customWidth="1"/>
    <col min="15624" max="15624" width="13.7109375" style="42" bestFit="1" customWidth="1"/>
    <col min="15625" max="15874" width="9.140625" style="42"/>
    <col min="15875" max="15875" width="16" style="42" customWidth="1"/>
    <col min="15876" max="15876" width="11.42578125" style="42" customWidth="1"/>
    <col min="15877" max="15879" width="9.85546875" style="42" customWidth="1"/>
    <col min="15880" max="15880" width="13.7109375" style="42" bestFit="1" customWidth="1"/>
    <col min="15881" max="16130" width="9.140625" style="42"/>
    <col min="16131" max="16131" width="16" style="42" customWidth="1"/>
    <col min="16132" max="16132" width="11.42578125" style="42" customWidth="1"/>
    <col min="16133" max="16135" width="9.85546875" style="42" customWidth="1"/>
    <col min="16136" max="16136" width="13.7109375" style="42" bestFit="1" customWidth="1"/>
    <col min="16137" max="16384" width="9.140625" style="42"/>
  </cols>
  <sheetData>
    <row r="1" spans="1:11">
      <c r="A1" s="75" t="s">
        <v>30</v>
      </c>
      <c r="B1" s="75" t="s">
        <v>31</v>
      </c>
      <c r="J1" s="43"/>
      <c r="K1" s="43"/>
    </row>
    <row r="2" spans="1:11">
      <c r="A2" s="42" t="s">
        <v>32</v>
      </c>
      <c r="B2" s="42" t="s">
        <v>33</v>
      </c>
      <c r="C2" s="60"/>
      <c r="D2" s="60"/>
      <c r="E2" s="60"/>
      <c r="F2" s="60"/>
      <c r="G2" s="60"/>
      <c r="H2" s="60"/>
      <c r="I2" s="60"/>
      <c r="J2" s="43"/>
      <c r="K2" s="43"/>
    </row>
    <row r="3" spans="1:11">
      <c r="A3" s="42" t="s">
        <v>32</v>
      </c>
      <c r="B3" s="42" t="s">
        <v>33</v>
      </c>
      <c r="C3" s="60"/>
      <c r="D3" s="60"/>
      <c r="E3" s="60"/>
      <c r="F3" s="60"/>
      <c r="G3" s="60"/>
      <c r="H3" s="60"/>
      <c r="I3" s="60"/>
      <c r="J3" s="43"/>
      <c r="K3" s="43"/>
    </row>
    <row r="4" spans="1:11">
      <c r="A4" s="42" t="s">
        <v>32</v>
      </c>
      <c r="B4" s="42" t="s">
        <v>33</v>
      </c>
      <c r="C4" s="67"/>
      <c r="D4" s="67"/>
      <c r="E4" s="67"/>
      <c r="F4" s="67"/>
      <c r="G4" s="67"/>
      <c r="H4" s="67"/>
      <c r="I4" s="60"/>
      <c r="J4" s="43"/>
      <c r="K4" s="43"/>
    </row>
    <row r="5" spans="1:11">
      <c r="A5" s="42" t="s">
        <v>32</v>
      </c>
      <c r="B5" s="42" t="s">
        <v>33</v>
      </c>
      <c r="C5" s="67"/>
      <c r="D5" s="67"/>
      <c r="E5" s="67"/>
      <c r="F5" s="67"/>
      <c r="G5" s="67"/>
      <c r="H5" s="67"/>
      <c r="I5" s="60"/>
      <c r="J5" s="43"/>
      <c r="K5" s="43"/>
    </row>
    <row r="6" spans="1:11">
      <c r="A6" s="42" t="s">
        <v>32</v>
      </c>
      <c r="B6" s="42" t="s">
        <v>33</v>
      </c>
      <c r="C6" s="67"/>
      <c r="D6" s="68"/>
      <c r="E6" s="68"/>
      <c r="F6" s="68"/>
      <c r="G6" s="68"/>
      <c r="H6" s="68"/>
      <c r="I6" s="60"/>
      <c r="J6" s="51"/>
      <c r="K6" s="51"/>
    </row>
    <row r="7" spans="1:11">
      <c r="A7" s="42" t="s">
        <v>32</v>
      </c>
      <c r="B7" s="42" t="s">
        <v>33</v>
      </c>
      <c r="C7" s="67"/>
      <c r="D7" s="68"/>
      <c r="E7" s="68"/>
      <c r="F7" s="68"/>
      <c r="G7" s="68"/>
      <c r="H7" s="68"/>
      <c r="I7" s="60"/>
      <c r="J7" s="51"/>
      <c r="K7" s="51"/>
    </row>
    <row r="8" spans="1:11">
      <c r="A8" s="42" t="s">
        <v>32</v>
      </c>
      <c r="B8" s="42" t="s">
        <v>33</v>
      </c>
      <c r="C8" s="67"/>
      <c r="D8" s="68"/>
      <c r="E8" s="68"/>
      <c r="F8" s="68"/>
      <c r="G8" s="68"/>
      <c r="H8" s="68"/>
      <c r="I8" s="60"/>
      <c r="J8" s="51"/>
      <c r="K8" s="51"/>
    </row>
    <row r="9" spans="1:11">
      <c r="A9" s="42" t="s">
        <v>32</v>
      </c>
      <c r="B9" s="42" t="s">
        <v>35</v>
      </c>
      <c r="C9" s="60"/>
      <c r="D9" s="60"/>
      <c r="E9" s="60"/>
      <c r="F9" s="60"/>
      <c r="G9" s="60"/>
      <c r="H9" s="60"/>
      <c r="I9" s="60"/>
      <c r="J9" s="61"/>
    </row>
    <row r="10" spans="1:11">
      <c r="A10" s="42" t="s">
        <v>32</v>
      </c>
      <c r="B10" s="42" t="s">
        <v>35</v>
      </c>
      <c r="C10" s="60"/>
      <c r="D10" s="60"/>
      <c r="E10" s="60"/>
      <c r="F10" s="60"/>
      <c r="G10" s="60"/>
      <c r="H10" s="60"/>
      <c r="I10" s="60"/>
    </row>
    <row r="11" spans="1:11">
      <c r="A11" s="42" t="s">
        <v>32</v>
      </c>
      <c r="B11" s="42" t="s">
        <v>35</v>
      </c>
      <c r="C11" s="60"/>
      <c r="D11" s="60"/>
      <c r="E11" s="60"/>
      <c r="F11" s="60"/>
      <c r="G11" s="60"/>
      <c r="H11" s="60"/>
      <c r="I11" s="60"/>
    </row>
    <row r="12" spans="1:11">
      <c r="A12" s="42" t="s">
        <v>32</v>
      </c>
      <c r="B12" s="42" t="s">
        <v>35</v>
      </c>
      <c r="C12" s="60"/>
      <c r="D12" s="60"/>
      <c r="E12" s="60"/>
      <c r="F12" s="60"/>
      <c r="G12" s="60"/>
      <c r="H12" s="60"/>
      <c r="I12" s="60"/>
    </row>
    <row r="13" spans="1:11">
      <c r="A13" s="42" t="s">
        <v>32</v>
      </c>
      <c r="B13" s="42" t="s">
        <v>37</v>
      </c>
      <c r="C13" s="60"/>
      <c r="D13" s="60"/>
      <c r="E13" s="60"/>
      <c r="F13" s="60"/>
      <c r="G13" s="60"/>
      <c r="H13" s="60"/>
      <c r="I13" s="60"/>
    </row>
    <row r="14" spans="1:11">
      <c r="A14" s="42" t="s">
        <v>32</v>
      </c>
      <c r="B14" s="42" t="s">
        <v>37</v>
      </c>
      <c r="C14" s="60"/>
      <c r="D14" s="60"/>
      <c r="E14" s="60"/>
      <c r="F14" s="60"/>
      <c r="G14" s="60"/>
      <c r="H14" s="60"/>
      <c r="I14" s="60"/>
    </row>
    <row r="15" spans="1:11">
      <c r="A15" s="42" t="s">
        <v>32</v>
      </c>
      <c r="B15" s="42" t="s">
        <v>37</v>
      </c>
      <c r="C15" s="60"/>
      <c r="D15" s="60"/>
      <c r="E15" s="60"/>
      <c r="F15" s="60"/>
      <c r="G15" s="60"/>
      <c r="H15" s="60"/>
      <c r="I15" s="60"/>
    </row>
    <row r="16" spans="1:11">
      <c r="A16" s="42" t="s">
        <v>32</v>
      </c>
      <c r="B16" s="42" t="s">
        <v>37</v>
      </c>
      <c r="C16" s="60"/>
      <c r="D16" s="60"/>
      <c r="E16" s="60"/>
      <c r="F16" s="60"/>
      <c r="G16" s="60"/>
      <c r="H16" s="60"/>
      <c r="I16" s="60"/>
    </row>
    <row r="17" spans="1:9">
      <c r="A17" s="42" t="s">
        <v>32</v>
      </c>
      <c r="B17" s="42" t="s">
        <v>37</v>
      </c>
      <c r="C17" s="60"/>
      <c r="D17" s="60"/>
      <c r="E17" s="60"/>
      <c r="F17" s="60"/>
      <c r="G17" s="60"/>
      <c r="H17" s="60"/>
      <c r="I17" s="60"/>
    </row>
    <row r="18" spans="1:9">
      <c r="A18" s="42" t="s">
        <v>32</v>
      </c>
      <c r="B18" s="42" t="s">
        <v>37</v>
      </c>
      <c r="C18" s="60"/>
      <c r="D18" s="60"/>
      <c r="E18" s="60"/>
      <c r="F18" s="60"/>
      <c r="G18" s="60"/>
      <c r="H18" s="60"/>
      <c r="I18" s="60"/>
    </row>
    <row r="19" spans="1:9">
      <c r="A19" s="42" t="s">
        <v>32</v>
      </c>
      <c r="B19" s="42" t="s">
        <v>37</v>
      </c>
      <c r="C19" s="60"/>
      <c r="D19" s="60"/>
      <c r="E19" s="60"/>
      <c r="F19" s="60"/>
      <c r="G19" s="60"/>
      <c r="H19" s="60"/>
      <c r="I19" s="60"/>
    </row>
    <row r="20" spans="1:9">
      <c r="A20" s="42" t="s">
        <v>32</v>
      </c>
      <c r="B20" s="42" t="s">
        <v>37</v>
      </c>
      <c r="C20" s="60"/>
      <c r="D20" s="60"/>
      <c r="E20" s="60"/>
      <c r="F20" s="60"/>
      <c r="G20" s="60"/>
      <c r="H20" s="60"/>
      <c r="I20" s="60"/>
    </row>
    <row r="21" spans="1:9">
      <c r="A21" s="42" t="s">
        <v>32</v>
      </c>
      <c r="B21" s="42" t="s">
        <v>37</v>
      </c>
      <c r="C21" s="60"/>
      <c r="D21" s="60"/>
      <c r="E21" s="60"/>
      <c r="F21" s="60"/>
      <c r="G21" s="60"/>
      <c r="H21" s="60"/>
      <c r="I21" s="60"/>
    </row>
    <row r="22" spans="1:9">
      <c r="A22" s="42" t="s">
        <v>32</v>
      </c>
      <c r="B22" s="42" t="s">
        <v>37</v>
      </c>
      <c r="C22" s="60"/>
      <c r="D22" s="60"/>
      <c r="E22" s="60"/>
      <c r="F22" s="60"/>
      <c r="G22" s="60"/>
      <c r="H22" s="60"/>
      <c r="I22" s="60"/>
    </row>
    <row r="23" spans="1:9">
      <c r="A23" s="42" t="s">
        <v>32</v>
      </c>
      <c r="B23" s="42" t="s">
        <v>37</v>
      </c>
      <c r="C23" s="60"/>
      <c r="D23" s="60"/>
      <c r="E23" s="60"/>
      <c r="F23" s="60"/>
      <c r="G23" s="60"/>
      <c r="H23" s="60"/>
      <c r="I23" s="60"/>
    </row>
    <row r="24" spans="1:9">
      <c r="A24" s="42" t="s">
        <v>32</v>
      </c>
      <c r="B24" s="42" t="s">
        <v>36</v>
      </c>
      <c r="C24" s="60"/>
      <c r="D24" s="60"/>
      <c r="E24" s="60"/>
      <c r="F24" s="60"/>
      <c r="G24" s="60"/>
      <c r="H24" s="60"/>
      <c r="I24" s="60"/>
    </row>
    <row r="25" spans="1:9">
      <c r="A25" s="42" t="s">
        <v>32</v>
      </c>
      <c r="B25" s="42" t="s">
        <v>36</v>
      </c>
      <c r="C25" s="60"/>
      <c r="D25" s="60"/>
      <c r="E25" s="60"/>
      <c r="F25" s="60"/>
      <c r="G25" s="60"/>
      <c r="H25" s="60"/>
      <c r="I25" s="60"/>
    </row>
    <row r="26" spans="1:9">
      <c r="A26" s="42" t="s">
        <v>32</v>
      </c>
      <c r="B26" s="42" t="s">
        <v>36</v>
      </c>
      <c r="C26" s="60"/>
      <c r="D26" s="60"/>
      <c r="E26" s="60"/>
      <c r="F26" s="60"/>
      <c r="G26" s="60"/>
      <c r="H26" s="60"/>
      <c r="I26" s="60"/>
    </row>
    <row r="27" spans="1:9">
      <c r="A27" s="42" t="s">
        <v>32</v>
      </c>
      <c r="B27" s="42" t="s">
        <v>36</v>
      </c>
      <c r="C27" s="60"/>
      <c r="D27" s="60"/>
      <c r="E27" s="60"/>
      <c r="F27" s="60"/>
      <c r="G27" s="60"/>
      <c r="H27" s="60"/>
      <c r="I27" s="60"/>
    </row>
    <row r="28" spans="1:9">
      <c r="A28" s="42" t="s">
        <v>32</v>
      </c>
      <c r="B28" s="42" t="s">
        <v>36</v>
      </c>
    </row>
    <row r="29" spans="1:9">
      <c r="A29" s="42" t="s">
        <v>32</v>
      </c>
      <c r="B29" s="42" t="s">
        <v>36</v>
      </c>
    </row>
    <row r="30" spans="1:9">
      <c r="A30" s="42" t="s">
        <v>32</v>
      </c>
      <c r="B30" s="42" t="s">
        <v>36</v>
      </c>
    </row>
    <row r="31" spans="1:9">
      <c r="A31" s="42" t="s">
        <v>32</v>
      </c>
      <c r="B31" s="42" t="s">
        <v>36</v>
      </c>
    </row>
    <row r="32" spans="1:9">
      <c r="A32" s="42" t="s">
        <v>39</v>
      </c>
      <c r="B32" s="42" t="s">
        <v>33</v>
      </c>
    </row>
    <row r="33" spans="1:2">
      <c r="A33" s="42" t="s">
        <v>39</v>
      </c>
      <c r="B33" s="42" t="s">
        <v>33</v>
      </c>
    </row>
    <row r="34" spans="1:2">
      <c r="A34" s="42" t="s">
        <v>39</v>
      </c>
      <c r="B34" s="42" t="s">
        <v>33</v>
      </c>
    </row>
    <row r="35" spans="1:2">
      <c r="A35" s="42" t="s">
        <v>39</v>
      </c>
      <c r="B35" s="42" t="s">
        <v>33</v>
      </c>
    </row>
    <row r="36" spans="1:2">
      <c r="A36" s="42" t="s">
        <v>39</v>
      </c>
      <c r="B36" s="42" t="s">
        <v>33</v>
      </c>
    </row>
    <row r="37" spans="1:2">
      <c r="A37" s="42" t="s">
        <v>39</v>
      </c>
      <c r="B37" s="42" t="s">
        <v>33</v>
      </c>
    </row>
    <row r="38" spans="1:2">
      <c r="A38" s="42" t="s">
        <v>39</v>
      </c>
      <c r="B38" s="42" t="s">
        <v>33</v>
      </c>
    </row>
    <row r="39" spans="1:2">
      <c r="A39" s="42" t="s">
        <v>39</v>
      </c>
      <c r="B39" s="42" t="s">
        <v>33</v>
      </c>
    </row>
    <row r="40" spans="1:2">
      <c r="A40" s="42" t="s">
        <v>39</v>
      </c>
      <c r="B40" s="42" t="s">
        <v>33</v>
      </c>
    </row>
    <row r="41" spans="1:2">
      <c r="A41" s="42" t="s">
        <v>39</v>
      </c>
      <c r="B41" s="42" t="s">
        <v>35</v>
      </c>
    </row>
    <row r="42" spans="1:2">
      <c r="A42" s="42" t="s">
        <v>39</v>
      </c>
      <c r="B42" s="42" t="s">
        <v>35</v>
      </c>
    </row>
    <row r="43" spans="1:2">
      <c r="A43" s="42" t="s">
        <v>39</v>
      </c>
      <c r="B43" s="42" t="s">
        <v>35</v>
      </c>
    </row>
    <row r="44" spans="1:2">
      <c r="A44" s="42" t="s">
        <v>39</v>
      </c>
      <c r="B44" s="42" t="s">
        <v>35</v>
      </c>
    </row>
    <row r="45" spans="1:2">
      <c r="A45" s="42" t="s">
        <v>39</v>
      </c>
      <c r="B45" s="42" t="s">
        <v>35</v>
      </c>
    </row>
    <row r="46" spans="1:2">
      <c r="A46" s="42" t="s">
        <v>39</v>
      </c>
      <c r="B46" s="42" t="s">
        <v>35</v>
      </c>
    </row>
    <row r="47" spans="1:2">
      <c r="A47" s="42" t="s">
        <v>39</v>
      </c>
      <c r="B47" s="42" t="s">
        <v>35</v>
      </c>
    </row>
    <row r="48" spans="1:2">
      <c r="A48" s="42" t="s">
        <v>39</v>
      </c>
      <c r="B48" s="42" t="s">
        <v>35</v>
      </c>
    </row>
    <row r="49" spans="1:2">
      <c r="A49" s="42" t="s">
        <v>39</v>
      </c>
      <c r="B49" s="42" t="s">
        <v>35</v>
      </c>
    </row>
    <row r="50" spans="1:2">
      <c r="A50" s="42" t="s">
        <v>39</v>
      </c>
      <c r="B50" s="42" t="s">
        <v>35</v>
      </c>
    </row>
    <row r="51" spans="1:2">
      <c r="A51" s="42" t="s">
        <v>39</v>
      </c>
      <c r="B51" s="42" t="s">
        <v>35</v>
      </c>
    </row>
    <row r="52" spans="1:2">
      <c r="A52" s="42" t="s">
        <v>39</v>
      </c>
      <c r="B52" s="42" t="s">
        <v>35</v>
      </c>
    </row>
    <row r="53" spans="1:2">
      <c r="A53" s="42" t="s">
        <v>39</v>
      </c>
      <c r="B53" s="42" t="s">
        <v>35</v>
      </c>
    </row>
    <row r="54" spans="1:2">
      <c r="A54" s="42" t="s">
        <v>39</v>
      </c>
      <c r="B54" s="42" t="s">
        <v>35</v>
      </c>
    </row>
    <row r="55" spans="1:2">
      <c r="A55" s="42" t="s">
        <v>39</v>
      </c>
      <c r="B55" s="42" t="s">
        <v>35</v>
      </c>
    </row>
    <row r="56" spans="1:2">
      <c r="A56" s="42" t="s">
        <v>39</v>
      </c>
      <c r="B56" s="42" t="s">
        <v>35</v>
      </c>
    </row>
    <row r="57" spans="1:2">
      <c r="A57" s="42" t="s">
        <v>39</v>
      </c>
      <c r="B57" s="42" t="s">
        <v>37</v>
      </c>
    </row>
    <row r="58" spans="1:2">
      <c r="A58" s="42" t="s">
        <v>39</v>
      </c>
      <c r="B58" s="42" t="s">
        <v>37</v>
      </c>
    </row>
    <row r="59" spans="1:2">
      <c r="A59" s="42" t="s">
        <v>39</v>
      </c>
      <c r="B59" s="42" t="s">
        <v>37</v>
      </c>
    </row>
    <row r="60" spans="1:2">
      <c r="A60" s="42" t="s">
        <v>39</v>
      </c>
      <c r="B60" s="42" t="s">
        <v>37</v>
      </c>
    </row>
    <row r="61" spans="1:2">
      <c r="A61" s="42" t="s">
        <v>39</v>
      </c>
      <c r="B61" s="42" t="s">
        <v>37</v>
      </c>
    </row>
    <row r="62" spans="1:2">
      <c r="A62" s="42" t="s">
        <v>39</v>
      </c>
      <c r="B62" s="42" t="s">
        <v>37</v>
      </c>
    </row>
    <row r="63" spans="1:2">
      <c r="A63" s="42" t="s">
        <v>39</v>
      </c>
      <c r="B63" s="42" t="s">
        <v>37</v>
      </c>
    </row>
    <row r="64" spans="1:2">
      <c r="A64" s="42" t="s">
        <v>39</v>
      </c>
      <c r="B64" s="42" t="s">
        <v>37</v>
      </c>
    </row>
    <row r="65" spans="1:2">
      <c r="A65" s="42" t="s">
        <v>39</v>
      </c>
      <c r="B65" s="42" t="s">
        <v>37</v>
      </c>
    </row>
    <row r="66" spans="1:2">
      <c r="A66" s="42" t="s">
        <v>39</v>
      </c>
      <c r="B66" s="42" t="s">
        <v>36</v>
      </c>
    </row>
    <row r="67" spans="1:2">
      <c r="A67" s="42" t="s">
        <v>39</v>
      </c>
      <c r="B67" s="42" t="s">
        <v>36</v>
      </c>
    </row>
    <row r="68" spans="1:2">
      <c r="A68" s="42" t="s">
        <v>39</v>
      </c>
      <c r="B68" s="42" t="s">
        <v>36</v>
      </c>
    </row>
    <row r="69" spans="1:2">
      <c r="A69" s="42" t="s">
        <v>39</v>
      </c>
      <c r="B69" s="42" t="s">
        <v>36</v>
      </c>
    </row>
    <row r="70" spans="1:2">
      <c r="A70" s="42" t="s">
        <v>39</v>
      </c>
      <c r="B70" s="42" t="s">
        <v>36</v>
      </c>
    </row>
    <row r="71" spans="1:2">
      <c r="A71" s="42" t="s">
        <v>39</v>
      </c>
      <c r="B71" s="42" t="s">
        <v>36</v>
      </c>
    </row>
    <row r="72" spans="1:2">
      <c r="A72" s="42" t="s">
        <v>39</v>
      </c>
      <c r="B72" s="42" t="s">
        <v>36</v>
      </c>
    </row>
    <row r="73" spans="1:2">
      <c r="A73" s="42" t="s">
        <v>39</v>
      </c>
      <c r="B73" s="42" t="s">
        <v>36</v>
      </c>
    </row>
    <row r="74" spans="1:2">
      <c r="A74" s="42" t="s">
        <v>39</v>
      </c>
      <c r="B74" s="42" t="s">
        <v>36</v>
      </c>
    </row>
    <row r="75" spans="1:2">
      <c r="A75" s="42" t="s">
        <v>39</v>
      </c>
      <c r="B75" s="42" t="s">
        <v>36</v>
      </c>
    </row>
    <row r="76" spans="1:2">
      <c r="A76" s="42" t="s">
        <v>39</v>
      </c>
      <c r="B76" s="42" t="s">
        <v>36</v>
      </c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6"/>
  <sheetViews>
    <sheetView workbookViewId="0">
      <selection activeCell="I20" sqref="I20"/>
    </sheetView>
  </sheetViews>
  <sheetFormatPr defaultRowHeight="12.75"/>
  <cols>
    <col min="1" max="2" width="9.140625" style="42"/>
    <col min="3" max="3" width="18.7109375" style="42" customWidth="1"/>
    <col min="4" max="4" width="12.42578125" style="42" customWidth="1"/>
    <col min="5" max="5" width="4.85546875" style="42" customWidth="1"/>
    <col min="6" max="6" width="5.140625" style="42" customWidth="1"/>
    <col min="7" max="7" width="6" style="42" customWidth="1"/>
    <col min="8" max="8" width="8" style="42" customWidth="1"/>
    <col min="9" max="9" width="14.42578125" style="42" customWidth="1"/>
    <col min="10" max="258" width="9.140625" style="42"/>
    <col min="259" max="259" width="16" style="42" customWidth="1"/>
    <col min="260" max="260" width="11.42578125" style="42" customWidth="1"/>
    <col min="261" max="263" width="9.85546875" style="42" customWidth="1"/>
    <col min="264" max="264" width="13.7109375" style="42" bestFit="1" customWidth="1"/>
    <col min="265" max="514" width="9.140625" style="42"/>
    <col min="515" max="515" width="16" style="42" customWidth="1"/>
    <col min="516" max="516" width="11.42578125" style="42" customWidth="1"/>
    <col min="517" max="519" width="9.85546875" style="42" customWidth="1"/>
    <col min="520" max="520" width="13.7109375" style="42" bestFit="1" customWidth="1"/>
    <col min="521" max="770" width="9.140625" style="42"/>
    <col min="771" max="771" width="16" style="42" customWidth="1"/>
    <col min="772" max="772" width="11.42578125" style="42" customWidth="1"/>
    <col min="773" max="775" width="9.85546875" style="42" customWidth="1"/>
    <col min="776" max="776" width="13.7109375" style="42" bestFit="1" customWidth="1"/>
    <col min="777" max="1026" width="9.140625" style="42"/>
    <col min="1027" max="1027" width="16" style="42" customWidth="1"/>
    <col min="1028" max="1028" width="11.42578125" style="42" customWidth="1"/>
    <col min="1029" max="1031" width="9.85546875" style="42" customWidth="1"/>
    <col min="1032" max="1032" width="13.7109375" style="42" bestFit="1" customWidth="1"/>
    <col min="1033" max="1282" width="9.140625" style="42"/>
    <col min="1283" max="1283" width="16" style="42" customWidth="1"/>
    <col min="1284" max="1284" width="11.42578125" style="42" customWidth="1"/>
    <col min="1285" max="1287" width="9.85546875" style="42" customWidth="1"/>
    <col min="1288" max="1288" width="13.7109375" style="42" bestFit="1" customWidth="1"/>
    <col min="1289" max="1538" width="9.140625" style="42"/>
    <col min="1539" max="1539" width="16" style="42" customWidth="1"/>
    <col min="1540" max="1540" width="11.42578125" style="42" customWidth="1"/>
    <col min="1541" max="1543" width="9.85546875" style="42" customWidth="1"/>
    <col min="1544" max="1544" width="13.7109375" style="42" bestFit="1" customWidth="1"/>
    <col min="1545" max="1794" width="9.140625" style="42"/>
    <col min="1795" max="1795" width="16" style="42" customWidth="1"/>
    <col min="1796" max="1796" width="11.42578125" style="42" customWidth="1"/>
    <col min="1797" max="1799" width="9.85546875" style="42" customWidth="1"/>
    <col min="1800" max="1800" width="13.7109375" style="42" bestFit="1" customWidth="1"/>
    <col min="1801" max="2050" width="9.140625" style="42"/>
    <col min="2051" max="2051" width="16" style="42" customWidth="1"/>
    <col min="2052" max="2052" width="11.42578125" style="42" customWidth="1"/>
    <col min="2053" max="2055" width="9.85546875" style="42" customWidth="1"/>
    <col min="2056" max="2056" width="13.7109375" style="42" bestFit="1" customWidth="1"/>
    <col min="2057" max="2306" width="9.140625" style="42"/>
    <col min="2307" max="2307" width="16" style="42" customWidth="1"/>
    <col min="2308" max="2308" width="11.42578125" style="42" customWidth="1"/>
    <col min="2309" max="2311" width="9.85546875" style="42" customWidth="1"/>
    <col min="2312" max="2312" width="13.7109375" style="42" bestFit="1" customWidth="1"/>
    <col min="2313" max="2562" width="9.140625" style="42"/>
    <col min="2563" max="2563" width="16" style="42" customWidth="1"/>
    <col min="2564" max="2564" width="11.42578125" style="42" customWidth="1"/>
    <col min="2565" max="2567" width="9.85546875" style="42" customWidth="1"/>
    <col min="2568" max="2568" width="13.7109375" style="42" bestFit="1" customWidth="1"/>
    <col min="2569" max="2818" width="9.140625" style="42"/>
    <col min="2819" max="2819" width="16" style="42" customWidth="1"/>
    <col min="2820" max="2820" width="11.42578125" style="42" customWidth="1"/>
    <col min="2821" max="2823" width="9.85546875" style="42" customWidth="1"/>
    <col min="2824" max="2824" width="13.7109375" style="42" bestFit="1" customWidth="1"/>
    <col min="2825" max="3074" width="9.140625" style="42"/>
    <col min="3075" max="3075" width="16" style="42" customWidth="1"/>
    <col min="3076" max="3076" width="11.42578125" style="42" customWidth="1"/>
    <col min="3077" max="3079" width="9.85546875" style="42" customWidth="1"/>
    <col min="3080" max="3080" width="13.7109375" style="42" bestFit="1" customWidth="1"/>
    <col min="3081" max="3330" width="9.140625" style="42"/>
    <col min="3331" max="3331" width="16" style="42" customWidth="1"/>
    <col min="3332" max="3332" width="11.42578125" style="42" customWidth="1"/>
    <col min="3333" max="3335" width="9.85546875" style="42" customWidth="1"/>
    <col min="3336" max="3336" width="13.7109375" style="42" bestFit="1" customWidth="1"/>
    <col min="3337" max="3586" width="9.140625" style="42"/>
    <col min="3587" max="3587" width="16" style="42" customWidth="1"/>
    <col min="3588" max="3588" width="11.42578125" style="42" customWidth="1"/>
    <col min="3589" max="3591" width="9.85546875" style="42" customWidth="1"/>
    <col min="3592" max="3592" width="13.7109375" style="42" bestFit="1" customWidth="1"/>
    <col min="3593" max="3842" width="9.140625" style="42"/>
    <col min="3843" max="3843" width="16" style="42" customWidth="1"/>
    <col min="3844" max="3844" width="11.42578125" style="42" customWidth="1"/>
    <col min="3845" max="3847" width="9.85546875" style="42" customWidth="1"/>
    <col min="3848" max="3848" width="13.7109375" style="42" bestFit="1" customWidth="1"/>
    <col min="3849" max="4098" width="9.140625" style="42"/>
    <col min="4099" max="4099" width="16" style="42" customWidth="1"/>
    <col min="4100" max="4100" width="11.42578125" style="42" customWidth="1"/>
    <col min="4101" max="4103" width="9.85546875" style="42" customWidth="1"/>
    <col min="4104" max="4104" width="13.7109375" style="42" bestFit="1" customWidth="1"/>
    <col min="4105" max="4354" width="9.140625" style="42"/>
    <col min="4355" max="4355" width="16" style="42" customWidth="1"/>
    <col min="4356" max="4356" width="11.42578125" style="42" customWidth="1"/>
    <col min="4357" max="4359" width="9.85546875" style="42" customWidth="1"/>
    <col min="4360" max="4360" width="13.7109375" style="42" bestFit="1" customWidth="1"/>
    <col min="4361" max="4610" width="9.140625" style="42"/>
    <col min="4611" max="4611" width="16" style="42" customWidth="1"/>
    <col min="4612" max="4612" width="11.42578125" style="42" customWidth="1"/>
    <col min="4613" max="4615" width="9.85546875" style="42" customWidth="1"/>
    <col min="4616" max="4616" width="13.7109375" style="42" bestFit="1" customWidth="1"/>
    <col min="4617" max="4866" width="9.140625" style="42"/>
    <col min="4867" max="4867" width="16" style="42" customWidth="1"/>
    <col min="4868" max="4868" width="11.42578125" style="42" customWidth="1"/>
    <col min="4869" max="4871" width="9.85546875" style="42" customWidth="1"/>
    <col min="4872" max="4872" width="13.7109375" style="42" bestFit="1" customWidth="1"/>
    <col min="4873" max="5122" width="9.140625" style="42"/>
    <col min="5123" max="5123" width="16" style="42" customWidth="1"/>
    <col min="5124" max="5124" width="11.42578125" style="42" customWidth="1"/>
    <col min="5125" max="5127" width="9.85546875" style="42" customWidth="1"/>
    <col min="5128" max="5128" width="13.7109375" style="42" bestFit="1" customWidth="1"/>
    <col min="5129" max="5378" width="9.140625" style="42"/>
    <col min="5379" max="5379" width="16" style="42" customWidth="1"/>
    <col min="5380" max="5380" width="11.42578125" style="42" customWidth="1"/>
    <col min="5381" max="5383" width="9.85546875" style="42" customWidth="1"/>
    <col min="5384" max="5384" width="13.7109375" style="42" bestFit="1" customWidth="1"/>
    <col min="5385" max="5634" width="9.140625" style="42"/>
    <col min="5635" max="5635" width="16" style="42" customWidth="1"/>
    <col min="5636" max="5636" width="11.42578125" style="42" customWidth="1"/>
    <col min="5637" max="5639" width="9.85546875" style="42" customWidth="1"/>
    <col min="5640" max="5640" width="13.7109375" style="42" bestFit="1" customWidth="1"/>
    <col min="5641" max="5890" width="9.140625" style="42"/>
    <col min="5891" max="5891" width="16" style="42" customWidth="1"/>
    <col min="5892" max="5892" width="11.42578125" style="42" customWidth="1"/>
    <col min="5893" max="5895" width="9.85546875" style="42" customWidth="1"/>
    <col min="5896" max="5896" width="13.7109375" style="42" bestFit="1" customWidth="1"/>
    <col min="5897" max="6146" width="9.140625" style="42"/>
    <col min="6147" max="6147" width="16" style="42" customWidth="1"/>
    <col min="6148" max="6148" width="11.42578125" style="42" customWidth="1"/>
    <col min="6149" max="6151" width="9.85546875" style="42" customWidth="1"/>
    <col min="6152" max="6152" width="13.7109375" style="42" bestFit="1" customWidth="1"/>
    <col min="6153" max="6402" width="9.140625" style="42"/>
    <col min="6403" max="6403" width="16" style="42" customWidth="1"/>
    <col min="6404" max="6404" width="11.42578125" style="42" customWidth="1"/>
    <col min="6405" max="6407" width="9.85546875" style="42" customWidth="1"/>
    <col min="6408" max="6408" width="13.7109375" style="42" bestFit="1" customWidth="1"/>
    <col min="6409" max="6658" width="9.140625" style="42"/>
    <col min="6659" max="6659" width="16" style="42" customWidth="1"/>
    <col min="6660" max="6660" width="11.42578125" style="42" customWidth="1"/>
    <col min="6661" max="6663" width="9.85546875" style="42" customWidth="1"/>
    <col min="6664" max="6664" width="13.7109375" style="42" bestFit="1" customWidth="1"/>
    <col min="6665" max="6914" width="9.140625" style="42"/>
    <col min="6915" max="6915" width="16" style="42" customWidth="1"/>
    <col min="6916" max="6916" width="11.42578125" style="42" customWidth="1"/>
    <col min="6917" max="6919" width="9.85546875" style="42" customWidth="1"/>
    <col min="6920" max="6920" width="13.7109375" style="42" bestFit="1" customWidth="1"/>
    <col min="6921" max="7170" width="9.140625" style="42"/>
    <col min="7171" max="7171" width="16" style="42" customWidth="1"/>
    <col min="7172" max="7172" width="11.42578125" style="42" customWidth="1"/>
    <col min="7173" max="7175" width="9.85546875" style="42" customWidth="1"/>
    <col min="7176" max="7176" width="13.7109375" style="42" bestFit="1" customWidth="1"/>
    <col min="7177" max="7426" width="9.140625" style="42"/>
    <col min="7427" max="7427" width="16" style="42" customWidth="1"/>
    <col min="7428" max="7428" width="11.42578125" style="42" customWidth="1"/>
    <col min="7429" max="7431" width="9.85546875" style="42" customWidth="1"/>
    <col min="7432" max="7432" width="13.7109375" style="42" bestFit="1" customWidth="1"/>
    <col min="7433" max="7682" width="9.140625" style="42"/>
    <col min="7683" max="7683" width="16" style="42" customWidth="1"/>
    <col min="7684" max="7684" width="11.42578125" style="42" customWidth="1"/>
    <col min="7685" max="7687" width="9.85546875" style="42" customWidth="1"/>
    <col min="7688" max="7688" width="13.7109375" style="42" bestFit="1" customWidth="1"/>
    <col min="7689" max="7938" width="9.140625" style="42"/>
    <col min="7939" max="7939" width="16" style="42" customWidth="1"/>
    <col min="7940" max="7940" width="11.42578125" style="42" customWidth="1"/>
    <col min="7941" max="7943" width="9.85546875" style="42" customWidth="1"/>
    <col min="7944" max="7944" width="13.7109375" style="42" bestFit="1" customWidth="1"/>
    <col min="7945" max="8194" width="9.140625" style="42"/>
    <col min="8195" max="8195" width="16" style="42" customWidth="1"/>
    <col min="8196" max="8196" width="11.42578125" style="42" customWidth="1"/>
    <col min="8197" max="8199" width="9.85546875" style="42" customWidth="1"/>
    <col min="8200" max="8200" width="13.7109375" style="42" bestFit="1" customWidth="1"/>
    <col min="8201" max="8450" width="9.140625" style="42"/>
    <col min="8451" max="8451" width="16" style="42" customWidth="1"/>
    <col min="8452" max="8452" width="11.42578125" style="42" customWidth="1"/>
    <col min="8453" max="8455" width="9.85546875" style="42" customWidth="1"/>
    <col min="8456" max="8456" width="13.7109375" style="42" bestFit="1" customWidth="1"/>
    <col min="8457" max="8706" width="9.140625" style="42"/>
    <col min="8707" max="8707" width="16" style="42" customWidth="1"/>
    <col min="8708" max="8708" width="11.42578125" style="42" customWidth="1"/>
    <col min="8709" max="8711" width="9.85546875" style="42" customWidth="1"/>
    <col min="8712" max="8712" width="13.7109375" style="42" bestFit="1" customWidth="1"/>
    <col min="8713" max="8962" width="9.140625" style="42"/>
    <col min="8963" max="8963" width="16" style="42" customWidth="1"/>
    <col min="8964" max="8964" width="11.42578125" style="42" customWidth="1"/>
    <col min="8965" max="8967" width="9.85546875" style="42" customWidth="1"/>
    <col min="8968" max="8968" width="13.7109375" style="42" bestFit="1" customWidth="1"/>
    <col min="8969" max="9218" width="9.140625" style="42"/>
    <col min="9219" max="9219" width="16" style="42" customWidth="1"/>
    <col min="9220" max="9220" width="11.42578125" style="42" customWidth="1"/>
    <col min="9221" max="9223" width="9.85546875" style="42" customWidth="1"/>
    <col min="9224" max="9224" width="13.7109375" style="42" bestFit="1" customWidth="1"/>
    <col min="9225" max="9474" width="9.140625" style="42"/>
    <col min="9475" max="9475" width="16" style="42" customWidth="1"/>
    <col min="9476" max="9476" width="11.42578125" style="42" customWidth="1"/>
    <col min="9477" max="9479" width="9.85546875" style="42" customWidth="1"/>
    <col min="9480" max="9480" width="13.7109375" style="42" bestFit="1" customWidth="1"/>
    <col min="9481" max="9730" width="9.140625" style="42"/>
    <col min="9731" max="9731" width="16" style="42" customWidth="1"/>
    <col min="9732" max="9732" width="11.42578125" style="42" customWidth="1"/>
    <col min="9733" max="9735" width="9.85546875" style="42" customWidth="1"/>
    <col min="9736" max="9736" width="13.7109375" style="42" bestFit="1" customWidth="1"/>
    <col min="9737" max="9986" width="9.140625" style="42"/>
    <col min="9987" max="9987" width="16" style="42" customWidth="1"/>
    <col min="9988" max="9988" width="11.42578125" style="42" customWidth="1"/>
    <col min="9989" max="9991" width="9.85546875" style="42" customWidth="1"/>
    <col min="9992" max="9992" width="13.7109375" style="42" bestFit="1" customWidth="1"/>
    <col min="9993" max="10242" width="9.140625" style="42"/>
    <col min="10243" max="10243" width="16" style="42" customWidth="1"/>
    <col min="10244" max="10244" width="11.42578125" style="42" customWidth="1"/>
    <col min="10245" max="10247" width="9.85546875" style="42" customWidth="1"/>
    <col min="10248" max="10248" width="13.7109375" style="42" bestFit="1" customWidth="1"/>
    <col min="10249" max="10498" width="9.140625" style="42"/>
    <col min="10499" max="10499" width="16" style="42" customWidth="1"/>
    <col min="10500" max="10500" width="11.42578125" style="42" customWidth="1"/>
    <col min="10501" max="10503" width="9.85546875" style="42" customWidth="1"/>
    <col min="10504" max="10504" width="13.7109375" style="42" bestFit="1" customWidth="1"/>
    <col min="10505" max="10754" width="9.140625" style="42"/>
    <col min="10755" max="10755" width="16" style="42" customWidth="1"/>
    <col min="10756" max="10756" width="11.42578125" style="42" customWidth="1"/>
    <col min="10757" max="10759" width="9.85546875" style="42" customWidth="1"/>
    <col min="10760" max="10760" width="13.7109375" style="42" bestFit="1" customWidth="1"/>
    <col min="10761" max="11010" width="9.140625" style="42"/>
    <col min="11011" max="11011" width="16" style="42" customWidth="1"/>
    <col min="11012" max="11012" width="11.42578125" style="42" customWidth="1"/>
    <col min="11013" max="11015" width="9.85546875" style="42" customWidth="1"/>
    <col min="11016" max="11016" width="13.7109375" style="42" bestFit="1" customWidth="1"/>
    <col min="11017" max="11266" width="9.140625" style="42"/>
    <col min="11267" max="11267" width="16" style="42" customWidth="1"/>
    <col min="11268" max="11268" width="11.42578125" style="42" customWidth="1"/>
    <col min="11269" max="11271" width="9.85546875" style="42" customWidth="1"/>
    <col min="11272" max="11272" width="13.7109375" style="42" bestFit="1" customWidth="1"/>
    <col min="11273" max="11522" width="9.140625" style="42"/>
    <col min="11523" max="11523" width="16" style="42" customWidth="1"/>
    <col min="11524" max="11524" width="11.42578125" style="42" customWidth="1"/>
    <col min="11525" max="11527" width="9.85546875" style="42" customWidth="1"/>
    <col min="11528" max="11528" width="13.7109375" style="42" bestFit="1" customWidth="1"/>
    <col min="11529" max="11778" width="9.140625" style="42"/>
    <col min="11779" max="11779" width="16" style="42" customWidth="1"/>
    <col min="11780" max="11780" width="11.42578125" style="42" customWidth="1"/>
    <col min="11781" max="11783" width="9.85546875" style="42" customWidth="1"/>
    <col min="11784" max="11784" width="13.7109375" style="42" bestFit="1" customWidth="1"/>
    <col min="11785" max="12034" width="9.140625" style="42"/>
    <col min="12035" max="12035" width="16" style="42" customWidth="1"/>
    <col min="12036" max="12036" width="11.42578125" style="42" customWidth="1"/>
    <col min="12037" max="12039" width="9.85546875" style="42" customWidth="1"/>
    <col min="12040" max="12040" width="13.7109375" style="42" bestFit="1" customWidth="1"/>
    <col min="12041" max="12290" width="9.140625" style="42"/>
    <col min="12291" max="12291" width="16" style="42" customWidth="1"/>
    <col min="12292" max="12292" width="11.42578125" style="42" customWidth="1"/>
    <col min="12293" max="12295" width="9.85546875" style="42" customWidth="1"/>
    <col min="12296" max="12296" width="13.7109375" style="42" bestFit="1" customWidth="1"/>
    <col min="12297" max="12546" width="9.140625" style="42"/>
    <col min="12547" max="12547" width="16" style="42" customWidth="1"/>
    <col min="12548" max="12548" width="11.42578125" style="42" customWidth="1"/>
    <col min="12549" max="12551" width="9.85546875" style="42" customWidth="1"/>
    <col min="12552" max="12552" width="13.7109375" style="42" bestFit="1" customWidth="1"/>
    <col min="12553" max="12802" width="9.140625" style="42"/>
    <col min="12803" max="12803" width="16" style="42" customWidth="1"/>
    <col min="12804" max="12804" width="11.42578125" style="42" customWidth="1"/>
    <col min="12805" max="12807" width="9.85546875" style="42" customWidth="1"/>
    <col min="12808" max="12808" width="13.7109375" style="42" bestFit="1" customWidth="1"/>
    <col min="12809" max="13058" width="9.140625" style="42"/>
    <col min="13059" max="13059" width="16" style="42" customWidth="1"/>
    <col min="13060" max="13060" width="11.42578125" style="42" customWidth="1"/>
    <col min="13061" max="13063" width="9.85546875" style="42" customWidth="1"/>
    <col min="13064" max="13064" width="13.7109375" style="42" bestFit="1" customWidth="1"/>
    <col min="13065" max="13314" width="9.140625" style="42"/>
    <col min="13315" max="13315" width="16" style="42" customWidth="1"/>
    <col min="13316" max="13316" width="11.42578125" style="42" customWidth="1"/>
    <col min="13317" max="13319" width="9.85546875" style="42" customWidth="1"/>
    <col min="13320" max="13320" width="13.7109375" style="42" bestFit="1" customWidth="1"/>
    <col min="13321" max="13570" width="9.140625" style="42"/>
    <col min="13571" max="13571" width="16" style="42" customWidth="1"/>
    <col min="13572" max="13572" width="11.42578125" style="42" customWidth="1"/>
    <col min="13573" max="13575" width="9.85546875" style="42" customWidth="1"/>
    <col min="13576" max="13576" width="13.7109375" style="42" bestFit="1" customWidth="1"/>
    <col min="13577" max="13826" width="9.140625" style="42"/>
    <col min="13827" max="13827" width="16" style="42" customWidth="1"/>
    <col min="13828" max="13828" width="11.42578125" style="42" customWidth="1"/>
    <col min="13829" max="13831" width="9.85546875" style="42" customWidth="1"/>
    <col min="13832" max="13832" width="13.7109375" style="42" bestFit="1" customWidth="1"/>
    <col min="13833" max="14082" width="9.140625" style="42"/>
    <col min="14083" max="14083" width="16" style="42" customWidth="1"/>
    <col min="14084" max="14084" width="11.42578125" style="42" customWidth="1"/>
    <col min="14085" max="14087" width="9.85546875" style="42" customWidth="1"/>
    <col min="14088" max="14088" width="13.7109375" style="42" bestFit="1" customWidth="1"/>
    <col min="14089" max="14338" width="9.140625" style="42"/>
    <col min="14339" max="14339" width="16" style="42" customWidth="1"/>
    <col min="14340" max="14340" width="11.42578125" style="42" customWidth="1"/>
    <col min="14341" max="14343" width="9.85546875" style="42" customWidth="1"/>
    <col min="14344" max="14344" width="13.7109375" style="42" bestFit="1" customWidth="1"/>
    <col min="14345" max="14594" width="9.140625" style="42"/>
    <col min="14595" max="14595" width="16" style="42" customWidth="1"/>
    <col min="14596" max="14596" width="11.42578125" style="42" customWidth="1"/>
    <col min="14597" max="14599" width="9.85546875" style="42" customWidth="1"/>
    <col min="14600" max="14600" width="13.7109375" style="42" bestFit="1" customWidth="1"/>
    <col min="14601" max="14850" width="9.140625" style="42"/>
    <col min="14851" max="14851" width="16" style="42" customWidth="1"/>
    <col min="14852" max="14852" width="11.42578125" style="42" customWidth="1"/>
    <col min="14853" max="14855" width="9.85546875" style="42" customWidth="1"/>
    <col min="14856" max="14856" width="13.7109375" style="42" bestFit="1" customWidth="1"/>
    <col min="14857" max="15106" width="9.140625" style="42"/>
    <col min="15107" max="15107" width="16" style="42" customWidth="1"/>
    <col min="15108" max="15108" width="11.42578125" style="42" customWidth="1"/>
    <col min="15109" max="15111" width="9.85546875" style="42" customWidth="1"/>
    <col min="15112" max="15112" width="13.7109375" style="42" bestFit="1" customWidth="1"/>
    <col min="15113" max="15362" width="9.140625" style="42"/>
    <col min="15363" max="15363" width="16" style="42" customWidth="1"/>
    <col min="15364" max="15364" width="11.42578125" style="42" customWidth="1"/>
    <col min="15365" max="15367" width="9.85546875" style="42" customWidth="1"/>
    <col min="15368" max="15368" width="13.7109375" style="42" bestFit="1" customWidth="1"/>
    <col min="15369" max="15618" width="9.140625" style="42"/>
    <col min="15619" max="15619" width="16" style="42" customWidth="1"/>
    <col min="15620" max="15620" width="11.42578125" style="42" customWidth="1"/>
    <col min="15621" max="15623" width="9.85546875" style="42" customWidth="1"/>
    <col min="15624" max="15624" width="13.7109375" style="42" bestFit="1" customWidth="1"/>
    <col min="15625" max="15874" width="9.140625" style="42"/>
    <col min="15875" max="15875" width="16" style="42" customWidth="1"/>
    <col min="15876" max="15876" width="11.42578125" style="42" customWidth="1"/>
    <col min="15877" max="15879" width="9.85546875" style="42" customWidth="1"/>
    <col min="15880" max="15880" width="13.7109375" style="42" bestFit="1" customWidth="1"/>
    <col min="15881" max="16130" width="9.140625" style="42"/>
    <col min="16131" max="16131" width="16" style="42" customWidth="1"/>
    <col min="16132" max="16132" width="11.42578125" style="42" customWidth="1"/>
    <col min="16133" max="16135" width="9.85546875" style="42" customWidth="1"/>
    <col min="16136" max="16136" width="13.7109375" style="42" bestFit="1" customWidth="1"/>
    <col min="16137" max="16384" width="9.140625" style="42"/>
  </cols>
  <sheetData>
    <row r="1" spans="1:11">
      <c r="A1" s="75" t="s">
        <v>30</v>
      </c>
      <c r="B1" s="75" t="s">
        <v>31</v>
      </c>
      <c r="J1" s="43"/>
      <c r="K1" s="43"/>
    </row>
    <row r="2" spans="1:11">
      <c r="A2" s="42" t="s">
        <v>32</v>
      </c>
      <c r="B2" s="42" t="s">
        <v>33</v>
      </c>
      <c r="J2" s="43"/>
      <c r="K2" s="43"/>
    </row>
    <row r="3" spans="1:11">
      <c r="A3" s="42" t="s">
        <v>32</v>
      </c>
      <c r="B3" s="42" t="s">
        <v>33</v>
      </c>
      <c r="J3" s="43"/>
      <c r="K3" s="43"/>
    </row>
    <row r="4" spans="1:11">
      <c r="A4" s="42" t="s">
        <v>32</v>
      </c>
      <c r="B4" s="42" t="s">
        <v>33</v>
      </c>
      <c r="C4" s="44" t="s">
        <v>34</v>
      </c>
      <c r="D4" s="44" t="s">
        <v>31</v>
      </c>
      <c r="E4" s="45"/>
      <c r="F4" s="45"/>
      <c r="G4" s="45"/>
      <c r="H4" s="46"/>
      <c r="J4" s="43"/>
      <c r="K4" s="43"/>
    </row>
    <row r="5" spans="1:11">
      <c r="A5" s="42" t="s">
        <v>32</v>
      </c>
      <c r="B5" s="42" t="s">
        <v>33</v>
      </c>
      <c r="C5" s="44" t="s">
        <v>30</v>
      </c>
      <c r="D5" s="44" t="s">
        <v>35</v>
      </c>
      <c r="E5" s="47" t="s">
        <v>36</v>
      </c>
      <c r="F5" s="47" t="s">
        <v>37</v>
      </c>
      <c r="G5" s="47" t="s">
        <v>33</v>
      </c>
      <c r="H5" s="97" t="s">
        <v>38</v>
      </c>
      <c r="J5" s="43"/>
      <c r="K5" s="43"/>
    </row>
    <row r="6" spans="1:11">
      <c r="A6" s="42" t="s">
        <v>32</v>
      </c>
      <c r="B6" s="42" t="s">
        <v>33</v>
      </c>
      <c r="C6" s="44" t="s">
        <v>39</v>
      </c>
      <c r="D6" s="48">
        <v>16</v>
      </c>
      <c r="E6" s="49">
        <v>11</v>
      </c>
      <c r="F6" s="49">
        <v>9</v>
      </c>
      <c r="G6" s="49">
        <v>9</v>
      </c>
      <c r="H6" s="50">
        <v>45</v>
      </c>
      <c r="J6" s="51"/>
      <c r="K6" s="51"/>
    </row>
    <row r="7" spans="1:11">
      <c r="A7" s="42" t="s">
        <v>32</v>
      </c>
      <c r="B7" s="42" t="s">
        <v>33</v>
      </c>
      <c r="C7" s="52" t="s">
        <v>32</v>
      </c>
      <c r="D7" s="53">
        <v>4</v>
      </c>
      <c r="E7" s="54">
        <v>8</v>
      </c>
      <c r="F7" s="54">
        <v>11</v>
      </c>
      <c r="G7" s="54">
        <v>7</v>
      </c>
      <c r="H7" s="55">
        <v>30</v>
      </c>
      <c r="J7" s="51"/>
      <c r="K7" s="51"/>
    </row>
    <row r="8" spans="1:11">
      <c r="A8" s="42" t="s">
        <v>32</v>
      </c>
      <c r="B8" s="42" t="s">
        <v>33</v>
      </c>
      <c r="C8" s="56" t="s">
        <v>38</v>
      </c>
      <c r="D8" s="57">
        <v>20</v>
      </c>
      <c r="E8" s="58">
        <v>19</v>
      </c>
      <c r="F8" s="58">
        <v>20</v>
      </c>
      <c r="G8" s="58">
        <v>16</v>
      </c>
      <c r="H8" s="59">
        <v>75</v>
      </c>
      <c r="J8" s="51"/>
      <c r="K8" s="51"/>
    </row>
    <row r="9" spans="1:11">
      <c r="A9" s="42" t="s">
        <v>32</v>
      </c>
      <c r="B9" s="42" t="s">
        <v>35</v>
      </c>
      <c r="C9" s="60"/>
      <c r="D9" s="60"/>
      <c r="E9" s="60"/>
      <c r="F9" s="60"/>
      <c r="G9" s="60"/>
      <c r="H9" s="60"/>
      <c r="J9" s="61"/>
    </row>
    <row r="10" spans="1:11">
      <c r="A10" s="42" t="s">
        <v>32</v>
      </c>
      <c r="B10" s="42" t="s">
        <v>35</v>
      </c>
    </row>
    <row r="11" spans="1:11">
      <c r="A11" s="42" t="s">
        <v>32</v>
      </c>
      <c r="B11" s="42" t="s">
        <v>35</v>
      </c>
    </row>
    <row r="12" spans="1:11">
      <c r="A12" s="42" t="s">
        <v>32</v>
      </c>
      <c r="B12" s="42" t="s">
        <v>35</v>
      </c>
    </row>
    <row r="13" spans="1:11">
      <c r="A13" s="42" t="s">
        <v>32</v>
      </c>
      <c r="B13" s="42" t="s">
        <v>37</v>
      </c>
    </row>
    <row r="14" spans="1:11" ht="13.5" thickBot="1">
      <c r="A14" s="42" t="s">
        <v>32</v>
      </c>
      <c r="B14" s="42" t="s">
        <v>37</v>
      </c>
    </row>
    <row r="15" spans="1:11" ht="13.5" thickBot="1">
      <c r="A15" s="42" t="s">
        <v>32</v>
      </c>
      <c r="B15" s="42" t="s">
        <v>37</v>
      </c>
      <c r="C15" s="63"/>
      <c r="D15" s="62" t="s">
        <v>35</v>
      </c>
      <c r="E15" s="62" t="s">
        <v>36</v>
      </c>
      <c r="F15" s="62" t="s">
        <v>37</v>
      </c>
      <c r="G15" s="62" t="s">
        <v>33</v>
      </c>
      <c r="H15" s="63" t="s">
        <v>38</v>
      </c>
    </row>
    <row r="16" spans="1:11" ht="13.5" thickBot="1">
      <c r="A16" s="42" t="s">
        <v>32</v>
      </c>
      <c r="B16" s="42" t="s">
        <v>37</v>
      </c>
      <c r="C16" s="66" t="s">
        <v>40</v>
      </c>
      <c r="D16" s="65">
        <f>D$18/$H$18*$H16</f>
        <v>12</v>
      </c>
      <c r="E16" s="65">
        <f t="shared" ref="E16:G17" si="0">E$18/$H$18*$H16</f>
        <v>11.4</v>
      </c>
      <c r="F16" s="65">
        <f t="shared" si="0"/>
        <v>12</v>
      </c>
      <c r="G16" s="65">
        <f t="shared" si="0"/>
        <v>9.6000000000000014</v>
      </c>
      <c r="H16" s="66">
        <f>GETPIVOTDATA("předmět",$C$4,"pohlaví","divka")</f>
        <v>45</v>
      </c>
    </row>
    <row r="17" spans="1:9" ht="13.5" thickBot="1">
      <c r="A17" s="42" t="s">
        <v>32</v>
      </c>
      <c r="B17" s="42" t="s">
        <v>37</v>
      </c>
      <c r="C17" s="64" t="s">
        <v>40</v>
      </c>
      <c r="D17" s="65">
        <f>D$18/$H$18*$H17</f>
        <v>8</v>
      </c>
      <c r="E17" s="65">
        <f t="shared" si="0"/>
        <v>7.6000000000000005</v>
      </c>
      <c r="F17" s="65">
        <f t="shared" si="0"/>
        <v>8</v>
      </c>
      <c r="G17" s="65">
        <f t="shared" si="0"/>
        <v>6.4</v>
      </c>
      <c r="H17" s="66">
        <f>GETPIVOTDATA("předmět",$C$4,"pohlaví","chlapec")</f>
        <v>30</v>
      </c>
    </row>
    <row r="18" spans="1:9" ht="13.5" thickBot="1">
      <c r="A18" s="42" t="s">
        <v>32</v>
      </c>
      <c r="B18" s="42" t="s">
        <v>37</v>
      </c>
      <c r="C18" s="66" t="s">
        <v>38</v>
      </c>
      <c r="D18" s="65">
        <f>GETPIVOTDATA("předmět",$C$4,"předmět","Bi")</f>
        <v>20</v>
      </c>
      <c r="E18" s="65">
        <f>GETPIVOTDATA("předmět",$C$4,"předmět","D")</f>
        <v>19</v>
      </c>
      <c r="F18" s="65">
        <f>GETPIVOTDATA("předmět",$C$4,"předmět","M")</f>
        <v>20</v>
      </c>
      <c r="G18" s="65">
        <f>GETPIVOTDATA("předmět",$C$4,"předmět","Tv")</f>
        <v>16</v>
      </c>
      <c r="H18" s="66">
        <f>GETPIVOTDATA("předmět",$C$4)</f>
        <v>75</v>
      </c>
    </row>
    <row r="19" spans="1:9">
      <c r="A19" s="42" t="s">
        <v>32</v>
      </c>
      <c r="B19" s="42" t="s">
        <v>37</v>
      </c>
    </row>
    <row r="20" spans="1:9">
      <c r="A20" s="42" t="s">
        <v>32</v>
      </c>
      <c r="B20" s="42" t="s">
        <v>37</v>
      </c>
    </row>
    <row r="21" spans="1:9">
      <c r="A21" s="42" t="s">
        <v>32</v>
      </c>
      <c r="B21" s="42" t="s">
        <v>37</v>
      </c>
    </row>
    <row r="22" spans="1:9">
      <c r="A22" s="42" t="s">
        <v>32</v>
      </c>
      <c r="B22" s="42" t="s">
        <v>37</v>
      </c>
    </row>
    <row r="23" spans="1:9">
      <c r="A23" s="42" t="s">
        <v>32</v>
      </c>
      <c r="B23" s="42" t="s">
        <v>37</v>
      </c>
    </row>
    <row r="24" spans="1:9">
      <c r="A24" s="42" t="s">
        <v>32</v>
      </c>
      <c r="B24" s="42" t="s">
        <v>36</v>
      </c>
    </row>
    <row r="25" spans="1:9">
      <c r="A25" s="42" t="s">
        <v>32</v>
      </c>
      <c r="B25" s="42" t="s">
        <v>36</v>
      </c>
      <c r="C25" s="42">
        <f>CHITEST(D6:G7,D16:G17)</f>
        <v>0.14870851046045586</v>
      </c>
    </row>
    <row r="26" spans="1:9">
      <c r="A26" s="42" t="s">
        <v>32</v>
      </c>
      <c r="B26" s="42" t="s">
        <v>36</v>
      </c>
    </row>
    <row r="27" spans="1:9">
      <c r="A27" s="42" t="s">
        <v>32</v>
      </c>
      <c r="B27" s="42" t="s">
        <v>36</v>
      </c>
    </row>
    <row r="28" spans="1:9">
      <c r="A28" s="42" t="s">
        <v>32</v>
      </c>
      <c r="B28" s="42" t="s">
        <v>36</v>
      </c>
    </row>
    <row r="29" spans="1:9" ht="15">
      <c r="A29" s="42" t="s">
        <v>32</v>
      </c>
      <c r="B29" s="42" t="s">
        <v>36</v>
      </c>
      <c r="C29" s="91" t="s">
        <v>34</v>
      </c>
      <c r="D29" s="91" t="s">
        <v>93</v>
      </c>
      <c r="E29"/>
      <c r="F29"/>
      <c r="G29"/>
      <c r="H29"/>
      <c r="I29"/>
    </row>
    <row r="30" spans="1:9" ht="15">
      <c r="A30" s="42" t="s">
        <v>32</v>
      </c>
      <c r="B30" s="42" t="s">
        <v>36</v>
      </c>
      <c r="C30" s="91" t="s">
        <v>91</v>
      </c>
      <c r="D30" t="s">
        <v>35</v>
      </c>
      <c r="E30" t="s">
        <v>36</v>
      </c>
      <c r="F30" t="s">
        <v>37</v>
      </c>
      <c r="G30" t="s">
        <v>33</v>
      </c>
      <c r="H30" t="s">
        <v>38</v>
      </c>
      <c r="I30"/>
    </row>
    <row r="31" spans="1:9" ht="15">
      <c r="A31" s="42" t="s">
        <v>32</v>
      </c>
      <c r="B31" s="42" t="s">
        <v>36</v>
      </c>
      <c r="C31" s="89" t="s">
        <v>39</v>
      </c>
      <c r="D31" s="90">
        <v>16</v>
      </c>
      <c r="E31" s="90">
        <v>11</v>
      </c>
      <c r="F31" s="90">
        <v>9</v>
      </c>
      <c r="G31" s="90">
        <v>9</v>
      </c>
      <c r="H31" s="90">
        <v>45</v>
      </c>
      <c r="I31"/>
    </row>
    <row r="32" spans="1:9" ht="15">
      <c r="A32" s="42" t="s">
        <v>39</v>
      </c>
      <c r="B32" s="42" t="s">
        <v>33</v>
      </c>
      <c r="C32" s="89" t="s">
        <v>32</v>
      </c>
      <c r="D32" s="90">
        <v>4</v>
      </c>
      <c r="E32" s="90">
        <v>8</v>
      </c>
      <c r="F32" s="90">
        <v>11</v>
      </c>
      <c r="G32" s="90">
        <v>7</v>
      </c>
      <c r="H32" s="90">
        <v>30</v>
      </c>
      <c r="I32"/>
    </row>
    <row r="33" spans="1:9" ht="15">
      <c r="A33" s="42" t="s">
        <v>39</v>
      </c>
      <c r="B33" s="42" t="s">
        <v>33</v>
      </c>
      <c r="C33" s="89" t="s">
        <v>38</v>
      </c>
      <c r="D33" s="90">
        <v>20</v>
      </c>
      <c r="E33" s="90">
        <v>19</v>
      </c>
      <c r="F33" s="90">
        <v>20</v>
      </c>
      <c r="G33" s="90">
        <v>16</v>
      </c>
      <c r="H33" s="90">
        <v>75</v>
      </c>
      <c r="I33"/>
    </row>
    <row r="34" spans="1:9" ht="15">
      <c r="A34" s="42" t="s">
        <v>39</v>
      </c>
      <c r="B34" s="42" t="s">
        <v>33</v>
      </c>
      <c r="C34"/>
      <c r="D34"/>
      <c r="E34"/>
      <c r="F34"/>
      <c r="G34"/>
      <c r="H34"/>
      <c r="I34"/>
    </row>
    <row r="35" spans="1:9" ht="15">
      <c r="A35" s="42" t="s">
        <v>39</v>
      </c>
      <c r="B35" s="42" t="s">
        <v>33</v>
      </c>
      <c r="C35" s="92" t="s">
        <v>94</v>
      </c>
      <c r="D35" s="93">
        <f>$H$31/$H$33*D$33</f>
        <v>12</v>
      </c>
      <c r="E35" s="93">
        <f t="shared" ref="E35:G35" si="1">$H$31/$H$33*E$33</f>
        <v>11.4</v>
      </c>
      <c r="F35" s="93">
        <f t="shared" si="1"/>
        <v>12</v>
      </c>
      <c r="G35" s="93">
        <f t="shared" si="1"/>
        <v>9.6</v>
      </c>
      <c r="H35" s="60"/>
    </row>
    <row r="36" spans="1:9" ht="15">
      <c r="A36" s="42" t="s">
        <v>39</v>
      </c>
      <c r="B36" s="42" t="s">
        <v>33</v>
      </c>
      <c r="C36" s="94"/>
      <c r="D36" s="93">
        <f>$H$32/$H$33*D$33</f>
        <v>8</v>
      </c>
      <c r="E36" s="93">
        <f t="shared" ref="E36:G36" si="2">$H$32/$H$33*E$33</f>
        <v>7.6000000000000005</v>
      </c>
      <c r="F36" s="93">
        <f t="shared" si="2"/>
        <v>8</v>
      </c>
      <c r="G36" s="93">
        <f t="shared" si="2"/>
        <v>6.4</v>
      </c>
      <c r="H36" s="60"/>
    </row>
    <row r="37" spans="1:9" ht="15">
      <c r="A37" s="42" t="s">
        <v>39</v>
      </c>
      <c r="B37" s="42" t="s">
        <v>33</v>
      </c>
      <c r="C37"/>
      <c r="D37"/>
      <c r="E37"/>
      <c r="F37" s="60"/>
      <c r="G37" s="60"/>
      <c r="H37" s="60"/>
    </row>
    <row r="38" spans="1:9" ht="15">
      <c r="A38" s="42" t="s">
        <v>39</v>
      </c>
      <c r="B38" s="42" t="s">
        <v>33</v>
      </c>
      <c r="C38"/>
      <c r="D38">
        <f t="shared" ref="D38:G39" si="3">(D31-D35)^2/D35</f>
        <v>1.3333333333333333</v>
      </c>
      <c r="E38">
        <f t="shared" si="3"/>
        <v>1.403508771929827E-2</v>
      </c>
      <c r="F38">
        <f t="shared" si="3"/>
        <v>0.75</v>
      </c>
      <c r="G38">
        <f t="shared" si="3"/>
        <v>3.7499999999999957E-2</v>
      </c>
      <c r="H38" s="60"/>
    </row>
    <row r="39" spans="1:9" ht="15">
      <c r="A39" s="42" t="s">
        <v>39</v>
      </c>
      <c r="B39" s="42" t="s">
        <v>33</v>
      </c>
      <c r="C39"/>
      <c r="D39">
        <f t="shared" si="3"/>
        <v>2</v>
      </c>
      <c r="E39">
        <f t="shared" si="3"/>
        <v>2.1052631578947312E-2</v>
      </c>
      <c r="F39">
        <f t="shared" si="3"/>
        <v>1.125</v>
      </c>
      <c r="G39">
        <f t="shared" si="3"/>
        <v>5.6249999999999932E-2</v>
      </c>
      <c r="H39" s="95">
        <f>SUM(D38:G39)</f>
        <v>5.3371710526315796</v>
      </c>
    </row>
    <row r="40" spans="1:9" ht="15">
      <c r="A40" s="42" t="s">
        <v>39</v>
      </c>
      <c r="B40" s="42" t="s">
        <v>33</v>
      </c>
      <c r="C40"/>
      <c r="D40"/>
      <c r="E40"/>
      <c r="F40" s="60"/>
      <c r="G40" s="60"/>
      <c r="H40" s="60"/>
    </row>
    <row r="41" spans="1:9" ht="15">
      <c r="A41" s="42" t="s">
        <v>39</v>
      </c>
      <c r="B41" s="42" t="s">
        <v>35</v>
      </c>
      <c r="C41" s="96">
        <f>CHIINV(0.05,3)</f>
        <v>7.81472776394987</v>
      </c>
      <c r="D41"/>
      <c r="E41"/>
      <c r="F41" s="60"/>
      <c r="G41" s="60"/>
      <c r="H41" s="60"/>
    </row>
    <row r="42" spans="1:9" ht="15">
      <c r="A42" s="42" t="s">
        <v>39</v>
      </c>
      <c r="B42" s="42" t="s">
        <v>35</v>
      </c>
      <c r="C42"/>
      <c r="D42"/>
      <c r="E42"/>
    </row>
    <row r="43" spans="1:9" ht="15">
      <c r="A43" s="42" t="s">
        <v>39</v>
      </c>
      <c r="B43" s="42" t="s">
        <v>35</v>
      </c>
      <c r="C43"/>
      <c r="D43"/>
      <c r="E43"/>
    </row>
    <row r="44" spans="1:9" ht="15">
      <c r="A44" s="42" t="s">
        <v>39</v>
      </c>
      <c r="B44" s="42" t="s">
        <v>35</v>
      </c>
      <c r="C44"/>
      <c r="D44"/>
      <c r="E44"/>
    </row>
    <row r="45" spans="1:9" ht="15">
      <c r="A45" s="42" t="s">
        <v>39</v>
      </c>
      <c r="B45" s="42" t="s">
        <v>35</v>
      </c>
      <c r="C45"/>
      <c r="D45"/>
      <c r="E45"/>
    </row>
    <row r="46" spans="1:9" ht="15">
      <c r="A46" s="42" t="s">
        <v>39</v>
      </c>
      <c r="B46" s="42" t="s">
        <v>35</v>
      </c>
      <c r="C46"/>
      <c r="D46"/>
      <c r="E46"/>
    </row>
    <row r="47" spans="1:9">
      <c r="A47" s="42" t="s">
        <v>39</v>
      </c>
      <c r="B47" s="42" t="s">
        <v>35</v>
      </c>
    </row>
    <row r="48" spans="1:9">
      <c r="A48" s="42" t="s">
        <v>39</v>
      </c>
      <c r="B48" s="42" t="s">
        <v>35</v>
      </c>
    </row>
    <row r="49" spans="1:2">
      <c r="A49" s="42" t="s">
        <v>39</v>
      </c>
      <c r="B49" s="42" t="s">
        <v>35</v>
      </c>
    </row>
    <row r="50" spans="1:2">
      <c r="A50" s="42" t="s">
        <v>39</v>
      </c>
      <c r="B50" s="42" t="s">
        <v>35</v>
      </c>
    </row>
    <row r="51" spans="1:2">
      <c r="A51" s="42" t="s">
        <v>39</v>
      </c>
      <c r="B51" s="42" t="s">
        <v>35</v>
      </c>
    </row>
    <row r="52" spans="1:2">
      <c r="A52" s="42" t="s">
        <v>39</v>
      </c>
      <c r="B52" s="42" t="s">
        <v>35</v>
      </c>
    </row>
    <row r="53" spans="1:2">
      <c r="A53" s="42" t="s">
        <v>39</v>
      </c>
      <c r="B53" s="42" t="s">
        <v>35</v>
      </c>
    </row>
    <row r="54" spans="1:2">
      <c r="A54" s="42" t="s">
        <v>39</v>
      </c>
      <c r="B54" s="42" t="s">
        <v>35</v>
      </c>
    </row>
    <row r="55" spans="1:2">
      <c r="A55" s="42" t="s">
        <v>39</v>
      </c>
      <c r="B55" s="42" t="s">
        <v>35</v>
      </c>
    </row>
    <row r="56" spans="1:2">
      <c r="A56" s="42" t="s">
        <v>39</v>
      </c>
      <c r="B56" s="42" t="s">
        <v>35</v>
      </c>
    </row>
    <row r="57" spans="1:2">
      <c r="A57" s="42" t="s">
        <v>39</v>
      </c>
      <c r="B57" s="42" t="s">
        <v>37</v>
      </c>
    </row>
    <row r="58" spans="1:2">
      <c r="A58" s="42" t="s">
        <v>39</v>
      </c>
      <c r="B58" s="42" t="s">
        <v>37</v>
      </c>
    </row>
    <row r="59" spans="1:2">
      <c r="A59" s="42" t="s">
        <v>39</v>
      </c>
      <c r="B59" s="42" t="s">
        <v>37</v>
      </c>
    </row>
    <row r="60" spans="1:2">
      <c r="A60" s="42" t="s">
        <v>39</v>
      </c>
      <c r="B60" s="42" t="s">
        <v>37</v>
      </c>
    </row>
    <row r="61" spans="1:2">
      <c r="A61" s="42" t="s">
        <v>39</v>
      </c>
      <c r="B61" s="42" t="s">
        <v>37</v>
      </c>
    </row>
    <row r="62" spans="1:2">
      <c r="A62" s="42" t="s">
        <v>39</v>
      </c>
      <c r="B62" s="42" t="s">
        <v>37</v>
      </c>
    </row>
    <row r="63" spans="1:2">
      <c r="A63" s="42" t="s">
        <v>39</v>
      </c>
      <c r="B63" s="42" t="s">
        <v>37</v>
      </c>
    </row>
    <row r="64" spans="1:2">
      <c r="A64" s="42" t="s">
        <v>39</v>
      </c>
      <c r="B64" s="42" t="s">
        <v>37</v>
      </c>
    </row>
    <row r="65" spans="1:2">
      <c r="A65" s="42" t="s">
        <v>39</v>
      </c>
      <c r="B65" s="42" t="s">
        <v>37</v>
      </c>
    </row>
    <row r="66" spans="1:2">
      <c r="A66" s="42" t="s">
        <v>39</v>
      </c>
      <c r="B66" s="42" t="s">
        <v>36</v>
      </c>
    </row>
    <row r="67" spans="1:2">
      <c r="A67" s="42" t="s">
        <v>39</v>
      </c>
      <c r="B67" s="42" t="s">
        <v>36</v>
      </c>
    </row>
    <row r="68" spans="1:2">
      <c r="A68" s="42" t="s">
        <v>39</v>
      </c>
      <c r="B68" s="42" t="s">
        <v>36</v>
      </c>
    </row>
    <row r="69" spans="1:2">
      <c r="A69" s="42" t="s">
        <v>39</v>
      </c>
      <c r="B69" s="42" t="s">
        <v>36</v>
      </c>
    </row>
    <row r="70" spans="1:2">
      <c r="A70" s="42" t="s">
        <v>39</v>
      </c>
      <c r="B70" s="42" t="s">
        <v>36</v>
      </c>
    </row>
    <row r="71" spans="1:2">
      <c r="A71" s="42" t="s">
        <v>39</v>
      </c>
      <c r="B71" s="42" t="s">
        <v>36</v>
      </c>
    </row>
    <row r="72" spans="1:2">
      <c r="A72" s="42" t="s">
        <v>39</v>
      </c>
      <c r="B72" s="42" t="s">
        <v>36</v>
      </c>
    </row>
    <row r="73" spans="1:2">
      <c r="A73" s="42" t="s">
        <v>39</v>
      </c>
      <c r="B73" s="42" t="s">
        <v>36</v>
      </c>
    </row>
    <row r="74" spans="1:2">
      <c r="A74" s="42" t="s">
        <v>39</v>
      </c>
      <c r="B74" s="42" t="s">
        <v>36</v>
      </c>
    </row>
    <row r="75" spans="1:2">
      <c r="A75" s="42" t="s">
        <v>39</v>
      </c>
      <c r="B75" s="42" t="s">
        <v>36</v>
      </c>
    </row>
    <row r="76" spans="1:2">
      <c r="A76" s="42" t="s">
        <v>39</v>
      </c>
      <c r="B76" s="42" t="s">
        <v>36</v>
      </c>
    </row>
  </sheetData>
  <pageMargins left="0.78740157499999996" right="0.78740157499999996" top="0.984251969" bottom="0.984251969" header="0.4921259845" footer="0.4921259845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46"/>
  <sheetViews>
    <sheetView workbookViewId="0">
      <selection activeCell="J3" sqref="J3"/>
    </sheetView>
  </sheetViews>
  <sheetFormatPr defaultRowHeight="15"/>
  <cols>
    <col min="1" max="1" width="11.7109375" customWidth="1"/>
    <col min="2" max="2" width="11.140625" customWidth="1"/>
    <col min="4" max="4" width="12.85546875" customWidth="1"/>
  </cols>
  <sheetData>
    <row r="1" spans="1:5" ht="15.75" thickBot="1">
      <c r="A1" s="80" t="s">
        <v>50</v>
      </c>
      <c r="B1" s="81" t="s">
        <v>51</v>
      </c>
      <c r="C1" s="85" t="s">
        <v>52</v>
      </c>
      <c r="D1" s="79" t="s">
        <v>53</v>
      </c>
      <c r="E1" s="84" t="s">
        <v>54</v>
      </c>
    </row>
    <row r="2" spans="1:5">
      <c r="A2" s="82" t="s">
        <v>55</v>
      </c>
      <c r="B2" s="87" t="s">
        <v>56</v>
      </c>
      <c r="C2" s="86">
        <v>200000</v>
      </c>
      <c r="D2" s="83">
        <v>30000</v>
      </c>
      <c r="E2" s="78" t="s">
        <v>57</v>
      </c>
    </row>
    <row r="3" spans="1:5">
      <c r="A3" s="82" t="s">
        <v>58</v>
      </c>
      <c r="B3" s="87">
        <v>911</v>
      </c>
      <c r="C3" s="86">
        <v>326000</v>
      </c>
      <c r="D3" s="83">
        <v>22000</v>
      </c>
      <c r="E3" s="78" t="s">
        <v>59</v>
      </c>
    </row>
    <row r="4" spans="1:5">
      <c r="A4" s="82" t="s">
        <v>60</v>
      </c>
      <c r="B4" s="87" t="s">
        <v>61</v>
      </c>
      <c r="C4" s="86">
        <v>318500</v>
      </c>
      <c r="D4" s="83">
        <v>27000</v>
      </c>
      <c r="E4" s="78" t="s">
        <v>62</v>
      </c>
    </row>
    <row r="5" spans="1:5">
      <c r="A5" s="82" t="s">
        <v>60</v>
      </c>
      <c r="B5" s="87" t="s">
        <v>63</v>
      </c>
      <c r="C5" s="86">
        <v>308500</v>
      </c>
      <c r="D5" s="83">
        <v>34000</v>
      </c>
      <c r="E5" s="78" t="s">
        <v>62</v>
      </c>
    </row>
    <row r="6" spans="1:5">
      <c r="A6" s="82" t="s">
        <v>64</v>
      </c>
      <c r="B6" s="87" t="s">
        <v>65</v>
      </c>
      <c r="C6" s="86">
        <v>302000</v>
      </c>
      <c r="D6" s="83">
        <v>39000</v>
      </c>
      <c r="E6" s="78" t="s">
        <v>66</v>
      </c>
    </row>
    <row r="7" spans="1:5">
      <c r="A7" s="82" t="s">
        <v>67</v>
      </c>
      <c r="B7" s="87" t="s">
        <v>68</v>
      </c>
      <c r="C7" s="86">
        <v>294500</v>
      </c>
      <c r="D7" s="83">
        <v>44000</v>
      </c>
      <c r="E7" s="78" t="s">
        <v>62</v>
      </c>
    </row>
    <row r="8" spans="1:5">
      <c r="A8" s="82" t="s">
        <v>67</v>
      </c>
      <c r="B8" s="87" t="s">
        <v>69</v>
      </c>
      <c r="C8" s="86">
        <v>284500</v>
      </c>
      <c r="D8" s="83">
        <v>51000</v>
      </c>
      <c r="E8" s="78" t="s">
        <v>62</v>
      </c>
    </row>
    <row r="9" spans="1:5">
      <c r="A9" s="82" t="s">
        <v>55</v>
      </c>
      <c r="B9" s="87" t="s">
        <v>70</v>
      </c>
      <c r="C9" s="86">
        <v>278000</v>
      </c>
      <c r="D9" s="83">
        <v>56000</v>
      </c>
      <c r="E9" s="78" t="s">
        <v>62</v>
      </c>
    </row>
    <row r="10" spans="1:5">
      <c r="A10" s="82" t="s">
        <v>55</v>
      </c>
      <c r="B10" s="87" t="s">
        <v>71</v>
      </c>
      <c r="C10" s="86">
        <v>270500</v>
      </c>
      <c r="D10" s="83">
        <v>61000</v>
      </c>
      <c r="E10" s="78" t="s">
        <v>66</v>
      </c>
    </row>
    <row r="11" spans="1:5">
      <c r="A11" s="82" t="s">
        <v>55</v>
      </c>
      <c r="B11" s="87" t="s">
        <v>71</v>
      </c>
      <c r="C11" s="86">
        <v>260500</v>
      </c>
      <c r="D11" s="83">
        <v>68000</v>
      </c>
      <c r="E11" s="78" t="s">
        <v>62</v>
      </c>
    </row>
    <row r="12" spans="1:5">
      <c r="A12" s="82" t="s">
        <v>60</v>
      </c>
      <c r="B12" s="87" t="s">
        <v>63</v>
      </c>
      <c r="C12" s="86">
        <v>254000</v>
      </c>
      <c r="D12" s="83">
        <v>73000</v>
      </c>
      <c r="E12" s="78" t="s">
        <v>57</v>
      </c>
    </row>
    <row r="13" spans="1:5">
      <c r="A13" s="82" t="s">
        <v>72</v>
      </c>
      <c r="B13" s="87">
        <v>146</v>
      </c>
      <c r="C13" s="86">
        <v>242500</v>
      </c>
      <c r="D13" s="83">
        <v>90000</v>
      </c>
      <c r="E13" s="78" t="s">
        <v>59</v>
      </c>
    </row>
    <row r="14" spans="1:5">
      <c r="A14" s="82" t="s">
        <v>72</v>
      </c>
      <c r="B14" s="87" t="s">
        <v>73</v>
      </c>
      <c r="C14" s="86">
        <v>242500</v>
      </c>
      <c r="D14" s="83">
        <v>80000</v>
      </c>
      <c r="E14" s="78" t="s">
        <v>62</v>
      </c>
    </row>
    <row r="15" spans="1:5">
      <c r="A15" s="82" t="s">
        <v>67</v>
      </c>
      <c r="B15" s="87" t="s">
        <v>68</v>
      </c>
      <c r="C15" s="86">
        <v>230000</v>
      </c>
      <c r="D15" s="83">
        <v>89000</v>
      </c>
      <c r="E15" s="78" t="s">
        <v>62</v>
      </c>
    </row>
    <row r="16" spans="1:5">
      <c r="A16" s="82" t="s">
        <v>55</v>
      </c>
      <c r="B16" s="87" t="s">
        <v>71</v>
      </c>
      <c r="C16" s="86">
        <v>206000</v>
      </c>
      <c r="D16" s="83">
        <v>106000</v>
      </c>
      <c r="E16" s="78" t="s">
        <v>66</v>
      </c>
    </row>
    <row r="17" spans="1:5">
      <c r="A17" s="82" t="s">
        <v>74</v>
      </c>
      <c r="B17" s="87" t="s">
        <v>75</v>
      </c>
      <c r="C17" s="86">
        <v>189500</v>
      </c>
      <c r="D17" s="83">
        <v>118000</v>
      </c>
      <c r="E17" s="78" t="s">
        <v>62</v>
      </c>
    </row>
    <row r="18" spans="1:5">
      <c r="A18" s="82" t="s">
        <v>76</v>
      </c>
      <c r="B18" s="87">
        <v>307</v>
      </c>
      <c r="C18" s="86">
        <v>186500</v>
      </c>
      <c r="D18" s="83">
        <v>120000</v>
      </c>
      <c r="E18" s="78" t="s">
        <v>62</v>
      </c>
    </row>
    <row r="19" spans="1:5">
      <c r="A19" s="82" t="s">
        <v>76</v>
      </c>
      <c r="B19" s="87">
        <v>307</v>
      </c>
      <c r="C19" s="86">
        <v>186500</v>
      </c>
      <c r="D19" s="83">
        <v>120000</v>
      </c>
      <c r="E19" s="78" t="s">
        <v>62</v>
      </c>
    </row>
    <row r="20" spans="1:5">
      <c r="A20" s="82" t="s">
        <v>60</v>
      </c>
      <c r="B20" s="87" t="s">
        <v>63</v>
      </c>
      <c r="C20" s="86">
        <v>175000</v>
      </c>
      <c r="D20" s="83">
        <v>128000</v>
      </c>
      <c r="E20" s="78" t="s">
        <v>66</v>
      </c>
    </row>
    <row r="21" spans="1:5">
      <c r="A21" s="82" t="s">
        <v>77</v>
      </c>
      <c r="B21" s="87" t="s">
        <v>78</v>
      </c>
      <c r="C21" s="86">
        <v>165500</v>
      </c>
      <c r="D21" s="83">
        <v>135000</v>
      </c>
      <c r="E21" s="78" t="s">
        <v>57</v>
      </c>
    </row>
    <row r="22" spans="1:5">
      <c r="A22" s="82" t="s">
        <v>77</v>
      </c>
      <c r="B22" s="87" t="s">
        <v>78</v>
      </c>
      <c r="C22" s="86">
        <v>162500</v>
      </c>
      <c r="D22" s="83">
        <v>137000</v>
      </c>
      <c r="E22" s="78" t="s">
        <v>59</v>
      </c>
    </row>
    <row r="23" spans="1:5">
      <c r="A23" s="82" t="s">
        <v>77</v>
      </c>
      <c r="B23" s="87" t="s">
        <v>78</v>
      </c>
      <c r="C23" s="86">
        <v>162500</v>
      </c>
      <c r="D23" s="83">
        <v>137000</v>
      </c>
      <c r="E23" s="78" t="s">
        <v>62</v>
      </c>
    </row>
    <row r="24" spans="1:5">
      <c r="A24" s="82" t="s">
        <v>58</v>
      </c>
      <c r="B24" s="87">
        <v>911</v>
      </c>
      <c r="C24" s="86">
        <v>159000</v>
      </c>
      <c r="D24" s="83">
        <v>139000</v>
      </c>
      <c r="E24" s="78" t="s">
        <v>62</v>
      </c>
    </row>
    <row r="25" spans="1:5">
      <c r="A25" s="82" t="s">
        <v>67</v>
      </c>
      <c r="B25" s="87" t="s">
        <v>69</v>
      </c>
      <c r="C25" s="86">
        <v>151000</v>
      </c>
      <c r="D25" s="83">
        <v>145000</v>
      </c>
      <c r="E25" s="78" t="s">
        <v>66</v>
      </c>
    </row>
    <row r="26" spans="1:5">
      <c r="A26" s="82" t="s">
        <v>76</v>
      </c>
      <c r="B26" s="87">
        <v>307</v>
      </c>
      <c r="C26" s="86">
        <v>150000</v>
      </c>
      <c r="D26" s="83">
        <v>146000</v>
      </c>
      <c r="E26" s="78" t="s">
        <v>62</v>
      </c>
    </row>
    <row r="27" spans="1:5">
      <c r="A27" s="82" t="s">
        <v>76</v>
      </c>
      <c r="B27" s="87">
        <v>307</v>
      </c>
      <c r="C27" s="86">
        <v>142000</v>
      </c>
      <c r="D27" s="83">
        <v>151000</v>
      </c>
      <c r="E27" s="78" t="s">
        <v>62</v>
      </c>
    </row>
    <row r="28" spans="1:5">
      <c r="A28" s="82" t="s">
        <v>64</v>
      </c>
      <c r="B28" s="87" t="s">
        <v>79</v>
      </c>
      <c r="C28" s="86">
        <v>135000</v>
      </c>
      <c r="D28" s="83">
        <v>156000</v>
      </c>
      <c r="E28" s="78" t="s">
        <v>62</v>
      </c>
    </row>
    <row r="29" spans="1:5">
      <c r="A29" s="82" t="s">
        <v>55</v>
      </c>
      <c r="B29" s="87" t="s">
        <v>80</v>
      </c>
      <c r="C29" s="86">
        <v>127000</v>
      </c>
      <c r="D29" s="83">
        <v>162000</v>
      </c>
      <c r="E29" s="78" t="s">
        <v>66</v>
      </c>
    </row>
    <row r="30" spans="1:5">
      <c r="A30" s="82" t="s">
        <v>77</v>
      </c>
      <c r="B30" s="87" t="s">
        <v>81</v>
      </c>
      <c r="C30" s="86">
        <v>126000</v>
      </c>
      <c r="D30" s="83">
        <v>162000</v>
      </c>
      <c r="E30" s="78" t="s">
        <v>62</v>
      </c>
    </row>
    <row r="31" spans="1:5">
      <c r="A31" s="82" t="s">
        <v>77</v>
      </c>
      <c r="B31" s="87" t="s">
        <v>78</v>
      </c>
      <c r="C31" s="86">
        <v>118000</v>
      </c>
      <c r="D31" s="83">
        <v>168000</v>
      </c>
      <c r="E31" s="78" t="s">
        <v>57</v>
      </c>
    </row>
    <row r="32" spans="1:5">
      <c r="A32" s="82" t="s">
        <v>55</v>
      </c>
      <c r="B32" s="87" t="s">
        <v>70</v>
      </c>
      <c r="C32" s="86">
        <v>111000</v>
      </c>
      <c r="D32" s="83">
        <v>173000</v>
      </c>
      <c r="E32" s="78" t="s">
        <v>59</v>
      </c>
    </row>
    <row r="33" spans="1:5">
      <c r="A33" s="82" t="s">
        <v>60</v>
      </c>
      <c r="B33" s="87" t="s">
        <v>63</v>
      </c>
      <c r="C33" s="86">
        <v>110000</v>
      </c>
      <c r="D33" s="83">
        <v>174000</v>
      </c>
      <c r="E33" s="78" t="s">
        <v>62</v>
      </c>
    </row>
    <row r="34" spans="1:5">
      <c r="A34" s="82" t="s">
        <v>60</v>
      </c>
      <c r="B34" s="87" t="s">
        <v>82</v>
      </c>
      <c r="C34" s="86">
        <v>104000</v>
      </c>
      <c r="D34" s="83">
        <v>178000</v>
      </c>
      <c r="E34" s="78" t="s">
        <v>62</v>
      </c>
    </row>
    <row r="35" spans="1:5">
      <c r="A35" s="82" t="s">
        <v>74</v>
      </c>
      <c r="B35" s="87" t="s">
        <v>83</v>
      </c>
      <c r="C35" s="86">
        <v>98000</v>
      </c>
      <c r="D35" s="83">
        <v>182000</v>
      </c>
      <c r="E35" s="78" t="s">
        <v>62</v>
      </c>
    </row>
    <row r="36" spans="1:5">
      <c r="A36" s="82" t="s">
        <v>76</v>
      </c>
      <c r="B36" s="87">
        <v>206</v>
      </c>
      <c r="C36" s="86">
        <v>94500</v>
      </c>
      <c r="D36" s="83">
        <v>184000</v>
      </c>
      <c r="E36" s="78" t="s">
        <v>66</v>
      </c>
    </row>
    <row r="37" spans="1:5">
      <c r="A37" s="82" t="s">
        <v>76</v>
      </c>
      <c r="B37" s="87">
        <v>206</v>
      </c>
      <c r="C37" s="86">
        <v>94500</v>
      </c>
      <c r="D37" s="83">
        <v>184000</v>
      </c>
      <c r="E37" s="78" t="s">
        <v>57</v>
      </c>
    </row>
    <row r="38" spans="1:5">
      <c r="A38" s="82" t="s">
        <v>76</v>
      </c>
      <c r="B38" s="87">
        <v>307</v>
      </c>
      <c r="C38" s="86">
        <v>94500</v>
      </c>
      <c r="D38" s="83">
        <v>184000</v>
      </c>
      <c r="E38" s="78" t="s">
        <v>59</v>
      </c>
    </row>
    <row r="39" spans="1:5">
      <c r="A39" s="82" t="s">
        <v>74</v>
      </c>
      <c r="B39" s="87" t="s">
        <v>75</v>
      </c>
      <c r="C39" s="86">
        <v>86500</v>
      </c>
      <c r="D39" s="83">
        <v>190000</v>
      </c>
      <c r="E39" s="78" t="s">
        <v>62</v>
      </c>
    </row>
    <row r="40" spans="1:5">
      <c r="A40" s="82" t="s">
        <v>67</v>
      </c>
      <c r="B40" s="87" t="s">
        <v>69</v>
      </c>
      <c r="C40" s="86">
        <v>86000</v>
      </c>
      <c r="D40" s="83">
        <v>190000</v>
      </c>
      <c r="E40" s="78" t="s">
        <v>62</v>
      </c>
    </row>
    <row r="41" spans="1:5">
      <c r="A41" s="82" t="s">
        <v>67</v>
      </c>
      <c r="B41" s="87" t="s">
        <v>68</v>
      </c>
      <c r="C41" s="86">
        <v>85500</v>
      </c>
      <c r="D41" s="83">
        <v>191000</v>
      </c>
      <c r="E41" s="78" t="s">
        <v>66</v>
      </c>
    </row>
    <row r="42" spans="1:5">
      <c r="A42" s="82" t="s">
        <v>74</v>
      </c>
      <c r="B42" s="87" t="s">
        <v>83</v>
      </c>
      <c r="C42" s="86">
        <v>85500</v>
      </c>
      <c r="D42" s="83">
        <v>191000</v>
      </c>
      <c r="E42" s="78" t="s">
        <v>62</v>
      </c>
    </row>
    <row r="43" spans="1:5">
      <c r="A43" s="82" t="s">
        <v>67</v>
      </c>
      <c r="B43" s="87" t="s">
        <v>68</v>
      </c>
      <c r="C43" s="86">
        <v>80000</v>
      </c>
      <c r="D43" s="83">
        <v>195000</v>
      </c>
      <c r="E43" s="78" t="s">
        <v>62</v>
      </c>
    </row>
    <row r="44" spans="1:5">
      <c r="A44" s="82" t="s">
        <v>64</v>
      </c>
      <c r="B44" s="87" t="s">
        <v>84</v>
      </c>
      <c r="C44" s="86">
        <v>74000</v>
      </c>
      <c r="D44" s="83">
        <v>199000</v>
      </c>
      <c r="E44" s="78" t="s">
        <v>62</v>
      </c>
    </row>
    <row r="45" spans="1:5">
      <c r="A45" s="82" t="s">
        <v>77</v>
      </c>
      <c r="B45" s="87" t="s">
        <v>81</v>
      </c>
      <c r="C45" s="86">
        <v>70500</v>
      </c>
      <c r="D45" s="83">
        <v>201000</v>
      </c>
      <c r="E45" s="78" t="s">
        <v>66</v>
      </c>
    </row>
    <row r="46" spans="1:5">
      <c r="A46" s="82" t="s">
        <v>77</v>
      </c>
      <c r="B46" s="87" t="s">
        <v>81</v>
      </c>
      <c r="C46" s="86">
        <v>70500</v>
      </c>
      <c r="D46" s="83">
        <v>201000</v>
      </c>
      <c r="E46" s="78" t="s">
        <v>62</v>
      </c>
    </row>
    <row r="47" spans="1:5">
      <c r="A47" s="82" t="s">
        <v>77</v>
      </c>
      <c r="B47" s="87" t="s">
        <v>81</v>
      </c>
      <c r="C47" s="86">
        <v>70500</v>
      </c>
      <c r="D47" s="83">
        <v>201000</v>
      </c>
      <c r="E47" s="78" t="s">
        <v>57</v>
      </c>
    </row>
    <row r="48" spans="1:5">
      <c r="A48" s="82" t="s">
        <v>64</v>
      </c>
      <c r="B48" s="87" t="s">
        <v>85</v>
      </c>
      <c r="C48" s="86">
        <v>62500</v>
      </c>
      <c r="D48" s="83">
        <v>207000</v>
      </c>
      <c r="E48" s="78" t="s">
        <v>59</v>
      </c>
    </row>
    <row r="49" spans="1:5">
      <c r="A49" s="82" t="s">
        <v>77</v>
      </c>
      <c r="B49" s="87" t="s">
        <v>81</v>
      </c>
      <c r="C49" s="86">
        <v>61500</v>
      </c>
      <c r="D49" s="83">
        <v>208000</v>
      </c>
      <c r="E49" s="78" t="s">
        <v>62</v>
      </c>
    </row>
    <row r="50" spans="1:5">
      <c r="A50" s="82" t="s">
        <v>64</v>
      </c>
      <c r="B50" s="87" t="s">
        <v>85</v>
      </c>
      <c r="C50" s="86">
        <v>61500</v>
      </c>
      <c r="D50" s="83">
        <v>208000</v>
      </c>
      <c r="E50" s="78" t="s">
        <v>62</v>
      </c>
    </row>
    <row r="51" spans="1:5">
      <c r="A51" s="82" t="s">
        <v>74</v>
      </c>
      <c r="B51" s="87" t="s">
        <v>83</v>
      </c>
      <c r="C51" s="86">
        <v>59000</v>
      </c>
      <c r="D51" s="83">
        <v>209000</v>
      </c>
      <c r="E51" s="78" t="s">
        <v>66</v>
      </c>
    </row>
    <row r="52" spans="1:5">
      <c r="A52" s="82" t="s">
        <v>55</v>
      </c>
      <c r="B52" s="87" t="s">
        <v>71</v>
      </c>
      <c r="C52" s="86">
        <v>56000</v>
      </c>
      <c r="D52" s="83">
        <v>211000</v>
      </c>
      <c r="E52" s="78" t="s">
        <v>57</v>
      </c>
    </row>
    <row r="53" spans="1:5">
      <c r="A53" s="82" t="s">
        <v>55</v>
      </c>
      <c r="B53" s="87" t="s">
        <v>70</v>
      </c>
      <c r="C53" s="86">
        <v>50000</v>
      </c>
      <c r="D53" s="83">
        <v>216000</v>
      </c>
      <c r="E53" s="78" t="s">
        <v>59</v>
      </c>
    </row>
    <row r="54" spans="1:5">
      <c r="A54" s="82" t="s">
        <v>86</v>
      </c>
      <c r="B54" s="87" t="s">
        <v>87</v>
      </c>
      <c r="C54" s="86">
        <v>42500</v>
      </c>
      <c r="D54" s="83">
        <v>120000</v>
      </c>
      <c r="E54" s="78" t="s">
        <v>62</v>
      </c>
    </row>
    <row r="55" spans="1:5">
      <c r="A55" s="82" t="s">
        <v>55</v>
      </c>
      <c r="B55" s="87" t="s">
        <v>70</v>
      </c>
      <c r="C55" s="86">
        <v>39500</v>
      </c>
      <c r="D55" s="83">
        <v>200000</v>
      </c>
      <c r="E55" s="78" t="s">
        <v>62</v>
      </c>
    </row>
    <row r="56" spans="1:5">
      <c r="A56" s="82" t="s">
        <v>64</v>
      </c>
      <c r="B56" s="87" t="s">
        <v>84</v>
      </c>
      <c r="C56" s="86">
        <v>35000</v>
      </c>
      <c r="D56" s="83">
        <v>226000</v>
      </c>
      <c r="E56" s="78" t="s">
        <v>66</v>
      </c>
    </row>
    <row r="57" spans="1:5">
      <c r="A57" s="82" t="s">
        <v>72</v>
      </c>
      <c r="B57" s="87">
        <v>156</v>
      </c>
      <c r="C57" s="86">
        <v>30000</v>
      </c>
      <c r="D57" s="83">
        <v>300000</v>
      </c>
      <c r="E57" s="78" t="s">
        <v>62</v>
      </c>
    </row>
    <row r="58" spans="1:5">
      <c r="A58" s="82" t="s">
        <v>72</v>
      </c>
      <c r="B58" s="87">
        <v>156</v>
      </c>
      <c r="C58" s="86">
        <v>22500</v>
      </c>
      <c r="D58" s="83">
        <v>280000</v>
      </c>
      <c r="E58" s="78" t="s">
        <v>62</v>
      </c>
    </row>
    <row r="59" spans="1:5">
      <c r="A59" s="82" t="s">
        <v>55</v>
      </c>
      <c r="B59" s="87" t="s">
        <v>70</v>
      </c>
      <c r="C59" s="86">
        <v>11000</v>
      </c>
      <c r="D59" s="83">
        <v>243000</v>
      </c>
      <c r="E59" s="78" t="s">
        <v>62</v>
      </c>
    </row>
    <row r="60" spans="1:5">
      <c r="A60" s="82" t="s">
        <v>67</v>
      </c>
      <c r="B60" s="87" t="s">
        <v>68</v>
      </c>
      <c r="C60" s="86">
        <v>126000</v>
      </c>
      <c r="D60" s="83">
        <v>196000</v>
      </c>
      <c r="E60" s="78" t="s">
        <v>66</v>
      </c>
    </row>
    <row r="61" spans="1:5">
      <c r="A61" s="82" t="s">
        <v>67</v>
      </c>
      <c r="B61" s="87" t="s">
        <v>69</v>
      </c>
      <c r="C61" s="86">
        <v>118000</v>
      </c>
      <c r="D61" s="83">
        <v>191000</v>
      </c>
      <c r="E61" s="78" t="s">
        <v>62</v>
      </c>
    </row>
    <row r="62" spans="1:5">
      <c r="A62" s="82" t="s">
        <v>55</v>
      </c>
      <c r="B62" s="87" t="s">
        <v>70</v>
      </c>
      <c r="C62" s="86">
        <v>111000</v>
      </c>
      <c r="D62" s="83">
        <v>195000</v>
      </c>
      <c r="E62" s="78" t="s">
        <v>57</v>
      </c>
    </row>
    <row r="63" spans="1:5">
      <c r="A63" s="82" t="s">
        <v>55</v>
      </c>
      <c r="B63" s="87" t="s">
        <v>71</v>
      </c>
      <c r="C63" s="86">
        <v>110000</v>
      </c>
      <c r="D63" s="83">
        <v>199000</v>
      </c>
      <c r="E63" s="78" t="s">
        <v>59</v>
      </c>
    </row>
    <row r="64" spans="1:5">
      <c r="A64" s="82" t="s">
        <v>55</v>
      </c>
      <c r="B64" s="87" t="s">
        <v>71</v>
      </c>
      <c r="C64" s="86">
        <v>104000</v>
      </c>
      <c r="D64" s="83">
        <v>201000</v>
      </c>
      <c r="E64" s="78" t="s">
        <v>62</v>
      </c>
    </row>
    <row r="65" spans="1:5">
      <c r="A65" s="82" t="s">
        <v>60</v>
      </c>
      <c r="B65" s="87" t="s">
        <v>63</v>
      </c>
      <c r="C65" s="86">
        <v>98000</v>
      </c>
      <c r="D65" s="83">
        <v>201000</v>
      </c>
      <c r="E65" s="78" t="s">
        <v>62</v>
      </c>
    </row>
    <row r="66" spans="1:5">
      <c r="A66" s="82" t="s">
        <v>72</v>
      </c>
      <c r="B66" s="87">
        <v>146</v>
      </c>
      <c r="C66" s="86">
        <v>94500</v>
      </c>
      <c r="D66" s="83">
        <v>201000</v>
      </c>
      <c r="E66" s="78" t="s">
        <v>66</v>
      </c>
    </row>
    <row r="67" spans="1:5">
      <c r="A67" s="82" t="s">
        <v>72</v>
      </c>
      <c r="B67" s="87" t="s">
        <v>73</v>
      </c>
      <c r="C67" s="86">
        <v>94500</v>
      </c>
      <c r="D67" s="83">
        <v>207000</v>
      </c>
      <c r="E67" s="78" t="s">
        <v>62</v>
      </c>
    </row>
    <row r="68" spans="1:5">
      <c r="A68" s="82" t="s">
        <v>67</v>
      </c>
      <c r="B68" s="87" t="s">
        <v>68</v>
      </c>
      <c r="C68" s="86">
        <v>94500</v>
      </c>
      <c r="D68" s="83">
        <v>208000</v>
      </c>
      <c r="E68" s="78" t="s">
        <v>62</v>
      </c>
    </row>
    <row r="69" spans="1:5">
      <c r="A69" s="82" t="s">
        <v>55</v>
      </c>
      <c r="B69" s="87" t="s">
        <v>71</v>
      </c>
      <c r="C69" s="86">
        <v>86500</v>
      </c>
      <c r="D69" s="83">
        <v>208000</v>
      </c>
      <c r="E69" s="78" t="s">
        <v>62</v>
      </c>
    </row>
    <row r="70" spans="1:5">
      <c r="A70" s="82" t="s">
        <v>74</v>
      </c>
      <c r="B70" s="87" t="s">
        <v>75</v>
      </c>
      <c r="C70" s="86">
        <v>86000</v>
      </c>
      <c r="D70" s="83">
        <v>209000</v>
      </c>
      <c r="E70" s="78" t="s">
        <v>66</v>
      </c>
    </row>
    <row r="71" spans="1:5">
      <c r="A71" s="82" t="s">
        <v>76</v>
      </c>
      <c r="B71" s="87">
        <v>307</v>
      </c>
      <c r="C71" s="86">
        <v>85500</v>
      </c>
      <c r="D71" s="83">
        <v>211000</v>
      </c>
      <c r="E71" s="78" t="s">
        <v>57</v>
      </c>
    </row>
    <row r="72" spans="1:5">
      <c r="A72" s="82" t="s">
        <v>76</v>
      </c>
      <c r="B72" s="87">
        <v>307</v>
      </c>
      <c r="C72" s="86">
        <v>85500</v>
      </c>
      <c r="D72" s="83">
        <v>216000</v>
      </c>
      <c r="E72" s="78" t="s">
        <v>59</v>
      </c>
    </row>
    <row r="73" spans="1:5">
      <c r="A73" s="82" t="s">
        <v>60</v>
      </c>
      <c r="B73" s="87" t="s">
        <v>63</v>
      </c>
      <c r="C73" s="86">
        <v>80000</v>
      </c>
      <c r="D73" s="83">
        <v>120000</v>
      </c>
      <c r="E73" s="78" t="s">
        <v>62</v>
      </c>
    </row>
    <row r="74" spans="1:5">
      <c r="A74" s="82" t="s">
        <v>77</v>
      </c>
      <c r="B74" s="87" t="s">
        <v>78</v>
      </c>
      <c r="C74" s="86">
        <v>74000</v>
      </c>
      <c r="D74" s="83">
        <v>200000</v>
      </c>
      <c r="E74" s="78" t="s">
        <v>62</v>
      </c>
    </row>
    <row r="75" spans="1:5">
      <c r="A75" s="82" t="s">
        <v>77</v>
      </c>
      <c r="B75" s="87" t="s">
        <v>78</v>
      </c>
      <c r="C75" s="86">
        <v>70500</v>
      </c>
      <c r="D75" s="83">
        <v>226000</v>
      </c>
      <c r="E75" s="78" t="s">
        <v>66</v>
      </c>
    </row>
    <row r="76" spans="1:5">
      <c r="A76" s="82" t="s">
        <v>77</v>
      </c>
      <c r="B76" s="87" t="s">
        <v>78</v>
      </c>
      <c r="C76" s="86">
        <v>70500</v>
      </c>
      <c r="D76" s="83">
        <v>300000</v>
      </c>
      <c r="E76" s="78" t="s">
        <v>62</v>
      </c>
    </row>
    <row r="77" spans="1:5">
      <c r="A77" s="82" t="s">
        <v>58</v>
      </c>
      <c r="B77" s="87">
        <v>911</v>
      </c>
      <c r="C77" s="86">
        <v>70500</v>
      </c>
      <c r="D77" s="83">
        <v>280000</v>
      </c>
      <c r="E77" s="78" t="s">
        <v>62</v>
      </c>
    </row>
    <row r="78" spans="1:5">
      <c r="A78" s="82" t="s">
        <v>67</v>
      </c>
      <c r="B78" s="87" t="s">
        <v>69</v>
      </c>
      <c r="C78" s="86">
        <v>62500</v>
      </c>
      <c r="D78" s="83">
        <v>243000</v>
      </c>
      <c r="E78" s="78" t="s">
        <v>62</v>
      </c>
    </row>
    <row r="79" spans="1:5">
      <c r="A79" s="82" t="s">
        <v>76</v>
      </c>
      <c r="B79" s="87">
        <v>307</v>
      </c>
      <c r="C79" s="86">
        <v>61500</v>
      </c>
      <c r="D79" s="83">
        <v>180000</v>
      </c>
      <c r="E79" s="78" t="s">
        <v>66</v>
      </c>
    </row>
    <row r="80" spans="1:5">
      <c r="A80" s="82" t="s">
        <v>76</v>
      </c>
      <c r="B80" s="87">
        <v>307</v>
      </c>
      <c r="C80" s="86">
        <v>61500</v>
      </c>
      <c r="D80" s="83">
        <v>184000</v>
      </c>
      <c r="E80" s="78" t="s">
        <v>62</v>
      </c>
    </row>
    <row r="81" spans="1:5">
      <c r="A81" s="82" t="s">
        <v>64</v>
      </c>
      <c r="B81" s="87" t="s">
        <v>79</v>
      </c>
      <c r="C81" s="86">
        <v>59000</v>
      </c>
      <c r="D81" s="83">
        <v>188000</v>
      </c>
      <c r="E81" s="78" t="s">
        <v>57</v>
      </c>
    </row>
    <row r="82" spans="1:5">
      <c r="A82" s="82" t="s">
        <v>55</v>
      </c>
      <c r="B82" s="87" t="s">
        <v>80</v>
      </c>
      <c r="C82" s="86">
        <v>70500</v>
      </c>
      <c r="D82" s="83">
        <v>190000</v>
      </c>
      <c r="E82" s="78" t="s">
        <v>59</v>
      </c>
    </row>
    <row r="83" spans="1:5">
      <c r="A83" s="82" t="s">
        <v>77</v>
      </c>
      <c r="B83" s="87" t="s">
        <v>81</v>
      </c>
      <c r="C83" s="86">
        <v>70500</v>
      </c>
      <c r="D83" s="83">
        <v>190000</v>
      </c>
      <c r="E83" s="78" t="s">
        <v>62</v>
      </c>
    </row>
    <row r="84" spans="1:5">
      <c r="A84" s="82" t="s">
        <v>77</v>
      </c>
      <c r="B84" s="87" t="s">
        <v>78</v>
      </c>
      <c r="C84" s="86">
        <v>70500</v>
      </c>
      <c r="D84" s="83">
        <v>190000</v>
      </c>
      <c r="E84" s="78" t="s">
        <v>57</v>
      </c>
    </row>
    <row r="85" spans="1:5">
      <c r="A85" s="82" t="s">
        <v>55</v>
      </c>
      <c r="B85" s="87" t="s">
        <v>70</v>
      </c>
      <c r="C85" s="86">
        <v>62500</v>
      </c>
      <c r="D85" s="83">
        <v>196000</v>
      </c>
      <c r="E85" s="78" t="s">
        <v>59</v>
      </c>
    </row>
    <row r="86" spans="1:5">
      <c r="A86" s="82" t="s">
        <v>60</v>
      </c>
      <c r="B86" s="87" t="s">
        <v>63</v>
      </c>
      <c r="C86" s="86">
        <v>61500</v>
      </c>
      <c r="D86" s="83">
        <v>197000</v>
      </c>
      <c r="E86" s="78" t="s">
        <v>62</v>
      </c>
    </row>
    <row r="87" spans="1:5">
      <c r="A87" s="82" t="s">
        <v>60</v>
      </c>
      <c r="B87" s="87" t="s">
        <v>82</v>
      </c>
      <c r="C87" s="86">
        <v>104000</v>
      </c>
      <c r="D87" s="83">
        <v>197000</v>
      </c>
      <c r="E87" s="78" t="s">
        <v>62</v>
      </c>
    </row>
    <row r="88" spans="1:5">
      <c r="A88" s="82" t="s">
        <v>74</v>
      </c>
      <c r="B88" s="87" t="s">
        <v>83</v>
      </c>
      <c r="C88" s="86">
        <v>70000</v>
      </c>
      <c r="D88" s="83">
        <v>198000</v>
      </c>
      <c r="E88" s="78" t="s">
        <v>66</v>
      </c>
    </row>
    <row r="89" spans="1:5">
      <c r="A89" s="82" t="s">
        <v>55</v>
      </c>
      <c r="B89" s="87" t="s">
        <v>71</v>
      </c>
      <c r="C89" s="86">
        <v>62500</v>
      </c>
      <c r="D89" s="83">
        <v>200000</v>
      </c>
      <c r="E89" s="78" t="s">
        <v>62</v>
      </c>
    </row>
    <row r="90" spans="1:5">
      <c r="A90" s="82" t="s">
        <v>55</v>
      </c>
      <c r="B90" s="87" t="s">
        <v>70</v>
      </c>
      <c r="C90" s="86">
        <v>59500</v>
      </c>
      <c r="D90" s="83">
        <v>205000</v>
      </c>
      <c r="E90" s="78" t="s">
        <v>62</v>
      </c>
    </row>
    <row r="91" spans="1:5">
      <c r="A91" s="82" t="s">
        <v>86</v>
      </c>
      <c r="B91" s="87" t="s">
        <v>87</v>
      </c>
      <c r="C91" s="86">
        <v>55000</v>
      </c>
      <c r="D91" s="83">
        <v>109000</v>
      </c>
      <c r="E91" s="78" t="s">
        <v>62</v>
      </c>
    </row>
    <row r="92" spans="1:5">
      <c r="A92" s="82" t="s">
        <v>55</v>
      </c>
      <c r="B92" s="87" t="s">
        <v>70</v>
      </c>
      <c r="C92" s="86">
        <v>50000</v>
      </c>
      <c r="D92" s="83">
        <v>189000</v>
      </c>
      <c r="E92" s="78" t="s">
        <v>66</v>
      </c>
    </row>
    <row r="93" spans="1:5">
      <c r="A93" s="82" t="s">
        <v>64</v>
      </c>
      <c r="B93" s="87" t="s">
        <v>84</v>
      </c>
      <c r="C93" s="86">
        <v>42500</v>
      </c>
      <c r="D93" s="83">
        <v>215000</v>
      </c>
      <c r="E93" s="78" t="s">
        <v>62</v>
      </c>
    </row>
    <row r="94" spans="1:5">
      <c r="A94" s="82" t="s">
        <v>72</v>
      </c>
      <c r="B94" s="87">
        <v>156</v>
      </c>
      <c r="C94" s="86">
        <v>31000</v>
      </c>
      <c r="D94" s="83">
        <v>289000</v>
      </c>
      <c r="E94" s="78" t="s">
        <v>57</v>
      </c>
    </row>
    <row r="95" spans="1:5">
      <c r="A95" s="82" t="s">
        <v>72</v>
      </c>
      <c r="B95" s="87">
        <v>156</v>
      </c>
      <c r="C95" s="86">
        <v>146000</v>
      </c>
      <c r="D95" s="83">
        <v>269000</v>
      </c>
      <c r="E95" s="78" t="s">
        <v>59</v>
      </c>
    </row>
    <row r="96" spans="1:5">
      <c r="A96" s="82" t="s">
        <v>55</v>
      </c>
      <c r="B96" s="87" t="s">
        <v>70</v>
      </c>
      <c r="C96" s="86">
        <v>138000</v>
      </c>
      <c r="D96" s="83">
        <v>232000</v>
      </c>
      <c r="E96" s="78" t="s">
        <v>62</v>
      </c>
    </row>
    <row r="97" spans="1:5">
      <c r="A97" s="82" t="s">
        <v>67</v>
      </c>
      <c r="B97" s="87" t="s">
        <v>68</v>
      </c>
      <c r="C97" s="86">
        <v>131000</v>
      </c>
      <c r="D97" s="83">
        <v>185000</v>
      </c>
      <c r="E97" s="78" t="s">
        <v>62</v>
      </c>
    </row>
    <row r="98" spans="1:5">
      <c r="A98" s="82" t="s">
        <v>67</v>
      </c>
      <c r="B98" s="87" t="s">
        <v>69</v>
      </c>
      <c r="C98" s="86">
        <v>130000</v>
      </c>
      <c r="D98" s="83">
        <v>180000</v>
      </c>
      <c r="E98" s="78" t="s">
        <v>66</v>
      </c>
    </row>
    <row r="99" spans="1:5">
      <c r="A99" s="82" t="s">
        <v>55</v>
      </c>
      <c r="B99" s="87" t="s">
        <v>70</v>
      </c>
      <c r="C99" s="86">
        <v>124000</v>
      </c>
      <c r="D99" s="83">
        <v>184000</v>
      </c>
      <c r="E99" s="78" t="s">
        <v>62</v>
      </c>
    </row>
    <row r="100" spans="1:5">
      <c r="A100" s="82" t="s">
        <v>55</v>
      </c>
      <c r="B100" s="87" t="s">
        <v>71</v>
      </c>
      <c r="C100" s="86">
        <v>118000</v>
      </c>
      <c r="D100" s="83">
        <v>188000</v>
      </c>
      <c r="E100" s="78" t="s">
        <v>62</v>
      </c>
    </row>
    <row r="101" spans="1:5">
      <c r="A101" s="82" t="s">
        <v>55</v>
      </c>
      <c r="B101" s="87" t="s">
        <v>71</v>
      </c>
      <c r="C101" s="86">
        <v>114500</v>
      </c>
      <c r="D101" s="83">
        <v>190000</v>
      </c>
      <c r="E101" s="78" t="s">
        <v>62</v>
      </c>
    </row>
    <row r="102" spans="1:5">
      <c r="A102" s="82" t="s">
        <v>60</v>
      </c>
      <c r="B102" s="87" t="s">
        <v>63</v>
      </c>
      <c r="C102" s="86">
        <v>114500</v>
      </c>
      <c r="D102" s="83">
        <v>190000</v>
      </c>
      <c r="E102" s="78" t="s">
        <v>66</v>
      </c>
    </row>
    <row r="103" spans="1:5">
      <c r="A103" s="82" t="s">
        <v>72</v>
      </c>
      <c r="B103" s="87">
        <v>146</v>
      </c>
      <c r="C103" s="86">
        <v>114500</v>
      </c>
      <c r="D103" s="83">
        <v>190000</v>
      </c>
      <c r="E103" s="78" t="s">
        <v>57</v>
      </c>
    </row>
    <row r="104" spans="1:5">
      <c r="A104" s="82" t="s">
        <v>72</v>
      </c>
      <c r="B104" s="87" t="s">
        <v>73</v>
      </c>
      <c r="C104" s="86">
        <v>106500</v>
      </c>
      <c r="D104" s="83">
        <v>196000</v>
      </c>
      <c r="E104" s="78" t="s">
        <v>59</v>
      </c>
    </row>
    <row r="105" spans="1:5">
      <c r="A105" s="82" t="s">
        <v>67</v>
      </c>
      <c r="B105" s="87" t="s">
        <v>68</v>
      </c>
      <c r="C105" s="86">
        <v>106000</v>
      </c>
      <c r="D105" s="83">
        <v>197000</v>
      </c>
      <c r="E105" s="78" t="s">
        <v>62</v>
      </c>
    </row>
    <row r="106" spans="1:5">
      <c r="A106" s="82" t="s">
        <v>55</v>
      </c>
      <c r="B106" s="87" t="s">
        <v>71</v>
      </c>
      <c r="C106" s="86">
        <v>105500</v>
      </c>
      <c r="D106" s="83">
        <v>197000</v>
      </c>
      <c r="E106" s="78" t="s">
        <v>62</v>
      </c>
    </row>
    <row r="107" spans="1:5">
      <c r="A107" s="82" t="s">
        <v>74</v>
      </c>
      <c r="B107" s="87" t="s">
        <v>75</v>
      </c>
      <c r="C107" s="86">
        <v>105500</v>
      </c>
      <c r="D107" s="83">
        <v>198000</v>
      </c>
      <c r="E107" s="78" t="s">
        <v>66</v>
      </c>
    </row>
    <row r="108" spans="1:5">
      <c r="A108" s="82" t="s">
        <v>60</v>
      </c>
      <c r="B108" s="87" t="s">
        <v>63</v>
      </c>
      <c r="C108" s="86">
        <v>100000</v>
      </c>
      <c r="D108" s="83">
        <v>200000</v>
      </c>
      <c r="E108" s="78" t="s">
        <v>62</v>
      </c>
    </row>
    <row r="109" spans="1:5">
      <c r="A109" s="82" t="s">
        <v>72</v>
      </c>
      <c r="B109" s="87">
        <v>146</v>
      </c>
      <c r="C109" s="86">
        <v>94000</v>
      </c>
      <c r="D109" s="83">
        <v>205000</v>
      </c>
      <c r="E109" s="78" t="s">
        <v>62</v>
      </c>
    </row>
    <row r="110" spans="1:5">
      <c r="A110" s="82" t="s">
        <v>72</v>
      </c>
      <c r="B110" s="87" t="s">
        <v>73</v>
      </c>
      <c r="C110" s="86">
        <v>90500</v>
      </c>
      <c r="D110" s="83">
        <v>109000</v>
      </c>
      <c r="E110" s="78" t="s">
        <v>62</v>
      </c>
    </row>
    <row r="111" spans="1:5">
      <c r="A111" s="82" t="s">
        <v>67</v>
      </c>
      <c r="B111" s="87" t="s">
        <v>68</v>
      </c>
      <c r="C111" s="86">
        <v>90500</v>
      </c>
      <c r="D111" s="83">
        <v>189000</v>
      </c>
      <c r="E111" s="78" t="s">
        <v>66</v>
      </c>
    </row>
    <row r="112" spans="1:5">
      <c r="A112" s="82" t="s">
        <v>55</v>
      </c>
      <c r="B112" s="87" t="s">
        <v>71</v>
      </c>
      <c r="C112" s="86">
        <v>90500</v>
      </c>
      <c r="D112" s="83">
        <v>215000</v>
      </c>
      <c r="E112" s="78" t="s">
        <v>62</v>
      </c>
    </row>
    <row r="113" spans="1:5">
      <c r="A113" s="82" t="s">
        <v>74</v>
      </c>
      <c r="B113" s="87" t="s">
        <v>75</v>
      </c>
      <c r="C113" s="86">
        <v>82500</v>
      </c>
      <c r="D113" s="83">
        <v>289000</v>
      </c>
      <c r="E113" s="78" t="s">
        <v>57</v>
      </c>
    </row>
    <row r="114" spans="1:5">
      <c r="A114" s="82" t="s">
        <v>76</v>
      </c>
      <c r="B114" s="87">
        <v>307</v>
      </c>
      <c r="C114" s="86">
        <v>81500</v>
      </c>
      <c r="D114" s="83">
        <v>269000</v>
      </c>
      <c r="E114" s="78" t="s">
        <v>59</v>
      </c>
    </row>
    <row r="115" spans="1:5">
      <c r="A115" s="82" t="s">
        <v>76</v>
      </c>
      <c r="B115" s="87">
        <v>307</v>
      </c>
      <c r="C115" s="86">
        <v>81500</v>
      </c>
      <c r="D115" s="83">
        <v>232000</v>
      </c>
      <c r="E115" s="78" t="s">
        <v>62</v>
      </c>
    </row>
    <row r="116" spans="1:5">
      <c r="A116" s="82" t="s">
        <v>60</v>
      </c>
      <c r="B116" s="87" t="s">
        <v>63</v>
      </c>
      <c r="C116" s="86">
        <v>79000</v>
      </c>
      <c r="D116" s="83">
        <v>169000</v>
      </c>
      <c r="E116" s="78" t="s">
        <v>62</v>
      </c>
    </row>
    <row r="117" spans="1:5">
      <c r="A117" s="82" t="s">
        <v>77</v>
      </c>
      <c r="B117" s="87" t="s">
        <v>78</v>
      </c>
      <c r="C117" s="86">
        <v>90500</v>
      </c>
      <c r="D117" s="83">
        <v>173000</v>
      </c>
      <c r="E117" s="78" t="s">
        <v>62</v>
      </c>
    </row>
    <row r="118" spans="1:5">
      <c r="A118" s="82" t="s">
        <v>77</v>
      </c>
      <c r="B118" s="87" t="s">
        <v>78</v>
      </c>
      <c r="C118" s="86">
        <v>90500</v>
      </c>
      <c r="D118" s="83">
        <v>177000</v>
      </c>
      <c r="E118" s="78" t="s">
        <v>66</v>
      </c>
    </row>
    <row r="119" spans="1:5">
      <c r="A119" s="82" t="s">
        <v>77</v>
      </c>
      <c r="B119" s="87" t="s">
        <v>78</v>
      </c>
      <c r="C119" s="86">
        <v>90500</v>
      </c>
      <c r="D119" s="83">
        <v>179000</v>
      </c>
      <c r="E119" s="78" t="s">
        <v>57</v>
      </c>
    </row>
    <row r="120" spans="1:5">
      <c r="A120" s="82" t="s">
        <v>58</v>
      </c>
      <c r="B120" s="87">
        <v>911</v>
      </c>
      <c r="C120" s="86">
        <v>82500</v>
      </c>
      <c r="D120" s="83">
        <v>179000</v>
      </c>
      <c r="E120" s="78" t="s">
        <v>62</v>
      </c>
    </row>
    <row r="121" spans="1:5">
      <c r="A121" s="82" t="s">
        <v>67</v>
      </c>
      <c r="B121" s="87" t="s">
        <v>69</v>
      </c>
      <c r="C121" s="86">
        <v>81500</v>
      </c>
      <c r="D121" s="83">
        <v>179000</v>
      </c>
      <c r="E121" s="78" t="s">
        <v>66</v>
      </c>
    </row>
    <row r="122" spans="1:5">
      <c r="A122" s="82" t="s">
        <v>76</v>
      </c>
      <c r="B122" s="87">
        <v>307</v>
      </c>
      <c r="C122" s="86">
        <v>124000</v>
      </c>
      <c r="D122" s="83">
        <v>185000</v>
      </c>
      <c r="E122" s="78" t="s">
        <v>62</v>
      </c>
    </row>
    <row r="123" spans="1:5">
      <c r="A123" s="82" t="s">
        <v>76</v>
      </c>
      <c r="B123" s="87">
        <v>307</v>
      </c>
      <c r="C123" s="86">
        <v>90000</v>
      </c>
      <c r="D123" s="83">
        <v>186000</v>
      </c>
      <c r="E123" s="78" t="s">
        <v>62</v>
      </c>
    </row>
    <row r="124" spans="1:5">
      <c r="A124" s="82" t="s">
        <v>64</v>
      </c>
      <c r="B124" s="87" t="s">
        <v>79</v>
      </c>
      <c r="C124" s="86">
        <v>82500</v>
      </c>
      <c r="D124" s="83">
        <v>186000</v>
      </c>
      <c r="E124" s="78" t="s">
        <v>62</v>
      </c>
    </row>
    <row r="125" spans="1:5">
      <c r="A125" s="82" t="s">
        <v>55</v>
      </c>
      <c r="B125" s="87" t="s">
        <v>80</v>
      </c>
      <c r="C125" s="86">
        <v>79500</v>
      </c>
      <c r="D125" s="83">
        <v>187000</v>
      </c>
      <c r="E125" s="78" t="s">
        <v>66</v>
      </c>
    </row>
    <row r="126" spans="1:5">
      <c r="A126" s="82" t="s">
        <v>77</v>
      </c>
      <c r="B126" s="87" t="s">
        <v>81</v>
      </c>
      <c r="C126" s="86">
        <v>75000</v>
      </c>
      <c r="D126" s="83">
        <v>189000</v>
      </c>
      <c r="E126" s="78" t="s">
        <v>62</v>
      </c>
    </row>
    <row r="127" spans="1:5">
      <c r="A127" s="82" t="s">
        <v>77</v>
      </c>
      <c r="B127" s="87" t="s">
        <v>78</v>
      </c>
      <c r="C127" s="86">
        <v>70000</v>
      </c>
      <c r="D127" s="83">
        <v>194000</v>
      </c>
      <c r="E127" s="78" t="s">
        <v>57</v>
      </c>
    </row>
    <row r="128" spans="1:5">
      <c r="A128" s="82" t="s">
        <v>55</v>
      </c>
      <c r="B128" s="87" t="s">
        <v>70</v>
      </c>
      <c r="C128" s="86">
        <v>62500</v>
      </c>
      <c r="D128" s="83">
        <v>98000</v>
      </c>
      <c r="E128" s="78" t="s">
        <v>59</v>
      </c>
    </row>
    <row r="129" spans="1:5">
      <c r="A129" s="82" t="s">
        <v>60</v>
      </c>
      <c r="B129" s="87" t="s">
        <v>63</v>
      </c>
      <c r="C129" s="86">
        <v>51000</v>
      </c>
      <c r="D129" s="83">
        <v>178000</v>
      </c>
      <c r="E129" s="78" t="s">
        <v>62</v>
      </c>
    </row>
    <row r="130" spans="1:5">
      <c r="A130" s="82" t="s">
        <v>60</v>
      </c>
      <c r="B130" s="87" t="s">
        <v>82</v>
      </c>
      <c r="C130" s="86">
        <v>166000</v>
      </c>
      <c r="D130" s="83">
        <v>204000</v>
      </c>
      <c r="E130" s="78" t="s">
        <v>62</v>
      </c>
    </row>
    <row r="131" spans="1:5">
      <c r="A131" s="82" t="s">
        <v>74</v>
      </c>
      <c r="B131" s="87" t="s">
        <v>83</v>
      </c>
      <c r="C131" s="86">
        <v>158000</v>
      </c>
      <c r="D131" s="83">
        <v>278000</v>
      </c>
      <c r="E131" s="78" t="s">
        <v>66</v>
      </c>
    </row>
    <row r="132" spans="1:5">
      <c r="A132" s="82" t="s">
        <v>72</v>
      </c>
      <c r="B132" s="87" t="s">
        <v>73</v>
      </c>
      <c r="C132" s="86">
        <v>151000</v>
      </c>
      <c r="D132" s="83">
        <v>258000</v>
      </c>
      <c r="E132" s="78" t="s">
        <v>62</v>
      </c>
    </row>
    <row r="133" spans="1:5">
      <c r="A133" s="82" t="s">
        <v>67</v>
      </c>
      <c r="B133" s="87" t="s">
        <v>68</v>
      </c>
      <c r="C133" s="86">
        <v>150000</v>
      </c>
      <c r="D133" s="83">
        <v>221000</v>
      </c>
      <c r="E133" s="78" t="s">
        <v>62</v>
      </c>
    </row>
    <row r="134" spans="1:5">
      <c r="A134" s="82" t="s">
        <v>55</v>
      </c>
      <c r="B134" s="87" t="s">
        <v>71</v>
      </c>
      <c r="C134" s="86">
        <v>144000</v>
      </c>
      <c r="D134" s="83">
        <v>174000</v>
      </c>
      <c r="E134" s="78" t="s">
        <v>62</v>
      </c>
    </row>
    <row r="135" spans="1:5">
      <c r="A135" s="82" t="s">
        <v>74</v>
      </c>
      <c r="B135" s="87" t="s">
        <v>75</v>
      </c>
      <c r="C135" s="86">
        <v>138000</v>
      </c>
      <c r="D135" s="83">
        <v>169000</v>
      </c>
      <c r="E135" s="78" t="s">
        <v>66</v>
      </c>
    </row>
    <row r="136" spans="1:5">
      <c r="A136" s="82" t="s">
        <v>60</v>
      </c>
      <c r="B136" s="87" t="s">
        <v>63</v>
      </c>
      <c r="C136" s="86">
        <v>134500</v>
      </c>
      <c r="D136" s="83">
        <v>173000</v>
      </c>
      <c r="E136" s="78" t="s">
        <v>57</v>
      </c>
    </row>
    <row r="137" spans="1:5">
      <c r="A137" s="82" t="s">
        <v>72</v>
      </c>
      <c r="B137" s="87">
        <v>146</v>
      </c>
      <c r="C137" s="86">
        <v>134500</v>
      </c>
      <c r="D137" s="83">
        <v>177000</v>
      </c>
      <c r="E137" s="78" t="s">
        <v>59</v>
      </c>
    </row>
    <row r="138" spans="1:5">
      <c r="A138" s="82" t="s">
        <v>72</v>
      </c>
      <c r="B138" s="87" t="s">
        <v>73</v>
      </c>
      <c r="C138" s="86">
        <v>134500</v>
      </c>
      <c r="D138" s="83">
        <v>179000</v>
      </c>
      <c r="E138" s="78" t="s">
        <v>62</v>
      </c>
    </row>
    <row r="139" spans="1:5">
      <c r="A139" s="82" t="s">
        <v>67</v>
      </c>
      <c r="B139" s="87" t="s">
        <v>68</v>
      </c>
      <c r="C139" s="86">
        <v>126500</v>
      </c>
      <c r="D139" s="83">
        <v>179000</v>
      </c>
      <c r="E139" s="78" t="s">
        <v>62</v>
      </c>
    </row>
    <row r="140" spans="1:5">
      <c r="A140" s="82" t="s">
        <v>55</v>
      </c>
      <c r="B140" s="87" t="s">
        <v>71</v>
      </c>
      <c r="C140" s="86">
        <v>126000</v>
      </c>
      <c r="D140" s="83">
        <v>179000</v>
      </c>
      <c r="E140" s="78" t="s">
        <v>66</v>
      </c>
    </row>
    <row r="141" spans="1:5">
      <c r="A141" s="82" t="s">
        <v>74</v>
      </c>
      <c r="B141" s="87" t="s">
        <v>75</v>
      </c>
      <c r="C141" s="86">
        <v>125500</v>
      </c>
      <c r="D141" s="83">
        <v>185000</v>
      </c>
      <c r="E141" s="78" t="s">
        <v>62</v>
      </c>
    </row>
    <row r="142" spans="1:5">
      <c r="A142" s="82" t="s">
        <v>76</v>
      </c>
      <c r="B142" s="87">
        <v>307</v>
      </c>
      <c r="C142" s="86">
        <v>125500</v>
      </c>
      <c r="D142" s="83">
        <v>186000</v>
      </c>
      <c r="E142" s="78" t="s">
        <v>62</v>
      </c>
    </row>
    <row r="143" spans="1:5">
      <c r="A143" s="82" t="s">
        <v>76</v>
      </c>
      <c r="B143" s="87">
        <v>307</v>
      </c>
      <c r="C143" s="86">
        <v>120000</v>
      </c>
      <c r="D143" s="83">
        <v>186000</v>
      </c>
      <c r="E143" s="78" t="s">
        <v>62</v>
      </c>
    </row>
    <row r="144" spans="1:5">
      <c r="A144" s="82" t="s">
        <v>60</v>
      </c>
      <c r="B144" s="87" t="s">
        <v>63</v>
      </c>
      <c r="C144" s="86">
        <v>97000</v>
      </c>
      <c r="D144" s="83">
        <v>187000</v>
      </c>
      <c r="E144" s="78" t="s">
        <v>66</v>
      </c>
    </row>
    <row r="145" spans="1:5">
      <c r="A145" s="82" t="s">
        <v>77</v>
      </c>
      <c r="B145" s="87" t="s">
        <v>78</v>
      </c>
      <c r="C145" s="86">
        <v>96000</v>
      </c>
      <c r="D145" s="83">
        <v>189000</v>
      </c>
      <c r="E145" s="78" t="s">
        <v>62</v>
      </c>
    </row>
    <row r="146" spans="1:5">
      <c r="A146" s="82" t="s">
        <v>77</v>
      </c>
      <c r="B146" s="87" t="s">
        <v>78</v>
      </c>
      <c r="C146" s="86">
        <v>90000</v>
      </c>
      <c r="D146" s="83">
        <v>194000</v>
      </c>
      <c r="E146" s="78" t="s">
        <v>57</v>
      </c>
    </row>
    <row r="147" spans="1:5">
      <c r="A147" s="82" t="s">
        <v>77</v>
      </c>
      <c r="B147" s="87" t="s">
        <v>78</v>
      </c>
      <c r="C147" s="86">
        <v>84000</v>
      </c>
      <c r="D147" s="83">
        <v>98000</v>
      </c>
      <c r="E147" s="78" t="s">
        <v>59</v>
      </c>
    </row>
    <row r="148" spans="1:5">
      <c r="A148" s="82" t="s">
        <v>58</v>
      </c>
      <c r="B148" s="87">
        <v>911</v>
      </c>
      <c r="C148" s="86">
        <v>80500</v>
      </c>
      <c r="D148" s="83">
        <v>178000</v>
      </c>
      <c r="E148" s="78" t="s">
        <v>62</v>
      </c>
    </row>
    <row r="149" spans="1:5">
      <c r="A149" s="82" t="s">
        <v>67</v>
      </c>
      <c r="B149" s="87" t="s">
        <v>69</v>
      </c>
      <c r="C149" s="86">
        <v>80500</v>
      </c>
      <c r="D149" s="83">
        <v>204000</v>
      </c>
      <c r="E149" s="78" t="s">
        <v>57</v>
      </c>
    </row>
    <row r="150" spans="1:5">
      <c r="A150" s="82" t="s">
        <v>76</v>
      </c>
      <c r="B150" s="87">
        <v>307</v>
      </c>
      <c r="C150" s="86">
        <v>80500</v>
      </c>
      <c r="D150" s="83">
        <v>278000</v>
      </c>
      <c r="E150" s="78" t="s">
        <v>59</v>
      </c>
    </row>
    <row r="151" spans="1:5">
      <c r="A151" s="82" t="s">
        <v>76</v>
      </c>
      <c r="B151" s="87">
        <v>307</v>
      </c>
      <c r="C151" s="86">
        <v>72500</v>
      </c>
      <c r="D151" s="83">
        <v>258000</v>
      </c>
      <c r="E151" s="78" t="s">
        <v>62</v>
      </c>
    </row>
    <row r="152" spans="1:5">
      <c r="A152" s="82" t="s">
        <v>64</v>
      </c>
      <c r="B152" s="87" t="s">
        <v>79</v>
      </c>
      <c r="C152" s="86">
        <v>72000</v>
      </c>
      <c r="D152" s="83">
        <v>221000</v>
      </c>
      <c r="E152" s="78" t="s">
        <v>62</v>
      </c>
    </row>
    <row r="153" spans="1:5">
      <c r="A153" s="82" t="s">
        <v>55</v>
      </c>
      <c r="B153" s="87" t="s">
        <v>80</v>
      </c>
      <c r="C153" s="86">
        <v>71500</v>
      </c>
      <c r="D153" s="83">
        <v>158000</v>
      </c>
      <c r="E153" s="78" t="s">
        <v>66</v>
      </c>
    </row>
    <row r="154" spans="1:5">
      <c r="A154" s="82" t="s">
        <v>77</v>
      </c>
      <c r="B154" s="87" t="s">
        <v>81</v>
      </c>
      <c r="C154" s="86">
        <v>71500</v>
      </c>
      <c r="D154" s="83">
        <v>162000</v>
      </c>
      <c r="E154" s="78" t="s">
        <v>62</v>
      </c>
    </row>
    <row r="155" spans="1:5">
      <c r="A155" s="82" t="s">
        <v>55</v>
      </c>
      <c r="B155" s="87" t="s">
        <v>70</v>
      </c>
      <c r="C155" s="86">
        <v>66000</v>
      </c>
      <c r="D155" s="83">
        <v>166000</v>
      </c>
      <c r="E155" s="78" t="s">
        <v>62</v>
      </c>
    </row>
    <row r="156" spans="1:5">
      <c r="A156" s="82" t="s">
        <v>67</v>
      </c>
      <c r="B156" s="87" t="s">
        <v>68</v>
      </c>
      <c r="C156" s="86">
        <v>60000</v>
      </c>
      <c r="D156" s="83">
        <v>168000</v>
      </c>
      <c r="E156" s="78" t="s">
        <v>62</v>
      </c>
    </row>
    <row r="157" spans="1:5">
      <c r="A157" s="82" t="s">
        <v>67</v>
      </c>
      <c r="B157" s="87" t="s">
        <v>69</v>
      </c>
      <c r="C157" s="86">
        <v>56500</v>
      </c>
      <c r="D157" s="83">
        <v>168000</v>
      </c>
      <c r="E157" s="78" t="s">
        <v>66</v>
      </c>
    </row>
    <row r="158" spans="1:5">
      <c r="A158" s="82" t="s">
        <v>55</v>
      </c>
      <c r="B158" s="87" t="s">
        <v>70</v>
      </c>
      <c r="C158" s="86">
        <v>56500</v>
      </c>
      <c r="D158" s="83">
        <v>168000</v>
      </c>
      <c r="E158" s="78" t="s">
        <v>62</v>
      </c>
    </row>
    <row r="159" spans="1:5">
      <c r="A159" s="82" t="s">
        <v>55</v>
      </c>
      <c r="B159" s="87" t="s">
        <v>71</v>
      </c>
      <c r="C159" s="86">
        <v>56500</v>
      </c>
      <c r="D159" s="83">
        <v>174000</v>
      </c>
      <c r="E159" s="78" t="s">
        <v>57</v>
      </c>
    </row>
    <row r="160" spans="1:5">
      <c r="A160" s="82" t="s">
        <v>55</v>
      </c>
      <c r="B160" s="87" t="s">
        <v>71</v>
      </c>
      <c r="C160" s="86">
        <v>48500</v>
      </c>
      <c r="D160" s="83">
        <v>175000</v>
      </c>
      <c r="E160" s="78" t="s">
        <v>59</v>
      </c>
    </row>
    <row r="161" spans="1:5">
      <c r="A161" s="82" t="s">
        <v>60</v>
      </c>
      <c r="B161" s="87" t="s">
        <v>63</v>
      </c>
      <c r="C161" s="86">
        <v>47500</v>
      </c>
      <c r="D161" s="83">
        <v>175000</v>
      </c>
      <c r="E161" s="78" t="s">
        <v>62</v>
      </c>
    </row>
    <row r="162" spans="1:5">
      <c r="A162" s="82" t="s">
        <v>72</v>
      </c>
      <c r="B162" s="87">
        <v>146</v>
      </c>
      <c r="C162" s="86">
        <v>47500</v>
      </c>
      <c r="D162" s="83">
        <v>176000</v>
      </c>
      <c r="E162" s="78" t="s">
        <v>62</v>
      </c>
    </row>
    <row r="163" spans="1:5">
      <c r="A163" s="82" t="s">
        <v>72</v>
      </c>
      <c r="B163" s="87" t="s">
        <v>73</v>
      </c>
      <c r="C163" s="86">
        <v>45000</v>
      </c>
      <c r="D163" s="83">
        <v>178000</v>
      </c>
      <c r="E163" s="78" t="s">
        <v>66</v>
      </c>
    </row>
    <row r="164" spans="1:5">
      <c r="A164" s="82" t="s">
        <v>67</v>
      </c>
      <c r="B164" s="87" t="s">
        <v>68</v>
      </c>
      <c r="C164" s="86">
        <v>56500</v>
      </c>
      <c r="D164" s="83">
        <v>183000</v>
      </c>
      <c r="E164" s="78" t="s">
        <v>62</v>
      </c>
    </row>
    <row r="165" spans="1:5">
      <c r="A165" s="82" t="s">
        <v>55</v>
      </c>
      <c r="B165" s="87" t="s">
        <v>71</v>
      </c>
      <c r="C165" s="86">
        <v>56500</v>
      </c>
      <c r="D165" s="83">
        <v>87000</v>
      </c>
      <c r="E165" s="78" t="s">
        <v>62</v>
      </c>
    </row>
    <row r="166" spans="1:5">
      <c r="A166" s="82" t="s">
        <v>74</v>
      </c>
      <c r="B166" s="87" t="s">
        <v>75</v>
      </c>
      <c r="C166" s="86">
        <v>56500</v>
      </c>
      <c r="D166" s="83">
        <v>167000</v>
      </c>
      <c r="E166" s="78" t="s">
        <v>66</v>
      </c>
    </row>
    <row r="167" spans="1:5">
      <c r="A167" s="82" t="s">
        <v>60</v>
      </c>
      <c r="B167" s="87" t="s">
        <v>63</v>
      </c>
      <c r="C167" s="86">
        <v>48500</v>
      </c>
      <c r="D167" s="83">
        <v>193000</v>
      </c>
      <c r="E167" s="78" t="s">
        <v>62</v>
      </c>
    </row>
    <row r="168" spans="1:5">
      <c r="A168" s="82" t="s">
        <v>72</v>
      </c>
      <c r="B168" s="87">
        <v>146</v>
      </c>
      <c r="C168" s="86">
        <v>47500</v>
      </c>
      <c r="D168" s="83">
        <v>267000</v>
      </c>
      <c r="E168" s="78" t="s">
        <v>62</v>
      </c>
    </row>
    <row r="169" spans="1:5">
      <c r="A169" s="82" t="s">
        <v>72</v>
      </c>
      <c r="B169" s="87" t="s">
        <v>73</v>
      </c>
      <c r="C169" s="86">
        <v>90000</v>
      </c>
      <c r="D169" s="83">
        <v>247000</v>
      </c>
      <c r="E169" s="78" t="s">
        <v>62</v>
      </c>
    </row>
    <row r="170" spans="1:5">
      <c r="A170" s="82" t="s">
        <v>67</v>
      </c>
      <c r="B170" s="87" t="s">
        <v>68</v>
      </c>
      <c r="C170" s="86">
        <v>56000</v>
      </c>
      <c r="D170" s="83">
        <v>210000</v>
      </c>
      <c r="E170" s="78" t="s">
        <v>66</v>
      </c>
    </row>
    <row r="171" spans="1:5">
      <c r="A171" s="82" t="s">
        <v>55</v>
      </c>
      <c r="B171" s="87" t="s">
        <v>71</v>
      </c>
      <c r="C171" s="86">
        <v>48500</v>
      </c>
      <c r="D171" s="83">
        <v>163000</v>
      </c>
      <c r="E171" s="78" t="s">
        <v>62</v>
      </c>
    </row>
    <row r="172" spans="1:5">
      <c r="A172" s="82" t="s">
        <v>74</v>
      </c>
      <c r="B172" s="87" t="s">
        <v>75</v>
      </c>
      <c r="C172" s="86">
        <v>45500</v>
      </c>
      <c r="D172" s="83">
        <v>158000</v>
      </c>
      <c r="E172" s="78" t="s">
        <v>57</v>
      </c>
    </row>
    <row r="173" spans="1:5">
      <c r="A173" s="82" t="s">
        <v>76</v>
      </c>
      <c r="B173" s="87">
        <v>307</v>
      </c>
      <c r="C173" s="86">
        <v>41000</v>
      </c>
      <c r="D173" s="83">
        <v>162000</v>
      </c>
      <c r="E173" s="78" t="s">
        <v>59</v>
      </c>
    </row>
    <row r="174" spans="1:5">
      <c r="A174" s="82" t="s">
        <v>76</v>
      </c>
      <c r="B174" s="87">
        <v>307</v>
      </c>
      <c r="C174" s="86">
        <v>36000</v>
      </c>
      <c r="D174" s="83">
        <v>166000</v>
      </c>
      <c r="E174" s="78" t="s">
        <v>62</v>
      </c>
    </row>
    <row r="175" spans="1:5">
      <c r="A175" s="82" t="s">
        <v>60</v>
      </c>
      <c r="B175" s="87" t="s">
        <v>63</v>
      </c>
      <c r="C175" s="86">
        <v>28500</v>
      </c>
      <c r="D175" s="83">
        <v>168000</v>
      </c>
      <c r="E175" s="78" t="s">
        <v>62</v>
      </c>
    </row>
    <row r="176" spans="1:5">
      <c r="A176" s="82" t="s">
        <v>77</v>
      </c>
      <c r="B176" s="87" t="s">
        <v>78</v>
      </c>
      <c r="C176" s="86">
        <v>17000</v>
      </c>
      <c r="D176" s="83">
        <v>168000</v>
      </c>
      <c r="E176" s="78" t="s">
        <v>66</v>
      </c>
    </row>
    <row r="177" spans="1:5">
      <c r="A177" s="82" t="s">
        <v>77</v>
      </c>
      <c r="B177" s="87" t="s">
        <v>78</v>
      </c>
      <c r="C177" s="86">
        <v>132000</v>
      </c>
      <c r="D177" s="83">
        <v>168000</v>
      </c>
      <c r="E177" s="78" t="s">
        <v>62</v>
      </c>
    </row>
    <row r="178" spans="1:5">
      <c r="A178" s="82" t="s">
        <v>77</v>
      </c>
      <c r="B178" s="87" t="s">
        <v>78</v>
      </c>
      <c r="C178" s="86">
        <v>124000</v>
      </c>
      <c r="D178" s="83">
        <v>174000</v>
      </c>
      <c r="E178" s="78" t="s">
        <v>62</v>
      </c>
    </row>
    <row r="179" spans="1:5">
      <c r="A179" s="82" t="s">
        <v>58</v>
      </c>
      <c r="B179" s="87">
        <v>911</v>
      </c>
      <c r="C179" s="86">
        <v>117000</v>
      </c>
      <c r="D179" s="83">
        <v>175000</v>
      </c>
      <c r="E179" s="78" t="s">
        <v>62</v>
      </c>
    </row>
    <row r="180" spans="1:5">
      <c r="A180" s="82" t="s">
        <v>67</v>
      </c>
      <c r="B180" s="87" t="s">
        <v>69</v>
      </c>
      <c r="C180" s="86">
        <v>116000</v>
      </c>
      <c r="D180" s="83">
        <v>175000</v>
      </c>
      <c r="E180" s="78" t="s">
        <v>66</v>
      </c>
    </row>
    <row r="181" spans="1:5">
      <c r="A181" s="82" t="s">
        <v>77</v>
      </c>
      <c r="B181" s="87" t="s">
        <v>78</v>
      </c>
      <c r="C181" s="86">
        <v>110000</v>
      </c>
      <c r="D181" s="83">
        <v>176000</v>
      </c>
      <c r="E181" s="78" t="s">
        <v>57</v>
      </c>
    </row>
    <row r="182" spans="1:5">
      <c r="A182" s="82" t="s">
        <v>77</v>
      </c>
      <c r="B182" s="87" t="s">
        <v>78</v>
      </c>
      <c r="C182" s="86">
        <v>104000</v>
      </c>
      <c r="D182" s="83">
        <v>178000</v>
      </c>
      <c r="E182" s="78" t="s">
        <v>59</v>
      </c>
    </row>
    <row r="183" spans="1:5">
      <c r="A183" s="82" t="s">
        <v>58</v>
      </c>
      <c r="B183" s="87">
        <v>911</v>
      </c>
      <c r="C183" s="86">
        <v>100500</v>
      </c>
      <c r="D183" s="83">
        <v>183000</v>
      </c>
      <c r="E183" s="78" t="s">
        <v>62</v>
      </c>
    </row>
    <row r="184" spans="1:5">
      <c r="A184" s="82" t="s">
        <v>67</v>
      </c>
      <c r="B184" s="87" t="s">
        <v>69</v>
      </c>
      <c r="C184" s="86">
        <v>100500</v>
      </c>
      <c r="D184" s="83">
        <v>87000</v>
      </c>
      <c r="E184" s="78" t="s">
        <v>62</v>
      </c>
    </row>
    <row r="185" spans="1:5">
      <c r="A185" s="82" t="s">
        <v>76</v>
      </c>
      <c r="B185" s="87">
        <v>307</v>
      </c>
      <c r="C185" s="86">
        <v>100500</v>
      </c>
      <c r="D185" s="83">
        <v>167000</v>
      </c>
      <c r="E185" s="78" t="s">
        <v>66</v>
      </c>
    </row>
    <row r="186" spans="1:5">
      <c r="A186" s="82" t="s">
        <v>76</v>
      </c>
      <c r="B186" s="87">
        <v>307</v>
      </c>
      <c r="C186" s="86">
        <v>92500</v>
      </c>
      <c r="D186" s="83">
        <v>193000</v>
      </c>
      <c r="E186" s="78" t="s">
        <v>62</v>
      </c>
    </row>
    <row r="187" spans="1:5">
      <c r="A187" s="82" t="s">
        <v>64</v>
      </c>
      <c r="B187" s="87" t="s">
        <v>79</v>
      </c>
      <c r="C187" s="86">
        <v>92000</v>
      </c>
      <c r="D187" s="83">
        <v>267000</v>
      </c>
      <c r="E187" s="78" t="s">
        <v>62</v>
      </c>
    </row>
    <row r="188" spans="1:5">
      <c r="A188" s="82" t="s">
        <v>55</v>
      </c>
      <c r="B188" s="87" t="s">
        <v>80</v>
      </c>
      <c r="C188" s="86">
        <v>91500</v>
      </c>
      <c r="D188" s="83">
        <v>247000</v>
      </c>
      <c r="E188" s="78" t="s">
        <v>62</v>
      </c>
    </row>
    <row r="189" spans="1:5">
      <c r="A189" s="82" t="s">
        <v>77</v>
      </c>
      <c r="B189" s="87" t="s">
        <v>81</v>
      </c>
      <c r="C189" s="86">
        <v>91500</v>
      </c>
      <c r="D189" s="83">
        <v>210000</v>
      </c>
      <c r="E189" s="78" t="s">
        <v>66</v>
      </c>
    </row>
    <row r="190" spans="1:5">
      <c r="A190" s="82" t="s">
        <v>77</v>
      </c>
      <c r="B190" s="87" t="s">
        <v>78</v>
      </c>
      <c r="C190" s="86">
        <v>86000</v>
      </c>
      <c r="D190" s="83">
        <v>147000</v>
      </c>
      <c r="E190" s="78" t="s">
        <v>62</v>
      </c>
    </row>
    <row r="191" spans="1:5">
      <c r="A191" s="82" t="s">
        <v>55</v>
      </c>
      <c r="B191" s="87" t="s">
        <v>70</v>
      </c>
      <c r="C191" s="86">
        <v>80000</v>
      </c>
      <c r="D191" s="83">
        <v>151000</v>
      </c>
      <c r="E191" s="78" t="s">
        <v>57</v>
      </c>
    </row>
    <row r="192" spans="1:5">
      <c r="A192" s="82" t="s">
        <v>60</v>
      </c>
      <c r="B192" s="87" t="s">
        <v>63</v>
      </c>
      <c r="C192" s="86">
        <v>76500</v>
      </c>
      <c r="D192" s="83">
        <v>155000</v>
      </c>
      <c r="E192" s="78" t="s">
        <v>59</v>
      </c>
    </row>
    <row r="193" spans="1:5">
      <c r="A193" s="82" t="s">
        <v>60</v>
      </c>
      <c r="B193" s="87" t="s">
        <v>82</v>
      </c>
      <c r="C193" s="86">
        <v>76500</v>
      </c>
      <c r="D193" s="83">
        <v>157000</v>
      </c>
      <c r="E193" s="78" t="s">
        <v>62</v>
      </c>
    </row>
    <row r="194" spans="1:5">
      <c r="A194" s="82" t="s">
        <v>74</v>
      </c>
      <c r="B194" s="87" t="s">
        <v>83</v>
      </c>
      <c r="C194" s="86">
        <v>76500</v>
      </c>
      <c r="D194" s="83">
        <v>157000</v>
      </c>
      <c r="E194" s="78" t="s">
        <v>57</v>
      </c>
    </row>
    <row r="195" spans="1:5">
      <c r="A195" s="82" t="s">
        <v>55</v>
      </c>
      <c r="B195" s="87" t="s">
        <v>71</v>
      </c>
      <c r="C195" s="86">
        <v>68500</v>
      </c>
      <c r="D195" s="83">
        <v>157000</v>
      </c>
      <c r="E195" s="78" t="s">
        <v>59</v>
      </c>
    </row>
    <row r="196" spans="1:5">
      <c r="A196" s="82" t="s">
        <v>55</v>
      </c>
      <c r="B196" s="87" t="s">
        <v>70</v>
      </c>
      <c r="C196" s="86">
        <v>67500</v>
      </c>
      <c r="D196" s="83">
        <v>163000</v>
      </c>
      <c r="E196" s="78" t="s">
        <v>62</v>
      </c>
    </row>
    <row r="197" spans="1:5">
      <c r="A197" s="82" t="s">
        <v>86</v>
      </c>
      <c r="B197" s="87" t="s">
        <v>87</v>
      </c>
      <c r="C197" s="86">
        <v>67500</v>
      </c>
      <c r="D197" s="83">
        <v>164000</v>
      </c>
      <c r="E197" s="78" t="s">
        <v>62</v>
      </c>
    </row>
    <row r="198" spans="1:5">
      <c r="A198" s="82" t="s">
        <v>55</v>
      </c>
      <c r="B198" s="87" t="s">
        <v>70</v>
      </c>
      <c r="C198" s="86">
        <v>65000</v>
      </c>
      <c r="D198" s="83">
        <v>164000</v>
      </c>
      <c r="E198" s="78" t="s">
        <v>66</v>
      </c>
    </row>
    <row r="199" spans="1:5">
      <c r="A199" s="82" t="s">
        <v>64</v>
      </c>
      <c r="B199" s="87" t="s">
        <v>88</v>
      </c>
      <c r="C199" s="86">
        <v>76500</v>
      </c>
      <c r="D199" s="83">
        <v>165000</v>
      </c>
      <c r="E199" s="78" t="s">
        <v>62</v>
      </c>
    </row>
    <row r="200" spans="1:5">
      <c r="A200" s="82" t="s">
        <v>72</v>
      </c>
      <c r="B200" s="87">
        <v>156</v>
      </c>
      <c r="C200" s="86">
        <v>76500</v>
      </c>
      <c r="D200" s="83">
        <v>167000</v>
      </c>
      <c r="E200" s="78" t="s">
        <v>62</v>
      </c>
    </row>
    <row r="201" spans="1:5">
      <c r="A201" s="82" t="s">
        <v>89</v>
      </c>
      <c r="B201" s="87" t="s">
        <v>90</v>
      </c>
      <c r="C201" s="86">
        <v>77000</v>
      </c>
      <c r="D201" s="83">
        <v>123000</v>
      </c>
      <c r="E201" s="78" t="s">
        <v>62</v>
      </c>
    </row>
    <row r="202" spans="1:5">
      <c r="A202" s="78" t="s">
        <v>55</v>
      </c>
      <c r="B202" s="88" t="s">
        <v>56</v>
      </c>
      <c r="C202" s="86">
        <v>200000</v>
      </c>
      <c r="D202" s="83">
        <v>40000</v>
      </c>
      <c r="E202" s="78" t="s">
        <v>66</v>
      </c>
    </row>
    <row r="203" spans="1:5">
      <c r="A203" s="78" t="s">
        <v>58</v>
      </c>
      <c r="B203" s="88">
        <v>911</v>
      </c>
      <c r="C203" s="86">
        <v>326000</v>
      </c>
      <c r="D203" s="83">
        <v>22000</v>
      </c>
      <c r="E203" s="78" t="s">
        <v>62</v>
      </c>
    </row>
    <row r="204" spans="1:5">
      <c r="A204" s="78" t="s">
        <v>60</v>
      </c>
      <c r="B204" s="88" t="s">
        <v>61</v>
      </c>
      <c r="C204" s="86">
        <v>318500</v>
      </c>
      <c r="D204" s="83">
        <v>27000</v>
      </c>
      <c r="E204" s="78" t="s">
        <v>57</v>
      </c>
    </row>
    <row r="205" spans="1:5">
      <c r="A205" s="78" t="s">
        <v>60</v>
      </c>
      <c r="B205" s="88" t="s">
        <v>63</v>
      </c>
      <c r="C205" s="86">
        <v>308500</v>
      </c>
      <c r="D205" s="83">
        <v>34000</v>
      </c>
      <c r="E205" s="78" t="s">
        <v>59</v>
      </c>
    </row>
    <row r="206" spans="1:5">
      <c r="A206" s="78" t="s">
        <v>64</v>
      </c>
      <c r="B206" s="88" t="s">
        <v>65</v>
      </c>
      <c r="C206" s="86">
        <v>302000</v>
      </c>
      <c r="D206" s="83">
        <v>39000</v>
      </c>
      <c r="E206" s="78" t="s">
        <v>62</v>
      </c>
    </row>
    <row r="207" spans="1:5">
      <c r="A207" s="78" t="s">
        <v>67</v>
      </c>
      <c r="B207" s="88" t="s">
        <v>68</v>
      </c>
      <c r="C207" s="86">
        <v>294500</v>
      </c>
      <c r="D207" s="83">
        <v>44000</v>
      </c>
      <c r="E207" s="78" t="s">
        <v>62</v>
      </c>
    </row>
    <row r="208" spans="1:5">
      <c r="A208" s="78" t="s">
        <v>67</v>
      </c>
      <c r="B208" s="88" t="s">
        <v>69</v>
      </c>
      <c r="C208" s="86">
        <v>284500</v>
      </c>
      <c r="D208" s="83">
        <v>51000</v>
      </c>
      <c r="E208" s="78" t="s">
        <v>66</v>
      </c>
    </row>
    <row r="209" spans="1:5">
      <c r="A209" s="78" t="s">
        <v>55</v>
      </c>
      <c r="B209" s="88" t="s">
        <v>70</v>
      </c>
      <c r="C209" s="86">
        <v>278000</v>
      </c>
      <c r="D209" s="83">
        <v>56000</v>
      </c>
      <c r="E209" s="78" t="s">
        <v>62</v>
      </c>
    </row>
    <row r="210" spans="1:5">
      <c r="A210" s="78" t="s">
        <v>55</v>
      </c>
      <c r="B210" s="88" t="s">
        <v>71</v>
      </c>
      <c r="C210" s="86">
        <v>270500</v>
      </c>
      <c r="D210" s="83">
        <v>61000</v>
      </c>
      <c r="E210" s="78" t="s">
        <v>62</v>
      </c>
    </row>
    <row r="211" spans="1:5">
      <c r="A211" s="78" t="s">
        <v>55</v>
      </c>
      <c r="B211" s="88" t="s">
        <v>71</v>
      </c>
      <c r="C211" s="86">
        <v>260500</v>
      </c>
      <c r="D211" s="83">
        <v>68000</v>
      </c>
      <c r="E211" s="78" t="s">
        <v>66</v>
      </c>
    </row>
    <row r="212" spans="1:5">
      <c r="A212" s="78" t="s">
        <v>60</v>
      </c>
      <c r="B212" s="88" t="s">
        <v>63</v>
      </c>
      <c r="C212" s="86">
        <v>254000</v>
      </c>
      <c r="D212" s="83">
        <v>73000</v>
      </c>
      <c r="E212" s="78" t="s">
        <v>62</v>
      </c>
    </row>
    <row r="213" spans="1:5">
      <c r="A213" s="78" t="s">
        <v>72</v>
      </c>
      <c r="B213" s="88">
        <v>146</v>
      </c>
      <c r="C213" s="86">
        <v>242500</v>
      </c>
      <c r="D213" s="83">
        <v>90000</v>
      </c>
      <c r="E213" s="78" t="s">
        <v>62</v>
      </c>
    </row>
    <row r="214" spans="1:5">
      <c r="A214" s="78" t="s">
        <v>72</v>
      </c>
      <c r="B214" s="88" t="s">
        <v>73</v>
      </c>
      <c r="C214" s="86">
        <v>242500</v>
      </c>
      <c r="D214" s="83">
        <v>80000</v>
      </c>
      <c r="E214" s="78" t="s">
        <v>62</v>
      </c>
    </row>
    <row r="215" spans="1:5">
      <c r="A215" s="78" t="s">
        <v>67</v>
      </c>
      <c r="B215" s="88" t="s">
        <v>68</v>
      </c>
      <c r="C215" s="86">
        <v>230000</v>
      </c>
      <c r="D215" s="83">
        <v>89000</v>
      </c>
      <c r="E215" s="78" t="s">
        <v>66</v>
      </c>
    </row>
    <row r="216" spans="1:5">
      <c r="A216" s="78" t="s">
        <v>55</v>
      </c>
      <c r="B216" s="88" t="s">
        <v>71</v>
      </c>
      <c r="C216" s="86">
        <v>206000</v>
      </c>
      <c r="D216" s="83">
        <v>106000</v>
      </c>
      <c r="E216" s="78" t="s">
        <v>62</v>
      </c>
    </row>
    <row r="217" spans="1:5">
      <c r="A217" s="78" t="s">
        <v>74</v>
      </c>
      <c r="B217" s="88" t="s">
        <v>75</v>
      </c>
      <c r="C217" s="86">
        <v>189500</v>
      </c>
      <c r="D217" s="83">
        <v>118000</v>
      </c>
      <c r="E217" s="78" t="s">
        <v>57</v>
      </c>
    </row>
    <row r="218" spans="1:5">
      <c r="A218" s="78" t="s">
        <v>76</v>
      </c>
      <c r="B218" s="88">
        <v>307</v>
      </c>
      <c r="C218" s="86">
        <v>186500</v>
      </c>
      <c r="D218" s="83">
        <v>120000</v>
      </c>
      <c r="E218" s="78" t="s">
        <v>59</v>
      </c>
    </row>
    <row r="219" spans="1:5">
      <c r="A219" s="78" t="s">
        <v>76</v>
      </c>
      <c r="B219" s="88">
        <v>307</v>
      </c>
      <c r="C219" s="86">
        <v>186500</v>
      </c>
      <c r="D219" s="83">
        <v>120000</v>
      </c>
      <c r="E219" s="78" t="s">
        <v>62</v>
      </c>
    </row>
    <row r="220" spans="1:5">
      <c r="A220" s="78" t="s">
        <v>60</v>
      </c>
      <c r="B220" s="88" t="s">
        <v>63</v>
      </c>
      <c r="C220" s="86">
        <v>175000</v>
      </c>
      <c r="D220" s="83">
        <v>128000</v>
      </c>
      <c r="E220" s="78" t="s">
        <v>62</v>
      </c>
    </row>
    <row r="221" spans="1:5">
      <c r="A221" s="78" t="s">
        <v>77</v>
      </c>
      <c r="B221" s="88" t="s">
        <v>78</v>
      </c>
      <c r="C221" s="86">
        <v>165500</v>
      </c>
      <c r="D221" s="83">
        <v>135000</v>
      </c>
      <c r="E221" s="78" t="s">
        <v>66</v>
      </c>
    </row>
    <row r="222" spans="1:5">
      <c r="A222" s="78" t="s">
        <v>77</v>
      </c>
      <c r="B222" s="88" t="s">
        <v>78</v>
      </c>
      <c r="C222" s="86">
        <v>162500</v>
      </c>
      <c r="D222" s="83">
        <v>137000</v>
      </c>
      <c r="E222" s="78" t="s">
        <v>62</v>
      </c>
    </row>
    <row r="223" spans="1:5">
      <c r="A223" s="78" t="s">
        <v>77</v>
      </c>
      <c r="B223" s="88" t="s">
        <v>78</v>
      </c>
      <c r="C223" s="86">
        <v>162500</v>
      </c>
      <c r="D223" s="83">
        <v>137000</v>
      </c>
      <c r="E223" s="78" t="s">
        <v>62</v>
      </c>
    </row>
    <row r="224" spans="1:5">
      <c r="A224" s="78" t="s">
        <v>58</v>
      </c>
      <c r="B224" s="88">
        <v>911</v>
      </c>
      <c r="C224" s="86">
        <v>159000</v>
      </c>
      <c r="D224" s="83">
        <v>139000</v>
      </c>
      <c r="E224" s="78" t="s">
        <v>62</v>
      </c>
    </row>
    <row r="225" spans="1:5">
      <c r="A225" s="78" t="s">
        <v>67</v>
      </c>
      <c r="B225" s="88" t="s">
        <v>69</v>
      </c>
      <c r="C225" s="86">
        <v>151000</v>
      </c>
      <c r="D225" s="83">
        <v>145000</v>
      </c>
      <c r="E225" s="78" t="s">
        <v>66</v>
      </c>
    </row>
    <row r="226" spans="1:5">
      <c r="A226" s="78" t="s">
        <v>76</v>
      </c>
      <c r="B226" s="88">
        <v>307</v>
      </c>
      <c r="C226" s="86">
        <v>150000</v>
      </c>
      <c r="D226" s="83">
        <v>146000</v>
      </c>
      <c r="E226" s="78" t="s">
        <v>66</v>
      </c>
    </row>
    <row r="227" spans="1:5">
      <c r="A227" s="78" t="s">
        <v>76</v>
      </c>
      <c r="B227" s="88">
        <v>307</v>
      </c>
      <c r="C227" s="86">
        <v>142000</v>
      </c>
      <c r="D227" s="83">
        <v>151000</v>
      </c>
      <c r="E227" s="78" t="s">
        <v>62</v>
      </c>
    </row>
    <row r="228" spans="1:5">
      <c r="A228" s="78" t="s">
        <v>64</v>
      </c>
      <c r="B228" s="88" t="s">
        <v>79</v>
      </c>
      <c r="C228" s="86">
        <v>135000</v>
      </c>
      <c r="D228" s="83">
        <v>156000</v>
      </c>
      <c r="E228" s="78" t="s">
        <v>62</v>
      </c>
    </row>
    <row r="229" spans="1:5">
      <c r="A229" s="78" t="s">
        <v>55</v>
      </c>
      <c r="B229" s="88" t="s">
        <v>80</v>
      </c>
      <c r="C229" s="86">
        <v>127000</v>
      </c>
      <c r="D229" s="83">
        <v>162000</v>
      </c>
      <c r="E229" s="78" t="s">
        <v>66</v>
      </c>
    </row>
    <row r="230" spans="1:5">
      <c r="A230" s="78" t="s">
        <v>77</v>
      </c>
      <c r="B230" s="88" t="s">
        <v>81</v>
      </c>
      <c r="C230" s="86">
        <v>126000</v>
      </c>
      <c r="D230" s="83">
        <v>162000</v>
      </c>
      <c r="E230" s="78" t="s">
        <v>62</v>
      </c>
    </row>
    <row r="231" spans="1:5">
      <c r="A231" s="78" t="s">
        <v>77</v>
      </c>
      <c r="B231" s="88" t="s">
        <v>78</v>
      </c>
      <c r="C231" s="86">
        <v>118000</v>
      </c>
      <c r="D231" s="83">
        <v>168000</v>
      </c>
      <c r="E231" s="78" t="s">
        <v>62</v>
      </c>
    </row>
    <row r="232" spans="1:5">
      <c r="A232" s="78" t="s">
        <v>55</v>
      </c>
      <c r="B232" s="88" t="s">
        <v>70</v>
      </c>
      <c r="C232" s="86">
        <v>111000</v>
      </c>
      <c r="D232" s="83">
        <v>173000</v>
      </c>
      <c r="E232" s="78" t="s">
        <v>62</v>
      </c>
    </row>
    <row r="233" spans="1:5">
      <c r="A233" s="78" t="s">
        <v>60</v>
      </c>
      <c r="B233" s="88" t="s">
        <v>63</v>
      </c>
      <c r="C233" s="86">
        <v>110000</v>
      </c>
      <c r="D233" s="83">
        <v>174000</v>
      </c>
      <c r="E233" s="78" t="s">
        <v>66</v>
      </c>
    </row>
    <row r="234" spans="1:5">
      <c r="A234" s="78" t="s">
        <v>60</v>
      </c>
      <c r="B234" s="88" t="s">
        <v>82</v>
      </c>
      <c r="C234" s="86">
        <v>104000</v>
      </c>
      <c r="D234" s="83">
        <v>178000</v>
      </c>
      <c r="E234" s="78" t="s">
        <v>62</v>
      </c>
    </row>
    <row r="235" spans="1:5">
      <c r="A235" s="78" t="s">
        <v>74</v>
      </c>
      <c r="B235" s="88" t="s">
        <v>83</v>
      </c>
      <c r="C235" s="86">
        <v>98000</v>
      </c>
      <c r="D235" s="83">
        <v>182000</v>
      </c>
      <c r="E235" s="78" t="s">
        <v>57</v>
      </c>
    </row>
    <row r="236" spans="1:5">
      <c r="A236" s="78" t="s">
        <v>76</v>
      </c>
      <c r="B236" s="88">
        <v>206</v>
      </c>
      <c r="C236" s="86">
        <v>94500</v>
      </c>
      <c r="D236" s="83">
        <v>184000</v>
      </c>
      <c r="E236" s="78" t="s">
        <v>59</v>
      </c>
    </row>
    <row r="237" spans="1:5">
      <c r="A237" s="78" t="s">
        <v>76</v>
      </c>
      <c r="B237" s="88">
        <v>206</v>
      </c>
      <c r="C237" s="86">
        <v>94500</v>
      </c>
      <c r="D237" s="83">
        <v>184000</v>
      </c>
      <c r="E237" s="78" t="s">
        <v>62</v>
      </c>
    </row>
    <row r="238" spans="1:5">
      <c r="A238" s="78" t="s">
        <v>76</v>
      </c>
      <c r="B238" s="88">
        <v>307</v>
      </c>
      <c r="C238" s="86">
        <v>94500</v>
      </c>
      <c r="D238" s="83">
        <v>184000</v>
      </c>
      <c r="E238" s="78" t="s">
        <v>59</v>
      </c>
    </row>
    <row r="239" spans="1:5">
      <c r="A239" s="78" t="s">
        <v>74</v>
      </c>
      <c r="B239" s="88" t="s">
        <v>75</v>
      </c>
      <c r="C239" s="86">
        <v>86500</v>
      </c>
      <c r="D239" s="83">
        <v>190000</v>
      </c>
      <c r="E239" s="78" t="s">
        <v>62</v>
      </c>
    </row>
    <row r="240" spans="1:5">
      <c r="A240" s="78" t="s">
        <v>67</v>
      </c>
      <c r="B240" s="88" t="s">
        <v>69</v>
      </c>
      <c r="C240" s="86">
        <v>86000</v>
      </c>
      <c r="D240" s="83">
        <v>190000</v>
      </c>
      <c r="E240" s="78" t="s">
        <v>57</v>
      </c>
    </row>
    <row r="241" spans="1:5">
      <c r="A241" s="78" t="s">
        <v>67</v>
      </c>
      <c r="B241" s="88" t="s">
        <v>68</v>
      </c>
      <c r="C241" s="86">
        <v>85500</v>
      </c>
      <c r="D241" s="83">
        <v>191000</v>
      </c>
      <c r="E241" s="78" t="s">
        <v>59</v>
      </c>
    </row>
    <row r="242" spans="1:5">
      <c r="A242" s="78" t="s">
        <v>74</v>
      </c>
      <c r="B242" s="88" t="s">
        <v>83</v>
      </c>
      <c r="C242" s="86">
        <v>85500</v>
      </c>
      <c r="D242" s="83">
        <v>191000</v>
      </c>
      <c r="E242" s="78" t="s">
        <v>62</v>
      </c>
    </row>
    <row r="243" spans="1:5">
      <c r="A243" s="78" t="s">
        <v>67</v>
      </c>
      <c r="B243" s="88" t="s">
        <v>68</v>
      </c>
      <c r="C243" s="86">
        <v>80000</v>
      </c>
      <c r="D243" s="83">
        <v>195000</v>
      </c>
      <c r="E243" s="78" t="s">
        <v>62</v>
      </c>
    </row>
    <row r="244" spans="1:5">
      <c r="A244" s="78" t="s">
        <v>64</v>
      </c>
      <c r="B244" s="88" t="s">
        <v>84</v>
      </c>
      <c r="C244" s="86">
        <v>74000</v>
      </c>
      <c r="D244" s="83">
        <v>199000</v>
      </c>
      <c r="E244" s="78" t="s">
        <v>66</v>
      </c>
    </row>
    <row r="245" spans="1:5">
      <c r="A245" s="78" t="s">
        <v>77</v>
      </c>
      <c r="B245" s="88" t="s">
        <v>81</v>
      </c>
      <c r="C245" s="86">
        <v>70500</v>
      </c>
      <c r="D245" s="83">
        <v>201000</v>
      </c>
      <c r="E245" s="78" t="s">
        <v>62</v>
      </c>
    </row>
    <row r="246" spans="1:5">
      <c r="A246" s="78" t="s">
        <v>77</v>
      </c>
      <c r="B246" s="88" t="s">
        <v>81</v>
      </c>
      <c r="C246" s="86">
        <v>70500</v>
      </c>
      <c r="D246" s="83">
        <v>201000</v>
      </c>
      <c r="E246" s="78" t="s">
        <v>62</v>
      </c>
    </row>
    <row r="247" spans="1:5">
      <c r="A247" s="78" t="s">
        <v>77</v>
      </c>
      <c r="B247" s="88" t="s">
        <v>81</v>
      </c>
      <c r="C247" s="86">
        <v>70500</v>
      </c>
      <c r="D247" s="83">
        <v>201000</v>
      </c>
      <c r="E247" s="78" t="s">
        <v>62</v>
      </c>
    </row>
    <row r="248" spans="1:5">
      <c r="A248" s="78" t="s">
        <v>64</v>
      </c>
      <c r="B248" s="88" t="s">
        <v>85</v>
      </c>
      <c r="C248" s="86">
        <v>62500</v>
      </c>
      <c r="D248" s="83">
        <v>207000</v>
      </c>
      <c r="E248" s="78" t="s">
        <v>66</v>
      </c>
    </row>
    <row r="249" spans="1:5">
      <c r="A249" s="78" t="s">
        <v>77</v>
      </c>
      <c r="B249" s="88" t="s">
        <v>81</v>
      </c>
      <c r="C249" s="86">
        <v>61500</v>
      </c>
      <c r="D249" s="83">
        <v>208000</v>
      </c>
      <c r="E249" s="78" t="s">
        <v>62</v>
      </c>
    </row>
    <row r="250" spans="1:5">
      <c r="A250" s="78" t="s">
        <v>64</v>
      </c>
      <c r="B250" s="88" t="s">
        <v>85</v>
      </c>
      <c r="C250" s="86">
        <v>61500</v>
      </c>
      <c r="D250" s="83">
        <v>208000</v>
      </c>
      <c r="E250" s="78" t="s">
        <v>57</v>
      </c>
    </row>
    <row r="251" spans="1:5">
      <c r="A251" s="78" t="s">
        <v>74</v>
      </c>
      <c r="B251" s="88" t="s">
        <v>83</v>
      </c>
      <c r="C251" s="86">
        <v>59000</v>
      </c>
      <c r="D251" s="83">
        <v>209000</v>
      </c>
      <c r="E251" s="78" t="s">
        <v>59</v>
      </c>
    </row>
    <row r="252" spans="1:5">
      <c r="A252" s="78" t="s">
        <v>55</v>
      </c>
      <c r="B252" s="88" t="s">
        <v>71</v>
      </c>
      <c r="C252" s="86">
        <v>56000</v>
      </c>
      <c r="D252" s="83">
        <v>211000</v>
      </c>
      <c r="E252" s="78" t="s">
        <v>62</v>
      </c>
    </row>
    <row r="253" spans="1:5">
      <c r="A253" s="78" t="s">
        <v>55</v>
      </c>
      <c r="B253" s="88" t="s">
        <v>70</v>
      </c>
      <c r="C253" s="86">
        <v>50000</v>
      </c>
      <c r="D253" s="83">
        <v>216000</v>
      </c>
      <c r="E253" s="78" t="s">
        <v>62</v>
      </c>
    </row>
    <row r="254" spans="1:5">
      <c r="A254" s="78" t="s">
        <v>86</v>
      </c>
      <c r="B254" s="88" t="s">
        <v>87</v>
      </c>
      <c r="C254" s="86">
        <v>42500</v>
      </c>
      <c r="D254" s="83">
        <v>120000</v>
      </c>
      <c r="E254" s="78" t="s">
        <v>66</v>
      </c>
    </row>
    <row r="255" spans="1:5">
      <c r="A255" s="78" t="s">
        <v>55</v>
      </c>
      <c r="B255" s="88" t="s">
        <v>70</v>
      </c>
      <c r="C255" s="86">
        <v>39500</v>
      </c>
      <c r="D255" s="83">
        <v>200000</v>
      </c>
      <c r="E255" s="78" t="s">
        <v>62</v>
      </c>
    </row>
    <row r="256" spans="1:5">
      <c r="A256" s="78" t="s">
        <v>64</v>
      </c>
      <c r="B256" s="88" t="s">
        <v>84</v>
      </c>
      <c r="C256" s="86">
        <v>35000</v>
      </c>
      <c r="D256" s="83">
        <v>226000</v>
      </c>
      <c r="E256" s="78" t="s">
        <v>62</v>
      </c>
    </row>
    <row r="257" spans="1:5">
      <c r="A257" s="78" t="s">
        <v>72</v>
      </c>
      <c r="B257" s="88">
        <v>156</v>
      </c>
      <c r="C257" s="86">
        <v>30000</v>
      </c>
      <c r="D257" s="83">
        <v>300000</v>
      </c>
      <c r="E257" s="78" t="s">
        <v>66</v>
      </c>
    </row>
    <row r="258" spans="1:5">
      <c r="A258" s="78" t="s">
        <v>72</v>
      </c>
      <c r="B258" s="88">
        <v>156</v>
      </c>
      <c r="C258" s="86">
        <v>22500</v>
      </c>
      <c r="D258" s="83">
        <v>280000</v>
      </c>
      <c r="E258" s="78" t="s">
        <v>62</v>
      </c>
    </row>
    <row r="259" spans="1:5">
      <c r="A259" s="78" t="s">
        <v>55</v>
      </c>
      <c r="B259" s="88" t="s">
        <v>70</v>
      </c>
      <c r="C259" s="86">
        <v>11000</v>
      </c>
      <c r="D259" s="83">
        <v>243000</v>
      </c>
      <c r="E259" s="78" t="s">
        <v>62</v>
      </c>
    </row>
    <row r="260" spans="1:5">
      <c r="A260" s="78"/>
      <c r="B260" s="88"/>
      <c r="C260" s="78"/>
      <c r="D260" s="78"/>
      <c r="E260" s="78"/>
    </row>
    <row r="261" spans="1:5">
      <c r="A261" s="78"/>
      <c r="B261" s="88"/>
      <c r="C261" s="78"/>
      <c r="D261" s="78"/>
      <c r="E261" s="78"/>
    </row>
    <row r="262" spans="1:5">
      <c r="A262" s="78"/>
      <c r="B262" s="88"/>
      <c r="C262" s="78"/>
      <c r="D262" s="78"/>
      <c r="E262" s="78"/>
    </row>
    <row r="263" spans="1:5">
      <c r="A263" s="78"/>
      <c r="B263" s="88"/>
      <c r="C263" s="78"/>
      <c r="D263" s="78"/>
      <c r="E263" s="78"/>
    </row>
    <row r="264" spans="1:5">
      <c r="A264" s="78"/>
      <c r="B264" s="88"/>
      <c r="C264" s="78"/>
      <c r="D264" s="78"/>
      <c r="E264" s="78"/>
    </row>
    <row r="265" spans="1:5">
      <c r="A265" s="78"/>
      <c r="B265" s="88"/>
      <c r="C265" s="78"/>
      <c r="D265" s="78"/>
      <c r="E265" s="78"/>
    </row>
    <row r="266" spans="1:5">
      <c r="A266" s="78"/>
      <c r="B266" s="88"/>
      <c r="C266" s="78"/>
      <c r="D266" s="78"/>
      <c r="E266" s="78"/>
    </row>
    <row r="267" spans="1:5">
      <c r="A267" s="78"/>
      <c r="B267" s="88"/>
      <c r="C267" s="78"/>
      <c r="D267" s="78"/>
      <c r="E267" s="78"/>
    </row>
    <row r="268" spans="1:5">
      <c r="A268" s="78"/>
      <c r="B268" s="88"/>
      <c r="C268" s="78"/>
      <c r="D268" s="78"/>
      <c r="E268" s="78"/>
    </row>
    <row r="269" spans="1:5">
      <c r="A269" s="78"/>
      <c r="B269" s="88"/>
      <c r="C269" s="78"/>
      <c r="D269" s="78"/>
      <c r="E269" s="78"/>
    </row>
    <row r="270" spans="1:5">
      <c r="A270" s="78"/>
      <c r="B270" s="88"/>
      <c r="C270" s="78"/>
      <c r="D270" s="78"/>
      <c r="E270" s="78"/>
    </row>
    <row r="271" spans="1:5">
      <c r="A271" s="78"/>
      <c r="B271" s="88"/>
      <c r="C271" s="78"/>
      <c r="D271" s="78"/>
      <c r="E271" s="78"/>
    </row>
    <row r="272" spans="1:5">
      <c r="A272" s="78"/>
      <c r="B272" s="88"/>
      <c r="C272" s="78"/>
      <c r="D272" s="78"/>
      <c r="E272" s="78"/>
    </row>
    <row r="273" spans="1:2">
      <c r="A273" s="78"/>
      <c r="B273" s="88"/>
    </row>
    <row r="274" spans="1:2">
      <c r="A274" s="78"/>
      <c r="B274" s="88"/>
    </row>
    <row r="275" spans="1:2">
      <c r="A275" s="78"/>
      <c r="B275" s="88"/>
    </row>
    <row r="276" spans="1:2">
      <c r="A276" s="78"/>
      <c r="B276" s="88"/>
    </row>
    <row r="277" spans="1:2">
      <c r="A277" s="78"/>
      <c r="B277" s="88"/>
    </row>
    <row r="278" spans="1:2">
      <c r="A278" s="78"/>
      <c r="B278" s="88"/>
    </row>
    <row r="279" spans="1:2">
      <c r="A279" s="78"/>
      <c r="B279" s="88"/>
    </row>
    <row r="280" spans="1:2">
      <c r="A280" s="78"/>
      <c r="B280" s="88"/>
    </row>
    <row r="281" spans="1:2">
      <c r="A281" s="78"/>
      <c r="B281" s="88"/>
    </row>
    <row r="282" spans="1:2">
      <c r="A282" s="78"/>
      <c r="B282" s="88"/>
    </row>
    <row r="283" spans="1:2">
      <c r="A283" s="78"/>
      <c r="B283" s="88"/>
    </row>
    <row r="284" spans="1:2">
      <c r="A284" s="78"/>
      <c r="B284" s="88"/>
    </row>
    <row r="285" spans="1:2">
      <c r="A285" s="78"/>
      <c r="B285" s="88"/>
    </row>
    <row r="286" spans="1:2">
      <c r="A286" s="78"/>
      <c r="B286" s="88"/>
    </row>
    <row r="287" spans="1:2">
      <c r="A287" s="78"/>
      <c r="B287" s="88"/>
    </row>
    <row r="288" spans="1:2">
      <c r="A288" s="78"/>
      <c r="B288" s="88"/>
    </row>
    <row r="289" spans="1:2">
      <c r="A289" s="78"/>
      <c r="B289" s="88"/>
    </row>
    <row r="290" spans="1:2">
      <c r="A290" s="78"/>
      <c r="B290" s="88"/>
    </row>
    <row r="291" spans="1:2">
      <c r="A291" s="78"/>
      <c r="B291" s="88"/>
    </row>
    <row r="292" spans="1:2">
      <c r="A292" s="78"/>
      <c r="B292" s="88"/>
    </row>
    <row r="293" spans="1:2">
      <c r="A293" s="78"/>
      <c r="B293" s="88"/>
    </row>
    <row r="294" spans="1:2">
      <c r="A294" s="78"/>
      <c r="B294" s="88"/>
    </row>
    <row r="295" spans="1:2">
      <c r="A295" s="78"/>
      <c r="B295" s="88"/>
    </row>
    <row r="296" spans="1:2">
      <c r="A296" s="78"/>
      <c r="B296" s="88"/>
    </row>
    <row r="297" spans="1:2">
      <c r="A297" s="78"/>
      <c r="B297" s="88"/>
    </row>
    <row r="298" spans="1:2">
      <c r="A298" s="78"/>
      <c r="B298" s="88"/>
    </row>
    <row r="299" spans="1:2">
      <c r="A299" s="78"/>
      <c r="B299" s="88"/>
    </row>
    <row r="300" spans="1:2">
      <c r="A300" s="78"/>
      <c r="B300" s="88"/>
    </row>
    <row r="301" spans="1:2">
      <c r="A301" s="78"/>
      <c r="B301" s="88"/>
    </row>
    <row r="302" spans="1:2">
      <c r="A302" s="78"/>
      <c r="B302" s="88"/>
    </row>
    <row r="303" spans="1:2">
      <c r="A303" s="78"/>
      <c r="B303" s="88"/>
    </row>
    <row r="304" spans="1:2">
      <c r="A304" s="78"/>
      <c r="B304" s="88"/>
    </row>
    <row r="305" spans="1:2">
      <c r="A305" s="78"/>
      <c r="B305" s="88"/>
    </row>
    <row r="306" spans="1:2">
      <c r="A306" s="78"/>
      <c r="B306" s="88"/>
    </row>
    <row r="307" spans="1:2">
      <c r="A307" s="78"/>
      <c r="B307" s="88"/>
    </row>
    <row r="308" spans="1:2">
      <c r="A308" s="78"/>
      <c r="B308" s="88"/>
    </row>
    <row r="309" spans="1:2">
      <c r="A309" s="78"/>
      <c r="B309" s="88"/>
    </row>
    <row r="310" spans="1:2">
      <c r="A310" s="78"/>
      <c r="B310" s="88"/>
    </row>
    <row r="311" spans="1:2">
      <c r="A311" s="78"/>
      <c r="B311" s="88"/>
    </row>
    <row r="312" spans="1:2">
      <c r="A312" s="78"/>
      <c r="B312" s="88"/>
    </row>
    <row r="313" spans="1:2">
      <c r="A313" s="78"/>
      <c r="B313" s="88"/>
    </row>
    <row r="314" spans="1:2">
      <c r="A314" s="78"/>
      <c r="B314" s="88"/>
    </row>
    <row r="315" spans="1:2">
      <c r="A315" s="78"/>
      <c r="B315" s="88"/>
    </row>
    <row r="316" spans="1:2">
      <c r="A316" s="78"/>
      <c r="B316" s="88"/>
    </row>
    <row r="317" spans="1:2">
      <c r="A317" s="78"/>
      <c r="B317" s="88"/>
    </row>
    <row r="318" spans="1:2">
      <c r="A318" s="78"/>
      <c r="B318" s="88"/>
    </row>
    <row r="319" spans="1:2">
      <c r="A319" s="78"/>
      <c r="B319" s="88"/>
    </row>
    <row r="320" spans="1:2">
      <c r="A320" s="78"/>
      <c r="B320" s="88"/>
    </row>
    <row r="321" spans="1:2">
      <c r="A321" s="78"/>
      <c r="B321" s="88"/>
    </row>
    <row r="322" spans="1:2">
      <c r="A322" s="78"/>
      <c r="B322" s="88"/>
    </row>
    <row r="323" spans="1:2">
      <c r="A323" s="78"/>
      <c r="B323" s="88"/>
    </row>
    <row r="324" spans="1:2">
      <c r="A324" s="78"/>
      <c r="B324" s="88"/>
    </row>
    <row r="325" spans="1:2">
      <c r="A325" s="78"/>
      <c r="B325" s="88"/>
    </row>
    <row r="326" spans="1:2">
      <c r="A326" s="78"/>
      <c r="B326" s="88"/>
    </row>
    <row r="327" spans="1:2">
      <c r="A327" s="78"/>
      <c r="B327" s="88"/>
    </row>
    <row r="328" spans="1:2">
      <c r="A328" s="78"/>
      <c r="B328" s="88"/>
    </row>
    <row r="329" spans="1:2">
      <c r="A329" s="78"/>
      <c r="B329" s="88"/>
    </row>
    <row r="330" spans="1:2">
      <c r="A330" s="78"/>
      <c r="B330" s="88"/>
    </row>
    <row r="331" spans="1:2">
      <c r="A331" s="78"/>
      <c r="B331" s="88"/>
    </row>
    <row r="332" spans="1:2">
      <c r="A332" s="78"/>
      <c r="B332" s="88"/>
    </row>
    <row r="333" spans="1:2">
      <c r="A333" s="78"/>
      <c r="B333" s="88"/>
    </row>
    <row r="334" spans="1:2">
      <c r="A334" s="78"/>
      <c r="B334" s="88"/>
    </row>
    <row r="335" spans="1:2">
      <c r="A335" s="78"/>
      <c r="B335" s="88"/>
    </row>
    <row r="336" spans="1:2">
      <c r="A336" s="78"/>
      <c r="B336" s="88"/>
    </row>
    <row r="337" spans="1:2">
      <c r="A337" s="78"/>
      <c r="B337" s="88"/>
    </row>
    <row r="338" spans="1:2">
      <c r="A338" s="78"/>
      <c r="B338" s="88"/>
    </row>
    <row r="339" spans="1:2">
      <c r="A339" s="78"/>
      <c r="B339" s="88"/>
    </row>
    <row r="340" spans="1:2">
      <c r="A340" s="78"/>
      <c r="B340" s="88"/>
    </row>
    <row r="341" spans="1:2">
      <c r="A341" s="78"/>
      <c r="B341" s="88"/>
    </row>
    <row r="342" spans="1:2">
      <c r="A342" s="78"/>
      <c r="B342" s="88"/>
    </row>
    <row r="343" spans="1:2">
      <c r="A343" s="78"/>
      <c r="B343" s="88"/>
    </row>
    <row r="344" spans="1:2">
      <c r="A344" s="78"/>
      <c r="B344" s="88"/>
    </row>
    <row r="345" spans="1:2">
      <c r="A345" s="78"/>
      <c r="B345" s="88"/>
    </row>
    <row r="346" spans="1:2">
      <c r="A346" s="78"/>
      <c r="B346" s="88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der.spektrum</vt:lpstr>
      <vt:lpstr>der.spektrum (2)</vt:lpstr>
      <vt:lpstr>pot.titr.</vt:lpstr>
      <vt:lpstr>pot.titr. (2)</vt:lpstr>
      <vt:lpstr>hahn</vt:lpstr>
      <vt:lpstr>gran</vt:lpstr>
      <vt:lpstr>konting.tab</vt:lpstr>
      <vt:lpstr>konting.tab (2)</vt:lpstr>
      <vt:lpstr>auta</vt:lpstr>
      <vt:lpstr>auta (2)</vt:lpstr>
      <vt:lpstr>4polní</vt:lpstr>
      <vt:lpstr>4polní (2)</vt:lpstr>
      <vt:lpstr>titr_Ha</vt:lpstr>
      <vt:lpstr>titr_Ha (2)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2011-11-14T21:51:47Z</dcterms:created>
  <dcterms:modified xsi:type="dcterms:W3CDTF">2011-11-16T01:07:53Z</dcterms:modified>
</cp:coreProperties>
</file>