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codeName="ThisWorkbook" defaultThemeVersion="124226"/>
  <xr:revisionPtr revIDLastSave="0" documentId="13_ncr:1_{F9965935-C616-48B3-B10B-1251DD3AFDBB}" xr6:coauthVersionLast="45" xr6:coauthVersionMax="45" xr10:uidLastSave="{00000000-0000-0000-0000-000000000000}"/>
  <bookViews>
    <workbookView xWindow="2337" yWindow="312" windowWidth="22007" windowHeight="13286" tabRatio="725" activeTab="3" xr2:uid="{00000000-000D-0000-FFFF-FFFF00000000}"/>
  </bookViews>
  <sheets>
    <sheet name="gauss" sheetId="22" r:id="rId1"/>
    <sheet name="CEDF" sheetId="23" r:id="rId2"/>
    <sheet name="normQQ" sheetId="33" r:id="rId3"/>
    <sheet name="LILLIe" sheetId="35" r:id="rId4"/>
    <sheet name="runs" sheetId="34" r:id="rId5"/>
  </sheets>
  <definedNames>
    <definedName name="_1_20__254">#N/A</definedName>
    <definedName name="solver_eng" localSheetId="4" hidden="1">1</definedName>
    <definedName name="solver_neg" localSheetId="4" hidden="1">1</definedName>
    <definedName name="solver_num" localSheetId="4" hidden="1">0</definedName>
    <definedName name="solver_opt" localSheetId="4" hidden="1">runs!$P$10</definedName>
    <definedName name="solver_typ" localSheetId="4" hidden="1">1</definedName>
    <definedName name="solver_val" localSheetId="4" hidden="1">0</definedName>
    <definedName name="solver_ver" localSheetId="4" hidden="1">3</definedName>
  </definedNames>
  <calcPr calcId="191029"/>
</workbook>
</file>

<file path=xl/calcChain.xml><?xml version="1.0" encoding="utf-8"?>
<calcChain xmlns="http://schemas.openxmlformats.org/spreadsheetml/2006/main">
  <c r="I48" i="34" l="1"/>
  <c r="D8" i="23" l="1"/>
  <c r="O5" i="23" l="1"/>
  <c r="A8" i="22" l="1"/>
  <c r="A9" i="22" s="1"/>
  <c r="A10" i="22" l="1"/>
  <c r="A11" i="22" l="1"/>
  <c r="A12" i="22" l="1"/>
  <c r="A13" i="22" l="1"/>
  <c r="A14" i="22" l="1"/>
  <c r="A15" i="22" l="1"/>
  <c r="A16" i="22" l="1"/>
  <c r="A17" i="22" l="1"/>
  <c r="A18" i="22" l="1"/>
  <c r="A19" i="22" l="1"/>
  <c r="A20" i="22" l="1"/>
  <c r="A21" i="22" l="1"/>
  <c r="A22" i="22" l="1"/>
  <c r="A23" i="22" l="1"/>
</calcChain>
</file>

<file path=xl/sharedStrings.xml><?xml version="1.0" encoding="utf-8"?>
<sst xmlns="http://schemas.openxmlformats.org/spreadsheetml/2006/main" count="143" uniqueCount="101">
  <si>
    <t>průměr</t>
  </si>
  <si>
    <t>i</t>
  </si>
  <si>
    <t>(i-0.5)/n</t>
  </si>
  <si>
    <t>použijte funkci =normsdist</t>
  </si>
  <si>
    <t xml:space="preserve"> =NORM.S.DIST(z;kumul)</t>
  </si>
  <si>
    <t>použijte funkci =normdist</t>
  </si>
  <si>
    <t xml:space="preserve"> =NORM.DIST(z;x0;s;0/1)</t>
  </si>
  <si>
    <t>x0=0 s=1</t>
  </si>
  <si>
    <t>x</t>
  </si>
  <si>
    <t>P(x)</t>
  </si>
  <si>
    <t>CDF(x)</t>
  </si>
  <si>
    <t xml:space="preserve">empirická distribuční funkce (EDF, kumulativní) </t>
  </si>
  <si>
    <t>kumul. F(x)</t>
  </si>
  <si>
    <t>data</t>
  </si>
  <si>
    <t>abs_četnost</t>
  </si>
  <si>
    <t>rel_četnost</t>
  </si>
  <si>
    <t>F(x)</t>
  </si>
  <si>
    <t>sm.odch.</t>
  </si>
  <si>
    <t>počet</t>
  </si>
  <si>
    <t>Normální rozdělení je nejdůležitější mezi rozděleními, musí se testovat, chceme-li použít parametrické testy, které mají větší sílu.</t>
  </si>
  <si>
    <t>častým problémem je malý počet dat (ale to je problém i u jiných testů) -</t>
  </si>
  <si>
    <t>vysvětlení z-skóre</t>
  </si>
  <si>
    <t>z-skóre</t>
  </si>
  <si>
    <t xml:space="preserve">the z-score is the number of population standard deviations that the data value is from the population mean. </t>
  </si>
  <si>
    <t>For sample data, the z Score is the number of sample standard deviations that a data value is from the sample mean.</t>
  </si>
  <si>
    <t>vzorcem</t>
  </si>
  <si>
    <t xml:space="preserve"> =standardize()</t>
  </si>
  <si>
    <t xml:space="preserve"> průměr</t>
  </si>
  <si>
    <t xml:space="preserve"> sd</t>
  </si>
  <si>
    <t>Normal Probability Plot</t>
  </si>
  <si>
    <t>Data</t>
  </si>
  <si>
    <t>SD</t>
  </si>
  <si>
    <t>CDF</t>
  </si>
  <si>
    <t>n=</t>
  </si>
  <si>
    <t>Náhodnost prvků výběrového souboru je pilířem statistiky.</t>
  </si>
  <si>
    <t>https://publi.cz/books/201/01.html#3</t>
  </si>
  <si>
    <t>bez ní nelze vztahovat závěry z analýzy výběru na populaci</t>
  </si>
  <si>
    <t>nebo že zvolený klíč rozdělení pacientů na skupiny lék/placebo</t>
  </si>
  <si>
    <t>je náhodný?</t>
  </si>
  <si>
    <t>RUNS test</t>
  </si>
  <si>
    <t>http://www.real-statistics.com/statistics-tables/runs-test-table/</t>
  </si>
  <si>
    <t>jak by to vyšlo nenáhodně:</t>
  </si>
  <si>
    <t>median=</t>
  </si>
  <si>
    <t>n1=</t>
  </si>
  <si>
    <t>n2=</t>
  </si>
  <si>
    <t>runs=</t>
  </si>
  <si>
    <t>podle tabulky (7,7)…&lt;4,12&gt;</t>
  </si>
  <si>
    <t xml:space="preserve"> =n</t>
  </si>
  <si>
    <t xml:space="preserve"> =n1</t>
  </si>
  <si>
    <t xml:space="preserve"> =n2</t>
  </si>
  <si>
    <t xml:space="preserve"> (12,8) podle tabulky</t>
  </si>
  <si>
    <t xml:space="preserve"> =runs</t>
  </si>
  <si>
    <t>bez dupl.</t>
  </si>
  <si>
    <t xml:space="preserve"> =countif()</t>
  </si>
  <si>
    <t>počet =</t>
  </si>
  <si>
    <t>norm.dist</t>
  </si>
  <si>
    <t>krok=</t>
  </si>
  <si>
    <t>z každého souboru dat (náhodná data) se dá vytvořit kumulativní distribuční funkce</t>
  </si>
  <si>
    <t>normální distribuce N(prum,s2)</t>
  </si>
  <si>
    <t>Q-Q graf</t>
  </si>
  <si>
    <t>tabulka</t>
  </si>
  <si>
    <t>norm.s.invG</t>
  </si>
  <si>
    <t>Jak ověřit, že data jsou náhodná?</t>
  </si>
  <si>
    <t>vzhledem k náhodnému charakteru dat, není možné dokázat normalitu u malého počtu hodnot</t>
  </si>
  <si>
    <t>Je následující pořadí výběru muž/žena 26 osob z populace náhodné?</t>
  </si>
  <si>
    <t>jak by to vyšlo nenáhodně?</t>
  </si>
  <si>
    <t>min.poč=</t>
  </si>
  <si>
    <t>max.počet=</t>
  </si>
  <si>
    <t>Zjistěte, zda data výběru byla vygenerována náhodně</t>
  </si>
  <si>
    <t>H0....</t>
  </si>
  <si>
    <t>H0...</t>
  </si>
  <si>
    <t>sestrojení grafu Gaussovy funkce</t>
  </si>
  <si>
    <t>např. poloha od mediánu nebo sudé/liché</t>
  </si>
  <si>
    <t>K.S. předpokládá znalost skutečné stř. hodnoty a sm.odchylky, L. vychází z jejich odhadu = jiná tabulka kritických hodnot</t>
  </si>
  <si>
    <t>seřazené hodnoty</t>
  </si>
  <si>
    <t>tab. hodnota</t>
  </si>
  <si>
    <t>sm. Odch.výběru</t>
  </si>
  <si>
    <r>
      <t>F(x)+</t>
    </r>
    <r>
      <rPr>
        <sz val="11"/>
        <color rgb="FFFF0000"/>
        <rFont val="Calibri"/>
        <family val="2"/>
        <charset val="238"/>
        <scheme val="minor"/>
      </rPr>
      <t>0,242</t>
    </r>
  </si>
  <si>
    <r>
      <t>F(x)-</t>
    </r>
    <r>
      <rPr>
        <sz val="11"/>
        <color rgb="FFFF0000"/>
        <rFont val="Calibri"/>
        <family val="2"/>
        <charset val="238"/>
        <scheme val="minor"/>
      </rPr>
      <t>0,242</t>
    </r>
  </si>
  <si>
    <t>můžeme použít některý software, doporučený = Gnumeric (Lilliefors)</t>
  </si>
  <si>
    <t>výstup z Gnumeric</t>
  </si>
  <si>
    <t>pokud n1 nebo n2 &lt;20 pak se použije TABULKA</t>
  </si>
  <si>
    <t>pokud proměnná není binární, musíme ji takovouto vyrobit:</t>
  </si>
  <si>
    <t>MMMMŽŽMMŽMMMMMMŽŽŽMMŽMMMŽŽ</t>
  </si>
  <si>
    <t>http://www.real-statistics.com/non-parametric-tests/one-sample-runs-test/</t>
  </si>
  <si>
    <t>trik, jak v Excelu spočítat výskyt znaku v řetězci</t>
  </si>
  <si>
    <r>
      <t xml:space="preserve"> =DÉLKA(</t>
    </r>
    <r>
      <rPr>
        <i/>
        <sz val="11"/>
        <color theme="1"/>
        <rFont val="Calibri"/>
        <family val="2"/>
        <charset val="238"/>
        <scheme val="minor"/>
      </rPr>
      <t>řetězec</t>
    </r>
    <r>
      <rPr>
        <sz val="11"/>
        <color theme="1"/>
        <rFont val="Calibri"/>
        <family val="2"/>
        <scheme val="minor"/>
      </rPr>
      <t>)-DÉLKA(DOSADIT(</t>
    </r>
    <r>
      <rPr>
        <i/>
        <sz val="11"/>
        <color theme="1"/>
        <rFont val="Calibri"/>
        <family val="2"/>
        <charset val="238"/>
        <scheme val="minor"/>
      </rPr>
      <t>řetězec</t>
    </r>
    <r>
      <rPr>
        <sz val="11"/>
        <color theme="1"/>
        <rFont val="Calibri"/>
        <family val="2"/>
        <scheme val="minor"/>
      </rPr>
      <t>;"</t>
    </r>
    <r>
      <rPr>
        <i/>
        <sz val="11"/>
        <color theme="1"/>
        <rFont val="Calibri"/>
        <family val="2"/>
        <charset val="238"/>
        <scheme val="minor"/>
      </rPr>
      <t>znak</t>
    </r>
    <r>
      <rPr>
        <sz val="11"/>
        <color theme="1"/>
        <rFont val="Calibri"/>
        <family val="2"/>
        <scheme val="minor"/>
      </rPr>
      <t>";""))</t>
    </r>
  </si>
  <si>
    <t>(i-0,5)/n</t>
  </si>
  <si>
    <t>(Wald-Wolfowitz runs test)</t>
  </si>
  <si>
    <t>S</t>
  </si>
  <si>
    <t>SS</t>
  </si>
  <si>
    <t>SSSSS</t>
  </si>
  <si>
    <t>L</t>
  </si>
  <si>
    <t>LLL</t>
  </si>
  <si>
    <t>LL</t>
  </si>
  <si>
    <t>(shodu) s normálním rozdělením</t>
  </si>
  <si>
    <t>přibl. pro n1,n2 &gt;20</t>
  </si>
  <si>
    <r>
      <t xml:space="preserve">H0:  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>=0,5</t>
    </r>
  </si>
  <si>
    <r>
      <t xml:space="preserve">"run" je motiv/série/běh stejných </t>
    </r>
    <r>
      <rPr>
        <b/>
        <sz val="11"/>
        <color rgb="FFFF0000"/>
        <rFont val="Calibri"/>
        <family val="2"/>
        <charset val="238"/>
        <scheme val="minor"/>
      </rPr>
      <t>binárních</t>
    </r>
    <r>
      <rPr>
        <b/>
        <sz val="11"/>
        <color theme="1"/>
        <rFont val="Calibri"/>
        <family val="2"/>
        <charset val="238"/>
        <scheme val="minor"/>
      </rPr>
      <t xml:space="preserve"> (dichotomických) kódů, srovnáváme jejich POČET</t>
    </r>
  </si>
  <si>
    <r>
      <t xml:space="preserve">Příklady: </t>
    </r>
    <r>
      <rPr>
        <sz val="11"/>
        <color theme="1"/>
        <rFont val="Calibri"/>
        <family val="2"/>
        <charset val="238"/>
        <scheme val="minor"/>
      </rPr>
      <t xml:space="preserve">proměnná může být sama </t>
    </r>
    <r>
      <rPr>
        <sz val="11"/>
        <color rgb="FFFF0000"/>
        <rFont val="Calibri"/>
        <family val="2"/>
        <charset val="238"/>
        <scheme val="minor"/>
      </rPr>
      <t>dichotomická</t>
    </r>
    <r>
      <rPr>
        <sz val="11"/>
        <color theme="1"/>
        <rFont val="Calibri"/>
        <family val="2"/>
        <charset val="238"/>
        <scheme val="minor"/>
      </rPr>
      <t>, např. pohlaví</t>
    </r>
  </si>
  <si>
    <t xml:space="preserve">Lillieforsův (KS) test normality srovnává, zda rozdíl N.rozdělení od 2 EDF z mírně posunutých P nepřekročí  kritickou hodnotu.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</si>
</sst>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EFA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top"/>
    </xf>
    <xf numFmtId="0" fontId="3" fillId="0" borderId="0"/>
    <xf numFmtId="0" fontId="2" fillId="0" borderId="0"/>
  </cellStyleXfs>
  <cellXfs count="78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1"/>
    <xf numFmtId="0" fontId="6" fillId="0" borderId="0" xfId="0" applyFont="1"/>
    <xf numFmtId="0" fontId="0" fillId="3" borderId="0" xfId="0" applyFill="1"/>
    <xf numFmtId="0" fontId="0" fillId="0" borderId="0" xfId="0" applyAlignment="1">
      <alignment horizontal="left"/>
    </xf>
    <xf numFmtId="0" fontId="9" fillId="0" borderId="0" xfId="3"/>
    <xf numFmtId="0" fontId="9" fillId="0" borderId="0" xfId="3" applyFont="1"/>
    <xf numFmtId="0" fontId="10" fillId="0" borderId="0" xfId="3" applyFont="1" applyAlignment="1">
      <alignment horizontal="center"/>
    </xf>
    <xf numFmtId="0" fontId="9" fillId="0" borderId="0" xfId="3" applyAlignment="1">
      <alignment horizontal="center"/>
    </xf>
    <xf numFmtId="0" fontId="9" fillId="0" borderId="0" xfId="3" applyFont="1" applyAlignment="1">
      <alignment horizontal="center"/>
    </xf>
    <xf numFmtId="0" fontId="9" fillId="3" borderId="0" xfId="3" applyFont="1" applyFill="1"/>
    <xf numFmtId="0" fontId="9" fillId="3" borderId="0" xfId="3" applyFill="1"/>
    <xf numFmtId="165" fontId="9" fillId="0" borderId="0" xfId="3" applyNumberFormat="1" applyAlignment="1">
      <alignment horizontal="center"/>
    </xf>
    <xf numFmtId="164" fontId="9" fillId="0" borderId="0" xfId="3" applyNumberFormat="1" applyAlignment="1">
      <alignment horizontal="center"/>
    </xf>
    <xf numFmtId="0" fontId="11" fillId="0" borderId="0" xfId="3" applyFont="1" applyAlignment="1">
      <alignment horizontal="center"/>
    </xf>
    <xf numFmtId="0" fontId="12" fillId="3" borderId="0" xfId="0" applyFont="1" applyFill="1"/>
    <xf numFmtId="0" fontId="13" fillId="0" borderId="0" xfId="0" applyFont="1" applyFill="1"/>
    <xf numFmtId="0" fontId="4" fillId="0" borderId="0" xfId="0" applyFont="1" applyFill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5" borderId="0" xfId="0" applyFill="1"/>
    <xf numFmtId="0" fontId="0" fillId="0" borderId="2" xfId="0" applyBorder="1" applyAlignment="1">
      <alignment horizontal="right"/>
    </xf>
    <xf numFmtId="0" fontId="10" fillId="2" borderId="0" xfId="2" applyFont="1" applyFill="1" applyAlignment="1">
      <alignment horizontal="center"/>
    </xf>
    <xf numFmtId="0" fontId="0" fillId="7" borderId="0" xfId="0" applyFill="1"/>
    <xf numFmtId="0" fontId="7" fillId="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0" fillId="2" borderId="0" xfId="0" applyFill="1" applyAlignment="1">
      <alignment horizontal="center"/>
    </xf>
    <xf numFmtId="0" fontId="16" fillId="0" borderId="0" xfId="0" applyFont="1"/>
    <xf numFmtId="0" fontId="5" fillId="4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0" fillId="9" borderId="0" xfId="0" applyFill="1"/>
    <xf numFmtId="0" fontId="5" fillId="8" borderId="0" xfId="0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167" fontId="0" fillId="9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17" fillId="0" borderId="0" xfId="0" applyFont="1"/>
    <xf numFmtId="0" fontId="0" fillId="10" borderId="0" xfId="0" applyFill="1"/>
    <xf numFmtId="9" fontId="16" fillId="0" borderId="0" xfId="0" applyNumberFormat="1" applyFont="1"/>
    <xf numFmtId="164" fontId="9" fillId="7" borderId="0" xfId="3" applyNumberFormat="1" applyFill="1" applyAlignment="1">
      <alignment horizontal="center"/>
    </xf>
    <xf numFmtId="2" fontId="0" fillId="7" borderId="0" xfId="0" applyNumberFormat="1" applyFill="1"/>
    <xf numFmtId="0" fontId="7" fillId="7" borderId="0" xfId="0" applyFont="1" applyFill="1"/>
    <xf numFmtId="166" fontId="0" fillId="7" borderId="0" xfId="0" applyNumberFormat="1" applyFill="1" applyAlignment="1">
      <alignment horizontal="center"/>
    </xf>
    <xf numFmtId="0" fontId="6" fillId="7" borderId="0" xfId="0" applyFont="1" applyFill="1"/>
    <xf numFmtId="165" fontId="0" fillId="0" borderId="1" xfId="0" applyNumberFormat="1" applyBorder="1"/>
    <xf numFmtId="0" fontId="0" fillId="7" borderId="1" xfId="0" applyFill="1" applyBorder="1" applyAlignment="1">
      <alignment horizontal="left"/>
    </xf>
    <xf numFmtId="164" fontId="0" fillId="7" borderId="1" xfId="0" applyNumberFormat="1" applyFill="1" applyBorder="1" applyAlignment="1">
      <alignment horizontal="left"/>
    </xf>
    <xf numFmtId="0" fontId="0" fillId="7" borderId="0" xfId="0" applyFill="1" applyAlignment="1">
      <alignment horizontal="left"/>
    </xf>
    <xf numFmtId="0" fontId="14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6" fillId="7" borderId="0" xfId="0" applyFont="1" applyFill="1"/>
    <xf numFmtId="164" fontId="16" fillId="7" borderId="0" xfId="0" applyNumberFormat="1" applyFont="1" applyFill="1"/>
    <xf numFmtId="0" fontId="3" fillId="3" borderId="0" xfId="0" applyFont="1" applyFill="1"/>
    <xf numFmtId="0" fontId="0" fillId="11" borderId="0" xfId="0" applyFill="1"/>
    <xf numFmtId="0" fontId="19" fillId="7" borderId="0" xfId="0" applyFont="1" applyFill="1"/>
    <xf numFmtId="0" fontId="2" fillId="0" borderId="0" xfId="7"/>
    <xf numFmtId="0" fontId="2" fillId="0" borderId="0" xfId="7" applyAlignment="1">
      <alignment horizontal="center"/>
    </xf>
    <xf numFmtId="0" fontId="6" fillId="0" borderId="0" xfId="7" applyFont="1" applyAlignment="1">
      <alignment horizontal="center"/>
    </xf>
    <xf numFmtId="0" fontId="2" fillId="0" borderId="1" xfId="7" applyBorder="1"/>
    <xf numFmtId="0" fontId="2" fillId="7" borderId="0" xfId="7" applyFill="1" applyAlignment="1">
      <alignment horizontal="center"/>
    </xf>
    <xf numFmtId="164" fontId="2" fillId="7" borderId="0" xfId="7" applyNumberFormat="1" applyFill="1"/>
    <xf numFmtId="164" fontId="2" fillId="0" borderId="0" xfId="7" applyNumberFormat="1"/>
    <xf numFmtId="164" fontId="2" fillId="0" borderId="0" xfId="7" applyNumberFormat="1" applyAlignment="1">
      <alignment horizontal="center"/>
    </xf>
    <xf numFmtId="0" fontId="18" fillId="0" borderId="0" xfId="7" applyFont="1" applyAlignment="1">
      <alignment horizontal="center"/>
    </xf>
    <xf numFmtId="0" fontId="2" fillId="7" borderId="0" xfId="7" applyFill="1"/>
    <xf numFmtId="0" fontId="2" fillId="0" borderId="0" xfId="7" applyAlignment="1">
      <alignment vertical="top"/>
    </xf>
    <xf numFmtId="0" fontId="5" fillId="0" borderId="0" xfId="7" applyFont="1" applyFill="1" applyAlignment="1">
      <alignment horizontal="center"/>
    </xf>
    <xf numFmtId="0" fontId="2" fillId="0" borderId="0" xfId="7" applyFill="1"/>
    <xf numFmtId="0" fontId="0" fillId="0" borderId="1" xfId="0" applyBorder="1" applyAlignment="1">
      <alignment horizontal="center"/>
    </xf>
    <xf numFmtId="0" fontId="8" fillId="2" borderId="0" xfId="1" applyFill="1"/>
    <xf numFmtId="0" fontId="0" fillId="2" borderId="0" xfId="0" applyFill="1"/>
    <xf numFmtId="0" fontId="1" fillId="0" borderId="0" xfId="7" applyFont="1"/>
  </cellXfs>
  <cellStyles count="8">
    <cellStyle name="Hypertextový odkaz" xfId="1" builtinId="8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Normální 4" xfId="6" xr:uid="{9DD5B4E0-E13D-4C17-B095-657D4082F5C6}"/>
    <cellStyle name="Normální 4 2" xfId="7" xr:uid="{C070BE1E-38F7-41BD-BEE4-D14A98492782}"/>
    <cellStyle name="Procenta 2" xfId="4" xr:uid="{00000000-0005-0000-0000-000005000000}"/>
  </cellStyles>
  <dxfs count="0"/>
  <tableStyles count="0" defaultTableStyle="TableStyleMedium2" defaultPivotStyle="PivotStyleMedium9"/>
  <colors>
    <mruColors>
      <color rgb="FF8EFAF0"/>
      <color rgb="FF00CC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Normalita</a:t>
            </a:r>
            <a:r>
              <a:rPr lang="cs-CZ" baseline="0"/>
              <a:t> rozložení dat dle Lillieforse</a:t>
            </a:r>
            <a:endParaRPr lang="cs-CZ"/>
          </a:p>
        </c:rich>
      </c:tx>
      <c:layout>
        <c:manualLayout>
          <c:xMode val="edge"/>
          <c:yMode val="edge"/>
          <c:x val="0.19118872178193058"/>
          <c:y val="4.06407036958217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96944475626904"/>
          <c:y val="0.15584281131525229"/>
          <c:w val="0.59822078248365596"/>
          <c:h val="0.78413852435112263"/>
        </c:manualLayout>
      </c:layout>
      <c:scatterChart>
        <c:scatterStyle val="lineMarker"/>
        <c:varyColors val="0"/>
        <c:ser>
          <c:idx val="1"/>
          <c:order val="0"/>
          <c:tx>
            <c:v>F(x)+Dmax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LILLIe!$D$7:$D$18</c:f>
              <c:numCache>
                <c:formatCode>General</c:formatCode>
                <c:ptCount val="12"/>
              </c:numCache>
            </c:numRef>
          </c:xVal>
          <c:yVal>
            <c:numRef>
              <c:f>LILLIe!$I$7:$I$18</c:f>
              <c:numCache>
                <c:formatCode>0.000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58-4938-9F65-57BAEE1697C6}"/>
            </c:ext>
          </c:extLst>
        </c:ser>
        <c:ser>
          <c:idx val="2"/>
          <c:order val="1"/>
          <c:tx>
            <c:v>F(x)-Dmax</c:v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LILLIe!$D$7:$D$18</c:f>
              <c:numCache>
                <c:formatCode>General</c:formatCode>
                <c:ptCount val="12"/>
              </c:numCache>
            </c:numRef>
          </c:xVal>
          <c:yVal>
            <c:numRef>
              <c:f>LILLIe!$J$7:$J$18</c:f>
              <c:numCache>
                <c:formatCode>0.000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58-4938-9F65-57BAEE169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356336"/>
        <c:axId val="656356896"/>
      </c:scatterChart>
      <c:valAx>
        <c:axId val="656356336"/>
        <c:scaling>
          <c:orientation val="minMax"/>
          <c:max val="8"/>
          <c:min val="7.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x</a:t>
                </a:r>
              </a:p>
            </c:rich>
          </c:tx>
          <c:layout>
            <c:manualLayout>
              <c:xMode val="edge"/>
              <c:yMode val="edge"/>
              <c:x val="0.73371008868290644"/>
              <c:y val="0.821272965879264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56356896"/>
        <c:crosses val="autoZero"/>
        <c:crossBetween val="midCat"/>
      </c:valAx>
      <c:valAx>
        <c:axId val="656356896"/>
        <c:scaling>
          <c:orientation val="minMax"/>
          <c:max val="1.4"/>
          <c:min val="-0.2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y</a:t>
                </a:r>
              </a:p>
            </c:rich>
          </c:tx>
          <c:layout>
            <c:manualLayout>
              <c:xMode val="edge"/>
              <c:yMode val="edge"/>
              <c:x val="9.9004335252390815E-2"/>
              <c:y val="7.7978419364246154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6563563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chart" Target="../charts/chart1.xml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175260</xdr:colOff>
      <xdr:row>4</xdr:row>
      <xdr:rowOff>45720</xdr:rowOff>
    </xdr:from>
    <xdr:to>
      <xdr:col>15</xdr:col>
      <xdr:colOff>456017</xdr:colOff>
      <xdr:row>25</xdr:row>
      <xdr:rowOff>146618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6440" y="1219200"/>
          <a:ext cx="3938357" cy="3621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228640</xdr:colOff>
      <xdr:row>18</xdr:row>
      <xdr:rowOff>31369</xdr:rowOff>
    </xdr:from>
    <xdr:to>
      <xdr:col>21</xdr:col>
      <xdr:colOff>343056</xdr:colOff>
      <xdr:row>31</xdr:row>
      <xdr:rowOff>164465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6232" y="3348618"/>
          <a:ext cx="3831617" cy="2477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215582</xdr:colOff>
      <xdr:row>18</xdr:row>
      <xdr:rowOff>86264</xdr:rowOff>
    </xdr:from>
    <xdr:to>
      <xdr:col>12</xdr:col>
      <xdr:colOff>252478</xdr:colOff>
      <xdr:row>31</xdr:row>
      <xdr:rowOff>52401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7373" y="3403513"/>
          <a:ext cx="3754097" cy="2310953"/>
        </a:xfrm>
        <a:prstGeom prst="rect">
          <a:avLst/>
        </a:prstGeom>
      </xdr:spPr>
    </xdr:pic>
    <xdr:clientData/>
  </xdr:twoCellAnchor>
  <xdr:twoCellAnchor editAs="oneCell">
    <xdr:from>
      <xdr:col>7</xdr:col>
      <xdr:colOff>274321</xdr:colOff>
      <xdr:row>0</xdr:row>
      <xdr:rowOff>175261</xdr:rowOff>
    </xdr:from>
    <xdr:to>
      <xdr:col>8</xdr:col>
      <xdr:colOff>198121</xdr:colOff>
      <xdr:row>4</xdr:row>
      <xdr:rowOff>160021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1" y="175261"/>
          <a:ext cx="53340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81808</xdr:colOff>
      <xdr:row>15</xdr:row>
      <xdr:rowOff>20668</xdr:rowOff>
    </xdr:from>
    <xdr:to>
      <xdr:col>2</xdr:col>
      <xdr:colOff>318028</xdr:colOff>
      <xdr:row>16</xdr:row>
      <xdr:rowOff>146622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74E2B3A-8CF9-44AF-AA8F-8E46E7295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10" y="2375679"/>
          <a:ext cx="693420" cy="30710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20</xdr:col>
      <xdr:colOff>160020</xdr:colOff>
      <xdr:row>11</xdr:row>
      <xdr:rowOff>121920</xdr:rowOff>
    </xdr:to>
    <xdr:sp macro="" textlink="">
      <xdr:nvSpPr>
        <xdr:cNvPr id="3" name="yui_3_17_2_1_1566025786295_2692" descr="data:image/png;base64,iVBORw0KGgoAAAANSUhEUgAAAnIAAADICAIAAADjgpv4AAAgAElEQVR4nO2dd1sTS9z3n7fyvAbewO05R2khYWlSBRQFhNgb2KgBlKYoWIi9gF3jsRJqsklIIXQJze4xYgcRgeT5Yx73XjeFLbObTZjPletcnrCZ/Gbmm/lO2Z35PwMIBAKBQCAg8X+comFgYMDXIdACxQkXFCdcUJxwQXHCZTnEiWyVMShOuKA44YLihAuKEy7LIU5kq4xBccIFxQkXFCdcUJxwWQ5xIltlDIoTLihOuKA44YLihMtyiBPZKmNQnHBBccIFxQkXFCdclkOcyFYZg+KEC4oTLihOuKA44bIc4kS2yhgUJ1xQnHBBccIFxQmX5RAnslXGoDjhguKEC4oTLihOuCyHOJGtMgbFCRcUJ1xQnHBBccJlOcSJbJUxKE64oDjhguKEC4oTLsshTji2Oj4+PoJAeGB8fNyLeJbDz0xIUJxwQXHCZTnECcdWR0ZGoKSDCEi8y8OtfCcnJ33dGUCIl8nJSY6aRAJDeGFychLZKkLUeJeHW/kiRSG8wF0eSGAIL4yMjCBbRYgaZKsIuCBbRfAKV1sdgAHSKMILQKNIUQhYsFAUEhiCPhwFhkarCN5Bo1UEXNBoFcEraBIYIXaQrSLggmwVwSvIVhFiB9kqAi7IVhG8gmwVIXaQrSLggmwVwSvIVhFiB9kqAi7IVhG8gmwVIXaQrSLggmwVwSvIVhFiB9kqAi7IVhG8gmwVIXaQrSLggmwVwSvIVhFiB9kqAi7IVhG8gmzVX5HL5QqFwtdRCAGyVQRckK0ieAXZqr9C2KrNZgsKClKpVL6OiC+QrQqDQqGQy+W+jkIIkK2yRqlUYhgm/Pf61ygC2aq/4slWMQwLMItFtioMZFsNCgpSKpW+jYc/kK2yhmyrGIYJZnVMbdW3gw1kq/6KJ50hW13yIwi3eLJVuVweYBaLbJU1nmxVqVTyOtWBbJVNEFDSEQygIaVSGRQUFBQURNGTXC4P+g1RrziOg/8NCgoCulT8BlypVCqBFADkBIlryO+TdQZSJn+c3CwS7/jRLAoZZKvC4GkSGNkqHyn4KZ4mgcVmq74FHQzHBmCoZFcjd+0JeRFWSvybrEhgluCDwG4J1yQnolAoCG8mv+9qq+DflNEqkab/LsEuh4PhVCoVqDggA0rLRbOjRuntAXkQH7TZbESCxDXk98m2imEYUCa5o0boDcMwtx1Kf8FPD4YDNQ7+69r5Jtcp2YEIkYC6piQClEMIjNw+kL+IeJ9sq0QTRNYn8Ve3gwECQmDExUTM5NSICyjNHTk2m81G0Tw54wzLGA7oYDg2ULpsRJWDyia3X17+RBkcAK2Af4NG1vv30rRVMhQp+wvLYbQKGj6yq5FbGZodNXJvj2h3gOQUCgVxpVKpJGRAft+trTpdRqsYhhEyDvLPJVg/Ha1SapwsDFD1xJVBf3b6yS0PJRGyawIRgitxHCcSJ7/vqQmijFY9DQYIKE0o0fpRMuWpuSPiAR7s9i4Tn9sq648jW3U6SV0tIFnylURTxcVWySMGprZKdFQBgdcIBpKtEv/rRTZeOmoUWZKV4KpM1++laatk/GtqjsCvbZWocXJ1UyzEy58oiZCHic4/WyECYFfgfZq2SsbtvDE5TaK5A28SsZGv8dTcUZpKslaRrfpZI+jdVuGOVskNHNPRKuVL0WhVtFBslWikGHXU6NsqMYtLnmqjaavk+bcg/1ywDwxbJbcSFDsky4m1rZJncVnYqtvBABnyHDIQGEVa5O9FtsomCCjpCIYnW3U6nRiGUabsgCxY2yp5iIlhGB1bJa6nzOqg0apo8W6rcEerZOUwHa2SBxBONFoVFu+2Cne0Sk6BxWjV02CADIifPEKljFbJIFtlEwSUdATDi606/+ymEQ0Qa1sl9+DojFaJWV8gL6LLCRYtkK2KE0+26mTSUaNpq5SFWzq2SlxPDgA0gshWBcOLrYKfOXFl0J8PArCwVcpiPB1bpaxbuR0MUAD6ofixW0UhW2UTBJR0EAHJMrdVJ+2OGk1bJT+IRb7VxZOtEh070K4Rd12CFhDZqmB4sVXnnzfQknvP7GzVSVopoGOrzt8qBX/1NBigAHoDFPMjr1DQGUUgW/UYBJR0EAHJcrBVhJD4qa0i/AVkqwixg2wVARdkqwheQbaKEDvIVhFwQbaK4BVkqwixg2wVARdkqwheQbaKEDvIVhFwQbaK4BVkqwixg2wVARdkqwheQbaKEDvIVhFwQbaK4BVkq76B/HwVjuPg0SuVSgX3SBA6Z696eapsSSh77vAEslUEXJCtIngFHQznGygbHikUCmBvcC2Kb1sVZjeA5XAwHH3I/RilUgnKH+gH1ld42UOODJedCynbXwiMnx4M51vIP3agECdpSAALOjvBcWmynIJsE4EOhvMNFPXwtA8cr7ZK/LT4Bo1WyVCmB4hTWiF+hQC2SkeZ/IFGqyyg9KFBl04ul8OtR75tle/j1gFoEtg3CLM9L9+jVWFAtkomyN1ZJXCbNr5tFfpiB1OQrbLAdWoqiIdz7Pm2VTrC5k6A2yqx+EdsMkkuU/JZpJRNJsl/Iq4HVQ62rCQf/EverJWyczR5y0pi005wDWXfToDr5vuuETr/3HKTojDyTp4UWw0iQTm1kbzRq6cAXFtz1/f5ANkqGQEKXIDRqm9BtsoCYVZ8BJgEFoBlYatBpM3EifogH5pGOVOXbG9yuZzii2QDJh/gQCw2kJskQiXkIybAxeQtod2eFkL2PxAV+egS8uFc5Agph1oQ0ZK/BQQAUgb/dnuwHTkA8p7sbjPOH/5iq4rfuO0hER0RUJ7kwyzBNZTTcMmtGLlrFeSy2z7RiyK/6akrSfSfgv5cdCDvv0/+aTg99+GAVsmdRU8BUErJ7ftCInJbDfLcnWVa43RGAhSXIp/KQBYzxVaJ7rvr6Q7knj3xJ7LAKFVPZ7wRRG8kQAnA01BEmLVV1h/3D1slH7gWRDp1klx/hJ9RVqrINumle06+jGgfyb1+SqNJfDvlBAYv5w8TKVDCIH+160fA/7r274grKX/yFIDreSne34eIH9lq0J+9Jbc9JHAlUbDgwD6nu6O1gG7JHR3QALntXRGVBd53e2QYpQ9EiZDctSKi9d6HI74USJ18GDX5MiJ+txkXHvHbapC77iyLGqczEqA0koR9kjvfoFkgK4T4N+XgI4o+yfIgwiBHSHO8QXMkQA6Acto0cQ2l18gHy8tWKadOBv2JW1slW6OrrZIPYyLXOpA4eXmcYniErZJHDwTeP+L2diccx10fdyHbKqUJI0zaS1+VHABlYtBtxnnCj2yVXMhejpImQ1xGmTJxfZNIilhuIKuR+HZKR4ecAiUM4qvdfsSt5r30Mj0F4GnKzodTeeK3VbfdWRY1TnMkQJkkc/tZ4tvJTYTTw4gCQKRA+WmQI/Q03mA3EiCn5unxPwEeC1y+tuppEp/+aJWsFfJlRKtEXtqkLHN6Gq2SCWI1WvVkqxxHq+Sm1lPGecJPbZVcs662Su6UuB4qScjDtXjJrR6lN+a2kSV/hCIPoq69dyXd9uGcLjokum7ejwV1m3GB8SNbpdQF0xqnORIgK4GoFE+rEuRpZEo6nj7i9nYnkMcgz+MNFiMBSgBBf47CyQEjW2WPF1v1tCjourZK/jdZHJTZraA/B3PkyQ3nn8u65NlCyvQIGVfdu66zukZImTB0naOj5N11RoXcb/X08/aUcT7wU1v1Mlol//jJl4FGjVzUrncPBXkYrRKwHq0S78MdrXpqqdFo1ROefncsapzmSMD5W1fkXpTc5dl6t6NVMuxGq55sleNo1Un6sZA/gkarXPFiq06XCVjyjDzRI3O9R4OcPvFZ8tS/02UpAkBeyVeQnt+nLOZTXM1t94ocOaVPR7yvUqnkpKfKyCv2lEIgOgFB7m60IQdJ/hG6zTgf+JGtBnlYGaL4GflPGIZRBnOUNojc0fG0dETGdaXN7aqba4TkfwfR68MFuVs882KrXjIuJH5qqyxqnP5IgLjbjjx7H+Sh8x305+1IBK5rq67rrE4XTXoZbzAdCXiyVfK3gI8jWxUUyoSYDwnyvCC3rPAjWyV3UMjNGaUqKfdzkt1F8ef9284/e104jmOkrbgo03FkVyP/iRwkeQ6Q3ABR7iN1bV5de13ku0yDXG5MdWurXjIuJH5qq07mNU5/JAASofTRyffoKn9v6UVJh/wp4Gpub8Qlh+flmUDyeIPFSMDLJDD5W4KQrQoMslWx4V+2Kvz3UhBgtdvfEbmtMkU8NU5xtWULslUqyFbFBrJVRoinkRUtyFZ5AtkqANkqQuwgW2WEeBpZ0YJslSeQrQKQrSLEjr/YKsJfCDBbRYgNdDAcQuygg+EQcEEHwyF4BR0MhxA7aLSKgAsarSJ4BU0CI8QOslUEXJCtIngF2SpC7CBbRcAF2SqCV5CtIsQOslUEXJCtIngF2SpC7CBbRcAF2SqCV5CtIsQOslUEXJCtIngF2SpC7CBbRcAF2SqCV5CtIsQOslUEXJCtIngF2SpC7CBbRcAF2SqCV0Rtq+SDgaB8EcIfQbaKgAuyVQSviNpW5XI52D9aoVCgs1yWLRBtlXx2qRi2Jkf4BP5sFQkM4RS5rRJH2mIYFkganf/+feLyJdOOra//vf9e0/W+s4Pysms071pafvz3zteRigKItqpQKMDxxUqlEh21sWzhz1aRwBBOkduq8/fx9AEzVHU4HJ/7+6w7txuiI7ukYcbICGuUzPVliIzQyiR9O7Z9Hhz0dci+B6KtKpVKhULhdDrlcjlo/hDLEP5sFQkM4RS5rWIYBqRJDFs9MTU1NSJuxsbHX/f1DVZXGuNjDTFYd9Z6S2625US99fo1a3PT/76uNVubrpq3b8GjpOqV/9ObtWHi8ePR0VFfh88LU1NTXOQBYLq2qlAogoKClsNI4pvN1ltS9Fp176PF/NFk/ONlNn00mxd//fJ1jL7Bu6I4prB8BIbwxIiYD4Yj7lQi+oB+yq8vXyYuXexZm6qVhFq2b/mg1y/Mzs7a33u6fu7z51Fl4/Dh8q7ICENs1MiJ+l9fvwoZsKgYgXcwnFwuBzMfSypK/B01L0yMjo7evNGdkqSLjOiOjDBjUsrLIIswJsS1lNauq2yXFarZvXydSzfQ76jx1GQtE4EtW4QRGL+jVaVS6e93Ai/Ozb198nho+1ZteEhfbvZb1b35mRn6H/9o0PdvkWvDg4d37/xoMjkdDv5CFS2e5AEYYDJaJRbpVSqVXC6HEp7Y+DpqGywqsMRG9WzM6t2x7fnVy5+tPeSh6lS34UnuVh0WgUvDtGVVuZUsbdXXGWWPd0VxSWE5CIzCj/fvbadPTXUbZt68nnn18s/Xq+8vXjgWF30do9CMiHkS2K9Z/PXrU49lrLRIKwm1pq95ceH8z48fWaTzc+rDeEO9Lkqmj44cP31i7ssX6KGKHIi2qlKpAvhGzfmZmcnLlywpid0JcRPnz/769nVhZsZtVyyt4N8nR8/0FRfrpZL2HHlTU2dylRbZKvcUAltgrnzq6enOzjTGYHpMqpdJyC+dNLxdEmpOW/Pq7h1fhyk0yFZ54dvY2KCipDsu2hgf+6ymcnpyklNyDseUXje8Y6smLHho945P3QY4UfoJEG01gLHj2p5NOd2YtP/A3q/Pnnm/GPii4oql5/RZfVy0dV2a+tTV1MMdyFYFS8Hfmfv8efT0qZ6k+O6EuO70NUOHy1/cvPH8WjPxmmy6as7J6pSE6GOwFzdvOBaW0ZgV2Sp8Xv9735Ke2ikJ1aatmTJ2w0r259SUrf64PjoSx6Tjp0/NvH3jWB5zwshWvfPj7duRIzWWhLjutJTX9+/TmXMDvhhZ1BpdrlEev2PdlKOXSZ7sLTne1B1d1olsVYAU/Jr3nZ29udk6mWSgqGB6YuLHmzeLc3Oul00/nxyuqerZlKOTSZ7VVs1/+yZ8qD4B2Spk7O1t3atjOiUhXZGSni1yuLcaOZyOD1rNwJZN7aGrrBlrbQ31v5aBUpGtesTheKW6p09f0xERNlRdOfv+P5qf+8Mgi1pPNen7FCU6WfjQ7h03r6hXH9ZGFrchW+U1BT9l+uVLW9VhYwzWk7X+7ZPHjsWFJT8y9/Hjs8MVOmn40J6dX4eHBQjS5yBbhYldq9HERnVh0oHigqGig1+fDfHxLdPPJ00Z6R2SEH105Ksrl/j4ClGBbNUTL69f00XJuiRhw4pSp5PB1AXFIKNK2tOrum4cVpqSE/SJqy3HGiqOPUa2ymsKfsfCz9l3D+4PZK03REeOHqub/fCB/mcdCwuv7t42JyeYEle/Ud0L+Fsvka1C40tPj2VtaldE2H+qe46FhYUfP/j7ro8Wk25tamfoqt6CA26nXwIJZKtu+ajVmBLjOrEIc1rKa9VdRp91a5MxZZ03Lj2xZma0B/9jkeccrX+AbJW/FPyLz4MDvXm7cZmkd/vWj2Yzu0S+Dgw8271DL5NMHK2Z+/wJboSiInBsld1DArBaim+2ke60NbgsfPKyQMPH6ZcvR/bs6gwLnjh3Vphv9BXIVl35OjhgSIjrz8n60mP5PNDvcDC7H8ST/qMUXfVFjXhclFYaevnweVmJt6daecqaACBbZcQHHW5JS9FIwvr2752fnuaS1K/Pn0frjuqk4T2bc99rNQtMnjb0I5CtQmgpvo2NWXKytJLQCeVppg0cF76PjpjXpnZEhL19/EiwLxUeZKsEQKX7qh/1yzeaElc/bXqSXKNjIXLvFzQevmJdk2TenFt9ToNslacU/IXv42MD2Ru6JCHG+JjxxlPcE3QsLr55cN+YsFoXGTFQXDj7wc49TbGBbJVrSzH79u3w7h0dwf9MnKhf/PmTe0YY8Vmv08Zg1rWpX61Wgb9aMJCtEsgK1cVKrWHrNq00/Mrhs3HldO/aZWSrGceNrQ0XddKw9r2Fm+o92ravC4M9yFZpMmu36zMzuuNjX19renn75gK89m383Bl9tEyHRUx1dsBKUzwgW+XUUszaP1h37egI/megQgFRc4ywP7ivlYZZszfMvHzhkwD4BtkqQfll8/DhCp0k1Fx/Or6c2WOm9G1VVqjedkI/UlvTLZM8OnI2stT9F/m6MNiDbJUOC7OzQ8UFuCT01Y3r0BNf/PVrQnlaj0n7FCWLC0vfTuxfIFtl31L8+vbVpihuW7liovLQr+++e9DF4Rg72aAJC+7L2xWQNwIgWyVQVxzXScNa9xbmHsO5iJzOZWVntH3bt+Cx0c1n3d+75OvCYA+yVTqMNBzThAUPH6nl6fl4x+LCUHWlXhr+9s5tPtL3IWK3VXAwXFBQ0JKnLAlsq/MzP2yHytpW/mXZsc3nZvbr+/eh4kJNWLCtujLwjiVBtgp4+/iRLjJiuGD/nvoujiKnc1lceeeTO53m1GRtxvrdtS3IVuGmIHLe3rurl0mGCg/y+kTDwrevI/l7TAlxn609/H2L8IjaVhkdXCOkrS7++jVWd6Rt5V9jBQfmPB9EIyQ/37/v3SLvCF315lqTr2OBDFxbBed2+d0hvl8sFnNSvHZt6lFlm6yoVQBblRWqY8q7LpUpjdGRfWWK8isWZKt0UvBTgZH5Yuw2J64252b/ZPJwKju+DQ93J8UbN2QwehBW5HC1VS7H3xAseRwEHYSz1cXFF2eVnWHBho2ZP96+oRmeAEzbRvo3ZnZJwz+o/bjJc4XFKUtedkL3x3NFZl48N69L61u/9vzZpXdpgGirskJ17nGdrlihk4Z11V9I+nM7fl+XCns4ntsVeAIjMz0xbkxN7tuQMTM+Lsw3vn/8yBgls1UdcgbKWTeiPhgOwzD6x0EIZKsOx/PLlzojwjul4c+vX2ORWV5539XRhUmNaxI/91h8HQs0II5W5XL5kqsJYmNu6mPfru14TNR7TVdyjV5gW5UVqnccbR/Yud0UH9d6o4WSjp/C32jVHwVGZu7Dh5HdO/Ux2JROwFw4HMM1VbqIsFe3bwr3pXwi6klgDMPAP1Qq1ZJnAkOxVe9n2NomJsYf/NsdH9sS/DceJe3J3z1p8/4JONCPP6asy9R4oSM8xJq1vqXx2pqKNppZ8wn0zwT28lemtkp01Lw3fyI5ZXrcZhsqU7Su+tu6MfOFsRuWyBldj5V2nDj5EE+INWSkN1zsIqcjNqAoiksKficwMq8mJy35ewyYdLy5aXR8XMivnhgY6N+x1ZIU/1KjEfJ7mcLoGHM2wnI6nXzbKtH1UyqVSqXSeyJQWhzvX/Hj1at++cYOScjE4fKRqsOCzQAzykLhBfPz6qqWv1foV8fqKqq3H+sM7LEFU1sF0x44jvvFZN2b+yptRBgeJbVkrf86PAxL5Ew/Eq3o6Dp3A4+SWeU5Z47exIrbAlhRXFJgJDAotQmrIhwOx8Tpk13hISMn6qEkyJRvw0PG5ARj1oaf9KyLEQIXtahtFcdx0O8jhq1e4LvUFmZm+g/s6wj+Z6i6cnF+Xsgbbpm1gGWd9eUX9Mmr28KDdalJirM6ZKsECoUC3Eiy5PyHGPjx8kX/hgxz5vq3Tx59Gxt1whM5i08dVOp6t29tD13Zm7X+6MknAawoLikwEpjAbb13Xty62SEJteZunPXdPZiv7t3VSEJHa6qgpyxwUYvaVhnBd6m9OHumbdVfvTu3/5z6yD1aRrDISMH+C5aMdF105O2ac+DGUYFjhghEW7XZbMQcHZzgeGPx51zv3jxDDPa5W0+8CUvk7D54YN/5ttUxuijZ2frbAawoLikwEpjAbb0XvttsltRkdfDfltSkD0KuqlJwOIaqKrXSsPHGUz+hHqkpcFEjW6VVav+1tWpkkt4N674+e8Y9VKawyEj8Ic2T8/e00ZGa1TG3LjyMLusUPmxYQLRVP+L19WZcEvr89Enym7BEzvqzF0/c7U1N7sjauP1Im2/KBQb82SojBG7rPbEwOzuwf68mMmKsrPTF9SaHT/c8+jU1NSDf2BEWPFxcCHE2WOCiRra6dKl9Gx3VJCdoIyP+e/qEe5wsYJeXqNKOllqlRhLSuzl3f13Aji0C0la/Dg12J8QZc7J+/dlnhyVy1p+Nq9DcKG0wRcnwQ7U+KhsIIFsl87LpKi4JHTt1cnFhwSGCR1zGG0/psAjD6qjpCWhP+Ahc1MhWlyi1xZmZ0cKDbSv/enHuDE+beC0J6+zsOKkfra1u/WfFUJliYZbH3VJ4ZbnZ6sLMzHD+HktS/Je+XsqfYImcy8d31GvN+w9oZBJ7V5cvigcCyFYJpp8N96QkmuUbf335wj1HUFj89euF8rQ5Nmrk5AlYaQpc1MhWvZaawzF2or717/8ZLjjA6yZe3mGdnciS9kt3TIbc7K7wkOfnz/kqfo4sN1sdU57GI0JfXr3s+idYIueYwq3bePeaZEtmxs937wQvHgggWwUsTH+3bNnUHR/71aUD51sWf/7s3Zenj5J+wLVQEhS4qJGteis1+9MnOCbVp6VMT05yj5A1HDOlutHet2GdIRb7oPHL4cWystWvPT2m+Nie3TsWf866/hWWyDmmEKnoaFFe78akIxVli/PzghcSV5CtAmynTuLhIa+brnLPC3Smn0+a16aaMzOgbKAocFEjW/VYat9HnvVkpHfHRX2E1GNiDcdMpdToVMeu4JgUT0n8LtSGZBBZPrb669MnU3amOSXJ06oSLJFzT2RTg8F2pEYXEfb67h1hCwkCyFadTudXa48pPta8bcv8zAz3vPDBu8eP9JERtqrD3FffBC5qZKvuS+3Xx4+Du3d2hqx82+z7neshNILH8Rfnz7at+nusuGDhm+/OsGPFMrFVx+Ki7UiNXhr+/uEDT9fAEjmUdOY+feqR5/SuTRVs81hYIFv99eXL8K7t1rQ132lvui48jsVF/ECRVhLacuJy2lEDrOISoKiRrboptcX5+ZHqyo7gf6z79y7OzXGPjSNQsrbwY/ZZSVH7qr9Hj/rZPZzLxFbfq1v0kRG9BQe8POEAS+Sw0vnW12tKiLNs37IwPS1cSXFmmduqw+GwHa/TRYS9unmDey545WyzzpyZ0bt+bb2yDVZxCVDUyFbdlNqb2zc7wkP6NuX+eP2ae2DcgZW12Tev++QbO8JWvbzlT1taLwdbnX37ZiA325SW8v35pJfLYCkB5o/lejMeHjL25/O1ImeZ2+oHTRceKenbt3fh50/uueCVyIKW5hO3zatjhgoOVLgcTSj8i2bYXG2Vy/E3BOLRqNPp/GDQ6RPiWsOCezLXfzYbuQfGHYiC+GQ0amMwS2ryV6vVt5mizwi8g+HEyeKvOeu+/PbQVYaEuPePHnq5EpYSICpqcXa2Z/dOQ3TkR71OiMKCAQtFibbJot/WA+Y+2Ac35VjS18x47cCJBFmhOqvO8KSwUicN6zhyKr68E1ah8VrUHAUmxGgVwzA6u6JzL7LI0o7vk5P6demdkmB9LGbOypgyGKBkkCNwBfGf6l5neEhv7saPZpNj0Zc7qtAk4Eer4xcvdIQF69ckWnduA3v/egKWEuAqanpy0rwuzZKx9l1bK++FBYPlO1p1OIYPV+CREW+99t7EA8jgnmNt5i1yPDqy/uhtTOFLZ6UZttgngcHW1cLY6qbq1uH9+XhE2OSJ+tcPH3wbFctiPnRBjFdXPv37f0xrkl5cuTzvu+dxaQLdVuVyOZ3DG4Ths8Vsio+17tw2/eLF3KdP3i+GpQToipo8f7YjZKUpJdEv2mu+bZWmwARu651O539PHmsxmXld2vexMfqf8iEgg5GF6qe32s3JCQM7t+853g6r3PgralHbKo7jCoXCZrMJYKt7Tnfri0vbVv5l2bNrfkZc919AF8Q7dUt3QmybJNSYkjj7RqDj7VgD11aVSqVKpRKJrf788KF/Uy6eEPfNRquhh6UE6IqafvFcv2FtV1iw7XgdLyUFFV5tlb7ABG7rv0+M61MSNdKw7vhYfzkwnMjjmmpt2xElHhGmKS7fWo/DKjqeilrUtgrcVABbjdwTMOgAACAASURBVC1tu1V+Uo9Jn+3cJkKb4UMQ7x4/wlfHdEhC3oh+eAH3BBugJTHYqmN+ob+0WCeTvPX8RA0FWErgQ1EzL54PbMoxr0n6NjwEuaRgw+sJNvQFJmRbP/9jpj9/jyZKOnK09sWNa44F/9jEg5zNiiuW/oP7O8NDDPsP5h1pgVV60IvaKWZbJQ5bBXh31qmpKS6Fpb54zxgfq4mLHmtVx1ZooFSA5xPmGcNHPKPj468ePtTFYL0Z6W/1OtvYGMSAaTJF74SKEajHmIN/LNnqTU1N8Zp32+jY6NUr1rio4Zqq0dFRmp+CpQReFDUxMdbyFI+ONMlzXvtCTiOQFMUlBUYCg1ILdJqaiefPB47XacODh0/UT0xM8F4N8CBnM6as80HdRUNMJB4paTlUn3hYC6sA6b/oC0yktkrA62gVU3QerX+oSU40xERqzl5nnY7rC0rJcMkanXjeXG/GI8L6NuXOvffZ2cVL4l0e9G2VfBZmUFCQYANWt9XRdO6RJTmhc8OG/Q0d9GsQlhJ4SiehohOvO42Hh/QeOb7+qM4nPxY6eFcU6xSYCgxKLdApvc/dBmtS/MD+fME2NudJYLFFTy9sKsCl4V07dhVc9MHzNjSzv9xtNb+u1XZgHx4R9m9xbVJFB+t0WFcAHfiLxzE/31dc2PbPiuHS4oVZN5vQigFYtkpGyElg17o4eKKja0NmT2ryudMPuLQyrJXAXzprD7Xhu/O1MknPzX+TKumOJwSrCwBPtkpGPJPAP9687snMwBNXC7mxOX8Cy67t6qk4pJOGa09djj8k9ICVZvb9wFZpwqKM9p8z6Q4Utq38y7R/f8FZg6eK5LUCeMoa/XjmpqYGdm1Xr1zx4sI5MZy26EqA2WpSRae+pKInLrqpXBlZzGDvGNekWCuB13ROX+joy1pvSl9z4owPfix0WD626pifHywuNMVg9tYWZjnkBq8C21n91Jy7sXt1bOudThmTXxCvRU1m+dpqQnnH08pTemn40O4du2qeeq9I/iqAj6wxjefH2Gh/5vouafjbR3TvnRESPmxVSMi1EF/R9bThslYa3pZfsKleD6WVYaEEXtNJO6LvvHgbl4a3b90pP0LrKUOBa0QAW6UDlFrwXnqvbt3oiY2aONkg8EnRvAoMK+24dOKuBpOaNm+qvNQNqxghCnWZ2mpceaf20m1ddGRX4mrl6YfRvx8xZpoO9wqAnjV28fzX1tolC9fGx34Z6IcYORQCx1aL2qqPqAxJq/u3bsqrg9bKiDCdzDrds+PHdRFhHdUn6Dy/L3CNLBNb/dTbq4uL7s7Nnvv8mXu0jOBbYFhJu7ryuCYseOT48ezjwu3CTzP7y9FWMUVn3bH7huQEc3zcgzO3aVYkTxUAN2us43E4nS8vXWwPXmnbs/PH27cQg+dOwNjqjrqOgd07tbFRNYevy0oYP9Xu9B9blRWqixq1xs1ybZTs5pn7UUs5q8A1shxs9dfXL9Yt8r51aV998byTAAI7qMRHS4txmeT68SZYJcmuqF1ZjrZ66HTbs927uqRhNwuPJFdqKKUmcAXAzRqXeBZ+zj4rK2lb+Zf1wL7FX78gxs+RwLDVnOP61oKy9uB/+hWlG2rZPMTl9CtblZW037+m1q+OMWVn7V1qaC5wjQS8rTqcztG6I92REW/u3eUeJwsEEFhkaceZ822mtBRtcsKxMwKtsNLM/rKz1YONuGZnnnrlXyOFB8vPUXfroJ8OrAqAmDXu8cxNfejfIteEh7y+fIn70cGwCABbXV3Wbjp9XhcZ0RkR1pO1vvbEY+itjAjTiSnvajt2ThsR1rN/f8mxJ8L8WOgQ8Lb69tFDrSR0uFzhmPfNtg/CCCy5GjddvY1Lw/G8A2sr6T6oBreo3bK8bPXwJeNIVWVnWHB7RJglbc3js7ejFR2UUhOgbuBqC2Y6Ra0XlI+sGWs1mMxw6kJOrXulcq8sRvi7rcYqOi4eOqeVSToyszp35lcfOO0HSoCUTsE548jB/W2r/rZs3lRT/8hLUkIS2LY6MznRm5FuyNrwk97eBXwgmMAyajQ9h6twSaj+5IXVFV2wipSjULnaKpfjbwiE0eiGyvan+cXaiDB8bZoxI/3OzoPpRdSnBumkI/ALVkg001l/zGC5ekcjk2hkEeaCov1Hn7LWFixG/PxguEeXH5oSVw/t2FZQ15J2qD2qyD+UACWd6LLO06XK7qTV7av+Gm44kXPC6CkpIWGhKJ80WSxeNZcMpm1b1Sv/Gig8mNfAzGa45whu1mimc+Qirs9cr4uNOttwd8lVfO4h0YGjwPxmtJp/xmiurNWGhxg3bzpY+7C07lF8qZtdJZdMR/gXrJDop1N9TmPMzOiShrWF/jPZeCr3BPUWdu6VxQi/Hq1Oj44OZK23rEu/c0sbW86pN+30Q1sFr5qKpr6d2zUR4T1nL29vNLtNSkgCbLRKvDIOt1kLizSSEH0Mps3MOlDrcXrAU4XCQkiBRRa0qM7fNyTEWjMzrtRdi1HwOBtMM/vLYhJ4RwM+rmzsCFk5tGNbyxNvW155T8cnL1ghMUpne+F17e69+hgMj4vRX72T++cgg3tlMcJ/bXX2v/8M69dpYrCTdbcimd/6KwYlwEqn6oKuN2+PThY+cvXapgbqExEC10tA2mrWUa26oFwrCVXtKb6uOLG15A6LCoWFwALLOYYPKErbgv82rUm6e+YuVsqXs9LMfuDb6oZa7aOiqq7wYEtO9oVLbdFl3mYJvKTjqxeskJims6GqXXf1nik5URcls924U9Lcz1RbsPBTW5379Gkwf48pLrr9POMGTlRKgJXOwYZ2/Y4dptioJsWpuDLqPQ1CEni2mtOgNzdewCPCRg5XbD6mkRW3RbKqUFgIL7D8wibNhvWdoSv7iwpLL7mZEYEVEh1EbavEITYKhWLJRNyWwr5zFuvJM9qIsN7c7PLaf+FWpDAvWCGxSCfhUNe9Cw/Ma9M00vCRcxeSDv3vphlC4o+2uvDz53BZaXeU7NXNGxlHme2mJEIlwEpna9WTlsyNxhhMVXsmuUpLTkpIAs1WSzouVF4yx8dadmyvucRebNxzBDdrTNPZUfnIfLhKGx46dKii9roVWvEyLyJR2yr5lCWbzeY9EdciSK7UjF2+3Bke0pO9of1+VzyN+8TcpuPbF6yQ2KUTWdpx8rjKvGGdRhL6uLh6Q3UHfW3BAqKtEmeM0Dm8gQtjJxu6MemkstHhcASGEmClc+CYemT/Xn2UrPP0lXV1eiIpIeHPVhkJDEotxJR13rzw0JQUr1239uBRNg9ukSsUFr4S2LaTesPhGm14yFjdkT2nGJyhBLeIRG2rBCxsdf0R/GFNY6ck1Ji+5nzjQ5p3i7im4/MXrJC4pFNQfrtzXYZWEmqqqNp7Wgel0ukD0VYVCgUQklwux3EcSniuvLlxXRMRNlBeujg354T6HEUApIOVdpy/0d2/c7s+KtJ86WbuKbMsgGyVkcCg1MKtG1392ZnWdWn/3uC6oMixTKBnjV062TWdrUWHjJj0YX7xukquNzSwKyI/sFUcx5ecBKacCZx3vqfv8g1dtKw/a31D7W36pTYC6YRniC9YIXFM557KMLI3r2PV30OHDr0eHxuhffK2F4Q/xpyAJ1t1LCxONjd1RUqtudmz9v9/hC0sJcBKyvfpFLUevaAxb91kiI58dku1q7EbekV4R4BJYGFstaihVZO5oXt1dPPJW3EVbLbuolQoLHwrsNQy9d3tBcbICK2icvNx6p4/AhSR2G3VZrPRPMOLyHmMoqOn6Y4+NgpPildfe7L2CLPjlCHWgW+1BTcdrKT9yl3z4IF9bf+ssJUU3X3aL9jPGLqt0jnBd2pqimkv4c2zZ2NVhw2REZ2SUGv6mgl1C3gflhJE0sGClU7RcbUuN1eLSc0FhWMmI/deGqyOGvcUaAqMY/kfvWbpP7DfHBfddPicrKgVSoXCwucC21GvGamt1oYFW2vq8s+aoMQjK1TTF5h4bRXHcfrnYsoK1VGKruM3eu4W1Wpjo1tDg631J8m3RdB5OZGten1VXDD0Fha0r/rr2YF9eKtpTRUnZ+UoDwALWw0KCqL51TRxOBxT3Yae7ExdpHTkaO1QadHkhXPEvsoBqQQo6Vw/fcecENsRuqp3+5aZ16/hVooX+LZVmgLjUnTZNZ3DNdVdklDtkYbNp9xvssGiQmEhBoEpLpn6D1Vow0OG6htKr/VzSYppEYnaVjEMC/qNUqn0nkjy4a4n97SjRQW4NKxLFtYpk/Rs31KuZNbuO5GtLvXacaxTW1zWER7SvSZJU1GbWyWERr38lcUtSzS/lyYLP39OXDhviMEGMtd/6OwA7zgWFogLAlUJ3NOJLlIr82oGtm3Wx2CW7Mwpo0CzwfzZKiOBsSy0sq6GZuPjPQfbw4J7N8sPnYb2jCbHMuGeNegCyz+FdxcWayWhY42NVRch3MFEM/uitlX6zE9/7zp62picoIkI0xwofpRfot+5K7/givAVCf0FKySIWau/pO3NyWoPD9ZIw8z7D5acYDkBBUUejGxVLpcTHTU6T20tyfTLF/379xox6cD+/O+Tk26vCVQlQEknqrCl6Az+X3u7aW2qMS76+cXzCz9nudeLd/izVUYCY1Fc0YqOW83tz/J26yMl2sgIU2pSY90NiAKDhXgEtvlIh27v/s6wYMtmeXUt1yfIaWY/EGz180B/X/4efUTYQE6W9tLt9dWdcSXqTTVtvqpIuC9YIcHNWlHBRUNuTk9GekfIyt6tm+sON6dWa7FiZmUORR4+fG71Xau6OzXFEBP54vLFhbmfni4LVCXAzdr3ly8HCgt00vDe/D2eOiiw4HsSmCZMSylO0X67UmlKTuhOWH2nrP7+/vKGAyciYayqErUACxEJrKDlzIl7ppTEtuB/zBnpp0/clzFsplgUkX/b6vyPmckrly3Jid3Rsgdb806cb0+p5nTflxPZKu3Xjhr1tVv6/iO1WkyqjZYNH6873kzdPXjJkLjLwye2Ov/9++iJetPqGOP6dR90QjxHIUIlwM2a0+l0LMxPNl3Rx0XrUxLfPHrIX/X5o62eaO7GC0t1svDB7VvuXGmJUXQkKlpjSqB5qixQbbVQLStqrT5wauDAPlNKoiU1+VzJqe2nmLVUTIvIj231y9BQX/6e9lV/W7PWv3vyOKkMgsKcyFaZvKKK21IqNccrm3q3bGpf9Vfvlk2Xjl2PLqZbEVDkIbCtLszOvnvyuGfblo6wYENO1o+3b5f8SKAqAW7WCD72WCy5G7WyiMFyxXuNho9K9C9bxYpaGxtU1s25xijZ07yiHbUtceW8nNPCPUdMsyaYwLBC9ZYG/M7Vlq4NWaYo2XB1dRnD224YFRFXW+Vy/A0BU43+mp5+1dxkSU3GIyUTNVU/3r11iq8iYb38ImuHzmqfnWo0JsTpY7D24oord83RpUs/iE2zukfEcTDc/PT0m4cPjBszDVEyQ0ykVibpzd+9MLv0QmCgKgFu1sjMff7Ud2BvR/A/utjowUPl32yQa5OFovgQGJ2SKbrc03JEaYiLtqQktjc2pR72/fEssLImpMCI15bKx/qKKgMmteRsrDx0ndHjl/SLiKPAhB6tLszOfjDoB/Lz2kNXdSXGv1O3OB0O8CfRVqRIQuI7a9saTTWHr5m2bNGGh/Rtym2/cLvhktb7ft9Q5DHA/2h17suXF7duWjZmWmKj+nI3vrp9y45rBstKv48tsfMXIFCVADdrFKZfPDfnZhsS43QxkX2pyUOKkimTyTE/D6VC/WK0mlyNl59q7ystNWBSPFfecqcjqZLrk+JMa4GnrAkvMPIr57iu6/wNbVKiMT62R3l+T6OB/vnnNLPvN5PAc1++vPr3vmXrZp1M0hq6qiMibLi0ePHn/94nIuaKFENIwmRtT32nteEUHhOlkUp6sjY0FRw9dMkYXdbp9sYKKPLg1VZ/2u3Pm5t6N2aZomW98pxXd+7MffkC/kQ8lrokgaoEuFlzZfrVyy+DA19Gnj2rrbasSbKsjhncu+edumXhxw+O1SpyW40ubc8ue6StbzRlrW8PWYXLc/PrYK6hMqoFuFnzlcCor6LW4sp7ll27NJLQ/r15d2rPpx1qj6JxdCPN7PuBrc68ejl+4Zx+bao5NkofHztcVmrOyjCnpby8eZ18mdgr0tchCZa17OP61oq67rioDkmIORYzZm0w15+uO90iZ3vKpsC2ujAzPT058a6ttaWwwpqdqZVKujKzrled23a0I7qE/T2E4qlBsaWz5Cte0ZZ/+N+7BVXd69aaomV9W+Rtx87evfJk89F2ys3nNKtYtLYaVdqRf7SlufCodk2SHpMaE+JwTKrdvmtLHY9zv6IVBqx0PL0KzuhNRcUdISs1mLR7964rp1VbGvTez2qlLw+R2qpjYeFzX+9w1eHetWna8JBBec746VPfJyacTuf088lPvVbK9X5RkT4MScisxRc9ubqvWrt95zV5fk/WBq0kpC8jXb+v4NGl+7tPaBMPdREhsZYHAXdbdSws/Pz48fPgwPMb14fKSp/t3G5cHdOzOsYUG90WFty7Lr3pshBjBb9TgsA/lsii1q1VLU1lpzrS1+ojI/BorGfrlqbcvQ/qLxdW3suqeLr+CN1NnkVnq0WtMeVdihOtj8qO6lNTLLFRPVs3P2i4eqHx/tN9JTmFDHY1F0OFii0dL68tZffbsjfqkuM1sVHWxHjjjh33Tl7f36iTeRi50peHuGzVsbg49/nzu5anw4UHcUxqiYu2bt388vbNn1MfvSfiLxXpq5AEzlpciTqnui2yuG13zdOrlefas3N7kuJxafjwnl0ttadOXdJkQGoEGdnq4tzcr29fZ+32b6O291rNyzu3ntUd7duXb1ibao7BhjLSezMzzHm7Ji5f/Gg2HcprMOZubMyvjSryvQxEqARf/Vhyyx+p5Vu7V0e3xMUPZG/oT0k0RMl6c7M1u/dOXr70qccy/eL5j//eLcz+WJiddSwuMlUUHSDaakqVpvaUWlNVZ1mXboySmbdsvnPs8u4GDbjdN6lcuAkSp8iEASsd76/N5Q/3H763r/LfO3vLTWlrzLFR5k256oaLJUo8tow6cqUvD9/b6tjw8PTz5/+1tY6daRwqLdavS9NFYy2r/h7M3/NBq6Vzs6XTryrSJyH5NmvplZ1VlTfbDpZ2rY6zxEbpkxOeVVWOKhu/DA+D09O8wNVWHY53beqh6sr+0mLTts14anK7NNyyOmYwfc3g2lRDlKw1ZKUxY+3re3e/Dg3Of/9OVtT2GjX954WWmxJ8qKh1xQ/uKOqzS/+taOwsPHDhXnlD5849bYlJw+vXdsdFd0VFapPiDRszu3M39uTtHiwqGKwof3a8znbyxLOG+q8jI2Kw1bkvX/KLr7WeburYX9Kzfl1XRHhX7qYrR65srO2I8tFag9iEIbDA4krbd1Q+vl58zJC5wYhJ+3OyumpPPLr0YNex/60R+vLwga0uzMxMv3zxQa973tTUX1qMp68ZWJval5xgiJRo4qLxuOhOabgxIXb8WvOKf/4JCgqis+G+P1akkCGJIWtxivYDR59eLqjrXpvWuvLvDkmodU2SPj21r6hg8uplO679Pjm5+IvqshxtdeblS0vamrbQVa1hwcZNOSNVhyfOn33z7/0Pet2X/v6+ooPmdWkfzUaeFBXASvBtEZG9J6asM7qkLae6/ZvNNnS4Ao+N7IiSmrdt6cnfbdoi16YkGlKTdZERuCyiSxpuzd343KBfsj3xDgtbXfz1a/b9+0/WnskrlwcLD45s22xeHWOOjTLGRrWHh1gz0q9c8nEHTmzC8I3AilpzK1suVpxpz9igl0m0mLR386Yb2TufHj+vqLwz9+mj4/ezJ97lwZetLs7Pz3358uPNm6822ydrz3/qlhfNTbaGeuu+vdbNcuuGDFNctEEm6duwbmDX9oGKspe3bn4eGPg5NfWp1zp4YN+La03xsbHgzEKFQrHkVvt+XJGChCSirBW1FpRex7OzTIlxPds2D+Xv6V2/Vi+TWGKjBjPX923O7SsqeHG9ecrY/UGv/z4+Pmo2z9rtv759W5ibW/j50/mnrJmurRJbtnqXk4iKS6xKEGcR0YHX0WpcXBwmkUj/+efHu7dfhofed7S/uHFtqKaqL2+3aW2qOTpycF1ab3Zmz/589ZHG3fsuK/JPmTblntx7FBNB6QVkOuxe2eWP1Zu3G1dHP41P6N+Y3ZecYIiS9edkDRUeGDujnDJ2f58Y//Hmzfz09PzMjGN+ntwujU1MDA4OslaXG1v98e7ts6O1IyVFQ/vzezflmNLW6KIjjbLwnrjo3pTEvvTU7hisTRKikUmeHSr/ZLXOvnnzfGyMksj8zIxjcZEYpKpUKj72rRZbRfIaktiytqXk3puHD+anvy/Oz/948+ZTT8+LmzcGykotudnDGzd0R0d2RYRpMZkxJcmyIcOSmdG7WT6Yt2twz87e/Xt7D+7rV5QMK0rfPvh3eGjIVQxedkJXqVROp1OpVAqjqABWgjiLiA582KpjcfFdy1NLSdFgabFpixxPSWqXhFniovvTUgbS1+ijZK2hK43r173+9/6XkWcLMzNOpzPy930xW2rUYli/F5swfC6wtUX3b5WdyCr9V9HYdeDgpbsVJ3uLC40Z6cPr13bHYF1RMm3CakPW+u6NmT27dw4WFQyUlT47UjNSf6yvumqkvZ21utzY6kTjKQMmVYesVIesMuRm95crXl268PrunfedHZ96rd8mxsfPn7GkrxmqLP/1ex3LrcrJB5jjOO69EWRx6DTC50x9dHMb2uL8/I+3b1/evmlYk9gmDe+Kj7Huy+/Zn2/J242npeLpqd3JidqIMK1U0ikNMybF286fc70tZcTzUYOEopY8aNq3P2nxt1biLCI6eJIHfVxT+PHqFVhrUIcFGzfljlRX9hw7+vrB/Q8G/eeB/v7iAnNG2kezCQlM+HS4vMhrDVGK/3/s49fR0cHKQ3gs1h4lNW3b0pO/x7R1kzYlyZCaoouMwGWSLmm4NSf76yit7WJc4fEBG7Kt0hmtIgIV740go0lgYu7XZrN5t1XUUfNHpqamuCuKSwpIYIENfYH5/k7gEc9jC2JtFczdIZYhnuQBYGerdEariEDFu6K4pIAEhnCK3FZxHAd3lyCBLmcg2ip5bXXJm+AQgQp/tooEhnCK3FYRCCdUW7XZbKCjRueRLUSgwp+tIoEhnH56MBxiWTEijoPhEAEDC0UhgSHow1FgaLSK4B2Io1UEwimazQsRgQqaBEaIHWSrCLggW0XwCrJVhNhBtoqAC7JVBK8gW0WIHWSrCLggW0XwSuDbal1dnVoN8+B78WCz2ex2O5SkwPPB3GlubrbZWO4t4glkq4IhQkWp1WpYSREgW/UVy0dggWyrdXV1UPaRsFqtcrlcoVBw1ITdbodYhRiGpaSkcA9JLpfL5fIVK1Zw7H8oFIrm5mYuKbhFbLaqUqm4P5Jot9vz8vLy8vKsViuUqKAgNkWB7dVgNcQEIrdVJDDv+IXAAtlWU1JSnE6n3W4HW6uzG0iBfcjUarVCoeCyh6LVak1JSZHL5XV1dawTIQOePecoU4VCAaRptVoxDGPdCwFaB/9WqVQQew+islUgA+7pgLprbm7m+IAj3I6aqBTl/P37dTqdOI5D3GdNzLaKBLYkfiGwQLbVvLw8m82Wl5fX3NwMFMaiOlUqFahFu92+YsUK1sHI5XLw7bA2jaqrq7NarUCmdXV17DoNhEadTqfNZluxYgXr7i3QKOg3pKSkwNplRlS2WldXB1oZlUqVl5fHrsWx2WxE10oul7NutqB31MSmKPCTUSqVYOAF64cjZltFAlsSvxBYINsqjuOg/sD/KhQKdgojzJgodxaCAFsc4zi+YsUKuVwOLJ9FMARqtRpMuoL5EHYdQBzHyb0NLp1lMJoHIXHsgpARla02NzeDQQD4bbP+SRMFrlQqgSZZiAF6R01sigJzdHl5eeB/uTgEGTHbKhLYkviFwALZVp1OJ+gZAUnJ5XJG2lqxYgVlZgCUu0qlYqEztVotl8uJYRz45TBKwXWJF/wvOIqAfmrEugtIhzwtAwb39EOqq6uTy+Xgl2+321NSUojlVWKChSOislW73Y5hGFFETJfB8vLyKNUENo8F01lMWxnuHTURKgr8uIjfHbnVUygUUFYKxWyrSGBu8TuBBbKtWq1WcCcwWCpnNHuO43heXh7FWYEm6K8NWK1WyqI60XlUq9WMfjBul3hdf0V0AOmAqQ/wjkqlwjAMTN7SF1ZdXV1zczPoU4N3iLsJyMLliKhs1fl7RQdUolKpZJTNlJSUlJQUcpWBWsAwjMXvmWNHTYSKAsGA4Qjxqbq6OgzDON7ZQEbMtupEAnOH3wkscGyVIkFQqazXxnEct1qtVquV7KygFumnqVAoKMbc3Nycl5cHekyMYoO1xAu6GuDfGIYplUqQrM1mw3GcUW+UGLLL5XKlUkmMU61WK8THbERlq6D0QB8c/Krpf9Zut6tUKjCmJ37ATCf6IHbURKgoYjgC7jFUKpXEiATiHa1itlUkMLch+Z3AAsdWU1JSKB4G5c5pwlkBjNIEN7hTogJrJyxig7LESwB6Z2Aoz2VFAXQRQMeWj8OwfGircDtqBETDZ7ValUolo0qE2FFzilVR4E4ZlUoFlhhYp+MJ8dgqEhgj/EhgAWKrdrsd9PJcF0S5A5JlcV840BA5KijDOC5LvASELskDTS7pgGlz1ul4woe2ylNHzfm74WNxQwrcjhqBqBRltVqJvMC68Y2MeGwVCYwRfiQwTrbK5fgbArgzKoQm7HY7o4eFwcQL+R3iUVfuz1qBqMC6LKNPkTtldrsd/EhYLPFSxpFEsjabjbiliwWEQME9BXxsaOWrg+G4d9S8KAqsn7GYd+LYUQPzZmTZACUwVZTdbqcsREFX5SB2FQAABdVJREFUlNPpVCqVsB7tICOSg+GQwLywnAUmotEqGaAJRk8KAxWSb7Qh79CkVqvpGxhZyoQROp1OpVLJyJvBg2sKhQL8PMDdQCA1Rku8rj8w4h48tVrNaMG/ubmZ/L3gV22324HQoU8SAHy+tsquo+ZdURSdsI6KUUcN1Be4QQNEAm7IdDJUFBgJUUYzcBXl/P0ANM10GCGe0SoACYxCAAjMbbtEE5HaqmuteIcwHvI0JruNI1JSUghJkY0QGA+jNIl+KLjpoLm5mRCT3W6nL1BiIshms4E9e1mvgFK6nBznhWjic1t1Mu+owVKU83f3n/wOeSqMkaiI+zXAQ/TgEUkiNvrpyOVy4ulksKNWIClKmBQoIIGRCQCBBaCtqtVqRiMnlUpFOBaGYVz2OCT/Q61Wc+kwEs+ZgfvaWa9JgI4eWKUHHUnWUQGtM5rM4Y4YbJVpRw2Kopy/760g39hJdP9ZdNSIXXusVit46IJdJYIuP9A5eWjCAhEqSpgUKCCBUaLyd4EFoK1yobm5mV3PyP5780yr1RoUFATEyqUiwYNZxNNUTPeyoCRFBMPoKWxPAJnabDZYT3p5QQy2yrSjRoa1opxOJ1FrYGdXm83GZaYdDHFAF81utzN9JtI1KWIWhOPGs04xKUqYFCgggblNyn8Fhmz1D7hXIbEXiYL5iS5qtZo83U+en2F0dzuYU3J7KwS4qY9+SAqFIigoyFWL4H2e1lPJiMFWucBFUcRjf2A/ExY3doI9aAjlgM4f8ege/ZU8MJwKCgpyXY5ius2NyBUlTAoQQQKjIAaBIVulwmiHa4oRklGQtoSm/9WUTVIAzc3NjFbXQb8MmCvZjJk+fEbcyE7ZLZPpnBUX/N1WnQwV5Qpl+3VGnwW3bLhOnOA4zmhZAWQBtL/kvIB06LfF4leUMCnABQmMQCQCQ7ZKhXwH9pK4NUJwggSL2QaweSYlQavVymh8CW5NIhIktGW325mu2BOTS+BGPvL2v4IdDh8AtspIUZTuPxnwADujr66rqwPPKpAbPjBBx0gJxPdSdqllenC9+BUlTApwQQIjEInAkK1ywpMRcukWkRPk2L0i5mG4SEqtVoOZbbC/CZd4WBAAtsoIt91/0CXisgUP0fDRf1rMLTiOgxaQyxaVYlaUMCn4ECQwvkG2CgeIRkhOEKz/c0kHnF/BcTsLcidUbI1g4Nmqp+4/92cDwDPQHO+kIybluNxSLmZFCZOCD0EC4xtkq9CAZYQEUE5UAE+eQbm53G63g61BOabDlOVmqwSwuv8E3DcLc/4+7ZJLk0cgTkUJk4IYQALjCWSrMIF4tBBYneWeDnguDcpvhqe9CZdk2dqqE1L3n5walHSgNHlOsSpKmBREAhIYHyBbhQYsI0RQWM62CqX7j6CAbJUACYwPkK0ixM5ytlVY3X8EGWSrBEhgfIBsFSF2lrOtIvgA2SqCV0ZGRv7v9lWsX2I8GA4RYPjqYDhEoCKSg+EQgQpXW4UVBJR0EAEJGq0i4IJGqwheAbbK+uPIVhG8g2wVARdkqwheQbaKEDvIVhFwQbaK4BVkqwixg2wVARdkqwheQbaKEDvIVhFwQbaK4BVkqwixg2wVARdkqwheQbaKEDvIVhFwQbaK4BVkqwixg2wVARdkqwheQbaKEDvIVhFwQbaK4BVR2Or4+PgIAuGB8fFxL+Jxa6tIUQgveFcUHSYnJ32dCYR4aTF0+t5WoeC2eRUhKE64oDjhguKEC4oTLn4RJ9iDkPXHka0yBsUJFxQnXFCccEFxwsUv4kS2KjQoTrigOOGC4oQLihMufhEnslWhQXHCBcUJFxQnXFCccPGLOJGtCg2KEy4oTrigOOGC4oSLX8TJ1VY5HluIQCAQCEQgweWwVWjnrUJhwB96MU4UJ2xQnHBBccIFxQkXv4iTq60qEAgEc06ePOnr3757/KLZcqI4YYPihAuXOEU0WkUg/AiFQuHpT0eOHPG16SMQS+CrfuFysNX/BxMpaZuhTrvGAAAAAElFTkSuQmCCAA==">
          <a:extLst>
            <a:ext uri="{FF2B5EF4-FFF2-40B4-BE49-F238E27FC236}">
              <a16:creationId xmlns:a16="http://schemas.microsoft.com/office/drawing/2014/main" id="{5A0F036D-2EA6-4899-88E3-029D3A43CA27}"/>
            </a:ext>
          </a:extLst>
        </xdr:cNvPr>
        <xdr:cNvSpPr>
          <a:spLocks noChangeAspect="1" noChangeArrowheads="1"/>
        </xdr:cNvSpPr>
      </xdr:nvSpPr>
      <xdr:spPr bwMode="auto">
        <a:xfrm>
          <a:off x="8721306" y="905774"/>
          <a:ext cx="3886631" cy="1208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38100</xdr:colOff>
      <xdr:row>0</xdr:row>
      <xdr:rowOff>0</xdr:rowOff>
    </xdr:from>
    <xdr:to>
      <xdr:col>22</xdr:col>
      <xdr:colOff>513605</xdr:colOff>
      <xdr:row>10</xdr:row>
      <xdr:rowOff>75962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A02163F-0CAD-4E3F-9858-82BE76D0C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304" y="0"/>
          <a:ext cx="6065422" cy="1887509"/>
        </a:xfrm>
        <a:prstGeom prst="rect">
          <a:avLst/>
        </a:prstGeom>
      </xdr:spPr>
    </xdr:pic>
    <xdr:clientData/>
  </xdr:twoCellAnchor>
  <xdr:twoCellAnchor>
    <xdr:from>
      <xdr:col>7</xdr:col>
      <xdr:colOff>388620</xdr:colOff>
      <xdr:row>17</xdr:row>
      <xdr:rowOff>144780</xdr:rowOff>
    </xdr:from>
    <xdr:to>
      <xdr:col>16</xdr:col>
      <xdr:colOff>148302</xdr:colOff>
      <xdr:row>31</xdr:row>
      <xdr:rowOff>86264</xdr:rowOff>
    </xdr:to>
    <xdr:grpSp>
      <xdr:nvGrpSpPr>
        <xdr:cNvPr id="5" name="Skupina 4">
          <a:extLst>
            <a:ext uri="{FF2B5EF4-FFF2-40B4-BE49-F238E27FC236}">
              <a16:creationId xmlns:a16="http://schemas.microsoft.com/office/drawing/2014/main" id="{B94A7D7C-C868-4B2C-B130-4F6115B7806E}"/>
            </a:ext>
          </a:extLst>
        </xdr:cNvPr>
        <xdr:cNvGrpSpPr/>
      </xdr:nvGrpSpPr>
      <xdr:grpSpPr>
        <a:xfrm>
          <a:off x="4537142" y="3211078"/>
          <a:ext cx="5539380" cy="2466671"/>
          <a:chOff x="4625340" y="2857500"/>
          <a:chExt cx="5474682" cy="2499577"/>
        </a:xfrm>
      </xdr:grpSpPr>
      <xdr:pic>
        <xdr:nvPicPr>
          <xdr:cNvPr id="6" name="Obrázek 5">
            <a:extLst>
              <a:ext uri="{FF2B5EF4-FFF2-40B4-BE49-F238E27FC236}">
                <a16:creationId xmlns:a16="http://schemas.microsoft.com/office/drawing/2014/main" id="{9BB52A66-8C30-49EB-913C-9DDB5B918B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625340" y="2857500"/>
            <a:ext cx="5474682" cy="2499577"/>
          </a:xfrm>
          <a:prstGeom prst="rect">
            <a:avLst/>
          </a:prstGeom>
        </xdr:spPr>
      </xdr:pic>
      <xdr:cxnSp macro="">
        <xdr:nvCxnSpPr>
          <xdr:cNvPr id="7" name="Přímá spojnice 6">
            <a:extLst>
              <a:ext uri="{FF2B5EF4-FFF2-40B4-BE49-F238E27FC236}">
                <a16:creationId xmlns:a16="http://schemas.microsoft.com/office/drawing/2014/main" id="{8A5D95F7-FFDF-4C10-A791-A406C3E35FC5}"/>
              </a:ext>
            </a:extLst>
          </xdr:cNvPr>
          <xdr:cNvCxnSpPr/>
        </xdr:nvCxnSpPr>
        <xdr:spPr>
          <a:xfrm>
            <a:off x="8938260" y="3916680"/>
            <a:ext cx="7620" cy="1272540"/>
          </a:xfrm>
          <a:prstGeom prst="line">
            <a:avLst/>
          </a:prstGeom>
          <a:ln w="28575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Přímá spojnice 7">
            <a:extLst>
              <a:ext uri="{FF2B5EF4-FFF2-40B4-BE49-F238E27FC236}">
                <a16:creationId xmlns:a16="http://schemas.microsoft.com/office/drawing/2014/main" id="{DA6BECCC-7A48-4B43-80C4-0BFA24531E26}"/>
              </a:ext>
            </a:extLst>
          </xdr:cNvPr>
          <xdr:cNvCxnSpPr/>
        </xdr:nvCxnSpPr>
        <xdr:spPr>
          <a:xfrm>
            <a:off x="8618220" y="4518660"/>
            <a:ext cx="7620" cy="647700"/>
          </a:xfrm>
          <a:prstGeom prst="line">
            <a:avLst/>
          </a:prstGeom>
          <a:ln w="28575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Přímá spojnice 8">
            <a:extLst>
              <a:ext uri="{FF2B5EF4-FFF2-40B4-BE49-F238E27FC236}">
                <a16:creationId xmlns:a16="http://schemas.microsoft.com/office/drawing/2014/main" id="{F47A917F-6535-47D9-8C54-0C7209B09DBE}"/>
              </a:ext>
            </a:extLst>
          </xdr:cNvPr>
          <xdr:cNvCxnSpPr/>
        </xdr:nvCxnSpPr>
        <xdr:spPr>
          <a:xfrm>
            <a:off x="9570720" y="2987040"/>
            <a:ext cx="15240" cy="2156460"/>
          </a:xfrm>
          <a:prstGeom prst="line">
            <a:avLst/>
          </a:prstGeom>
          <a:ln w="28575">
            <a:solidFill>
              <a:srgbClr val="0070C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546836</xdr:colOff>
      <xdr:row>43</xdr:row>
      <xdr:rowOff>43132</xdr:rowOff>
    </xdr:from>
    <xdr:to>
      <xdr:col>21</xdr:col>
      <xdr:colOff>78019</xdr:colOff>
      <xdr:row>60</xdr:row>
      <xdr:rowOff>176155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FC724AEA-1418-4BE3-B56C-8F63CCE63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89244" y="6021238"/>
          <a:ext cx="3257794" cy="3212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1050698</xdr:colOff>
      <xdr:row>23</xdr:row>
      <xdr:rowOff>2</xdr:rowOff>
    </xdr:from>
    <xdr:to>
      <xdr:col>10</xdr:col>
      <xdr:colOff>560718</xdr:colOff>
      <xdr:row>40</xdr:row>
      <xdr:rowOff>36555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462D652-3495-4BD2-B8EF-20832902F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207858</xdr:colOff>
      <xdr:row>25</xdr:row>
      <xdr:rowOff>82814</xdr:rowOff>
    </xdr:from>
    <xdr:to>
      <xdr:col>17</xdr:col>
      <xdr:colOff>506872</xdr:colOff>
      <xdr:row>47</xdr:row>
      <xdr:rowOff>4709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2A99E3-9133-4F3C-B5A2-5CBDA17EE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25315" y="4611682"/>
          <a:ext cx="3680568" cy="39072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143774</xdr:colOff>
      <xdr:row>1</xdr:row>
      <xdr:rowOff>66998</xdr:rowOff>
    </xdr:from>
    <xdr:to>
      <xdr:col>18</xdr:col>
      <xdr:colOff>170659</xdr:colOff>
      <xdr:row>25</xdr:row>
      <xdr:rowOff>105098</xdr:rowOff>
    </xdr:to>
    <xdr:pic>
      <xdr:nvPicPr>
        <xdr:cNvPr id="4" name="Obrázek 3" descr="Lilliefors table original version">
          <a:extLst>
            <a:ext uri="{FF2B5EF4-FFF2-40B4-BE49-F238E27FC236}">
              <a16:creationId xmlns:a16="http://schemas.microsoft.com/office/drawing/2014/main" id="{FB72DE32-778D-467F-986F-A8A11E55B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408" y="248153"/>
          <a:ext cx="3701738" cy="43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864380</xdr:colOff>
      <xdr:row>3</xdr:row>
      <xdr:rowOff>41601</xdr:rowOff>
    </xdr:from>
    <xdr:to>
      <xdr:col>9</xdr:col>
      <xdr:colOff>1008607</xdr:colOff>
      <xdr:row>4</xdr:row>
      <xdr:rowOff>131748</xdr:rowOff>
    </xdr:to>
    <xdr:pic>
      <xdr:nvPicPr>
        <xdr:cNvPr id="5" name="Obrázek 4" descr="image3579">
          <a:extLst>
            <a:ext uri="{FF2B5EF4-FFF2-40B4-BE49-F238E27FC236}">
              <a16:creationId xmlns:a16="http://schemas.microsoft.com/office/drawing/2014/main" id="{F1F91E98-9EFA-4087-8B06-E19CE9C19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7330" y="582713"/>
          <a:ext cx="1751877" cy="270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373380</xdr:colOff>
      <xdr:row>17</xdr:row>
      <xdr:rowOff>121920</xdr:rowOff>
    </xdr:from>
    <xdr:to>
      <xdr:col>9</xdr:col>
      <xdr:colOff>28146</xdr:colOff>
      <xdr:row>19</xdr:row>
      <xdr:rowOff>159116</xdr:rowOff>
    </xdr:to>
    <xdr:pic>
      <xdr:nvPicPr>
        <xdr:cNvPr id="3" name="Obrázek 2" descr="image983">
          <a:extLst>
            <a:ext uri="{FF2B5EF4-FFF2-40B4-BE49-F238E27FC236}">
              <a16:creationId xmlns:a16="http://schemas.microsoft.com/office/drawing/2014/main" id="{B6AEE0E1-322A-4C98-96EB-1C30727E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727" y="3201550"/>
          <a:ext cx="1932140" cy="399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127204</xdr:colOff>
      <xdr:row>14</xdr:row>
      <xdr:rowOff>53339</xdr:rowOff>
    </xdr:from>
    <xdr:to>
      <xdr:col>8</xdr:col>
      <xdr:colOff>15240</xdr:colOff>
      <xdr:row>16</xdr:row>
      <xdr:rowOff>76200</xdr:rowOff>
    </xdr:to>
    <xdr:pic>
      <xdr:nvPicPr>
        <xdr:cNvPr id="4" name="Obrázek 3" descr="image982">
          <a:extLst>
            <a:ext uri="{FF2B5EF4-FFF2-40B4-BE49-F238E27FC236}">
              <a16:creationId xmlns:a16="http://schemas.microsoft.com/office/drawing/2014/main" id="{31C7EB83-9563-4ADD-A8C3-6241E760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676" y="2589505"/>
          <a:ext cx="1026722" cy="385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312420</xdr:colOff>
      <xdr:row>24</xdr:row>
      <xdr:rowOff>144780</xdr:rowOff>
    </xdr:from>
    <xdr:to>
      <xdr:col>13</xdr:col>
      <xdr:colOff>55245</xdr:colOff>
      <xdr:row>40</xdr:row>
      <xdr:rowOff>7620</xdr:rowOff>
    </xdr:to>
    <xdr:pic>
      <xdr:nvPicPr>
        <xdr:cNvPr id="6" name="Obrázek 5" descr="Runs Test Table 1">
          <a:extLst>
            <a:ext uri="{FF2B5EF4-FFF2-40B4-BE49-F238E27FC236}">
              <a16:creationId xmlns:a16="http://schemas.microsoft.com/office/drawing/2014/main" id="{8DC9B3CC-5D7E-4B1E-89B6-1FEB5F7FE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982" y="4492493"/>
          <a:ext cx="4513233" cy="276131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10</xdr:col>
      <xdr:colOff>350520</xdr:colOff>
      <xdr:row>46</xdr:row>
      <xdr:rowOff>114300</xdr:rowOff>
    </xdr:from>
    <xdr:to>
      <xdr:col>22</xdr:col>
      <xdr:colOff>212874</xdr:colOff>
      <xdr:row>60</xdr:row>
      <xdr:rowOff>493</xdr:rowOff>
    </xdr:to>
    <xdr:pic>
      <xdr:nvPicPr>
        <xdr:cNvPr id="7" name="Obrázek 6" descr="Runs Test Table 2">
          <a:extLst>
            <a:ext uri="{FF2B5EF4-FFF2-40B4-BE49-F238E27FC236}">
              <a16:creationId xmlns:a16="http://schemas.microsoft.com/office/drawing/2014/main" id="{9B0502EE-69F3-4262-945F-4B15660FE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1803" y="8447417"/>
          <a:ext cx="4615509" cy="2422359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10</xdr:col>
      <xdr:colOff>68580</xdr:colOff>
      <xdr:row>74</xdr:row>
      <xdr:rowOff>34113</xdr:rowOff>
    </xdr:from>
    <xdr:to>
      <xdr:col>23</xdr:col>
      <xdr:colOff>213360</xdr:colOff>
      <xdr:row>92</xdr:row>
      <xdr:rowOff>50838</xdr:rowOff>
    </xdr:to>
    <xdr:pic>
      <xdr:nvPicPr>
        <xdr:cNvPr id="8" name="Obrázek 7" descr="Runs Test Table 3">
          <a:extLst>
            <a:ext uri="{FF2B5EF4-FFF2-40B4-BE49-F238E27FC236}">
              <a16:creationId xmlns:a16="http://schemas.microsoft.com/office/drawing/2014/main" id="{DCE9D9A8-C968-4879-AA7C-F014476D7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9863" y="13439562"/>
          <a:ext cx="5277497" cy="327751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al-statistics.com/non-parametric-tests/one-sample-runs-test/" TargetMode="External"/><Relationship Id="rId2" Type="http://schemas.openxmlformats.org/officeDocument/2006/relationships/hyperlink" Target="https://publi.cz/books/201/01.html" TargetMode="External"/><Relationship Id="rId1" Type="http://schemas.openxmlformats.org/officeDocument/2006/relationships/hyperlink" Target="http://www.real-statistics.com/statistics-tables/runs-test-table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zoomScale="110" zoomScaleNormal="110" workbookViewId="0">
      <selection activeCell="B35" sqref="B35"/>
    </sheetView>
  </sheetViews>
  <sheetFormatPr defaultRowHeight="12.9" x14ac:dyDescent="0.2"/>
  <cols>
    <col min="1" max="1" width="8.875" style="8"/>
    <col min="2" max="2" width="11" style="8" customWidth="1"/>
    <col min="3" max="257" width="8.875" style="8"/>
    <col min="258" max="258" width="11" style="8" customWidth="1"/>
    <col min="259" max="513" width="8.875" style="8"/>
    <col min="514" max="514" width="11" style="8" customWidth="1"/>
    <col min="515" max="769" width="8.875" style="8"/>
    <col min="770" max="770" width="11" style="8" customWidth="1"/>
    <col min="771" max="1025" width="8.875" style="8"/>
    <col min="1026" max="1026" width="11" style="8" customWidth="1"/>
    <col min="1027" max="1281" width="8.875" style="8"/>
    <col min="1282" max="1282" width="11" style="8" customWidth="1"/>
    <col min="1283" max="1537" width="8.875" style="8"/>
    <col min="1538" max="1538" width="11" style="8" customWidth="1"/>
    <col min="1539" max="1793" width="8.875" style="8"/>
    <col min="1794" max="1794" width="11" style="8" customWidth="1"/>
    <col min="1795" max="2049" width="8.875" style="8"/>
    <col min="2050" max="2050" width="11" style="8" customWidth="1"/>
    <col min="2051" max="2305" width="8.875" style="8"/>
    <col min="2306" max="2306" width="11" style="8" customWidth="1"/>
    <col min="2307" max="2561" width="8.875" style="8"/>
    <col min="2562" max="2562" width="11" style="8" customWidth="1"/>
    <col min="2563" max="2817" width="8.875" style="8"/>
    <col min="2818" max="2818" width="11" style="8" customWidth="1"/>
    <col min="2819" max="3073" width="8.875" style="8"/>
    <col min="3074" max="3074" width="11" style="8" customWidth="1"/>
    <col min="3075" max="3329" width="8.875" style="8"/>
    <col min="3330" max="3330" width="11" style="8" customWidth="1"/>
    <col min="3331" max="3585" width="8.875" style="8"/>
    <col min="3586" max="3586" width="11" style="8" customWidth="1"/>
    <col min="3587" max="3841" width="8.875" style="8"/>
    <col min="3842" max="3842" width="11" style="8" customWidth="1"/>
    <col min="3843" max="4097" width="8.875" style="8"/>
    <col min="4098" max="4098" width="11" style="8" customWidth="1"/>
    <col min="4099" max="4353" width="8.875" style="8"/>
    <col min="4354" max="4354" width="11" style="8" customWidth="1"/>
    <col min="4355" max="4609" width="8.875" style="8"/>
    <col min="4610" max="4610" width="11" style="8" customWidth="1"/>
    <col min="4611" max="4865" width="8.875" style="8"/>
    <col min="4866" max="4866" width="11" style="8" customWidth="1"/>
    <col min="4867" max="5121" width="8.875" style="8"/>
    <col min="5122" max="5122" width="11" style="8" customWidth="1"/>
    <col min="5123" max="5377" width="8.875" style="8"/>
    <col min="5378" max="5378" width="11" style="8" customWidth="1"/>
    <col min="5379" max="5633" width="8.875" style="8"/>
    <col min="5634" max="5634" width="11" style="8" customWidth="1"/>
    <col min="5635" max="5889" width="8.875" style="8"/>
    <col min="5890" max="5890" width="11" style="8" customWidth="1"/>
    <col min="5891" max="6145" width="8.875" style="8"/>
    <col min="6146" max="6146" width="11" style="8" customWidth="1"/>
    <col min="6147" max="6401" width="8.875" style="8"/>
    <col min="6402" max="6402" width="11" style="8" customWidth="1"/>
    <col min="6403" max="6657" width="8.875" style="8"/>
    <col min="6658" max="6658" width="11" style="8" customWidth="1"/>
    <col min="6659" max="6913" width="8.875" style="8"/>
    <col min="6914" max="6914" width="11" style="8" customWidth="1"/>
    <col min="6915" max="7169" width="8.875" style="8"/>
    <col min="7170" max="7170" width="11" style="8" customWidth="1"/>
    <col min="7171" max="7425" width="8.875" style="8"/>
    <col min="7426" max="7426" width="11" style="8" customWidth="1"/>
    <col min="7427" max="7681" width="8.875" style="8"/>
    <col min="7682" max="7682" width="11" style="8" customWidth="1"/>
    <col min="7683" max="7937" width="8.875" style="8"/>
    <col min="7938" max="7938" width="11" style="8" customWidth="1"/>
    <col min="7939" max="8193" width="8.875" style="8"/>
    <col min="8194" max="8194" width="11" style="8" customWidth="1"/>
    <col min="8195" max="8449" width="8.875" style="8"/>
    <col min="8450" max="8450" width="11" style="8" customWidth="1"/>
    <col min="8451" max="8705" width="8.875" style="8"/>
    <col min="8706" max="8706" width="11" style="8" customWidth="1"/>
    <col min="8707" max="8961" width="8.875" style="8"/>
    <col min="8962" max="8962" width="11" style="8" customWidth="1"/>
    <col min="8963" max="9217" width="8.875" style="8"/>
    <col min="9218" max="9218" width="11" style="8" customWidth="1"/>
    <col min="9219" max="9473" width="8.875" style="8"/>
    <col min="9474" max="9474" width="11" style="8" customWidth="1"/>
    <col min="9475" max="9729" width="8.875" style="8"/>
    <col min="9730" max="9730" width="11" style="8" customWidth="1"/>
    <col min="9731" max="9985" width="8.875" style="8"/>
    <col min="9986" max="9986" width="11" style="8" customWidth="1"/>
    <col min="9987" max="10241" width="8.875" style="8"/>
    <col min="10242" max="10242" width="11" style="8" customWidth="1"/>
    <col min="10243" max="10497" width="8.875" style="8"/>
    <col min="10498" max="10498" width="11" style="8" customWidth="1"/>
    <col min="10499" max="10753" width="8.875" style="8"/>
    <col min="10754" max="10754" width="11" style="8" customWidth="1"/>
    <col min="10755" max="11009" width="8.875" style="8"/>
    <col min="11010" max="11010" width="11" style="8" customWidth="1"/>
    <col min="11011" max="11265" width="8.875" style="8"/>
    <col min="11266" max="11266" width="11" style="8" customWidth="1"/>
    <col min="11267" max="11521" width="8.875" style="8"/>
    <col min="11522" max="11522" width="11" style="8" customWidth="1"/>
    <col min="11523" max="11777" width="8.875" style="8"/>
    <col min="11778" max="11778" width="11" style="8" customWidth="1"/>
    <col min="11779" max="12033" width="8.875" style="8"/>
    <col min="12034" max="12034" width="11" style="8" customWidth="1"/>
    <col min="12035" max="12289" width="8.875" style="8"/>
    <col min="12290" max="12290" width="11" style="8" customWidth="1"/>
    <col min="12291" max="12545" width="8.875" style="8"/>
    <col min="12546" max="12546" width="11" style="8" customWidth="1"/>
    <col min="12547" max="12801" width="8.875" style="8"/>
    <col min="12802" max="12802" width="11" style="8" customWidth="1"/>
    <col min="12803" max="13057" width="8.875" style="8"/>
    <col min="13058" max="13058" width="11" style="8" customWidth="1"/>
    <col min="13059" max="13313" width="8.875" style="8"/>
    <col min="13314" max="13314" width="11" style="8" customWidth="1"/>
    <col min="13315" max="13569" width="8.875" style="8"/>
    <col min="13570" max="13570" width="11" style="8" customWidth="1"/>
    <col min="13571" max="13825" width="8.875" style="8"/>
    <col min="13826" max="13826" width="11" style="8" customWidth="1"/>
    <col min="13827" max="14081" width="8.875" style="8"/>
    <col min="14082" max="14082" width="11" style="8" customWidth="1"/>
    <col min="14083" max="14337" width="8.875" style="8"/>
    <col min="14338" max="14338" width="11" style="8" customWidth="1"/>
    <col min="14339" max="14593" width="8.875" style="8"/>
    <col min="14594" max="14594" width="11" style="8" customWidth="1"/>
    <col min="14595" max="14849" width="8.875" style="8"/>
    <col min="14850" max="14850" width="11" style="8" customWidth="1"/>
    <col min="14851" max="15105" width="8.875" style="8"/>
    <col min="15106" max="15106" width="11" style="8" customWidth="1"/>
    <col min="15107" max="15361" width="8.875" style="8"/>
    <col min="15362" max="15362" width="11" style="8" customWidth="1"/>
    <col min="15363" max="15617" width="8.875" style="8"/>
    <col min="15618" max="15618" width="11" style="8" customWidth="1"/>
    <col min="15619" max="15873" width="8.875" style="8"/>
    <col min="15874" max="15874" width="11" style="8" customWidth="1"/>
    <col min="15875" max="16129" width="8.875" style="8"/>
    <col min="16130" max="16130" width="11" style="8" customWidth="1"/>
    <col min="16131" max="16384" width="8.875" style="8"/>
  </cols>
  <sheetData>
    <row r="2" spans="1:8" x14ac:dyDescent="0.2">
      <c r="A2" s="13" t="s">
        <v>71</v>
      </c>
      <c r="B2" s="14"/>
      <c r="C2" s="14"/>
      <c r="E2" s="8" t="s">
        <v>3</v>
      </c>
      <c r="H2" s="9" t="s">
        <v>4</v>
      </c>
    </row>
    <row r="3" spans="1:8" x14ac:dyDescent="0.2">
      <c r="A3" s="9"/>
      <c r="E3" s="8" t="s">
        <v>5</v>
      </c>
      <c r="H3" s="9" t="s">
        <v>6</v>
      </c>
    </row>
    <row r="4" spans="1:8" x14ac:dyDescent="0.2">
      <c r="B4" s="12" t="s">
        <v>7</v>
      </c>
    </row>
    <row r="5" spans="1:8" ht="13.6" x14ac:dyDescent="0.25">
      <c r="A5" s="10" t="s">
        <v>8</v>
      </c>
      <c r="B5" s="10" t="s">
        <v>9</v>
      </c>
      <c r="C5" s="10" t="s">
        <v>10</v>
      </c>
    </row>
    <row r="6" spans="1:8" x14ac:dyDescent="0.2">
      <c r="A6" s="11"/>
      <c r="B6" s="11"/>
    </row>
    <row r="7" spans="1:8" x14ac:dyDescent="0.2">
      <c r="A7" s="15">
        <v>-4</v>
      </c>
      <c r="B7" s="45"/>
      <c r="C7" s="45"/>
    </row>
    <row r="8" spans="1:8" x14ac:dyDescent="0.2">
      <c r="A8" s="15">
        <f>A7+0.5</f>
        <v>-3.5</v>
      </c>
      <c r="B8" s="45"/>
      <c r="C8" s="45"/>
    </row>
    <row r="9" spans="1:8" x14ac:dyDescent="0.2">
      <c r="A9" s="15">
        <f t="shared" ref="A9:A22" si="0">A8+0.5</f>
        <v>-3</v>
      </c>
      <c r="B9" s="45"/>
      <c r="C9" s="45"/>
    </row>
    <row r="10" spans="1:8" x14ac:dyDescent="0.2">
      <c r="A10" s="15">
        <f t="shared" si="0"/>
        <v>-2.5</v>
      </c>
      <c r="B10" s="45"/>
      <c r="C10" s="45"/>
    </row>
    <row r="11" spans="1:8" x14ac:dyDescent="0.2">
      <c r="A11" s="15">
        <f t="shared" si="0"/>
        <v>-2</v>
      </c>
      <c r="B11" s="45"/>
      <c r="C11" s="45"/>
    </row>
    <row r="12" spans="1:8" x14ac:dyDescent="0.2">
      <c r="A12" s="15">
        <f t="shared" si="0"/>
        <v>-1.5</v>
      </c>
      <c r="B12" s="45"/>
      <c r="C12" s="45"/>
    </row>
    <row r="13" spans="1:8" x14ac:dyDescent="0.2">
      <c r="A13" s="15">
        <f t="shared" si="0"/>
        <v>-1</v>
      </c>
      <c r="B13" s="45"/>
      <c r="C13" s="45"/>
    </row>
    <row r="14" spans="1:8" x14ac:dyDescent="0.2">
      <c r="A14" s="15">
        <f t="shared" si="0"/>
        <v>-0.5</v>
      </c>
      <c r="B14" s="45"/>
      <c r="C14" s="45"/>
    </row>
    <row r="15" spans="1:8" x14ac:dyDescent="0.2">
      <c r="A15" s="15">
        <f t="shared" si="0"/>
        <v>0</v>
      </c>
      <c r="B15" s="45"/>
      <c r="C15" s="45"/>
    </row>
    <row r="16" spans="1:8" x14ac:dyDescent="0.2">
      <c r="A16" s="15">
        <f t="shared" si="0"/>
        <v>0.5</v>
      </c>
      <c r="B16" s="45"/>
      <c r="C16" s="45"/>
    </row>
    <row r="17" spans="1:3" x14ac:dyDescent="0.2">
      <c r="A17" s="15">
        <f t="shared" si="0"/>
        <v>1</v>
      </c>
      <c r="B17" s="45"/>
      <c r="C17" s="45"/>
    </row>
    <row r="18" spans="1:3" x14ac:dyDescent="0.2">
      <c r="A18" s="15">
        <f t="shared" si="0"/>
        <v>1.5</v>
      </c>
      <c r="B18" s="45"/>
      <c r="C18" s="45"/>
    </row>
    <row r="19" spans="1:3" x14ac:dyDescent="0.2">
      <c r="A19" s="15">
        <f t="shared" si="0"/>
        <v>2</v>
      </c>
      <c r="B19" s="45"/>
      <c r="C19" s="45"/>
    </row>
    <row r="20" spans="1:3" x14ac:dyDescent="0.2">
      <c r="A20" s="15">
        <f t="shared" si="0"/>
        <v>2.5</v>
      </c>
      <c r="B20" s="45"/>
      <c r="C20" s="45"/>
    </row>
    <row r="21" spans="1:3" x14ac:dyDescent="0.2">
      <c r="A21" s="15">
        <f t="shared" si="0"/>
        <v>3</v>
      </c>
      <c r="B21" s="45"/>
      <c r="C21" s="45"/>
    </row>
    <row r="22" spans="1:3" x14ac:dyDescent="0.2">
      <c r="A22" s="15">
        <f t="shared" si="0"/>
        <v>3.5</v>
      </c>
      <c r="B22" s="45"/>
      <c r="C22" s="45"/>
    </row>
    <row r="23" spans="1:3" x14ac:dyDescent="0.2">
      <c r="A23" s="15">
        <f>A22+0.5</f>
        <v>4</v>
      </c>
      <c r="B23" s="45"/>
      <c r="C23" s="45"/>
    </row>
    <row r="24" spans="1:3" x14ac:dyDescent="0.2">
      <c r="A24" s="15"/>
      <c r="B24" s="16"/>
      <c r="C24" s="16"/>
    </row>
    <row r="25" spans="1:3" x14ac:dyDescent="0.2">
      <c r="A25" s="15"/>
      <c r="B25" s="16"/>
      <c r="C25" s="16"/>
    </row>
    <row r="26" spans="1:3" x14ac:dyDescent="0.2">
      <c r="A26" s="15"/>
      <c r="B26" s="17"/>
      <c r="C26" s="17"/>
    </row>
    <row r="27" spans="1:3" x14ac:dyDescent="0.2">
      <c r="A27" s="15"/>
      <c r="B27" s="17"/>
      <c r="C27" s="17"/>
    </row>
    <row r="28" spans="1:3" x14ac:dyDescent="0.2">
      <c r="A28" s="15"/>
      <c r="B28" s="11"/>
    </row>
    <row r="29" spans="1:3" x14ac:dyDescent="0.2">
      <c r="A29" s="15"/>
      <c r="B29" s="1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zoomScale="110" zoomScaleNormal="110" workbookViewId="0">
      <selection activeCell="K10" sqref="K10"/>
    </sheetView>
  </sheetViews>
  <sheetFormatPr defaultRowHeight="14.3" x14ac:dyDescent="0.25"/>
  <cols>
    <col min="4" max="6" width="13.625" customWidth="1"/>
  </cols>
  <sheetData>
    <row r="1" spans="1:15" ht="16.3" x14ac:dyDescent="0.3">
      <c r="A1" s="18" t="s">
        <v>11</v>
      </c>
      <c r="B1" s="6"/>
      <c r="C1" s="6"/>
      <c r="D1" s="6"/>
      <c r="E1" s="6"/>
      <c r="F1" s="6"/>
    </row>
    <row r="3" spans="1:15" ht="16.3" x14ac:dyDescent="0.3">
      <c r="A3" s="19" t="s">
        <v>57</v>
      </c>
      <c r="B3" s="20"/>
      <c r="C3" s="20"/>
      <c r="D3" s="20"/>
      <c r="E3" s="20"/>
      <c r="F3" s="20"/>
    </row>
    <row r="4" spans="1:15" ht="16.3" x14ac:dyDescent="0.3">
      <c r="A4" s="19"/>
      <c r="B4" s="20"/>
      <c r="C4" s="20"/>
      <c r="D4" s="20"/>
      <c r="E4" s="20"/>
      <c r="F4" s="20"/>
      <c r="N4" t="s">
        <v>58</v>
      </c>
    </row>
    <row r="5" spans="1:15" x14ac:dyDescent="0.25">
      <c r="N5" s="1" t="s">
        <v>56</v>
      </c>
      <c r="O5" s="7">
        <f>C17/(B21-1)</f>
        <v>0</v>
      </c>
    </row>
    <row r="6" spans="1:15" x14ac:dyDescent="0.25">
      <c r="C6" t="s">
        <v>52</v>
      </c>
      <c r="D6" t="s">
        <v>53</v>
      </c>
      <c r="F6" t="s">
        <v>12</v>
      </c>
    </row>
    <row r="7" spans="1:15" x14ac:dyDescent="0.25">
      <c r="B7" s="21" t="s">
        <v>13</v>
      </c>
      <c r="C7">
        <v>0</v>
      </c>
      <c r="D7" s="22" t="s">
        <v>14</v>
      </c>
      <c r="E7" s="22" t="s">
        <v>15</v>
      </c>
      <c r="F7" s="23">
        <v>0</v>
      </c>
      <c r="N7" s="35" t="s">
        <v>8</v>
      </c>
      <c r="O7" s="35" t="s">
        <v>55</v>
      </c>
    </row>
    <row r="8" spans="1:15" x14ac:dyDescent="0.25">
      <c r="B8" s="21">
        <v>22</v>
      </c>
      <c r="C8" s="28"/>
      <c r="D8" s="23">
        <f>COUNTIF($B$8:$B$18,C8)</f>
        <v>0</v>
      </c>
      <c r="E8" s="23"/>
      <c r="F8" s="48"/>
      <c r="N8" s="60"/>
      <c r="O8" s="60"/>
    </row>
    <row r="9" spans="1:15" x14ac:dyDescent="0.25">
      <c r="B9" s="21">
        <v>82</v>
      </c>
      <c r="C9" s="28"/>
      <c r="D9" s="23"/>
      <c r="E9" s="23"/>
      <c r="F9" s="48"/>
      <c r="N9" s="60"/>
      <c r="O9" s="60"/>
    </row>
    <row r="10" spans="1:15" x14ac:dyDescent="0.25">
      <c r="B10" s="21">
        <v>27</v>
      </c>
      <c r="C10" s="28"/>
      <c r="D10" s="23"/>
      <c r="E10" s="23"/>
      <c r="F10" s="48"/>
      <c r="N10" s="60"/>
      <c r="O10" s="60"/>
    </row>
    <row r="11" spans="1:15" x14ac:dyDescent="0.25">
      <c r="B11" s="21">
        <v>43</v>
      </c>
      <c r="C11" s="28"/>
      <c r="F11" s="48"/>
      <c r="N11" s="60"/>
      <c r="O11" s="60"/>
    </row>
    <row r="12" spans="1:15" x14ac:dyDescent="0.25">
      <c r="B12" s="21">
        <v>19</v>
      </c>
      <c r="C12" s="28"/>
      <c r="D12" s="23"/>
      <c r="E12" s="23"/>
      <c r="F12" s="48"/>
      <c r="N12" s="60"/>
      <c r="O12" s="60"/>
    </row>
    <row r="13" spans="1:15" x14ac:dyDescent="0.25">
      <c r="B13" s="21">
        <v>47</v>
      </c>
      <c r="C13" s="28"/>
      <c r="F13" s="48"/>
      <c r="N13" s="60"/>
      <c r="O13" s="60"/>
    </row>
    <row r="14" spans="1:15" x14ac:dyDescent="0.25">
      <c r="B14" s="21">
        <v>41</v>
      </c>
      <c r="C14" s="28"/>
      <c r="D14" s="23"/>
      <c r="E14" s="23"/>
      <c r="F14" s="48"/>
      <c r="N14" s="60"/>
      <c r="O14" s="60"/>
    </row>
    <row r="15" spans="1:15" x14ac:dyDescent="0.25">
      <c r="B15" s="21">
        <v>34</v>
      </c>
      <c r="C15" s="28"/>
      <c r="F15" s="48"/>
      <c r="N15" s="60"/>
      <c r="O15" s="60"/>
    </row>
    <row r="16" spans="1:15" x14ac:dyDescent="0.25">
      <c r="B16" s="21">
        <v>34</v>
      </c>
      <c r="C16" s="28"/>
      <c r="D16" s="23"/>
      <c r="E16" s="23"/>
      <c r="F16" s="48"/>
      <c r="N16" s="60"/>
      <c r="O16" s="60"/>
    </row>
    <row r="17" spans="1:15" x14ac:dyDescent="0.25">
      <c r="B17" s="21">
        <v>42</v>
      </c>
      <c r="C17" s="28"/>
      <c r="F17" s="48"/>
      <c r="N17" s="60"/>
      <c r="O17" s="60"/>
    </row>
    <row r="18" spans="1:15" x14ac:dyDescent="0.25">
      <c r="B18" s="21">
        <v>35</v>
      </c>
      <c r="D18" s="23"/>
      <c r="E18" s="23"/>
      <c r="F18" s="23"/>
    </row>
    <row r="19" spans="1:15" x14ac:dyDescent="0.25">
      <c r="A19" s="1" t="s">
        <v>0</v>
      </c>
      <c r="B19" s="46"/>
    </row>
    <row r="20" spans="1:15" x14ac:dyDescent="0.25">
      <c r="A20" s="1" t="s">
        <v>17</v>
      </c>
      <c r="B20" s="46"/>
    </row>
    <row r="21" spans="1:15" x14ac:dyDescent="0.25">
      <c r="A21" s="1" t="s">
        <v>54</v>
      </c>
      <c r="B21" s="47"/>
    </row>
    <row r="22" spans="1:15" x14ac:dyDescent="0.25">
      <c r="A22" s="7"/>
      <c r="B22" s="3"/>
    </row>
    <row r="23" spans="1:15" x14ac:dyDescent="0.25">
      <c r="A23" s="7"/>
      <c r="B23" s="3"/>
    </row>
    <row r="24" spans="1:15" x14ac:dyDescent="0.25">
      <c r="A24" s="7"/>
      <c r="B24" s="3"/>
    </row>
    <row r="25" spans="1:15" x14ac:dyDescent="0.25">
      <c r="A25" s="7"/>
      <c r="B25" s="3"/>
    </row>
    <row r="26" spans="1:15" x14ac:dyDescent="0.25">
      <c r="A26" s="7"/>
      <c r="B26" s="3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42F-86B3-4D4C-8383-9D93EC53E1B9}">
  <dimension ref="A1:Q62"/>
  <sheetViews>
    <sheetView zoomScale="110" zoomScaleNormal="110" workbookViewId="0">
      <selection activeCell="O14" sqref="O14"/>
    </sheetView>
  </sheetViews>
  <sheetFormatPr defaultRowHeight="14.3" x14ac:dyDescent="0.25"/>
  <cols>
    <col min="2" max="4" width="6.625" customWidth="1"/>
    <col min="5" max="9" width="10.5" customWidth="1"/>
  </cols>
  <sheetData>
    <row r="1" spans="1:4" x14ac:dyDescent="0.25">
      <c r="A1" t="s">
        <v>19</v>
      </c>
    </row>
    <row r="2" spans="1:4" x14ac:dyDescent="0.25">
      <c r="A2" t="s">
        <v>20</v>
      </c>
    </row>
    <row r="3" spans="1:4" x14ac:dyDescent="0.25">
      <c r="A3" t="s">
        <v>63</v>
      </c>
    </row>
    <row r="4" spans="1:4" x14ac:dyDescent="0.25">
      <c r="A4" t="s">
        <v>79</v>
      </c>
    </row>
    <row r="15" spans="1:4" x14ac:dyDescent="0.25">
      <c r="A15" s="25"/>
      <c r="B15" s="25" t="s">
        <v>21</v>
      </c>
      <c r="C15" s="25"/>
      <c r="D15" s="25"/>
    </row>
    <row r="16" spans="1:4" x14ac:dyDescent="0.25">
      <c r="A16" s="25" t="s">
        <v>22</v>
      </c>
      <c r="D16" t="s">
        <v>23</v>
      </c>
    </row>
    <row r="17" spans="3:8" x14ac:dyDescent="0.25">
      <c r="D17" t="s">
        <v>24</v>
      </c>
    </row>
    <row r="19" spans="3:8" x14ac:dyDescent="0.25">
      <c r="F19" t="s">
        <v>25</v>
      </c>
      <c r="G19" t="s">
        <v>26</v>
      </c>
    </row>
    <row r="20" spans="3:8" x14ac:dyDescent="0.25">
      <c r="D20" s="2">
        <v>11</v>
      </c>
      <c r="E20" s="2"/>
      <c r="F20" s="28"/>
      <c r="G20" s="49"/>
      <c r="H20" s="5"/>
    </row>
    <row r="21" spans="3:8" x14ac:dyDescent="0.25">
      <c r="D21" s="2">
        <v>5</v>
      </c>
      <c r="E21" s="2"/>
      <c r="F21" s="28"/>
      <c r="G21" s="49"/>
      <c r="H21" s="5"/>
    </row>
    <row r="22" spans="3:8" x14ac:dyDescent="0.25">
      <c r="D22" s="2">
        <v>7</v>
      </c>
      <c r="E22" s="2"/>
      <c r="F22" s="28"/>
      <c r="G22" s="49"/>
      <c r="H22" s="5"/>
    </row>
    <row r="23" spans="3:8" x14ac:dyDescent="0.25">
      <c r="D23" s="2">
        <v>0</v>
      </c>
      <c r="E23" s="2"/>
      <c r="F23" s="28"/>
      <c r="G23" s="49"/>
      <c r="H23" s="5"/>
    </row>
    <row r="24" spans="3:8" x14ac:dyDescent="0.25">
      <c r="D24" s="2">
        <v>-5</v>
      </c>
      <c r="E24" s="2"/>
      <c r="F24" s="28"/>
      <c r="G24" s="49"/>
      <c r="H24" s="5"/>
    </row>
    <row r="25" spans="3:8" x14ac:dyDescent="0.25">
      <c r="F25" s="28"/>
      <c r="G25" s="28"/>
    </row>
    <row r="26" spans="3:8" x14ac:dyDescent="0.25">
      <c r="C26" t="s">
        <v>27</v>
      </c>
      <c r="D26" s="28"/>
    </row>
    <row r="27" spans="3:8" x14ac:dyDescent="0.25">
      <c r="C27" t="s">
        <v>28</v>
      </c>
      <c r="D27" s="28"/>
    </row>
    <row r="39" spans="1:17" x14ac:dyDescent="0.25">
      <c r="A39" s="58" t="s">
        <v>29</v>
      </c>
      <c r="B39" s="58"/>
      <c r="C39" s="58"/>
    </row>
    <row r="40" spans="1:17" x14ac:dyDescent="0.25">
      <c r="A40" s="58" t="s">
        <v>59</v>
      </c>
      <c r="B40" s="58"/>
      <c r="C40" s="58"/>
    </row>
    <row r="42" spans="1:17" x14ac:dyDescent="0.25">
      <c r="A42" s="26" t="s">
        <v>30</v>
      </c>
      <c r="E42" s="23" t="s">
        <v>1</v>
      </c>
      <c r="F42" s="38" t="s">
        <v>30</v>
      </c>
      <c r="G42" s="41" t="s">
        <v>22</v>
      </c>
      <c r="H42" s="27" t="s">
        <v>2</v>
      </c>
      <c r="I42" s="37" t="s">
        <v>61</v>
      </c>
    </row>
    <row r="43" spans="1:17" x14ac:dyDescent="0.25">
      <c r="A43" s="50">
        <v>4</v>
      </c>
      <c r="C43" t="s">
        <v>60</v>
      </c>
      <c r="E43">
        <v>1</v>
      </c>
      <c r="F43" s="28"/>
      <c r="G43" s="39"/>
      <c r="I43" s="40"/>
      <c r="Q43" t="s">
        <v>80</v>
      </c>
    </row>
    <row r="44" spans="1:17" x14ac:dyDescent="0.25">
      <c r="A44" s="50">
        <v>4.7</v>
      </c>
      <c r="C44" s="24" t="s">
        <v>18</v>
      </c>
      <c r="D44" s="51"/>
      <c r="E44">
        <v>2</v>
      </c>
      <c r="F44" s="28"/>
      <c r="G44" s="39"/>
      <c r="I44" s="40"/>
    </row>
    <row r="45" spans="1:17" x14ac:dyDescent="0.25">
      <c r="A45" s="50">
        <v>4.9000000000000004</v>
      </c>
      <c r="B45" s="4"/>
      <c r="C45" s="24" t="s">
        <v>0</v>
      </c>
      <c r="D45" s="51"/>
      <c r="E45">
        <v>3</v>
      </c>
      <c r="F45" s="28"/>
      <c r="G45" s="39"/>
      <c r="I45" s="40"/>
    </row>
    <row r="46" spans="1:17" x14ac:dyDescent="0.25">
      <c r="A46" s="50">
        <v>5</v>
      </c>
      <c r="B46" s="4"/>
      <c r="C46" s="24" t="s">
        <v>31</v>
      </c>
      <c r="D46" s="52"/>
      <c r="E46">
        <v>4</v>
      </c>
      <c r="F46" s="28"/>
      <c r="G46" s="39"/>
      <c r="I46" s="40"/>
    </row>
    <row r="47" spans="1:17" x14ac:dyDescent="0.25">
      <c r="A47" s="50">
        <v>5</v>
      </c>
      <c r="E47">
        <v>5</v>
      </c>
      <c r="F47" s="28"/>
      <c r="G47" s="39"/>
      <c r="I47" s="40"/>
    </row>
    <row r="48" spans="1:17" x14ac:dyDescent="0.25">
      <c r="A48" s="50">
        <v>5.4</v>
      </c>
      <c r="E48">
        <v>6</v>
      </c>
      <c r="F48" s="28"/>
      <c r="G48" s="39"/>
      <c r="I48" s="40"/>
    </row>
    <row r="49" spans="1:9" x14ac:dyDescent="0.25">
      <c r="A49" s="50">
        <v>5.5</v>
      </c>
      <c r="E49">
        <v>7</v>
      </c>
      <c r="F49" s="28"/>
      <c r="G49" s="39"/>
      <c r="I49" s="40"/>
    </row>
    <row r="50" spans="1:9" x14ac:dyDescent="0.25">
      <c r="A50" s="50">
        <v>6.1</v>
      </c>
      <c r="E50">
        <v>8</v>
      </c>
      <c r="F50" s="28"/>
      <c r="G50" s="39"/>
      <c r="I50" s="40"/>
    </row>
    <row r="51" spans="1:9" x14ac:dyDescent="0.25">
      <c r="A51" s="50">
        <v>6.3</v>
      </c>
      <c r="E51">
        <v>9</v>
      </c>
      <c r="F51" s="28"/>
      <c r="G51" s="39"/>
      <c r="I51" s="40"/>
    </row>
    <row r="52" spans="1:9" x14ac:dyDescent="0.25">
      <c r="A52" s="50">
        <v>6.8</v>
      </c>
      <c r="E52">
        <v>10</v>
      </c>
      <c r="F52" s="28"/>
      <c r="G52" s="39"/>
      <c r="I52" s="40"/>
    </row>
    <row r="53" spans="1:9" x14ac:dyDescent="0.25">
      <c r="A53" s="50">
        <v>7.1</v>
      </c>
      <c r="E53">
        <v>11</v>
      </c>
      <c r="F53" s="28"/>
      <c r="G53" s="39"/>
      <c r="I53" s="40"/>
    </row>
    <row r="54" spans="1:9" x14ac:dyDescent="0.25">
      <c r="A54" s="50">
        <v>8</v>
      </c>
      <c r="E54">
        <v>12</v>
      </c>
      <c r="F54" s="28"/>
      <c r="G54" s="39"/>
      <c r="I54" s="40"/>
    </row>
    <row r="55" spans="1:9" x14ac:dyDescent="0.25">
      <c r="A55" s="50">
        <v>8.8000000000000007</v>
      </c>
      <c r="E55">
        <v>13</v>
      </c>
      <c r="F55" s="28"/>
      <c r="G55" s="39"/>
      <c r="I55" s="40"/>
    </row>
    <row r="56" spans="1:9" x14ac:dyDescent="0.25">
      <c r="A56" s="50">
        <v>9.6999999999999993</v>
      </c>
      <c r="E56">
        <v>14</v>
      </c>
      <c r="F56" s="28"/>
      <c r="G56" s="39"/>
      <c r="I56" s="40"/>
    </row>
    <row r="57" spans="1:9" x14ac:dyDescent="0.25">
      <c r="A57" s="50">
        <v>9.8000000000000007</v>
      </c>
      <c r="E57">
        <v>15</v>
      </c>
      <c r="F57" s="28"/>
      <c r="G57" s="39"/>
      <c r="I57" s="40"/>
    </row>
    <row r="58" spans="1:9" x14ac:dyDescent="0.25">
      <c r="A58" s="50">
        <v>10.1</v>
      </c>
      <c r="E58">
        <v>16</v>
      </c>
      <c r="F58" s="28"/>
      <c r="G58" s="39"/>
      <c r="I58" s="40"/>
    </row>
    <row r="59" spans="1:9" x14ac:dyDescent="0.25">
      <c r="A59" s="50">
        <v>10.6</v>
      </c>
      <c r="E59">
        <v>17</v>
      </c>
      <c r="F59" s="28"/>
      <c r="G59" s="39"/>
      <c r="I59" s="40"/>
    </row>
    <row r="60" spans="1:9" x14ac:dyDescent="0.25">
      <c r="A60" s="50">
        <v>10.7</v>
      </c>
      <c r="E60">
        <v>18</v>
      </c>
      <c r="F60" s="28"/>
      <c r="G60" s="39"/>
      <c r="I60" s="40"/>
    </row>
    <row r="61" spans="1:9" x14ac:dyDescent="0.25">
      <c r="A61" s="50">
        <v>10.8</v>
      </c>
      <c r="E61">
        <v>19</v>
      </c>
      <c r="F61" s="28"/>
      <c r="G61" s="39"/>
      <c r="I61" s="40"/>
    </row>
    <row r="62" spans="1:9" x14ac:dyDescent="0.25">
      <c r="A62" s="50">
        <v>11.7</v>
      </c>
      <c r="E62">
        <v>20</v>
      </c>
      <c r="F62" s="28"/>
      <c r="G62" s="39"/>
      <c r="I62" s="4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D91C5-4205-4C7F-9FB2-74956C25A081}">
  <dimension ref="A1:J35"/>
  <sheetViews>
    <sheetView tabSelected="1" zoomScale="110" zoomScaleNormal="110" workbookViewId="0">
      <selection activeCell="K5" sqref="K5"/>
    </sheetView>
  </sheetViews>
  <sheetFormatPr defaultColWidth="8.875" defaultRowHeight="14.3" x14ac:dyDescent="0.25"/>
  <cols>
    <col min="1" max="1" width="9.875" style="61" customWidth="1"/>
    <col min="2" max="2" width="10.125" style="61" customWidth="1"/>
    <col min="3" max="3" width="10.5" style="61" customWidth="1"/>
    <col min="4" max="4" width="16.875" style="61" customWidth="1"/>
    <col min="5" max="5" width="6.375" style="61" customWidth="1"/>
    <col min="6" max="6" width="7.625" style="61" customWidth="1"/>
    <col min="7" max="7" width="8.5" style="61" customWidth="1"/>
    <col min="8" max="8" width="13.375" style="61" customWidth="1"/>
    <col min="9" max="9" width="9.875" style="61" customWidth="1"/>
    <col min="10" max="10" width="15.125" style="61" customWidth="1"/>
    <col min="11" max="11" width="9.375" style="61" customWidth="1"/>
    <col min="12" max="12" width="4.625" style="61" customWidth="1"/>
    <col min="13" max="16384" width="8.875" style="61"/>
  </cols>
  <sheetData>
    <row r="1" spans="1:10" x14ac:dyDescent="0.25">
      <c r="A1" s="77" t="s">
        <v>100</v>
      </c>
    </row>
    <row r="2" spans="1:10" x14ac:dyDescent="0.25">
      <c r="A2" s="61" t="s">
        <v>73</v>
      </c>
    </row>
    <row r="5" spans="1:10" x14ac:dyDescent="0.25">
      <c r="G5" s="62" t="s">
        <v>32</v>
      </c>
    </row>
    <row r="6" spans="1:10" x14ac:dyDescent="0.25">
      <c r="C6" s="63" t="s">
        <v>1</v>
      </c>
      <c r="D6" s="72" t="s">
        <v>74</v>
      </c>
      <c r="E6" s="73"/>
      <c r="F6" s="72" t="s">
        <v>87</v>
      </c>
      <c r="G6" s="62" t="s">
        <v>16</v>
      </c>
      <c r="I6" s="62" t="s">
        <v>77</v>
      </c>
      <c r="J6" s="62" t="s">
        <v>78</v>
      </c>
    </row>
    <row r="7" spans="1:10" x14ac:dyDescent="0.25">
      <c r="A7" s="64">
        <v>7.53</v>
      </c>
      <c r="C7" s="63">
        <v>1</v>
      </c>
      <c r="D7" s="65"/>
      <c r="G7" s="66"/>
      <c r="I7" s="68"/>
      <c r="J7" s="68"/>
    </row>
    <row r="8" spans="1:10" x14ac:dyDescent="0.25">
      <c r="A8" s="64">
        <v>7.45</v>
      </c>
      <c r="C8" s="63">
        <v>2</v>
      </c>
      <c r="D8" s="65"/>
      <c r="G8" s="66"/>
      <c r="H8" s="62" t="s">
        <v>75</v>
      </c>
      <c r="I8" s="68"/>
      <c r="J8" s="68"/>
    </row>
    <row r="9" spans="1:10" x14ac:dyDescent="0.25">
      <c r="A9" s="64">
        <v>7.58</v>
      </c>
      <c r="C9" s="63">
        <v>3</v>
      </c>
      <c r="D9" s="65"/>
      <c r="G9" s="66"/>
      <c r="H9" s="69">
        <v>0.24199999999999999</v>
      </c>
      <c r="I9" s="68"/>
      <c r="J9" s="68"/>
    </row>
    <row r="10" spans="1:10" x14ac:dyDescent="0.25">
      <c r="A10" s="64">
        <v>7.95</v>
      </c>
      <c r="C10" s="63">
        <v>4</v>
      </c>
      <c r="D10" s="65"/>
      <c r="G10" s="66"/>
      <c r="I10" s="68"/>
      <c r="J10" s="68"/>
    </row>
    <row r="11" spans="1:10" x14ac:dyDescent="0.25">
      <c r="A11" s="64">
        <v>7.45</v>
      </c>
      <c r="C11" s="63">
        <v>5</v>
      </c>
      <c r="D11" s="65"/>
      <c r="G11" s="66"/>
      <c r="I11" s="68"/>
      <c r="J11" s="68"/>
    </row>
    <row r="12" spans="1:10" x14ac:dyDescent="0.25">
      <c r="A12" s="64">
        <v>7.41</v>
      </c>
      <c r="C12" s="63">
        <v>6</v>
      </c>
      <c r="D12" s="65"/>
      <c r="G12" s="66"/>
      <c r="I12" s="68"/>
      <c r="J12" s="68"/>
    </row>
    <row r="13" spans="1:10" x14ac:dyDescent="0.25">
      <c r="A13" s="64">
        <v>7.31</v>
      </c>
      <c r="C13" s="63">
        <v>7</v>
      </c>
      <c r="D13" s="65"/>
      <c r="G13" s="66"/>
      <c r="I13" s="68"/>
      <c r="J13" s="68"/>
    </row>
    <row r="14" spans="1:10" x14ac:dyDescent="0.25">
      <c r="A14" s="64">
        <v>7.65</v>
      </c>
      <c r="C14" s="63">
        <v>8</v>
      </c>
      <c r="D14" s="65"/>
      <c r="G14" s="66"/>
      <c r="I14" s="68"/>
      <c r="J14" s="68"/>
    </row>
    <row r="15" spans="1:10" x14ac:dyDescent="0.25">
      <c r="A15" s="64">
        <v>7.77</v>
      </c>
      <c r="C15" s="63">
        <v>9</v>
      </c>
      <c r="D15" s="65"/>
      <c r="G15" s="66"/>
      <c r="I15" s="68"/>
      <c r="J15" s="68"/>
    </row>
    <row r="16" spans="1:10" x14ac:dyDescent="0.25">
      <c r="A16" s="64">
        <v>7.74</v>
      </c>
      <c r="C16" s="63">
        <v>10</v>
      </c>
      <c r="D16" s="65"/>
      <c r="G16" s="66"/>
      <c r="I16" s="68"/>
      <c r="J16" s="68"/>
    </row>
    <row r="17" spans="1:10" x14ac:dyDescent="0.25">
      <c r="A17" s="64">
        <v>7.47</v>
      </c>
      <c r="C17" s="63">
        <v>11</v>
      </c>
      <c r="D17" s="65"/>
      <c r="G17" s="66"/>
      <c r="I17" s="68"/>
      <c r="J17" s="68"/>
    </row>
    <row r="18" spans="1:10" x14ac:dyDescent="0.25">
      <c r="A18" s="64">
        <v>7.35</v>
      </c>
      <c r="C18" s="63">
        <v>12</v>
      </c>
      <c r="D18" s="65"/>
      <c r="G18" s="66"/>
      <c r="I18" s="68"/>
      <c r="J18" s="68"/>
    </row>
    <row r="19" spans="1:10" x14ac:dyDescent="0.25">
      <c r="A19" s="61" t="s">
        <v>0</v>
      </c>
      <c r="B19" s="61" t="s">
        <v>76</v>
      </c>
    </row>
    <row r="20" spans="1:10" x14ac:dyDescent="0.25">
      <c r="A20" s="70"/>
      <c r="B20" s="66"/>
      <c r="C20" s="67"/>
    </row>
    <row r="22" spans="1:10" x14ac:dyDescent="0.25">
      <c r="H22" s="71"/>
    </row>
    <row r="23" spans="1:10" x14ac:dyDescent="0.25">
      <c r="H23" s="71"/>
    </row>
    <row r="24" spans="1:10" x14ac:dyDescent="0.25">
      <c r="H24" s="71"/>
    </row>
    <row r="35" spans="2:2" x14ac:dyDescent="0.25">
      <c r="B3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D63B6-854D-4029-869A-0752A39F6350}">
  <dimension ref="A1:AB122"/>
  <sheetViews>
    <sheetView zoomScale="120" zoomScaleNormal="120" workbookViewId="0">
      <selection activeCell="A6" sqref="A6"/>
    </sheetView>
  </sheetViews>
  <sheetFormatPr defaultColWidth="5.5" defaultRowHeight="14.3" x14ac:dyDescent="0.25"/>
  <cols>
    <col min="3" max="3" width="8.625" customWidth="1"/>
    <col min="20" max="20" width="8.375" bestFit="1" customWidth="1"/>
    <col min="25" max="25" width="7.5" customWidth="1"/>
  </cols>
  <sheetData>
    <row r="1" spans="1:18" x14ac:dyDescent="0.25">
      <c r="A1" s="6" t="s">
        <v>34</v>
      </c>
      <c r="B1" s="6"/>
      <c r="C1" s="6"/>
      <c r="D1" s="6"/>
      <c r="E1" s="6"/>
      <c r="F1" s="6"/>
      <c r="G1" s="6"/>
      <c r="H1" s="6"/>
      <c r="I1" s="6"/>
    </row>
    <row r="2" spans="1:18" x14ac:dyDescent="0.25">
      <c r="A2" t="s">
        <v>36</v>
      </c>
    </row>
    <row r="3" spans="1:18" x14ac:dyDescent="0.25">
      <c r="A3" t="s">
        <v>62</v>
      </c>
    </row>
    <row r="4" spans="1:18" x14ac:dyDescent="0.25">
      <c r="A4" t="s">
        <v>37</v>
      </c>
      <c r="K4" s="4" t="s">
        <v>35</v>
      </c>
    </row>
    <row r="5" spans="1:18" x14ac:dyDescent="0.25">
      <c r="A5" t="s">
        <v>38</v>
      </c>
    </row>
    <row r="9" spans="1:18" x14ac:dyDescent="0.25">
      <c r="A9" s="6" t="s">
        <v>39</v>
      </c>
      <c r="B9" s="6"/>
      <c r="C9" t="s">
        <v>88</v>
      </c>
    </row>
    <row r="11" spans="1:18" x14ac:dyDescent="0.25">
      <c r="B11" s="2" t="s">
        <v>98</v>
      </c>
    </row>
    <row r="12" spans="1:18" x14ac:dyDescent="0.25">
      <c r="C12" s="2" t="s">
        <v>95</v>
      </c>
    </row>
    <row r="15" spans="1:18" x14ac:dyDescent="0.25">
      <c r="R15" s="4" t="s">
        <v>84</v>
      </c>
    </row>
    <row r="17" spans="3:19" x14ac:dyDescent="0.25">
      <c r="K17" t="s">
        <v>96</v>
      </c>
      <c r="O17" t="s">
        <v>97</v>
      </c>
    </row>
    <row r="23" spans="3:19" x14ac:dyDescent="0.25">
      <c r="C23" s="29" t="s">
        <v>81</v>
      </c>
      <c r="D23" s="29"/>
      <c r="E23" s="29"/>
      <c r="F23" s="29"/>
      <c r="G23" s="29"/>
      <c r="H23" s="29"/>
      <c r="I23" s="29"/>
      <c r="J23" s="75" t="s">
        <v>40</v>
      </c>
      <c r="K23" s="76"/>
      <c r="L23" s="76"/>
      <c r="M23" s="76"/>
      <c r="N23" s="76"/>
      <c r="O23" s="76"/>
      <c r="P23" s="76"/>
      <c r="Q23" s="76"/>
      <c r="R23" s="76"/>
      <c r="S23" s="76"/>
    </row>
    <row r="24" spans="3:19" x14ac:dyDescent="0.25">
      <c r="D24" s="3"/>
      <c r="E24" s="3"/>
      <c r="F24" s="3"/>
      <c r="G24" s="3"/>
      <c r="H24" s="3"/>
      <c r="I24" s="3"/>
      <c r="J24" s="3"/>
      <c r="K24" s="3"/>
      <c r="L24" s="3"/>
    </row>
    <row r="45" spans="1:22" x14ac:dyDescent="0.25">
      <c r="A45" s="2" t="s">
        <v>99</v>
      </c>
      <c r="L45" s="59" t="s">
        <v>85</v>
      </c>
      <c r="M45" s="59"/>
      <c r="N45" s="59"/>
      <c r="O45" s="59"/>
      <c r="P45" s="59"/>
      <c r="Q45" s="59"/>
      <c r="R45" s="59"/>
      <c r="S45" s="59"/>
      <c r="T45" s="59"/>
      <c r="U45" s="59"/>
      <c r="V45" s="59"/>
    </row>
    <row r="46" spans="1:22" x14ac:dyDescent="0.25">
      <c r="L46" s="59" t="s">
        <v>86</v>
      </c>
      <c r="M46" s="59"/>
      <c r="N46" s="59"/>
      <c r="O46" s="59"/>
      <c r="P46" s="59"/>
      <c r="Q46" s="59"/>
      <c r="R46" s="59"/>
      <c r="S46" s="59"/>
      <c r="T46" s="59"/>
      <c r="U46" s="59"/>
      <c r="V46" s="59"/>
    </row>
    <row r="47" spans="1:22" x14ac:dyDescent="0.25">
      <c r="A47" s="42" t="s">
        <v>64</v>
      </c>
    </row>
    <row r="48" spans="1:22" x14ac:dyDescent="0.25">
      <c r="A48" s="42" t="s">
        <v>83</v>
      </c>
      <c r="I48">
        <f>LEN(A48)</f>
        <v>26</v>
      </c>
    </row>
    <row r="53" spans="1:9" x14ac:dyDescent="0.25">
      <c r="G53" s="1" t="s">
        <v>43</v>
      </c>
      <c r="H53" s="28"/>
    </row>
    <row r="54" spans="1:9" x14ac:dyDescent="0.25">
      <c r="G54" s="1" t="s">
        <v>44</v>
      </c>
      <c r="H54" s="28"/>
    </row>
    <row r="55" spans="1:9" x14ac:dyDescent="0.25">
      <c r="G55" s="1" t="s">
        <v>33</v>
      </c>
      <c r="H55" s="28"/>
    </row>
    <row r="56" spans="1:9" x14ac:dyDescent="0.25">
      <c r="G56" s="1" t="s">
        <v>45</v>
      </c>
      <c r="H56" s="28"/>
    </row>
    <row r="57" spans="1:9" x14ac:dyDescent="0.25">
      <c r="G57" s="43" t="s">
        <v>66</v>
      </c>
      <c r="H57" s="43"/>
      <c r="I57" s="28"/>
    </row>
    <row r="58" spans="1:9" x14ac:dyDescent="0.25">
      <c r="G58" s="43" t="s">
        <v>67</v>
      </c>
      <c r="H58" s="43"/>
      <c r="I58" s="28"/>
    </row>
    <row r="61" spans="1:9" x14ac:dyDescent="0.25">
      <c r="A61" s="2" t="s">
        <v>65</v>
      </c>
    </row>
    <row r="69" spans="1:7" x14ac:dyDescent="0.25">
      <c r="A69" s="5" t="s">
        <v>82</v>
      </c>
    </row>
    <row r="70" spans="1:7" x14ac:dyDescent="0.25">
      <c r="A70" s="5" t="s">
        <v>72</v>
      </c>
    </row>
    <row r="73" spans="1:7" x14ac:dyDescent="0.25">
      <c r="A73" s="42" t="s">
        <v>68</v>
      </c>
      <c r="B73" s="42"/>
      <c r="C73" s="42"/>
      <c r="D73" s="42"/>
      <c r="E73" s="42"/>
      <c r="F73" s="42"/>
      <c r="G73" s="42"/>
    </row>
    <row r="75" spans="1:7" x14ac:dyDescent="0.25">
      <c r="B75" t="s">
        <v>13</v>
      </c>
    </row>
    <row r="76" spans="1:7" x14ac:dyDescent="0.25">
      <c r="B76" s="36">
        <v>56</v>
      </c>
      <c r="C76" s="54"/>
      <c r="F76" s="1" t="s">
        <v>42</v>
      </c>
      <c r="G76" s="53"/>
    </row>
    <row r="77" spans="1:7" x14ac:dyDescent="0.25">
      <c r="B77" s="36">
        <v>67</v>
      </c>
      <c r="C77" s="54"/>
      <c r="G77" s="28"/>
    </row>
    <row r="78" spans="1:7" x14ac:dyDescent="0.25">
      <c r="B78" s="36">
        <v>38</v>
      </c>
      <c r="C78" s="55"/>
      <c r="F78" s="1" t="s">
        <v>43</v>
      </c>
      <c r="G78" s="28"/>
    </row>
    <row r="79" spans="1:7" x14ac:dyDescent="0.25">
      <c r="B79" s="36">
        <v>-8</v>
      </c>
      <c r="C79" s="55"/>
      <c r="F79" s="1" t="s">
        <v>44</v>
      </c>
      <c r="G79" s="28"/>
    </row>
    <row r="80" spans="1:7" x14ac:dyDescent="0.25">
      <c r="B80" s="36">
        <v>66</v>
      </c>
      <c r="C80" s="54"/>
      <c r="G80" s="28"/>
    </row>
    <row r="81" spans="1:7" x14ac:dyDescent="0.25">
      <c r="B81" s="36">
        <v>79</v>
      </c>
      <c r="C81" s="54"/>
      <c r="F81" t="s">
        <v>45</v>
      </c>
      <c r="G81" s="28"/>
    </row>
    <row r="82" spans="1:7" x14ac:dyDescent="0.25">
      <c r="B82" s="36">
        <v>34</v>
      </c>
      <c r="C82" s="55"/>
    </row>
    <row r="83" spans="1:7" x14ac:dyDescent="0.25">
      <c r="B83" s="36">
        <v>2</v>
      </c>
      <c r="C83" s="55"/>
      <c r="E83" s="32"/>
      <c r="F83" t="s">
        <v>46</v>
      </c>
    </row>
    <row r="84" spans="1:7" x14ac:dyDescent="0.25">
      <c r="B84" s="36">
        <v>0</v>
      </c>
      <c r="C84" s="55"/>
      <c r="F84" t="s">
        <v>69</v>
      </c>
    </row>
    <row r="85" spans="1:7" x14ac:dyDescent="0.25">
      <c r="B85" s="36">
        <v>12</v>
      </c>
      <c r="C85" s="55"/>
    </row>
    <row r="86" spans="1:7" x14ac:dyDescent="0.25">
      <c r="B86" s="36">
        <v>78</v>
      </c>
      <c r="C86" s="54"/>
    </row>
    <row r="87" spans="1:7" x14ac:dyDescent="0.25">
      <c r="B87" s="36">
        <v>23</v>
      </c>
      <c r="C87" s="55"/>
    </row>
    <row r="88" spans="1:7" x14ac:dyDescent="0.25">
      <c r="B88" s="36">
        <v>90</v>
      </c>
      <c r="C88" s="54"/>
    </row>
    <row r="89" spans="1:7" x14ac:dyDescent="0.25">
      <c r="B89" s="36">
        <v>4</v>
      </c>
      <c r="C89" s="55"/>
    </row>
    <row r="90" spans="1:7" x14ac:dyDescent="0.25">
      <c r="B90" s="36">
        <v>78</v>
      </c>
      <c r="C90" s="54"/>
      <c r="E90" s="30"/>
    </row>
    <row r="92" spans="1:7" x14ac:dyDescent="0.25">
      <c r="A92" s="2" t="s">
        <v>41</v>
      </c>
    </row>
    <row r="93" spans="1:7" x14ac:dyDescent="0.25">
      <c r="A93">
        <v>1</v>
      </c>
      <c r="B93" s="31"/>
      <c r="E93" s="1" t="s">
        <v>42</v>
      </c>
      <c r="F93" s="28"/>
    </row>
    <row r="94" spans="1:7" x14ac:dyDescent="0.25">
      <c r="A94">
        <v>2</v>
      </c>
      <c r="B94" s="31"/>
      <c r="E94" s="1"/>
      <c r="F94" s="28"/>
    </row>
    <row r="95" spans="1:7" x14ac:dyDescent="0.25">
      <c r="A95">
        <v>3</v>
      </c>
      <c r="B95" s="31"/>
      <c r="E95" s="1" t="s">
        <v>43</v>
      </c>
      <c r="F95" s="28"/>
    </row>
    <row r="96" spans="1:7" x14ac:dyDescent="0.25">
      <c r="A96">
        <v>4</v>
      </c>
      <c r="B96" s="31"/>
      <c r="E96" s="1" t="s">
        <v>44</v>
      </c>
      <c r="F96" s="28"/>
    </row>
    <row r="97" spans="1:6" x14ac:dyDescent="0.25">
      <c r="A97">
        <v>5</v>
      </c>
      <c r="B97" s="31"/>
      <c r="F97" s="28"/>
    </row>
    <row r="98" spans="1:6" x14ac:dyDescent="0.25">
      <c r="A98">
        <v>6</v>
      </c>
      <c r="B98" s="31"/>
      <c r="F98" s="28"/>
    </row>
    <row r="99" spans="1:6" x14ac:dyDescent="0.25">
      <c r="A99">
        <v>7</v>
      </c>
      <c r="B99" s="31"/>
      <c r="E99" t="s">
        <v>45</v>
      </c>
      <c r="F99" s="28"/>
    </row>
    <row r="100" spans="1:6" x14ac:dyDescent="0.25">
      <c r="A100">
        <v>8</v>
      </c>
      <c r="B100" s="31"/>
      <c r="E100" t="s">
        <v>46</v>
      </c>
    </row>
    <row r="101" spans="1:6" x14ac:dyDescent="0.25">
      <c r="A101">
        <v>9</v>
      </c>
      <c r="B101" s="31"/>
      <c r="E101" s="30" t="s">
        <v>70</v>
      </c>
    </row>
    <row r="102" spans="1:6" x14ac:dyDescent="0.25">
      <c r="A102">
        <v>10</v>
      </c>
      <c r="B102" s="31"/>
    </row>
    <row r="103" spans="1:6" x14ac:dyDescent="0.25">
      <c r="A103">
        <v>11</v>
      </c>
      <c r="B103" s="31"/>
    </row>
    <row r="104" spans="1:6" x14ac:dyDescent="0.25">
      <c r="A104">
        <v>12</v>
      </c>
      <c r="B104" s="31"/>
    </row>
    <row r="105" spans="1:6" x14ac:dyDescent="0.25">
      <c r="A105">
        <v>13</v>
      </c>
      <c r="B105" s="31"/>
    </row>
    <row r="106" spans="1:6" x14ac:dyDescent="0.25">
      <c r="A106">
        <v>14</v>
      </c>
      <c r="B106" s="31"/>
    </row>
    <row r="107" spans="1:6" x14ac:dyDescent="0.25">
      <c r="A107">
        <v>15</v>
      </c>
      <c r="B107" s="31"/>
    </row>
    <row r="108" spans="1:6" x14ac:dyDescent="0.25">
      <c r="B108" s="31"/>
    </row>
    <row r="109" spans="1:6" x14ac:dyDescent="0.25">
      <c r="B109" s="31"/>
    </row>
    <row r="110" spans="1:6" x14ac:dyDescent="0.25">
      <c r="B110" s="31"/>
    </row>
    <row r="111" spans="1:6" x14ac:dyDescent="0.25">
      <c r="B111" s="31"/>
    </row>
    <row r="112" spans="1:6" x14ac:dyDescent="0.25">
      <c r="A112" s="42" t="s">
        <v>68</v>
      </c>
      <c r="B112" s="31"/>
    </row>
    <row r="113" spans="2:28" x14ac:dyDescent="0.25">
      <c r="B113" s="31"/>
    </row>
    <row r="115" spans="2:28" x14ac:dyDescent="0.25">
      <c r="B115" t="s">
        <v>13</v>
      </c>
      <c r="C115" s="74">
        <v>6</v>
      </c>
      <c r="D115" s="74">
        <v>2</v>
      </c>
      <c r="E115" s="74">
        <v>7</v>
      </c>
      <c r="F115" s="74">
        <v>0</v>
      </c>
      <c r="G115" s="74">
        <v>0</v>
      </c>
      <c r="H115" s="74">
        <v>1</v>
      </c>
      <c r="I115" s="74">
        <v>7</v>
      </c>
      <c r="J115" s="74">
        <v>3</v>
      </c>
      <c r="K115" s="74">
        <v>0</v>
      </c>
      <c r="L115" s="74">
        <v>5</v>
      </c>
      <c r="M115" s="74">
        <v>0</v>
      </c>
      <c r="N115" s="74">
        <v>8</v>
      </c>
      <c r="O115" s="74">
        <v>4</v>
      </c>
      <c r="P115" s="74">
        <v>6</v>
      </c>
      <c r="Q115" s="74">
        <v>8</v>
      </c>
      <c r="R115" s="74">
        <v>7</v>
      </c>
      <c r="S115" s="74">
        <v>0</v>
      </c>
      <c r="T115" s="74">
        <v>6</v>
      </c>
      <c r="U115" s="74">
        <v>5</v>
      </c>
      <c r="V115" s="74">
        <v>5</v>
      </c>
      <c r="X115" s="28"/>
      <c r="Z115" t="s">
        <v>47</v>
      </c>
    </row>
    <row r="116" spans="2:28" x14ac:dyDescent="0.25">
      <c r="C116" s="55" t="s">
        <v>89</v>
      </c>
      <c r="D116" s="55" t="s">
        <v>89</v>
      </c>
      <c r="E116" s="55" t="s">
        <v>92</v>
      </c>
      <c r="F116" s="55" t="s">
        <v>89</v>
      </c>
      <c r="G116" s="55" t="s">
        <v>89</v>
      </c>
      <c r="H116" s="55" t="s">
        <v>92</v>
      </c>
      <c r="I116" s="55" t="s">
        <v>92</v>
      </c>
      <c r="J116" s="55" t="s">
        <v>92</v>
      </c>
      <c r="K116" s="55" t="s">
        <v>89</v>
      </c>
      <c r="L116" s="55" t="s">
        <v>92</v>
      </c>
      <c r="M116" s="55" t="s">
        <v>89</v>
      </c>
      <c r="N116" s="55" t="s">
        <v>89</v>
      </c>
      <c r="O116" s="55" t="s">
        <v>89</v>
      </c>
      <c r="P116" s="55" t="s">
        <v>89</v>
      </c>
      <c r="Q116" s="55" t="s">
        <v>89</v>
      </c>
      <c r="R116" s="55" t="s">
        <v>92</v>
      </c>
      <c r="S116" s="55" t="s">
        <v>89</v>
      </c>
      <c r="T116" s="55" t="s">
        <v>89</v>
      </c>
      <c r="U116" s="55" t="s">
        <v>92</v>
      </c>
      <c r="V116" s="55" t="s">
        <v>92</v>
      </c>
      <c r="X116" s="28"/>
      <c r="Z116" t="s">
        <v>48</v>
      </c>
    </row>
    <row r="117" spans="2:28" x14ac:dyDescent="0.25">
      <c r="X117" s="28"/>
      <c r="Z117" t="s">
        <v>49</v>
      </c>
    </row>
    <row r="118" spans="2:28" x14ac:dyDescent="0.25">
      <c r="G118" s="23" t="s">
        <v>90</v>
      </c>
      <c r="H118" s="23" t="s">
        <v>92</v>
      </c>
      <c r="I118" s="23" t="s">
        <v>90</v>
      </c>
      <c r="J118" s="23" t="s">
        <v>93</v>
      </c>
      <c r="K118" s="23" t="s">
        <v>89</v>
      </c>
      <c r="L118" s="23" t="s">
        <v>92</v>
      </c>
      <c r="M118" s="23" t="s">
        <v>91</v>
      </c>
      <c r="N118" s="23" t="s">
        <v>92</v>
      </c>
      <c r="O118" s="23" t="s">
        <v>90</v>
      </c>
      <c r="P118" s="23" t="s">
        <v>94</v>
      </c>
      <c r="X118" s="56"/>
      <c r="Y118" s="34"/>
      <c r="Z118" s="34"/>
      <c r="AA118" s="34"/>
      <c r="AB118" s="34"/>
    </row>
    <row r="119" spans="2:28" x14ac:dyDescent="0.25"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X119" s="57"/>
      <c r="Y119" s="34"/>
      <c r="Z119" s="44"/>
      <c r="AA119" s="34"/>
      <c r="AB119" s="34"/>
    </row>
    <row r="120" spans="2:28" x14ac:dyDescent="0.25">
      <c r="X120" s="57"/>
      <c r="Y120" s="34"/>
      <c r="Z120" s="34"/>
      <c r="AA120" s="34"/>
      <c r="AB120" s="34"/>
    </row>
    <row r="121" spans="2:28" x14ac:dyDescent="0.25">
      <c r="U121" t="s">
        <v>50</v>
      </c>
      <c r="X121" s="28"/>
      <c r="Z121" t="s">
        <v>51</v>
      </c>
    </row>
    <row r="122" spans="2:28" x14ac:dyDescent="0.25">
      <c r="X122" t="s">
        <v>69</v>
      </c>
    </row>
  </sheetData>
  <hyperlinks>
    <hyperlink ref="J23" r:id="rId1" xr:uid="{B70F339A-566C-4317-A56B-C15328992A50}"/>
    <hyperlink ref="K4" r:id="rId2" location="3" xr:uid="{C46583CA-5304-46BA-81B9-CF2E88B45A3A}"/>
    <hyperlink ref="R15" r:id="rId3" xr:uid="{014E8D08-F509-4F6B-BEAD-2E01958519B2}"/>
  </hyperlinks>
  <pageMargins left="0.7" right="0.7" top="0.78740157499999996" bottom="0.78740157499999996" header="0.3" footer="0.3"/>
  <pageSetup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gauss</vt:lpstr>
      <vt:lpstr>CEDF</vt:lpstr>
      <vt:lpstr>normQQ</vt:lpstr>
      <vt:lpstr>LILLIe</vt:lpstr>
      <vt:lpstr>runs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2020-11-01T09:24:29Z</dcterms:modified>
</cp:coreProperties>
</file>