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codeName="ThisWorkbook" defaultThemeVersion="124226"/>
  <xr:revisionPtr revIDLastSave="0" documentId="13_ncr:1_{68CA0D78-5E99-4B7B-B376-176369084139}" xr6:coauthVersionLast="45" xr6:coauthVersionMax="45" xr10:uidLastSave="{00000000-0000-0000-0000-000000000000}"/>
  <bookViews>
    <workbookView xWindow="-109" yWindow="-109" windowWidth="26301" windowHeight="14889" tabRatio="784" activeTab="2" xr2:uid="{00000000-000D-0000-FFFF-FFFF00000000}"/>
  </bookViews>
  <sheets>
    <sheet name="KW" sheetId="30" r:id="rId1"/>
    <sheet name="KWv" sheetId="16" r:id="rId2"/>
    <sheet name="ANOVA" sheetId="21" r:id="rId3"/>
  </sheets>
  <calcPr calcId="191029"/>
</workbook>
</file>

<file path=xl/calcChain.xml><?xml version="1.0" encoding="utf-8"?>
<calcChain xmlns="http://schemas.openxmlformats.org/spreadsheetml/2006/main">
  <c r="E12" i="21" l="1"/>
  <c r="B13" i="21" s="1"/>
  <c r="D21" i="21"/>
  <c r="E13" i="21" l="1"/>
  <c r="E14" i="21" s="1"/>
  <c r="B21" i="21"/>
  <c r="E19" i="21"/>
  <c r="C21" i="21"/>
  <c r="E21" i="21" l="1"/>
  <c r="E22" i="21" s="1"/>
  <c r="E24" i="21" s="1"/>
  <c r="E25" i="21" s="1"/>
</calcChain>
</file>

<file path=xl/sharedStrings.xml><?xml version="1.0" encoding="utf-8"?>
<sst xmlns="http://schemas.openxmlformats.org/spreadsheetml/2006/main" count="31" uniqueCount="30">
  <si>
    <t>B</t>
  </si>
  <si>
    <t>lékárna A</t>
  </si>
  <si>
    <t>lékárna B</t>
  </si>
  <si>
    <t>lékárna C</t>
  </si>
  <si>
    <t>mezi skupinami</t>
  </si>
  <si>
    <t>ve skupinách</t>
  </si>
  <si>
    <t>grand mean</t>
  </si>
  <si>
    <t>MS</t>
  </si>
  <si>
    <t>st.v.</t>
  </si>
  <si>
    <t>Kruskal-Wallisův test</t>
  </si>
  <si>
    <t>Vícevýběrový test, nezávislé výběry</t>
  </si>
  <si>
    <t>W</t>
  </si>
  <si>
    <t>T</t>
  </si>
  <si>
    <t>n=</t>
  </si>
  <si>
    <t>k=</t>
  </si>
  <si>
    <t>nj=</t>
  </si>
  <si>
    <t>Byly srovnávány výnosy jetelovinotrávy (sušina, q/ha) 4 zemědělců na různých lokalitách.</t>
  </si>
  <si>
    <t>výnosy1</t>
  </si>
  <si>
    <t>výnosy2</t>
  </si>
  <si>
    <t>výnosy3</t>
  </si>
  <si>
    <t>výnosy4</t>
  </si>
  <si>
    <t>použijte limitní aproximaci chi2(alfa,k-1)</t>
  </si>
  <si>
    <t>Byly jejich výnosy významně odlišné? Použijte neparametrický test.</t>
  </si>
  <si>
    <t>Ve třech lékárnách srovnávali týdenní tržby. Parametrický</t>
  </si>
  <si>
    <t>jako kritickou hodnotu</t>
  </si>
  <si>
    <t>testem (alfa=0.05) rozhodněte, zda-li byly tržby významně odlišné.</t>
  </si>
  <si>
    <t>nejprve udělejte si vhodný graf!</t>
  </si>
  <si>
    <t>ANOVA: jeden faktor</t>
  </si>
  <si>
    <t>F=</t>
  </si>
  <si>
    <t>Fkrit.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</si>
</sst>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2" fillId="2" borderId="0" xfId="0" applyFont="1" applyFill="1"/>
    <xf numFmtId="0" fontId="2" fillId="3" borderId="0" xfId="0" applyFont="1" applyFill="1"/>
    <xf numFmtId="0" fontId="0" fillId="6" borderId="0" xfId="0" applyFill="1"/>
    <xf numFmtId="0" fontId="2" fillId="6" borderId="0" xfId="0" applyFont="1" applyFill="1" applyAlignment="1">
      <alignment horizontal="right" indent="1"/>
    </xf>
    <xf numFmtId="0" fontId="2" fillId="0" borderId="0" xfId="0" applyFont="1" applyAlignment="1">
      <alignment horizontal="right" indent="1"/>
    </xf>
    <xf numFmtId="0" fontId="4" fillId="0" borderId="0" xfId="2"/>
    <xf numFmtId="0" fontId="0" fillId="5" borderId="0" xfId="0" applyFill="1"/>
    <xf numFmtId="0" fontId="2" fillId="5" borderId="0" xfId="0" applyFont="1" applyFill="1"/>
    <xf numFmtId="0" fontId="1" fillId="5" borderId="0" xfId="0" applyFont="1" applyFill="1"/>
    <xf numFmtId="0" fontId="3" fillId="5" borderId="1" xfId="0" applyFont="1" applyFill="1" applyBorder="1"/>
    <xf numFmtId="164" fontId="0" fillId="5" borderId="0" xfId="0" applyNumberFormat="1" applyFill="1"/>
    <xf numFmtId="165" fontId="4" fillId="0" borderId="0" xfId="2" applyNumberFormat="1"/>
    <xf numFmtId="0" fontId="3" fillId="0" borderId="0" xfId="0" applyFont="1" applyAlignment="1">
      <alignment horizontal="right"/>
    </xf>
    <xf numFmtId="0" fontId="2" fillId="6" borderId="0" xfId="0" applyFont="1" applyFill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Medium9"/>
  <colors>
    <mruColors>
      <color rgb="FF8EFAF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142876</xdr:rowOff>
    </xdr:from>
    <xdr:to>
      <xdr:col>10</xdr:col>
      <xdr:colOff>66675</xdr:colOff>
      <xdr:row>8</xdr:row>
      <xdr:rowOff>1062</xdr:rowOff>
    </xdr:to>
    <xdr:pic>
      <xdr:nvPicPr>
        <xdr:cNvPr id="2" name="Picture 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63730"/>
        <a:stretch>
          <a:fillRect/>
        </a:stretch>
      </xdr:blipFill>
      <xdr:spPr bwMode="auto">
        <a:xfrm>
          <a:off x="152400" y="142876"/>
          <a:ext cx="6010275" cy="119930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247681</xdr:colOff>
      <xdr:row>1</xdr:row>
      <xdr:rowOff>81821</xdr:rowOff>
    </xdr:from>
    <xdr:to>
      <xdr:col>14</xdr:col>
      <xdr:colOff>328171</xdr:colOff>
      <xdr:row>4</xdr:row>
      <xdr:rowOff>141160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64594" y="246507"/>
          <a:ext cx="2527254" cy="5533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53340</xdr:colOff>
      <xdr:row>5</xdr:row>
      <xdr:rowOff>129540</xdr:rowOff>
    </xdr:from>
    <xdr:to>
      <xdr:col>23</xdr:col>
      <xdr:colOff>366643</xdr:colOff>
      <xdr:row>90</xdr:row>
      <xdr:rowOff>86870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6170253" y="952971"/>
          <a:ext cx="8265289" cy="13955649"/>
          <a:chOff x="4876800" y="3291840"/>
          <a:chExt cx="8238103" cy="15509750"/>
        </a:xfrm>
      </xdr:grpSpPr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4933950" y="3291840"/>
            <a:ext cx="8180953" cy="8666790"/>
          </a:xfrm>
          <a:prstGeom prst="rect">
            <a:avLst/>
          </a:prstGeom>
        </xdr:spPr>
      </xdr:pic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4876800" y="11940540"/>
            <a:ext cx="8171429" cy="68610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169099</xdr:colOff>
      <xdr:row>1</xdr:row>
      <xdr:rowOff>170528</xdr:rowOff>
    </xdr:from>
    <xdr:to>
      <xdr:col>13</xdr:col>
      <xdr:colOff>392619</xdr:colOff>
      <xdr:row>12</xdr:row>
      <xdr:rowOff>155289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111" y="350899"/>
          <a:ext cx="2701653" cy="1968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40991</xdr:colOff>
      <xdr:row>6</xdr:row>
      <xdr:rowOff>158508</xdr:rowOff>
    </xdr:from>
    <xdr:to>
      <xdr:col>8</xdr:col>
      <xdr:colOff>596008</xdr:colOff>
      <xdr:row>9</xdr:row>
      <xdr:rowOff>150120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8658" y="1240731"/>
          <a:ext cx="2452828" cy="5327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30611</xdr:colOff>
      <xdr:row>0</xdr:row>
      <xdr:rowOff>148114</xdr:rowOff>
    </xdr:from>
    <xdr:to>
      <xdr:col>16</xdr:col>
      <xdr:colOff>391065</xdr:colOff>
      <xdr:row>13</xdr:row>
      <xdr:rowOff>51563</xdr:rowOff>
    </xdr:to>
    <xdr:pic>
      <xdr:nvPicPr>
        <xdr:cNvPr id="8" name="Obrázek 7" descr="https://www.obalkyknih.cz/file/cover/517015/mediu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290" y="148114"/>
          <a:ext cx="1599521" cy="224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249447</xdr:colOff>
      <xdr:row>19</xdr:row>
      <xdr:rowOff>129540</xdr:rowOff>
    </xdr:from>
    <xdr:to>
      <xdr:col>12</xdr:col>
      <xdr:colOff>601980</xdr:colOff>
      <xdr:row>28</xdr:row>
      <xdr:rowOff>137160</xdr:rowOff>
    </xdr:to>
    <xdr:pic>
      <xdr:nvPicPr>
        <xdr:cNvPr id="5" name="Obrázek 4" descr="Picture1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4287" y="3604260"/>
          <a:ext cx="3400533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282317</xdr:colOff>
      <xdr:row>24</xdr:row>
      <xdr:rowOff>149002</xdr:rowOff>
    </xdr:from>
    <xdr:to>
      <xdr:col>7</xdr:col>
      <xdr:colOff>117632</xdr:colOff>
      <xdr:row>28</xdr:row>
      <xdr:rowOff>128034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48D32C5-7ECD-4F19-A612-CF0CF387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4671" y="4493578"/>
          <a:ext cx="1074381" cy="700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12"/>
  <sheetViews>
    <sheetView zoomScale="110" zoomScaleNormal="110" workbookViewId="0">
      <selection activeCell="H16" sqref="H16"/>
    </sheetView>
  </sheetViews>
  <sheetFormatPr defaultColWidth="8.875" defaultRowHeight="12.9" x14ac:dyDescent="0.2"/>
  <cols>
    <col min="1" max="16384" width="8.875" style="12"/>
  </cols>
  <sheetData>
    <row r="10" spans="2:8" x14ac:dyDescent="0.2">
      <c r="B10" s="12">
        <v>1</v>
      </c>
      <c r="C10" s="18">
        <v>14.2</v>
      </c>
      <c r="D10" s="18">
        <v>16.8</v>
      </c>
      <c r="E10" s="18">
        <v>19.100000000000001</v>
      </c>
      <c r="F10" s="12">
        <v>15.5</v>
      </c>
      <c r="G10" s="18">
        <v>16</v>
      </c>
      <c r="H10" s="18">
        <v>15.9</v>
      </c>
    </row>
    <row r="11" spans="2:8" x14ac:dyDescent="0.2">
      <c r="B11" s="12">
        <v>2</v>
      </c>
      <c r="C11" s="18">
        <v>14.5</v>
      </c>
      <c r="D11" s="18">
        <v>20</v>
      </c>
      <c r="E11" s="18">
        <v>18</v>
      </c>
      <c r="F11" s="12">
        <v>15.4</v>
      </c>
      <c r="G11" s="18">
        <v>16.100000000000001</v>
      </c>
      <c r="H11" s="18">
        <v>17.7</v>
      </c>
    </row>
    <row r="12" spans="2:8" x14ac:dyDescent="0.2">
      <c r="B12" s="12">
        <v>3</v>
      </c>
      <c r="C12" s="18">
        <v>18.3</v>
      </c>
      <c r="D12" s="18">
        <v>20.100000000000001</v>
      </c>
      <c r="E12" s="18">
        <v>17.7</v>
      </c>
      <c r="F12" s="12">
        <v>17.899999999999999</v>
      </c>
      <c r="G12" s="18">
        <v>19.3</v>
      </c>
      <c r="H12" s="18">
        <v>16.899999999999999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7"/>
  <sheetViews>
    <sheetView zoomScale="110" zoomScaleNormal="110" workbookViewId="0">
      <selection activeCell="F19" sqref="F19"/>
    </sheetView>
  </sheetViews>
  <sheetFormatPr defaultRowHeight="14.3" x14ac:dyDescent="0.25"/>
  <cols>
    <col min="6" max="6" width="9.5" customWidth="1"/>
  </cols>
  <sheetData>
    <row r="2" spans="1:6" x14ac:dyDescent="0.25">
      <c r="A2" t="s">
        <v>16</v>
      </c>
    </row>
    <row r="3" spans="1:6" x14ac:dyDescent="0.25">
      <c r="A3" t="s">
        <v>22</v>
      </c>
    </row>
    <row r="5" spans="1:6" x14ac:dyDescent="0.25">
      <c r="F5" t="s">
        <v>9</v>
      </c>
    </row>
    <row r="6" spans="1:6" x14ac:dyDescent="0.25">
      <c r="F6" t="s">
        <v>10</v>
      </c>
    </row>
    <row r="7" spans="1:6" x14ac:dyDescent="0.25">
      <c r="A7" t="s">
        <v>17</v>
      </c>
      <c r="B7" t="s">
        <v>18</v>
      </c>
      <c r="C7" t="s">
        <v>19</v>
      </c>
      <c r="D7" t="s">
        <v>20</v>
      </c>
    </row>
    <row r="8" spans="1:6" x14ac:dyDescent="0.25">
      <c r="A8">
        <v>83</v>
      </c>
      <c r="B8">
        <v>91</v>
      </c>
      <c r="C8">
        <v>101</v>
      </c>
      <c r="D8">
        <v>78</v>
      </c>
    </row>
    <row r="9" spans="1:6" x14ac:dyDescent="0.25">
      <c r="A9">
        <v>91</v>
      </c>
      <c r="B9">
        <v>90</v>
      </c>
      <c r="C9">
        <v>100</v>
      </c>
      <c r="D9">
        <v>82</v>
      </c>
    </row>
    <row r="10" spans="1:6" x14ac:dyDescent="0.25">
      <c r="A10">
        <v>94</v>
      </c>
      <c r="B10">
        <v>81</v>
      </c>
      <c r="C10">
        <v>91</v>
      </c>
      <c r="D10">
        <v>81</v>
      </c>
    </row>
    <row r="11" spans="1:6" x14ac:dyDescent="0.25">
      <c r="A11">
        <v>89</v>
      </c>
      <c r="B11">
        <v>83</v>
      </c>
      <c r="C11">
        <v>93</v>
      </c>
      <c r="D11">
        <v>77</v>
      </c>
    </row>
    <row r="12" spans="1:6" x14ac:dyDescent="0.25">
      <c r="A12">
        <v>89</v>
      </c>
      <c r="B12">
        <v>84</v>
      </c>
      <c r="C12">
        <v>96</v>
      </c>
      <c r="D12">
        <v>79</v>
      </c>
      <c r="F12" t="s">
        <v>24</v>
      </c>
    </row>
    <row r="13" spans="1:6" x14ac:dyDescent="0.25">
      <c r="A13">
        <v>96</v>
      </c>
      <c r="B13">
        <v>83</v>
      </c>
      <c r="C13">
        <v>95</v>
      </c>
      <c r="D13">
        <v>81</v>
      </c>
      <c r="F13" t="s">
        <v>21</v>
      </c>
    </row>
    <row r="14" spans="1:6" x14ac:dyDescent="0.25">
      <c r="A14">
        <v>91</v>
      </c>
      <c r="B14">
        <v>88</v>
      </c>
      <c r="C14">
        <v>94</v>
      </c>
      <c r="D14">
        <v>80</v>
      </c>
    </row>
    <row r="15" spans="1:6" x14ac:dyDescent="0.25">
      <c r="A15">
        <v>92</v>
      </c>
      <c r="B15">
        <v>91</v>
      </c>
      <c r="D15">
        <v>81</v>
      </c>
    </row>
    <row r="16" spans="1:6" x14ac:dyDescent="0.25">
      <c r="A16">
        <v>90</v>
      </c>
      <c r="B16">
        <v>89</v>
      </c>
    </row>
    <row r="17" spans="2:2" x14ac:dyDescent="0.25">
      <c r="B17">
        <v>84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abSelected="1" zoomScale="110" zoomScaleNormal="110" workbookViewId="0">
      <selection activeCell="J15" sqref="J15"/>
    </sheetView>
  </sheetViews>
  <sheetFormatPr defaultRowHeight="14.3" x14ac:dyDescent="0.25"/>
  <cols>
    <col min="5" max="5" width="11.375" bestFit="1" customWidth="1"/>
  </cols>
  <sheetData>
    <row r="1" spans="1:8" x14ac:dyDescent="0.25">
      <c r="A1" t="s">
        <v>23</v>
      </c>
    </row>
    <row r="2" spans="1:8" x14ac:dyDescent="0.25">
      <c r="A2" t="s">
        <v>25</v>
      </c>
      <c r="H2" t="s">
        <v>26</v>
      </c>
    </row>
    <row r="5" spans="1:8" x14ac:dyDescent="0.25">
      <c r="B5" s="6" t="s">
        <v>1</v>
      </c>
      <c r="C5" s="7" t="s">
        <v>2</v>
      </c>
      <c r="D5" s="8" t="s">
        <v>3</v>
      </c>
      <c r="H5" t="s">
        <v>27</v>
      </c>
    </row>
    <row r="6" spans="1:8" x14ac:dyDescent="0.25">
      <c r="B6" s="5">
        <v>55</v>
      </c>
      <c r="C6" s="3">
        <v>54</v>
      </c>
      <c r="D6" s="4">
        <v>47</v>
      </c>
    </row>
    <row r="7" spans="1:8" x14ac:dyDescent="0.25">
      <c r="B7" s="5">
        <v>54</v>
      </c>
      <c r="C7" s="3">
        <v>50</v>
      </c>
      <c r="D7" s="4">
        <v>53</v>
      </c>
      <c r="E7" s="1" t="s">
        <v>15</v>
      </c>
      <c r="F7" s="2">
        <v>5</v>
      </c>
    </row>
    <row r="8" spans="1:8" x14ac:dyDescent="0.25">
      <c r="B8" s="5">
        <v>58</v>
      </c>
      <c r="C8" s="3">
        <v>51</v>
      </c>
      <c r="D8" s="4">
        <v>49</v>
      </c>
      <c r="E8" s="1" t="s">
        <v>13</v>
      </c>
      <c r="F8" s="2">
        <v>15</v>
      </c>
    </row>
    <row r="9" spans="1:8" x14ac:dyDescent="0.25">
      <c r="B9" s="5">
        <v>61</v>
      </c>
      <c r="C9" s="3">
        <v>51</v>
      </c>
      <c r="D9" s="4">
        <v>50</v>
      </c>
      <c r="E9" s="1" t="s">
        <v>14</v>
      </c>
      <c r="F9" s="2">
        <v>3</v>
      </c>
    </row>
    <row r="10" spans="1:8" x14ac:dyDescent="0.25">
      <c r="B10" s="5">
        <v>52</v>
      </c>
      <c r="C10" s="3">
        <v>49</v>
      </c>
      <c r="D10" s="4">
        <v>46</v>
      </c>
    </row>
    <row r="11" spans="1:8" x14ac:dyDescent="0.25">
      <c r="E11" s="13"/>
      <c r="F11" t="s">
        <v>8</v>
      </c>
    </row>
    <row r="12" spans="1:8" x14ac:dyDescent="0.25">
      <c r="A12" s="10" t="s">
        <v>12</v>
      </c>
      <c r="B12" s="9"/>
      <c r="C12" s="9"/>
      <c r="D12" s="9"/>
      <c r="E12" s="20" t="e">
        <f>AVERAGE(B12:D12)</f>
        <v>#DIV/0!</v>
      </c>
      <c r="F12" s="9" t="s">
        <v>6</v>
      </c>
    </row>
    <row r="13" spans="1:8" x14ac:dyDescent="0.25">
      <c r="A13" s="11" t="s">
        <v>0</v>
      </c>
      <c r="B13" s="13" t="e">
        <f>COUNT(B6:B10)*(B12-$E$12)^2</f>
        <v>#DIV/0!</v>
      </c>
      <c r="E13" s="14" t="e">
        <f>SUM(B13:D13)</f>
        <v>#DIV/0!</v>
      </c>
      <c r="F13" t="s">
        <v>4</v>
      </c>
    </row>
    <row r="14" spans="1:8" x14ac:dyDescent="0.25">
      <c r="A14" s="11"/>
      <c r="E14" s="15" t="e">
        <f>E13/E11</f>
        <v>#DIV/0!</v>
      </c>
      <c r="F14" t="s">
        <v>7</v>
      </c>
    </row>
    <row r="15" spans="1:8" x14ac:dyDescent="0.25">
      <c r="A15" s="11"/>
      <c r="B15" s="13"/>
      <c r="C15" s="13"/>
      <c r="D15" s="13"/>
    </row>
    <row r="16" spans="1:8" x14ac:dyDescent="0.25">
      <c r="A16" s="11"/>
      <c r="B16" s="13"/>
      <c r="C16" s="13"/>
      <c r="D16" s="13"/>
    </row>
    <row r="17" spans="1:7" x14ac:dyDescent="0.25">
      <c r="A17" s="11"/>
      <c r="B17" s="13"/>
      <c r="C17" s="13"/>
      <c r="D17" s="13"/>
    </row>
    <row r="18" spans="1:7" x14ac:dyDescent="0.25">
      <c r="A18" s="11" t="s">
        <v>11</v>
      </c>
      <c r="B18" s="13"/>
      <c r="C18" s="13"/>
      <c r="D18" s="13"/>
    </row>
    <row r="19" spans="1:7" x14ac:dyDescent="0.25">
      <c r="B19" s="13"/>
      <c r="C19" s="13"/>
      <c r="D19" s="13"/>
      <c r="E19" s="13">
        <f>COUNT(B15:D19)-E11-1</f>
        <v>-1</v>
      </c>
    </row>
    <row r="21" spans="1:7" x14ac:dyDescent="0.25">
      <c r="B21" s="13">
        <f>SUM(B15:B19)</f>
        <v>0</v>
      </c>
      <c r="C21" s="13">
        <f t="shared" ref="C21:D21" si="0">SUM(C15:C19)</f>
        <v>0</v>
      </c>
      <c r="D21" s="13">
        <f t="shared" si="0"/>
        <v>0</v>
      </c>
      <c r="E21" s="14">
        <f>SUM(B21:D21)</f>
        <v>0</v>
      </c>
      <c r="F21" t="s">
        <v>5</v>
      </c>
    </row>
    <row r="22" spans="1:7" x14ac:dyDescent="0.25">
      <c r="E22" s="17">
        <f>E21/12</f>
        <v>0</v>
      </c>
      <c r="F22" t="s">
        <v>7</v>
      </c>
    </row>
    <row r="23" spans="1:7" ht="14.95" thickBot="1" x14ac:dyDescent="0.3">
      <c r="G23" t="s">
        <v>29</v>
      </c>
    </row>
    <row r="24" spans="1:7" ht="14.95" thickBot="1" x14ac:dyDescent="0.3">
      <c r="D24" s="19" t="s">
        <v>28</v>
      </c>
      <c r="E24" s="16" t="e">
        <f>E14/E22</f>
        <v>#DIV/0!</v>
      </c>
      <c r="G24" s="13"/>
    </row>
    <row r="25" spans="1:7" x14ac:dyDescent="0.25">
      <c r="E25" s="13" t="e">
        <f>_xlfn.F.DIST.RT(E24,E11,E19)</f>
        <v>#DIV/0!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KW</vt:lpstr>
      <vt:lpstr>KWv</vt:lpstr>
      <vt:lpstr>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2020-11-13T23:49:36Z</dcterms:modified>
</cp:coreProperties>
</file>