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8094\Downloads\"/>
    </mc:Choice>
  </mc:AlternateContent>
  <bookViews>
    <workbookView xWindow="0" yWindow="0" windowWidth="28800" windowHeight="1312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L3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" i="1"/>
  <c r="F14" i="1"/>
  <c r="F21" i="1"/>
  <c r="F20" i="1"/>
  <c r="F19" i="1"/>
  <c r="F18" i="1"/>
  <c r="F17" i="1"/>
  <c r="F16" i="1"/>
  <c r="F15" i="1"/>
  <c r="F13" i="1"/>
  <c r="F12" i="1"/>
  <c r="F11" i="1"/>
  <c r="F10" i="1"/>
  <c r="F9" i="1"/>
  <c r="F8" i="1"/>
  <c r="F7" i="1"/>
  <c r="F6" i="1"/>
  <c r="F5" i="1"/>
  <c r="F4" i="1"/>
  <c r="F3" i="1"/>
  <c r="F2" i="1"/>
  <c r="E21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" i="1"/>
  <c r="D24" i="1"/>
  <c r="D23" i="1"/>
  <c r="C24" i="1"/>
  <c r="C23" i="1"/>
</calcChain>
</file>

<file path=xl/sharedStrings.xml><?xml version="1.0" encoding="utf-8"?>
<sst xmlns="http://schemas.openxmlformats.org/spreadsheetml/2006/main" count="13" uniqueCount="13">
  <si>
    <t>ID</t>
  </si>
  <si>
    <t>Sex</t>
  </si>
  <si>
    <t>Výška</t>
  </si>
  <si>
    <t>Hmotnost</t>
  </si>
  <si>
    <t>průměr</t>
  </si>
  <si>
    <t>SD</t>
  </si>
  <si>
    <r>
      <t>V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-m</t>
    </r>
    <r>
      <rPr>
        <vertAlign val="subscript"/>
        <sz val="11"/>
        <color theme="1"/>
        <rFont val="Calibri"/>
        <family val="2"/>
        <charset val="238"/>
        <scheme val="minor"/>
      </rPr>
      <t>V</t>
    </r>
  </si>
  <si>
    <r>
      <t>H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-m</t>
    </r>
    <r>
      <rPr>
        <vertAlign val="subscript"/>
        <sz val="11"/>
        <color theme="1"/>
        <rFont val="Calibri"/>
        <family val="2"/>
        <charset val="238"/>
        <scheme val="minor"/>
      </rPr>
      <t>H</t>
    </r>
  </si>
  <si>
    <r>
      <t>z</t>
    </r>
    <r>
      <rPr>
        <vertAlign val="subscript"/>
        <sz val="11"/>
        <color theme="1"/>
        <rFont val="Calibri"/>
        <family val="2"/>
        <charset val="238"/>
        <scheme val="minor"/>
      </rPr>
      <t>Vi</t>
    </r>
  </si>
  <si>
    <r>
      <t>z</t>
    </r>
    <r>
      <rPr>
        <vertAlign val="subscript"/>
        <sz val="11"/>
        <color theme="1"/>
        <rFont val="Calibri"/>
        <family val="2"/>
        <charset val="238"/>
        <scheme val="minor"/>
      </rPr>
      <t>Hi</t>
    </r>
  </si>
  <si>
    <t>z*z</t>
  </si>
  <si>
    <t>Korelace</t>
  </si>
  <si>
    <t>Pearson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</si>
</sst>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250" zoomScaleNormal="250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L4" sqref="L4"/>
    </sheetView>
  </sheetViews>
  <sheetFormatPr defaultRowHeight="15" x14ac:dyDescent="0.25"/>
  <sheetData>
    <row r="1" spans="1:12" ht="18" x14ac:dyDescent="0.35">
      <c r="A1" t="s">
        <v>0</v>
      </c>
      <c r="B1" t="s">
        <v>1</v>
      </c>
      <c r="C1" t="s">
        <v>2</v>
      </c>
      <c r="D1" t="s">
        <v>3</v>
      </c>
      <c r="E1" t="s">
        <v>6</v>
      </c>
      <c r="F1" t="s">
        <v>7</v>
      </c>
      <c r="G1" t="s">
        <v>8</v>
      </c>
      <c r="H1" t="s">
        <v>9</v>
      </c>
      <c r="I1" t="s">
        <v>10</v>
      </c>
    </row>
    <row r="2" spans="1:12" x14ac:dyDescent="0.25">
      <c r="A2">
        <v>1</v>
      </c>
      <c r="B2">
        <v>1</v>
      </c>
      <c r="C2">
        <v>175</v>
      </c>
      <c r="D2">
        <v>91</v>
      </c>
      <c r="E2">
        <f>C2-C$23</f>
        <v>-0.90000000000000568</v>
      </c>
      <c r="F2">
        <f>D2-D$23</f>
        <v>17.349999999999994</v>
      </c>
      <c r="G2">
        <f>E2/C$24</f>
        <v>-6.9330161166864357E-2</v>
      </c>
      <c r="H2" s="1">
        <f>F2/D$24</f>
        <v>0.93555308869222309</v>
      </c>
      <c r="I2">
        <f>G2*H2</f>
        <v>-6.4862046419189565E-2</v>
      </c>
    </row>
    <row r="3" spans="1:12" x14ac:dyDescent="0.25">
      <c r="A3">
        <v>2</v>
      </c>
      <c r="B3">
        <v>2</v>
      </c>
      <c r="C3">
        <v>170</v>
      </c>
      <c r="D3">
        <v>58</v>
      </c>
      <c r="E3">
        <f t="shared" ref="E3:F21" si="0">C3-C$23</f>
        <v>-5.9000000000000057</v>
      </c>
      <c r="F3">
        <f t="shared" si="0"/>
        <v>-15.650000000000006</v>
      </c>
      <c r="G3">
        <f t="shared" ref="G3:H21" si="1">E3/C$24</f>
        <v>-0.45449772320499721</v>
      </c>
      <c r="H3" s="1">
        <f t="shared" si="1"/>
        <v>-0.84388506271085306</v>
      </c>
      <c r="I3">
        <f t="shared" ref="I3:I21" si="2">G3*H3</f>
        <v>0.38354383964878902</v>
      </c>
      <c r="K3" t="s">
        <v>11</v>
      </c>
      <c r="L3">
        <f>SUM(I2:I21)/(COUNT(I2:I21)-1)</f>
        <v>0.56673536893494481</v>
      </c>
    </row>
    <row r="4" spans="1:12" x14ac:dyDescent="0.25">
      <c r="A4">
        <v>3</v>
      </c>
      <c r="B4">
        <v>1</v>
      </c>
      <c r="C4">
        <v>185</v>
      </c>
      <c r="D4">
        <v>85</v>
      </c>
      <c r="E4">
        <f t="shared" si="0"/>
        <v>9.0999999999999943</v>
      </c>
      <c r="F4">
        <f t="shared" si="0"/>
        <v>11.349999999999994</v>
      </c>
      <c r="G4">
        <f t="shared" si="1"/>
        <v>0.7010049629094014</v>
      </c>
      <c r="H4" s="1">
        <f t="shared" si="1"/>
        <v>0.61201887934620924</v>
      </c>
      <c r="I4">
        <f t="shared" si="2"/>
        <v>0.42902827181594283</v>
      </c>
      <c r="K4" t="s">
        <v>12</v>
      </c>
      <c r="L4">
        <f>PEARSON(C2:C21,D2:D21)</f>
        <v>0.56673536893494503</v>
      </c>
    </row>
    <row r="5" spans="1:12" x14ac:dyDescent="0.25">
      <c r="A5">
        <v>4</v>
      </c>
      <c r="B5">
        <v>2</v>
      </c>
      <c r="C5">
        <v>164</v>
      </c>
      <c r="D5">
        <v>55</v>
      </c>
      <c r="E5">
        <f t="shared" si="0"/>
        <v>-11.900000000000006</v>
      </c>
      <c r="F5">
        <f t="shared" si="0"/>
        <v>-18.650000000000006</v>
      </c>
      <c r="G5">
        <f t="shared" si="1"/>
        <v>-0.91669879765075657</v>
      </c>
      <c r="H5" s="1">
        <f t="shared" si="1"/>
        <v>-1.0056521673838601</v>
      </c>
      <c r="I5">
        <f t="shared" si="2"/>
        <v>0.92188013269566194</v>
      </c>
    </row>
    <row r="6" spans="1:12" x14ac:dyDescent="0.25">
      <c r="A6">
        <v>5</v>
      </c>
      <c r="B6">
        <v>1</v>
      </c>
      <c r="C6">
        <v>178</v>
      </c>
      <c r="D6">
        <v>79</v>
      </c>
      <c r="E6">
        <f t="shared" si="0"/>
        <v>2.0999999999999943</v>
      </c>
      <c r="F6">
        <f t="shared" si="0"/>
        <v>5.3499999999999943</v>
      </c>
      <c r="G6">
        <f t="shared" si="1"/>
        <v>0.16177037605601535</v>
      </c>
      <c r="H6" s="1">
        <f t="shared" si="1"/>
        <v>0.2884846700001954</v>
      </c>
      <c r="I6">
        <f t="shared" si="2"/>
        <v>4.6668273552327097E-2</v>
      </c>
    </row>
    <row r="7" spans="1:12" x14ac:dyDescent="0.25">
      <c r="A7">
        <v>6</v>
      </c>
      <c r="B7">
        <v>2</v>
      </c>
      <c r="C7">
        <v>168</v>
      </c>
      <c r="D7">
        <v>65</v>
      </c>
      <c r="E7">
        <f t="shared" si="0"/>
        <v>-7.9000000000000057</v>
      </c>
      <c r="F7">
        <f t="shared" si="0"/>
        <v>-8.6500000000000057</v>
      </c>
      <c r="G7">
        <f t="shared" si="1"/>
        <v>-0.60856474802025029</v>
      </c>
      <c r="H7" s="1">
        <f t="shared" si="1"/>
        <v>-0.46642848514050361</v>
      </c>
      <c r="I7">
        <f t="shared" si="2"/>
        <v>0.28385193352899762</v>
      </c>
    </row>
    <row r="8" spans="1:12" x14ac:dyDescent="0.25">
      <c r="A8">
        <v>7</v>
      </c>
      <c r="B8">
        <v>2</v>
      </c>
      <c r="C8">
        <v>169</v>
      </c>
      <c r="D8">
        <v>57</v>
      </c>
      <c r="E8">
        <f t="shared" si="0"/>
        <v>-6.9000000000000057</v>
      </c>
      <c r="F8">
        <f t="shared" si="0"/>
        <v>-16.650000000000006</v>
      </c>
      <c r="G8">
        <f t="shared" si="1"/>
        <v>-0.53153123561262372</v>
      </c>
      <c r="H8" s="1">
        <f t="shared" si="1"/>
        <v>-0.89780743093518878</v>
      </c>
      <c r="I8">
        <f t="shared" si="2"/>
        <v>0.47721269310717623</v>
      </c>
    </row>
    <row r="9" spans="1:12" x14ac:dyDescent="0.25">
      <c r="A9">
        <v>8</v>
      </c>
      <c r="B9">
        <v>1</v>
      </c>
      <c r="C9">
        <v>192</v>
      </c>
      <c r="D9">
        <v>85</v>
      </c>
      <c r="E9">
        <f t="shared" si="0"/>
        <v>16.099999999999994</v>
      </c>
      <c r="F9">
        <f t="shared" si="0"/>
        <v>11.349999999999994</v>
      </c>
      <c r="G9">
        <f t="shared" si="1"/>
        <v>1.2402395497627874</v>
      </c>
      <c r="H9" s="1">
        <f t="shared" si="1"/>
        <v>0.61201887934620924</v>
      </c>
      <c r="I9">
        <f t="shared" si="2"/>
        <v>0.75905001936666827</v>
      </c>
    </row>
    <row r="10" spans="1:12" x14ac:dyDescent="0.25">
      <c r="A10">
        <v>9</v>
      </c>
      <c r="B10">
        <v>2</v>
      </c>
      <c r="C10">
        <v>160</v>
      </c>
      <c r="D10">
        <v>54</v>
      </c>
      <c r="E10">
        <f t="shared" si="0"/>
        <v>-15.900000000000006</v>
      </c>
      <c r="F10">
        <f t="shared" si="0"/>
        <v>-19.650000000000006</v>
      </c>
      <c r="G10">
        <f t="shared" si="1"/>
        <v>-1.2248328472812628</v>
      </c>
      <c r="H10" s="1">
        <f t="shared" si="1"/>
        <v>-1.0595745356081956</v>
      </c>
      <c r="I10">
        <f t="shared" si="2"/>
        <v>1.2978016953557081</v>
      </c>
    </row>
    <row r="11" spans="1:12" x14ac:dyDescent="0.25">
      <c r="A11">
        <v>10</v>
      </c>
      <c r="B11">
        <v>1</v>
      </c>
      <c r="C11">
        <v>190</v>
      </c>
      <c r="D11">
        <v>92</v>
      </c>
      <c r="E11">
        <f t="shared" si="0"/>
        <v>14.099999999999994</v>
      </c>
      <c r="F11">
        <f t="shared" si="0"/>
        <v>18.349999999999994</v>
      </c>
      <c r="G11">
        <f t="shared" si="1"/>
        <v>1.0861725249475342</v>
      </c>
      <c r="H11" s="1">
        <f t="shared" si="1"/>
        <v>0.98947545691655869</v>
      </c>
      <c r="I11">
        <f t="shared" si="2"/>
        <v>1.0747410554126737</v>
      </c>
    </row>
    <row r="12" spans="1:12" x14ac:dyDescent="0.25">
      <c r="A12">
        <v>11</v>
      </c>
      <c r="B12">
        <v>2</v>
      </c>
      <c r="C12">
        <v>162</v>
      </c>
      <c r="D12">
        <v>48</v>
      </c>
      <c r="E12">
        <f t="shared" si="0"/>
        <v>-13.900000000000006</v>
      </c>
      <c r="F12">
        <f t="shared" si="0"/>
        <v>-25.650000000000006</v>
      </c>
      <c r="G12">
        <f t="shared" si="1"/>
        <v>-1.0707658224660097</v>
      </c>
      <c r="H12" s="1">
        <f t="shared" si="1"/>
        <v>-1.3831087449542094</v>
      </c>
      <c r="I12">
        <f t="shared" si="2"/>
        <v>1.4809855728508245</v>
      </c>
    </row>
    <row r="13" spans="1:12" x14ac:dyDescent="0.25">
      <c r="A13">
        <v>12</v>
      </c>
      <c r="B13">
        <v>2</v>
      </c>
      <c r="C13">
        <v>185</v>
      </c>
      <c r="D13">
        <v>79</v>
      </c>
      <c r="E13">
        <f t="shared" si="0"/>
        <v>9.0999999999999943</v>
      </c>
      <c r="F13">
        <f t="shared" si="0"/>
        <v>5.3499999999999943</v>
      </c>
      <c r="G13">
        <f t="shared" si="1"/>
        <v>0.7010049629094014</v>
      </c>
      <c r="H13" s="1">
        <f t="shared" si="1"/>
        <v>0.2884846700001954</v>
      </c>
      <c r="I13">
        <f t="shared" si="2"/>
        <v>0.20222918539341789</v>
      </c>
    </row>
    <row r="14" spans="1:12" x14ac:dyDescent="0.25">
      <c r="A14">
        <v>13</v>
      </c>
      <c r="B14">
        <v>2</v>
      </c>
      <c r="C14">
        <v>195</v>
      </c>
      <c r="D14">
        <v>80</v>
      </c>
      <c r="E14">
        <f t="shared" si="0"/>
        <v>19.099999999999994</v>
      </c>
      <c r="F14">
        <f>D14-D$23</f>
        <v>6.3499999999999943</v>
      </c>
      <c r="G14">
        <f t="shared" si="1"/>
        <v>1.471340086985667</v>
      </c>
      <c r="H14" s="1">
        <f t="shared" si="1"/>
        <v>0.342407038224531</v>
      </c>
      <c r="I14">
        <f t="shared" si="2"/>
        <v>0.5037972014057861</v>
      </c>
    </row>
    <row r="15" spans="1:12" x14ac:dyDescent="0.25">
      <c r="A15">
        <v>14</v>
      </c>
      <c r="B15">
        <v>1</v>
      </c>
      <c r="C15">
        <v>160</v>
      </c>
      <c r="D15">
        <v>60</v>
      </c>
      <c r="E15">
        <f t="shared" si="0"/>
        <v>-15.900000000000006</v>
      </c>
      <c r="F15">
        <f t="shared" si="0"/>
        <v>-13.650000000000006</v>
      </c>
      <c r="G15">
        <f t="shared" si="1"/>
        <v>-1.2248328472812628</v>
      </c>
      <c r="H15" s="1">
        <f t="shared" si="1"/>
        <v>-0.73604032626218185</v>
      </c>
      <c r="I15">
        <f t="shared" si="2"/>
        <v>0.90152636852953782</v>
      </c>
    </row>
    <row r="16" spans="1:12" x14ac:dyDescent="0.25">
      <c r="A16">
        <v>15</v>
      </c>
      <c r="B16">
        <v>2</v>
      </c>
      <c r="C16">
        <v>152</v>
      </c>
      <c r="D16">
        <v>80</v>
      </c>
      <c r="E16">
        <f t="shared" si="0"/>
        <v>-23.900000000000006</v>
      </c>
      <c r="F16">
        <f t="shared" si="0"/>
        <v>6.3499999999999943</v>
      </c>
      <c r="G16">
        <f t="shared" si="1"/>
        <v>-1.8411009465422754</v>
      </c>
      <c r="H16" s="1">
        <f t="shared" si="1"/>
        <v>0.342407038224531</v>
      </c>
      <c r="I16">
        <f t="shared" si="2"/>
        <v>-0.63040592217792113</v>
      </c>
    </row>
    <row r="17" spans="1:9" x14ac:dyDescent="0.25">
      <c r="A17">
        <v>16</v>
      </c>
      <c r="B17">
        <v>1</v>
      </c>
      <c r="C17">
        <v>191</v>
      </c>
      <c r="D17">
        <v>63</v>
      </c>
      <c r="E17">
        <f t="shared" si="0"/>
        <v>15.099999999999994</v>
      </c>
      <c r="F17">
        <f t="shared" si="0"/>
        <v>-10.650000000000006</v>
      </c>
      <c r="G17">
        <f t="shared" si="1"/>
        <v>1.1632060373551607</v>
      </c>
      <c r="H17" s="1">
        <f t="shared" si="1"/>
        <v>-0.57427322158917493</v>
      </c>
      <c r="I17">
        <f t="shared" si="2"/>
        <v>-0.66799807844392634</v>
      </c>
    </row>
    <row r="18" spans="1:9" x14ac:dyDescent="0.25">
      <c r="A18">
        <v>17</v>
      </c>
      <c r="B18">
        <v>1</v>
      </c>
      <c r="C18">
        <v>183</v>
      </c>
      <c r="D18">
        <v>105</v>
      </c>
      <c r="E18">
        <f t="shared" si="0"/>
        <v>7.0999999999999943</v>
      </c>
      <c r="F18">
        <f t="shared" si="0"/>
        <v>31.349999999999994</v>
      </c>
      <c r="G18">
        <f t="shared" si="1"/>
        <v>0.54693793809414826</v>
      </c>
      <c r="H18" s="1">
        <f t="shared" si="1"/>
        <v>1.6904662438329221</v>
      </c>
      <c r="I18">
        <f t="shared" si="2"/>
        <v>0.92458012181973803</v>
      </c>
    </row>
    <row r="19" spans="1:9" x14ac:dyDescent="0.25">
      <c r="A19">
        <v>18</v>
      </c>
      <c r="B19">
        <v>1</v>
      </c>
      <c r="C19">
        <v>189</v>
      </c>
      <c r="D19">
        <v>71</v>
      </c>
      <c r="E19">
        <f t="shared" si="0"/>
        <v>13.099999999999994</v>
      </c>
      <c r="F19">
        <f t="shared" si="0"/>
        <v>-2.6500000000000057</v>
      </c>
      <c r="G19">
        <f t="shared" si="1"/>
        <v>1.0091390125399076</v>
      </c>
      <c r="H19" s="1">
        <f t="shared" si="1"/>
        <v>-0.14289427579448977</v>
      </c>
      <c r="I19">
        <f t="shared" si="2"/>
        <v>-0.14420018837285661</v>
      </c>
    </row>
    <row r="20" spans="1:9" x14ac:dyDescent="0.25">
      <c r="A20">
        <v>19</v>
      </c>
      <c r="B20">
        <v>2</v>
      </c>
      <c r="C20">
        <v>165</v>
      </c>
      <c r="D20">
        <v>51</v>
      </c>
      <c r="E20">
        <f t="shared" si="0"/>
        <v>-10.900000000000006</v>
      </c>
      <c r="F20">
        <f t="shared" si="0"/>
        <v>-22.650000000000006</v>
      </c>
      <c r="G20">
        <f t="shared" si="1"/>
        <v>-0.83966528524313</v>
      </c>
      <c r="H20" s="1">
        <f t="shared" si="1"/>
        <v>-1.2213416402812025</v>
      </c>
      <c r="I20">
        <f t="shared" si="2"/>
        <v>1.0255181767660282</v>
      </c>
    </row>
    <row r="21" spans="1:9" x14ac:dyDescent="0.25">
      <c r="A21">
        <v>20</v>
      </c>
      <c r="B21">
        <v>1</v>
      </c>
      <c r="C21">
        <v>185</v>
      </c>
      <c r="D21">
        <v>115</v>
      </c>
      <c r="E21">
        <f>C21-C$23</f>
        <v>9.0999999999999943</v>
      </c>
      <c r="F21">
        <f>D21-D$23</f>
        <v>41.349999999999994</v>
      </c>
      <c r="G21">
        <f t="shared" si="1"/>
        <v>0.7010049629094014</v>
      </c>
      <c r="H21" s="1">
        <f t="shared" si="1"/>
        <v>2.2296899260762784</v>
      </c>
      <c r="I21">
        <f t="shared" si="2"/>
        <v>1.5630237039285675</v>
      </c>
    </row>
    <row r="23" spans="1:9" x14ac:dyDescent="0.25">
      <c r="B23" t="s">
        <v>4</v>
      </c>
      <c r="C23">
        <f>AVERAGE(C2:C21)</f>
        <v>175.9</v>
      </c>
      <c r="D23">
        <f>AVERAGE(D2:D21)</f>
        <v>73.650000000000006</v>
      </c>
    </row>
    <row r="24" spans="1:9" x14ac:dyDescent="0.25">
      <c r="B24" t="s">
        <v>5</v>
      </c>
      <c r="C24">
        <f>STDEV(C2:C21)</f>
        <v>12.981363159302038</v>
      </c>
      <c r="D24">
        <f>STDEV(D2:D21)</f>
        <v>18.545179541070141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Masarykova univerzita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Urbánek</dc:creator>
  <cp:lastModifiedBy>Tomáš Urbánek</cp:lastModifiedBy>
  <dcterms:created xsi:type="dcterms:W3CDTF">2016-02-22T12:16:53Z</dcterms:created>
  <dcterms:modified xsi:type="dcterms:W3CDTF">2016-02-22T12:59:55Z</dcterms:modified>
</cp:coreProperties>
</file>