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Documents\Stažené soubory\"/>
    </mc:Choice>
  </mc:AlternateContent>
  <bookViews>
    <workbookView xWindow="0" yWindow="0" windowWidth="19200" windowHeight="8100" activeTab="3"/>
  </bookViews>
  <sheets>
    <sheet name="Regr" sheetId="1" r:id="rId1"/>
    <sheet name="Regr (2)" sheetId="2" r:id="rId2"/>
    <sheet name="Parc" sheetId="3" r:id="rId3"/>
    <sheet name="Kvadry" sheetId="4" r:id="rId4"/>
    <sheet name="Kvadry (kor)" sheetId="5" r:id="rId5"/>
  </sheets>
  <definedNames>
    <definedName name="solver_adj" localSheetId="3" hidden="1">Kvadry!$Z$14:$AB$23</definedName>
    <definedName name="solver_adj" localSheetId="4" hidden="1">'Kvadry (kor)'!$Z$14:$AB$23,'Kvadry (kor)'!$AJ$20,'Kvadry (kor)'!$AJ$21,'Kvadry (kor)'!$AK$21</definedName>
    <definedName name="solver_adj" localSheetId="2" hidden="1">Parc!$J$24:$J$26</definedName>
    <definedName name="solver_adj" localSheetId="1" hidden="1">'Regr (2)'!$J$24:$J$26</definedName>
    <definedName name="solver_cvg" localSheetId="3" hidden="1">0.0001</definedName>
    <definedName name="solver_cvg" localSheetId="4" hidden="1">0.0001</definedName>
    <definedName name="solver_cvg" localSheetId="2" hidden="1">0.0001</definedName>
    <definedName name="solver_cvg" localSheetId="1" hidden="1">0.0001</definedName>
    <definedName name="solver_drv" localSheetId="3" hidden="1">1</definedName>
    <definedName name="solver_drv" localSheetId="4" hidden="1">1</definedName>
    <definedName name="solver_drv" localSheetId="2" hidden="1">1</definedName>
    <definedName name="solver_drv" localSheetId="1" hidden="1">1</definedName>
    <definedName name="solver_eng" localSheetId="3" hidden="1">1</definedName>
    <definedName name="solver_eng" localSheetId="4" hidden="1">1</definedName>
    <definedName name="solver_eng" localSheetId="2" hidden="1">1</definedName>
    <definedName name="solver_eng" localSheetId="1" hidden="1">1</definedName>
    <definedName name="solver_est" localSheetId="3" hidden="1">1</definedName>
    <definedName name="solver_est" localSheetId="4" hidden="1">1</definedName>
    <definedName name="solver_est" localSheetId="2" hidden="1">1</definedName>
    <definedName name="solver_est" localSheetId="1" hidden="1">1</definedName>
    <definedName name="solver_itr" localSheetId="3" hidden="1">2147483647</definedName>
    <definedName name="solver_itr" localSheetId="4" hidden="1">2147483647</definedName>
    <definedName name="solver_itr" localSheetId="2" hidden="1">2147483647</definedName>
    <definedName name="solver_itr" localSheetId="1" hidden="1">2147483647</definedName>
    <definedName name="solver_lhs1" localSheetId="3" hidden="1">Kvadry!$Z$15</definedName>
    <definedName name="solver_mip" localSheetId="3" hidden="1">2147483647</definedName>
    <definedName name="solver_mip" localSheetId="4" hidden="1">2147483647</definedName>
    <definedName name="solver_mip" localSheetId="2" hidden="1">2147483647</definedName>
    <definedName name="solver_mip" localSheetId="1" hidden="1">2147483647</definedName>
    <definedName name="solver_mni" localSheetId="3" hidden="1">30</definedName>
    <definedName name="solver_mni" localSheetId="4" hidden="1">30</definedName>
    <definedName name="solver_mni" localSheetId="2" hidden="1">30</definedName>
    <definedName name="solver_mni" localSheetId="1" hidden="1">30</definedName>
    <definedName name="solver_mrt" localSheetId="3" hidden="1">0.075</definedName>
    <definedName name="solver_mrt" localSheetId="4" hidden="1">0.075</definedName>
    <definedName name="solver_mrt" localSheetId="2" hidden="1">0.075</definedName>
    <definedName name="solver_mrt" localSheetId="1" hidden="1">0.075</definedName>
    <definedName name="solver_msl" localSheetId="3" hidden="1">2</definedName>
    <definedName name="solver_msl" localSheetId="4" hidden="1">2</definedName>
    <definedName name="solver_msl" localSheetId="2" hidden="1">2</definedName>
    <definedName name="solver_msl" localSheetId="1" hidden="1">2</definedName>
    <definedName name="solver_neg" localSheetId="3" hidden="1">2</definedName>
    <definedName name="solver_neg" localSheetId="4" hidden="1">2</definedName>
    <definedName name="solver_neg" localSheetId="2" hidden="1">2</definedName>
    <definedName name="solver_neg" localSheetId="1" hidden="1">2</definedName>
    <definedName name="solver_nod" localSheetId="3" hidden="1">2147483647</definedName>
    <definedName name="solver_nod" localSheetId="4" hidden="1">2147483647</definedName>
    <definedName name="solver_nod" localSheetId="2" hidden="1">2147483647</definedName>
    <definedName name="solver_nod" localSheetId="1" hidden="1">2147483647</definedName>
    <definedName name="solver_num" localSheetId="3" hidden="1">0</definedName>
    <definedName name="solver_num" localSheetId="4" hidden="1">0</definedName>
    <definedName name="solver_num" localSheetId="2" hidden="1">0</definedName>
    <definedName name="solver_num" localSheetId="1" hidden="1">0</definedName>
    <definedName name="solver_nwt" localSheetId="3" hidden="1">1</definedName>
    <definedName name="solver_nwt" localSheetId="4" hidden="1">1</definedName>
    <definedName name="solver_nwt" localSheetId="2" hidden="1">1</definedName>
    <definedName name="solver_nwt" localSheetId="1" hidden="1">1</definedName>
    <definedName name="solver_opt" localSheetId="3" hidden="1">Kvadry!$AE$23</definedName>
    <definedName name="solver_opt" localSheetId="4" hidden="1">'Kvadry (kor)'!$AJ$23</definedName>
    <definedName name="solver_opt" localSheetId="2" hidden="1">Parc!$J$27</definedName>
    <definedName name="solver_opt" localSheetId="1" hidden="1">'Regr (2)'!$J$27</definedName>
    <definedName name="solver_pre" localSheetId="3" hidden="1">0.000001</definedName>
    <definedName name="solver_pre" localSheetId="4" hidden="1">0.000001</definedName>
    <definedName name="solver_pre" localSheetId="2" hidden="1">0.000001</definedName>
    <definedName name="solver_pre" localSheetId="1" hidden="1">0.000001</definedName>
    <definedName name="solver_rbv" localSheetId="3" hidden="1">1</definedName>
    <definedName name="solver_rbv" localSheetId="4" hidden="1">1</definedName>
    <definedName name="solver_rbv" localSheetId="2" hidden="1">1</definedName>
    <definedName name="solver_rbv" localSheetId="1" hidden="1">1</definedName>
    <definedName name="solver_rel1" localSheetId="3" hidden="1">2</definedName>
    <definedName name="solver_rhs1" localSheetId="3" hidden="1">0</definedName>
    <definedName name="solver_rlx" localSheetId="3" hidden="1">2</definedName>
    <definedName name="solver_rlx" localSheetId="4" hidden="1">2</definedName>
    <definedName name="solver_rlx" localSheetId="2" hidden="1">2</definedName>
    <definedName name="solver_rlx" localSheetId="1" hidden="1">2</definedName>
    <definedName name="solver_rsd" localSheetId="3" hidden="1">0</definedName>
    <definedName name="solver_rsd" localSheetId="4" hidden="1">0</definedName>
    <definedName name="solver_rsd" localSheetId="2" hidden="1">0</definedName>
    <definedName name="solver_rsd" localSheetId="1" hidden="1">0</definedName>
    <definedName name="solver_scl" localSheetId="3" hidden="1">1</definedName>
    <definedName name="solver_scl" localSheetId="4" hidden="1">1</definedName>
    <definedName name="solver_scl" localSheetId="2" hidden="1">1</definedName>
    <definedName name="solver_scl" localSheetId="1" hidden="1">1</definedName>
    <definedName name="solver_sho" localSheetId="3" hidden="1">2</definedName>
    <definedName name="solver_sho" localSheetId="4" hidden="1">2</definedName>
    <definedName name="solver_sho" localSheetId="2" hidden="1">2</definedName>
    <definedName name="solver_sho" localSheetId="1" hidden="1">2</definedName>
    <definedName name="solver_ssz" localSheetId="3" hidden="1">100</definedName>
    <definedName name="solver_ssz" localSheetId="4" hidden="1">100</definedName>
    <definedName name="solver_ssz" localSheetId="2" hidden="1">100</definedName>
    <definedName name="solver_ssz" localSheetId="1" hidden="1">100</definedName>
    <definedName name="solver_tim" localSheetId="3" hidden="1">2147483647</definedName>
    <definedName name="solver_tim" localSheetId="4" hidden="1">2147483647</definedName>
    <definedName name="solver_tim" localSheetId="2" hidden="1">2147483647</definedName>
    <definedName name="solver_tim" localSheetId="1" hidden="1">2147483647</definedName>
    <definedName name="solver_tol" localSheetId="3" hidden="1">0.01</definedName>
    <definedName name="solver_tol" localSheetId="4" hidden="1">0.01</definedName>
    <definedName name="solver_tol" localSheetId="2" hidden="1">0.01</definedName>
    <definedName name="solver_tol" localSheetId="1" hidden="1">0.01</definedName>
    <definedName name="solver_typ" localSheetId="3" hidden="1">2</definedName>
    <definedName name="solver_typ" localSheetId="4" hidden="1">2</definedName>
    <definedName name="solver_typ" localSheetId="2" hidden="1">2</definedName>
    <definedName name="solver_typ" localSheetId="1" hidden="1">2</definedName>
    <definedName name="solver_val" localSheetId="3" hidden="1">0</definedName>
    <definedName name="solver_val" localSheetId="4" hidden="1">0</definedName>
    <definedName name="solver_val" localSheetId="2" hidden="1">0</definedName>
    <definedName name="solver_val" localSheetId="1" hidden="1">0</definedName>
    <definedName name="solver_ver" localSheetId="3" hidden="1">3</definedName>
    <definedName name="solver_ver" localSheetId="4" hidden="1">3</definedName>
    <definedName name="solver_ver" localSheetId="2" hidden="1">3</definedName>
    <definedName name="solver_ver" localSheetId="1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0" i="5" l="1"/>
  <c r="AL19" i="5"/>
  <c r="AK19" i="5"/>
  <c r="D101" i="5"/>
  <c r="C101" i="5"/>
  <c r="B101" i="5"/>
  <c r="D100" i="5"/>
  <c r="C100" i="5"/>
  <c r="B100" i="5"/>
  <c r="H100" i="5" s="1"/>
  <c r="D99" i="5"/>
  <c r="C99" i="5"/>
  <c r="B99" i="5"/>
  <c r="H99" i="5" s="1"/>
  <c r="D98" i="5"/>
  <c r="C98" i="5"/>
  <c r="B98" i="5"/>
  <c r="D97" i="5"/>
  <c r="C97" i="5"/>
  <c r="B97" i="5"/>
  <c r="D96" i="5"/>
  <c r="C96" i="5"/>
  <c r="B96" i="5"/>
  <c r="D95" i="5"/>
  <c r="C95" i="5"/>
  <c r="B95" i="5"/>
  <c r="H95" i="5" s="1"/>
  <c r="D94" i="5"/>
  <c r="C94" i="5"/>
  <c r="B94" i="5"/>
  <c r="D93" i="5"/>
  <c r="C93" i="5"/>
  <c r="B93" i="5"/>
  <c r="D92" i="5"/>
  <c r="C92" i="5"/>
  <c r="B92" i="5"/>
  <c r="H92" i="5" s="1"/>
  <c r="D91" i="5"/>
  <c r="C91" i="5"/>
  <c r="B91" i="5"/>
  <c r="H91" i="5" s="1"/>
  <c r="D90" i="5"/>
  <c r="C90" i="5"/>
  <c r="B90" i="5"/>
  <c r="D89" i="5"/>
  <c r="C89" i="5"/>
  <c r="B89" i="5"/>
  <c r="D88" i="5"/>
  <c r="C88" i="5"/>
  <c r="B88" i="5"/>
  <c r="D87" i="5"/>
  <c r="C87" i="5"/>
  <c r="B87" i="5"/>
  <c r="H87" i="5" s="1"/>
  <c r="D86" i="5"/>
  <c r="C86" i="5"/>
  <c r="B86" i="5"/>
  <c r="D85" i="5"/>
  <c r="C85" i="5"/>
  <c r="B85" i="5"/>
  <c r="D84" i="5"/>
  <c r="C84" i="5"/>
  <c r="B84" i="5"/>
  <c r="H84" i="5" s="1"/>
  <c r="D83" i="5"/>
  <c r="C83" i="5"/>
  <c r="B83" i="5"/>
  <c r="H83" i="5" s="1"/>
  <c r="D82" i="5"/>
  <c r="C82" i="5"/>
  <c r="B82" i="5"/>
  <c r="D81" i="5"/>
  <c r="C81" i="5"/>
  <c r="B81" i="5"/>
  <c r="D80" i="5"/>
  <c r="C80" i="5"/>
  <c r="B80" i="5"/>
  <c r="H80" i="5" s="1"/>
  <c r="D79" i="5"/>
  <c r="C79" i="5"/>
  <c r="B79" i="5"/>
  <c r="H79" i="5" s="1"/>
  <c r="D78" i="5"/>
  <c r="C78" i="5"/>
  <c r="B78" i="5"/>
  <c r="D77" i="5"/>
  <c r="C77" i="5"/>
  <c r="B77" i="5"/>
  <c r="D76" i="5"/>
  <c r="C76" i="5"/>
  <c r="B76" i="5"/>
  <c r="H76" i="5" s="1"/>
  <c r="D75" i="5"/>
  <c r="C75" i="5"/>
  <c r="B75" i="5"/>
  <c r="H75" i="5" s="1"/>
  <c r="D74" i="5"/>
  <c r="C74" i="5"/>
  <c r="B74" i="5"/>
  <c r="D73" i="5"/>
  <c r="C73" i="5"/>
  <c r="B73" i="5"/>
  <c r="G73" i="5" s="1"/>
  <c r="D72" i="5"/>
  <c r="C72" i="5"/>
  <c r="B72" i="5"/>
  <c r="H72" i="5" s="1"/>
  <c r="D71" i="5"/>
  <c r="C71" i="5"/>
  <c r="B71" i="5"/>
  <c r="H71" i="5" s="1"/>
  <c r="D70" i="5"/>
  <c r="C70" i="5"/>
  <c r="B70" i="5"/>
  <c r="D69" i="5"/>
  <c r="C69" i="5"/>
  <c r="B69" i="5"/>
  <c r="D68" i="5"/>
  <c r="C68" i="5"/>
  <c r="B68" i="5"/>
  <c r="H68" i="5" s="1"/>
  <c r="D67" i="5"/>
  <c r="C67" i="5"/>
  <c r="B67" i="5"/>
  <c r="H67" i="5" s="1"/>
  <c r="D66" i="5"/>
  <c r="C66" i="5"/>
  <c r="B66" i="5"/>
  <c r="D65" i="5"/>
  <c r="C65" i="5"/>
  <c r="B65" i="5"/>
  <c r="D64" i="5"/>
  <c r="C64" i="5"/>
  <c r="B64" i="5"/>
  <c r="H64" i="5" s="1"/>
  <c r="D63" i="5"/>
  <c r="C63" i="5"/>
  <c r="B63" i="5"/>
  <c r="H63" i="5" s="1"/>
  <c r="D62" i="5"/>
  <c r="C62" i="5"/>
  <c r="B62" i="5"/>
  <c r="D61" i="5"/>
  <c r="C61" i="5"/>
  <c r="B61" i="5"/>
  <c r="D60" i="5"/>
  <c r="C60" i="5"/>
  <c r="B60" i="5"/>
  <c r="H60" i="5" s="1"/>
  <c r="D59" i="5"/>
  <c r="C59" i="5"/>
  <c r="B59" i="5"/>
  <c r="G59" i="5" s="1"/>
  <c r="D58" i="5"/>
  <c r="C58" i="5"/>
  <c r="B58" i="5"/>
  <c r="D57" i="5"/>
  <c r="C57" i="5"/>
  <c r="B57" i="5"/>
  <c r="D56" i="5"/>
  <c r="C56" i="5"/>
  <c r="B56" i="5"/>
  <c r="H56" i="5" s="1"/>
  <c r="D55" i="5"/>
  <c r="C55" i="5"/>
  <c r="B55" i="5"/>
  <c r="H55" i="5" s="1"/>
  <c r="D54" i="5"/>
  <c r="C54" i="5"/>
  <c r="B54" i="5"/>
  <c r="D53" i="5"/>
  <c r="C53" i="5"/>
  <c r="B53" i="5"/>
  <c r="D52" i="5"/>
  <c r="C52" i="5"/>
  <c r="B52" i="5"/>
  <c r="H52" i="5" s="1"/>
  <c r="D51" i="5"/>
  <c r="C51" i="5"/>
  <c r="B51" i="5"/>
  <c r="H51" i="5" s="1"/>
  <c r="D50" i="5"/>
  <c r="C50" i="5"/>
  <c r="B50" i="5"/>
  <c r="D49" i="5"/>
  <c r="C49" i="5"/>
  <c r="B49" i="5"/>
  <c r="D48" i="5"/>
  <c r="C48" i="5"/>
  <c r="B48" i="5"/>
  <c r="H48" i="5" s="1"/>
  <c r="D47" i="5"/>
  <c r="C47" i="5"/>
  <c r="B47" i="5"/>
  <c r="H47" i="5" s="1"/>
  <c r="D46" i="5"/>
  <c r="C46" i="5"/>
  <c r="B46" i="5"/>
  <c r="D45" i="5"/>
  <c r="C45" i="5"/>
  <c r="B45" i="5"/>
  <c r="D44" i="5"/>
  <c r="C44" i="5"/>
  <c r="B44" i="5"/>
  <c r="H44" i="5" s="1"/>
  <c r="D43" i="5"/>
  <c r="C43" i="5"/>
  <c r="B43" i="5"/>
  <c r="H43" i="5" s="1"/>
  <c r="D42" i="5"/>
  <c r="C42" i="5"/>
  <c r="B42" i="5"/>
  <c r="D41" i="5"/>
  <c r="C41" i="5"/>
  <c r="B41" i="5"/>
  <c r="D40" i="5"/>
  <c r="C40" i="5"/>
  <c r="B40" i="5"/>
  <c r="H40" i="5" s="1"/>
  <c r="D39" i="5"/>
  <c r="C39" i="5"/>
  <c r="B39" i="5"/>
  <c r="H39" i="5" s="1"/>
  <c r="D38" i="5"/>
  <c r="C38" i="5"/>
  <c r="B38" i="5"/>
  <c r="D37" i="5"/>
  <c r="C37" i="5"/>
  <c r="B37" i="5"/>
  <c r="D36" i="5"/>
  <c r="C36" i="5"/>
  <c r="B36" i="5"/>
  <c r="D35" i="5"/>
  <c r="C35" i="5"/>
  <c r="B35" i="5"/>
  <c r="D34" i="5"/>
  <c r="C34" i="5"/>
  <c r="B34" i="5"/>
  <c r="D33" i="5"/>
  <c r="C33" i="5"/>
  <c r="B33" i="5"/>
  <c r="D32" i="5"/>
  <c r="C32" i="5"/>
  <c r="B32" i="5"/>
  <c r="D31" i="5"/>
  <c r="C31" i="5"/>
  <c r="B31" i="5"/>
  <c r="D30" i="5"/>
  <c r="C30" i="5"/>
  <c r="B30" i="5"/>
  <c r="D29" i="5"/>
  <c r="C29" i="5"/>
  <c r="B29" i="5"/>
  <c r="D28" i="5"/>
  <c r="C28" i="5"/>
  <c r="B28" i="5"/>
  <c r="D27" i="5"/>
  <c r="C27" i="5"/>
  <c r="B27" i="5"/>
  <c r="D26" i="5"/>
  <c r="C26" i="5"/>
  <c r="B26" i="5"/>
  <c r="H26" i="5" s="1"/>
  <c r="D25" i="5"/>
  <c r="C25" i="5"/>
  <c r="B25" i="5"/>
  <c r="D24" i="5"/>
  <c r="C24" i="5"/>
  <c r="B24" i="5"/>
  <c r="H24" i="5" s="1"/>
  <c r="D23" i="5"/>
  <c r="C23" i="5"/>
  <c r="B23" i="5"/>
  <c r="D22" i="5"/>
  <c r="C22" i="5"/>
  <c r="B22" i="5"/>
  <c r="D21" i="5"/>
  <c r="C21" i="5"/>
  <c r="B21" i="5"/>
  <c r="D20" i="5"/>
  <c r="C20" i="5"/>
  <c r="B20" i="5"/>
  <c r="D19" i="5"/>
  <c r="C19" i="5"/>
  <c r="B19" i="5"/>
  <c r="D18" i="5"/>
  <c r="C18" i="5"/>
  <c r="B18" i="5"/>
  <c r="D17" i="5"/>
  <c r="C17" i="5"/>
  <c r="B17" i="5"/>
  <c r="D16" i="5"/>
  <c r="C16" i="5"/>
  <c r="B16" i="5"/>
  <c r="D15" i="5"/>
  <c r="C15" i="5"/>
  <c r="B15" i="5"/>
  <c r="AJ14" i="5" a="1"/>
  <c r="AS16" i="5" s="1"/>
  <c r="D14" i="5"/>
  <c r="C14" i="5"/>
  <c r="B14" i="5"/>
  <c r="D13" i="5"/>
  <c r="C13" i="5"/>
  <c r="B13" i="5"/>
  <c r="D12" i="5"/>
  <c r="C12" i="5"/>
  <c r="B12" i="5"/>
  <c r="H12" i="5" s="1"/>
  <c r="AI11" i="5"/>
  <c r="AH11" i="5"/>
  <c r="AG11" i="5"/>
  <c r="AF11" i="5"/>
  <c r="AE11" i="5"/>
  <c r="AD11" i="5"/>
  <c r="AC11" i="5"/>
  <c r="AB11" i="5"/>
  <c r="AA11" i="5"/>
  <c r="Z11" i="5"/>
  <c r="D11" i="5"/>
  <c r="C11" i="5"/>
  <c r="B11" i="5"/>
  <c r="AI10" i="5"/>
  <c r="AH10" i="5"/>
  <c r="AG10" i="5"/>
  <c r="AF10" i="5"/>
  <c r="AE10" i="5"/>
  <c r="AD10" i="5"/>
  <c r="AC10" i="5"/>
  <c r="AB10" i="5"/>
  <c r="AA10" i="5"/>
  <c r="Z10" i="5"/>
  <c r="D10" i="5"/>
  <c r="C10" i="5"/>
  <c r="B10" i="5"/>
  <c r="H10" i="5" s="1"/>
  <c r="AI9" i="5"/>
  <c r="AH9" i="5"/>
  <c r="AG9" i="5"/>
  <c r="AF9" i="5"/>
  <c r="AE9" i="5"/>
  <c r="AD9" i="5"/>
  <c r="AC9" i="5"/>
  <c r="AB9" i="5"/>
  <c r="AA9" i="5"/>
  <c r="Z9" i="5"/>
  <c r="D9" i="5"/>
  <c r="C9" i="5"/>
  <c r="B9" i="5"/>
  <c r="AI8" i="5"/>
  <c r="AH8" i="5"/>
  <c r="AG8" i="5"/>
  <c r="AF8" i="5"/>
  <c r="AE8" i="5"/>
  <c r="AD8" i="5"/>
  <c r="AC8" i="5"/>
  <c r="AB8" i="5"/>
  <c r="AA8" i="5"/>
  <c r="Z8" i="5"/>
  <c r="D8" i="5"/>
  <c r="C8" i="5"/>
  <c r="B8" i="5"/>
  <c r="AI7" i="5"/>
  <c r="AH7" i="5"/>
  <c r="AG7" i="5"/>
  <c r="AF7" i="5"/>
  <c r="AE7" i="5"/>
  <c r="AD7" i="5"/>
  <c r="AC7" i="5"/>
  <c r="AB7" i="5"/>
  <c r="AA7" i="5"/>
  <c r="Z7" i="5"/>
  <c r="D7" i="5"/>
  <c r="C7" i="5"/>
  <c r="B7" i="5"/>
  <c r="AI6" i="5"/>
  <c r="AH6" i="5"/>
  <c r="AG6" i="5"/>
  <c r="AF6" i="5"/>
  <c r="AE6" i="5"/>
  <c r="AD6" i="5"/>
  <c r="AC6" i="5"/>
  <c r="AB6" i="5"/>
  <c r="AA6" i="5"/>
  <c r="Z6" i="5"/>
  <c r="D6" i="5"/>
  <c r="C6" i="5"/>
  <c r="B6" i="5"/>
  <c r="H6" i="5" s="1"/>
  <c r="AI5" i="5"/>
  <c r="AH5" i="5"/>
  <c r="AG5" i="5"/>
  <c r="AF5" i="5"/>
  <c r="AE5" i="5"/>
  <c r="AD5" i="5"/>
  <c r="AC5" i="5"/>
  <c r="AB5" i="5"/>
  <c r="AA5" i="5"/>
  <c r="Z5" i="5"/>
  <c r="D5" i="5"/>
  <c r="C5" i="5"/>
  <c r="B5" i="5"/>
  <c r="AI4" i="5"/>
  <c r="AH4" i="5"/>
  <c r="AG4" i="5"/>
  <c r="AF4" i="5"/>
  <c r="AE4" i="5"/>
  <c r="AD4" i="5"/>
  <c r="AC4" i="5"/>
  <c r="AB4" i="5"/>
  <c r="AA4" i="5"/>
  <c r="Z4" i="5"/>
  <c r="D4" i="5"/>
  <c r="C4" i="5"/>
  <c r="B4" i="5"/>
  <c r="AI3" i="5"/>
  <c r="AH3" i="5"/>
  <c r="AG3" i="5"/>
  <c r="AF3" i="5"/>
  <c r="AE3" i="5"/>
  <c r="AD3" i="5"/>
  <c r="AC3" i="5"/>
  <c r="AB3" i="5"/>
  <c r="AA3" i="5"/>
  <c r="Z3" i="5"/>
  <c r="D3" i="5"/>
  <c r="C3" i="5"/>
  <c r="B3" i="5"/>
  <c r="AI2" i="5"/>
  <c r="AH2" i="5"/>
  <c r="AG2" i="5"/>
  <c r="AF2" i="5"/>
  <c r="AE2" i="5"/>
  <c r="AD2" i="5"/>
  <c r="AC2" i="5"/>
  <c r="AB2" i="5"/>
  <c r="AA2" i="5"/>
  <c r="Z2" i="5"/>
  <c r="D2" i="5"/>
  <c r="C2" i="5"/>
  <c r="B2" i="5"/>
  <c r="Z38" i="4" a="1"/>
  <c r="AE14" i="4" a="1"/>
  <c r="AE14" i="4" s="1"/>
  <c r="H8" i="5" l="1"/>
  <c r="H88" i="5"/>
  <c r="H96" i="5"/>
  <c r="H2" i="5"/>
  <c r="H4" i="5"/>
  <c r="H25" i="5"/>
  <c r="AE14" i="5" a="1"/>
  <c r="AG14" i="5" s="1"/>
  <c r="H9" i="5"/>
  <c r="H3" i="5"/>
  <c r="H7" i="5"/>
  <c r="H5" i="5"/>
  <c r="H11" i="5"/>
  <c r="AE14" i="5"/>
  <c r="AL14" i="5"/>
  <c r="AP14" i="5"/>
  <c r="AJ15" i="5"/>
  <c r="AN15" i="5"/>
  <c r="AR15" i="5"/>
  <c r="AL16" i="5"/>
  <c r="AP16" i="5"/>
  <c r="AJ14" i="5"/>
  <c r="AN14" i="5"/>
  <c r="AR14" i="5"/>
  <c r="AL15" i="5"/>
  <c r="AP15" i="5"/>
  <c r="AJ16" i="5"/>
  <c r="AN16" i="5"/>
  <c r="AR16" i="5"/>
  <c r="K15" i="5"/>
  <c r="J15" i="5"/>
  <c r="I16" i="5"/>
  <c r="K17" i="5"/>
  <c r="J17" i="5"/>
  <c r="I18" i="5"/>
  <c r="K19" i="5"/>
  <c r="J19" i="5"/>
  <c r="I20" i="5"/>
  <c r="K21" i="5"/>
  <c r="J21" i="5"/>
  <c r="I22" i="5"/>
  <c r="K23" i="5"/>
  <c r="J23" i="5"/>
  <c r="J24" i="5"/>
  <c r="G24" i="5"/>
  <c r="J25" i="5"/>
  <c r="G25" i="5"/>
  <c r="J26" i="5"/>
  <c r="G26" i="5"/>
  <c r="J28" i="5"/>
  <c r="J30" i="5"/>
  <c r="J32" i="5"/>
  <c r="J36" i="5"/>
  <c r="J38" i="5"/>
  <c r="G39" i="5"/>
  <c r="J40" i="5"/>
  <c r="G40" i="5"/>
  <c r="K42" i="5"/>
  <c r="G51" i="5"/>
  <c r="J52" i="5"/>
  <c r="G52" i="5"/>
  <c r="G55" i="5"/>
  <c r="J56" i="5"/>
  <c r="G56" i="5"/>
  <c r="K58" i="5"/>
  <c r="G67" i="5"/>
  <c r="J68" i="5"/>
  <c r="G68" i="5"/>
  <c r="G71" i="5"/>
  <c r="J72" i="5"/>
  <c r="G72" i="5"/>
  <c r="K74" i="5"/>
  <c r="G83" i="5"/>
  <c r="J84" i="5"/>
  <c r="G84" i="5"/>
  <c r="G87" i="5"/>
  <c r="J88" i="5"/>
  <c r="G88" i="5"/>
  <c r="K90" i="5"/>
  <c r="G99" i="5"/>
  <c r="J100" i="5"/>
  <c r="G100" i="5"/>
  <c r="K50" i="5"/>
  <c r="K66" i="5"/>
  <c r="K82" i="5"/>
  <c r="K98" i="5"/>
  <c r="K2" i="5"/>
  <c r="G2" i="5"/>
  <c r="K3" i="5"/>
  <c r="G3" i="5"/>
  <c r="K4" i="5"/>
  <c r="G4" i="5"/>
  <c r="K5" i="5"/>
  <c r="G5" i="5"/>
  <c r="J6" i="5"/>
  <c r="G6" i="5"/>
  <c r="J7" i="5"/>
  <c r="G7" i="5"/>
  <c r="K8" i="5"/>
  <c r="G8" i="5"/>
  <c r="K9" i="5"/>
  <c r="G9" i="5"/>
  <c r="J10" i="5"/>
  <c r="G10" i="5"/>
  <c r="J11" i="5"/>
  <c r="G11" i="5"/>
  <c r="J12" i="5"/>
  <c r="G12" i="5"/>
  <c r="J13" i="5"/>
  <c r="G43" i="5"/>
  <c r="J44" i="5"/>
  <c r="G44" i="5"/>
  <c r="G47" i="5"/>
  <c r="J48" i="5"/>
  <c r="G48" i="5"/>
  <c r="J59" i="5"/>
  <c r="J60" i="5"/>
  <c r="G60" i="5"/>
  <c r="G63" i="5"/>
  <c r="J64" i="5"/>
  <c r="G64" i="5"/>
  <c r="G75" i="5"/>
  <c r="J76" i="5"/>
  <c r="G76" i="5"/>
  <c r="G79" i="5"/>
  <c r="J80" i="5"/>
  <c r="G80" i="5"/>
  <c r="G91" i="5"/>
  <c r="J92" i="5"/>
  <c r="G92" i="5"/>
  <c r="G95" i="5"/>
  <c r="J96" i="5"/>
  <c r="G96" i="5"/>
  <c r="H14" i="5"/>
  <c r="G14" i="5"/>
  <c r="H41" i="5"/>
  <c r="G41" i="5"/>
  <c r="H46" i="5"/>
  <c r="G46" i="5"/>
  <c r="H49" i="5"/>
  <c r="G49" i="5"/>
  <c r="H54" i="5"/>
  <c r="G54" i="5"/>
  <c r="H57" i="5"/>
  <c r="G57" i="5"/>
  <c r="H62" i="5"/>
  <c r="G62" i="5"/>
  <c r="H65" i="5"/>
  <c r="G65" i="5"/>
  <c r="H70" i="5"/>
  <c r="G70" i="5"/>
  <c r="H78" i="5"/>
  <c r="G78" i="5"/>
  <c r="H81" i="5"/>
  <c r="G81" i="5"/>
  <c r="H86" i="5"/>
  <c r="G86" i="5"/>
  <c r="H89" i="5"/>
  <c r="G89" i="5"/>
  <c r="H94" i="5"/>
  <c r="G94" i="5"/>
  <c r="H97" i="5"/>
  <c r="G97" i="5"/>
  <c r="H13" i="5"/>
  <c r="G13" i="5"/>
  <c r="H42" i="5"/>
  <c r="G42" i="5"/>
  <c r="H45" i="5"/>
  <c r="G45" i="5"/>
  <c r="K46" i="5"/>
  <c r="H50" i="5"/>
  <c r="G50" i="5"/>
  <c r="H53" i="5"/>
  <c r="G53" i="5"/>
  <c r="K54" i="5"/>
  <c r="H58" i="5"/>
  <c r="G58" i="5"/>
  <c r="H61" i="5"/>
  <c r="G61" i="5"/>
  <c r="K62" i="5"/>
  <c r="H66" i="5"/>
  <c r="G66" i="5"/>
  <c r="H69" i="5"/>
  <c r="G69" i="5"/>
  <c r="K70" i="5"/>
  <c r="H74" i="5"/>
  <c r="G74" i="5"/>
  <c r="H77" i="5"/>
  <c r="G77" i="5"/>
  <c r="K78" i="5"/>
  <c r="H82" i="5"/>
  <c r="G82" i="5"/>
  <c r="H85" i="5"/>
  <c r="G85" i="5"/>
  <c r="K86" i="5"/>
  <c r="H90" i="5"/>
  <c r="G90" i="5"/>
  <c r="H93" i="5"/>
  <c r="G93" i="5"/>
  <c r="K94" i="5"/>
  <c r="H98" i="5"/>
  <c r="G98" i="5"/>
  <c r="H101" i="5"/>
  <c r="G101" i="5"/>
  <c r="J14" i="5"/>
  <c r="I15" i="5"/>
  <c r="K16" i="5"/>
  <c r="J16" i="5"/>
  <c r="I17" i="5"/>
  <c r="K18" i="5"/>
  <c r="J18" i="5"/>
  <c r="I19" i="5"/>
  <c r="K20" i="5"/>
  <c r="J20" i="5"/>
  <c r="I21" i="5"/>
  <c r="K22" i="5"/>
  <c r="J22" i="5"/>
  <c r="I23" i="5"/>
  <c r="J27" i="5"/>
  <c r="J29" i="5"/>
  <c r="J31" i="5"/>
  <c r="J33" i="5"/>
  <c r="J35" i="5"/>
  <c r="J37" i="5"/>
  <c r="K40" i="5"/>
  <c r="J42" i="5"/>
  <c r="K44" i="5"/>
  <c r="J46" i="5"/>
  <c r="K48" i="5"/>
  <c r="J50" i="5"/>
  <c r="K52" i="5"/>
  <c r="J54" i="5"/>
  <c r="K56" i="5"/>
  <c r="J58" i="5"/>
  <c r="K60" i="5"/>
  <c r="J62" i="5"/>
  <c r="K64" i="5"/>
  <c r="J66" i="5"/>
  <c r="K68" i="5"/>
  <c r="J70" i="5"/>
  <c r="K72" i="5"/>
  <c r="J73" i="5"/>
  <c r="J74" i="5"/>
  <c r="K76" i="5"/>
  <c r="J78" i="5"/>
  <c r="K80" i="5"/>
  <c r="J82" i="5"/>
  <c r="K84" i="5"/>
  <c r="J86" i="5"/>
  <c r="K88" i="5"/>
  <c r="J90" i="5"/>
  <c r="K92" i="5"/>
  <c r="J94" i="5"/>
  <c r="K96" i="5"/>
  <c r="J98" i="5"/>
  <c r="K100" i="5"/>
  <c r="E6" i="5"/>
  <c r="I6" i="5"/>
  <c r="K6" i="5"/>
  <c r="E7" i="5"/>
  <c r="I7" i="5"/>
  <c r="K7" i="5"/>
  <c r="E8" i="5"/>
  <c r="E10" i="5"/>
  <c r="I10" i="5"/>
  <c r="K10" i="5"/>
  <c r="E11" i="5"/>
  <c r="I11" i="5"/>
  <c r="K11" i="5"/>
  <c r="E12" i="5"/>
  <c r="I12" i="5"/>
  <c r="K12" i="5"/>
  <c r="E13" i="5"/>
  <c r="I13" i="5"/>
  <c r="K13" i="5"/>
  <c r="E14" i="5"/>
  <c r="I14" i="5"/>
  <c r="K14" i="5"/>
  <c r="F15" i="5"/>
  <c r="H15" i="5"/>
  <c r="F16" i="5"/>
  <c r="H16" i="5"/>
  <c r="F17" i="5"/>
  <c r="H17" i="5"/>
  <c r="F18" i="5"/>
  <c r="H18" i="5"/>
  <c r="F19" i="5"/>
  <c r="H19" i="5"/>
  <c r="F20" i="5"/>
  <c r="H20" i="5"/>
  <c r="F21" i="5"/>
  <c r="H21" i="5"/>
  <c r="F22" i="5"/>
  <c r="H22" i="5"/>
  <c r="F23" i="5"/>
  <c r="H23" i="5"/>
  <c r="E24" i="5"/>
  <c r="I24" i="5"/>
  <c r="K24" i="5"/>
  <c r="E25" i="5"/>
  <c r="I25" i="5"/>
  <c r="K25" i="5"/>
  <c r="E26" i="5"/>
  <c r="I26" i="5"/>
  <c r="K26" i="5"/>
  <c r="K27" i="5"/>
  <c r="G27" i="5"/>
  <c r="E27" i="5"/>
  <c r="H27" i="5"/>
  <c r="K28" i="5"/>
  <c r="G28" i="5"/>
  <c r="E28" i="5"/>
  <c r="H28" i="5"/>
  <c r="K29" i="5"/>
  <c r="G29" i="5"/>
  <c r="E29" i="5"/>
  <c r="H29" i="5"/>
  <c r="K30" i="5"/>
  <c r="G30" i="5"/>
  <c r="E30" i="5"/>
  <c r="H30" i="5"/>
  <c r="K31" i="5"/>
  <c r="G31" i="5"/>
  <c r="E31" i="5"/>
  <c r="H31" i="5"/>
  <c r="K32" i="5"/>
  <c r="G32" i="5"/>
  <c r="E32" i="5"/>
  <c r="H32" i="5"/>
  <c r="K33" i="5"/>
  <c r="G33" i="5"/>
  <c r="E33" i="5"/>
  <c r="H33" i="5"/>
  <c r="K34" i="5"/>
  <c r="G34" i="5"/>
  <c r="E34" i="5"/>
  <c r="F34" i="5"/>
  <c r="K35" i="5"/>
  <c r="G35" i="5"/>
  <c r="E35" i="5"/>
  <c r="F35" i="5"/>
  <c r="K36" i="5"/>
  <c r="G36" i="5"/>
  <c r="E36" i="5"/>
  <c r="F36" i="5"/>
  <c r="K37" i="5"/>
  <c r="G37" i="5"/>
  <c r="E37" i="5"/>
  <c r="F37" i="5"/>
  <c r="K38" i="5"/>
  <c r="G38" i="5"/>
  <c r="E38" i="5"/>
  <c r="F38" i="5"/>
  <c r="J41" i="5"/>
  <c r="K41" i="5"/>
  <c r="E41" i="5"/>
  <c r="I41" i="5"/>
  <c r="J45" i="5"/>
  <c r="K45" i="5"/>
  <c r="E45" i="5"/>
  <c r="I45" i="5"/>
  <c r="J49" i="5"/>
  <c r="K49" i="5"/>
  <c r="E49" i="5"/>
  <c r="I49" i="5"/>
  <c r="J53" i="5"/>
  <c r="K53" i="5"/>
  <c r="E53" i="5"/>
  <c r="I53" i="5"/>
  <c r="J57" i="5"/>
  <c r="K57" i="5"/>
  <c r="E57" i="5"/>
  <c r="I57" i="5"/>
  <c r="F2" i="5"/>
  <c r="J2" i="5"/>
  <c r="F3" i="5"/>
  <c r="J3" i="5"/>
  <c r="F4" i="5"/>
  <c r="J4" i="5"/>
  <c r="F5" i="5"/>
  <c r="J5" i="5"/>
  <c r="F6" i="5"/>
  <c r="F7" i="5"/>
  <c r="F8" i="5"/>
  <c r="J8" i="5"/>
  <c r="F9" i="5"/>
  <c r="J9" i="5"/>
  <c r="F10" i="5"/>
  <c r="F11" i="5"/>
  <c r="F12" i="5"/>
  <c r="F13" i="5"/>
  <c r="F14" i="5"/>
  <c r="AK14" i="5"/>
  <c r="AM14" i="5"/>
  <c r="AO14" i="5"/>
  <c r="AQ14" i="5"/>
  <c r="AS14" i="5"/>
  <c r="AK15" i="5"/>
  <c r="AM15" i="5"/>
  <c r="AO15" i="5"/>
  <c r="AQ15" i="5"/>
  <c r="AS15" i="5"/>
  <c r="AK16" i="5"/>
  <c r="AM16" i="5"/>
  <c r="AO16" i="5"/>
  <c r="AQ16" i="5"/>
  <c r="E15" i="5"/>
  <c r="G15" i="5"/>
  <c r="E16" i="5"/>
  <c r="G16" i="5"/>
  <c r="E17" i="5"/>
  <c r="G17" i="5"/>
  <c r="E18" i="5"/>
  <c r="G18" i="5"/>
  <c r="E19" i="5"/>
  <c r="G19" i="5"/>
  <c r="E20" i="5"/>
  <c r="G20" i="5"/>
  <c r="E21" i="5"/>
  <c r="G21" i="5"/>
  <c r="E22" i="5"/>
  <c r="G22" i="5"/>
  <c r="E23" i="5"/>
  <c r="G23" i="5"/>
  <c r="F24" i="5"/>
  <c r="F25" i="5"/>
  <c r="F26" i="5"/>
  <c r="I27" i="5"/>
  <c r="F27" i="5"/>
  <c r="I28" i="5"/>
  <c r="F28" i="5"/>
  <c r="I29" i="5"/>
  <c r="F29" i="5"/>
  <c r="I30" i="5"/>
  <c r="F30" i="5"/>
  <c r="I31" i="5"/>
  <c r="F31" i="5"/>
  <c r="I32" i="5"/>
  <c r="F32" i="5"/>
  <c r="I33" i="5"/>
  <c r="F33" i="5"/>
  <c r="H34" i="5"/>
  <c r="H35" i="5"/>
  <c r="H36" i="5"/>
  <c r="H37" i="5"/>
  <c r="H38" i="5"/>
  <c r="J39" i="5"/>
  <c r="K39" i="5"/>
  <c r="E39" i="5"/>
  <c r="I39" i="5"/>
  <c r="J43" i="5"/>
  <c r="K43" i="5"/>
  <c r="E43" i="5"/>
  <c r="I43" i="5"/>
  <c r="J47" i="5"/>
  <c r="K47" i="5"/>
  <c r="E47" i="5"/>
  <c r="I47" i="5"/>
  <c r="J51" i="5"/>
  <c r="K51" i="5"/>
  <c r="E51" i="5"/>
  <c r="I51" i="5"/>
  <c r="J55" i="5"/>
  <c r="K55" i="5"/>
  <c r="E55" i="5"/>
  <c r="I55" i="5"/>
  <c r="E59" i="5"/>
  <c r="I59" i="5"/>
  <c r="J63" i="5"/>
  <c r="K63" i="5"/>
  <c r="E63" i="5"/>
  <c r="I63" i="5"/>
  <c r="J67" i="5"/>
  <c r="K67" i="5"/>
  <c r="E67" i="5"/>
  <c r="I67" i="5"/>
  <c r="J71" i="5"/>
  <c r="K71" i="5"/>
  <c r="E71" i="5"/>
  <c r="I71" i="5"/>
  <c r="E2" i="5"/>
  <c r="I2" i="5"/>
  <c r="E3" i="5"/>
  <c r="I3" i="5"/>
  <c r="E4" i="5"/>
  <c r="I4" i="5"/>
  <c r="E5" i="5"/>
  <c r="I5" i="5"/>
  <c r="I8" i="5"/>
  <c r="E9" i="5"/>
  <c r="I9" i="5"/>
  <c r="I34" i="5"/>
  <c r="J34" i="5"/>
  <c r="I35" i="5"/>
  <c r="I36" i="5"/>
  <c r="I37" i="5"/>
  <c r="I38" i="5"/>
  <c r="E40" i="5"/>
  <c r="I40" i="5"/>
  <c r="E42" i="5"/>
  <c r="I42" i="5"/>
  <c r="E44" i="5"/>
  <c r="I44" i="5"/>
  <c r="E46" i="5"/>
  <c r="I46" i="5"/>
  <c r="E48" i="5"/>
  <c r="I48" i="5"/>
  <c r="E50" i="5"/>
  <c r="I50" i="5"/>
  <c r="E52" i="5"/>
  <c r="I52" i="5"/>
  <c r="E54" i="5"/>
  <c r="I54" i="5"/>
  <c r="E56" i="5"/>
  <c r="I56" i="5"/>
  <c r="E58" i="5"/>
  <c r="I58" i="5"/>
  <c r="K59" i="5"/>
  <c r="J61" i="5"/>
  <c r="K61" i="5"/>
  <c r="E61" i="5"/>
  <c r="I61" i="5"/>
  <c r="J65" i="5"/>
  <c r="K65" i="5"/>
  <c r="E65" i="5"/>
  <c r="I65" i="5"/>
  <c r="J69" i="5"/>
  <c r="K69" i="5"/>
  <c r="E69" i="5"/>
  <c r="I69" i="5"/>
  <c r="E73" i="5"/>
  <c r="I73" i="5"/>
  <c r="J77" i="5"/>
  <c r="K77" i="5"/>
  <c r="E77" i="5"/>
  <c r="I77" i="5"/>
  <c r="J81" i="5"/>
  <c r="K81" i="5"/>
  <c r="E81" i="5"/>
  <c r="I81" i="5"/>
  <c r="J85" i="5"/>
  <c r="K85" i="5"/>
  <c r="E85" i="5"/>
  <c r="I85" i="5"/>
  <c r="J89" i="5"/>
  <c r="K89" i="5"/>
  <c r="E89" i="5"/>
  <c r="I89" i="5"/>
  <c r="J93" i="5"/>
  <c r="K93" i="5"/>
  <c r="E93" i="5"/>
  <c r="I93" i="5"/>
  <c r="J97" i="5"/>
  <c r="K97" i="5"/>
  <c r="E97" i="5"/>
  <c r="I97" i="5"/>
  <c r="J101" i="5"/>
  <c r="K101" i="5"/>
  <c r="E101" i="5"/>
  <c r="I101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H59" i="5"/>
  <c r="E60" i="5"/>
  <c r="I60" i="5"/>
  <c r="E62" i="5"/>
  <c r="I62" i="5"/>
  <c r="E64" i="5"/>
  <c r="I64" i="5"/>
  <c r="E66" i="5"/>
  <c r="I66" i="5"/>
  <c r="E68" i="5"/>
  <c r="I68" i="5"/>
  <c r="E70" i="5"/>
  <c r="I70" i="5"/>
  <c r="E72" i="5"/>
  <c r="I72" i="5"/>
  <c r="K73" i="5"/>
  <c r="J75" i="5"/>
  <c r="K75" i="5"/>
  <c r="E75" i="5"/>
  <c r="I75" i="5"/>
  <c r="J79" i="5"/>
  <c r="K79" i="5"/>
  <c r="E79" i="5"/>
  <c r="I79" i="5"/>
  <c r="J83" i="5"/>
  <c r="K83" i="5"/>
  <c r="E83" i="5"/>
  <c r="I83" i="5"/>
  <c r="J87" i="5"/>
  <c r="K87" i="5"/>
  <c r="E87" i="5"/>
  <c r="I87" i="5"/>
  <c r="J91" i="5"/>
  <c r="K91" i="5"/>
  <c r="E91" i="5"/>
  <c r="I91" i="5"/>
  <c r="J95" i="5"/>
  <c r="K95" i="5"/>
  <c r="E95" i="5"/>
  <c r="I95" i="5"/>
  <c r="J99" i="5"/>
  <c r="K99" i="5"/>
  <c r="E99" i="5"/>
  <c r="I9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H73" i="5"/>
  <c r="E74" i="5"/>
  <c r="I74" i="5"/>
  <c r="E76" i="5"/>
  <c r="I76" i="5"/>
  <c r="E78" i="5"/>
  <c r="I78" i="5"/>
  <c r="E80" i="5"/>
  <c r="I80" i="5"/>
  <c r="E82" i="5"/>
  <c r="I82" i="5"/>
  <c r="E84" i="5"/>
  <c r="I84" i="5"/>
  <c r="E86" i="5"/>
  <c r="I86" i="5"/>
  <c r="E88" i="5"/>
  <c r="I88" i="5"/>
  <c r="E90" i="5"/>
  <c r="I90" i="5"/>
  <c r="E92" i="5"/>
  <c r="I92" i="5"/>
  <c r="E94" i="5"/>
  <c r="I94" i="5"/>
  <c r="E96" i="5"/>
  <c r="I96" i="5"/>
  <c r="E98" i="5"/>
  <c r="I98" i="5"/>
  <c r="E100" i="5"/>
  <c r="I100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AL16" i="4"/>
  <c r="AJ16" i="4"/>
  <c r="AH16" i="4"/>
  <c r="AF16" i="4"/>
  <c r="AN15" i="4"/>
  <c r="AL15" i="4"/>
  <c r="AJ15" i="4"/>
  <c r="AH15" i="4"/>
  <c r="AF15" i="4"/>
  <c r="AN14" i="4"/>
  <c r="AL14" i="4"/>
  <c r="AJ14" i="4"/>
  <c r="AH14" i="4"/>
  <c r="AF14" i="4"/>
  <c r="AN16" i="4"/>
  <c r="AM16" i="4"/>
  <c r="AK16" i="4"/>
  <c r="AI16" i="4"/>
  <c r="AG16" i="4"/>
  <c r="AE16" i="4"/>
  <c r="AM15" i="4"/>
  <c r="AK15" i="4"/>
  <c r="AI15" i="4"/>
  <c r="AG15" i="4"/>
  <c r="AE15" i="4"/>
  <c r="AM14" i="4"/>
  <c r="AK14" i="4"/>
  <c r="AI14" i="4"/>
  <c r="AG14" i="4"/>
  <c r="AA5" i="4"/>
  <c r="AB5" i="4"/>
  <c r="AC5" i="4"/>
  <c r="AD5" i="4"/>
  <c r="AE5" i="4"/>
  <c r="AF5" i="4"/>
  <c r="AG5" i="4"/>
  <c r="AH5" i="4"/>
  <c r="AI5" i="4"/>
  <c r="AA6" i="4"/>
  <c r="AB6" i="4"/>
  <c r="AC6" i="4"/>
  <c r="AD6" i="4"/>
  <c r="AE6" i="4"/>
  <c r="AF6" i="4"/>
  <c r="AG6" i="4"/>
  <c r="AH6" i="4"/>
  <c r="AI6" i="4"/>
  <c r="AA7" i="4"/>
  <c r="AB7" i="4"/>
  <c r="AC7" i="4"/>
  <c r="AD7" i="4"/>
  <c r="AE7" i="4"/>
  <c r="AF7" i="4"/>
  <c r="AG7" i="4"/>
  <c r="AH7" i="4"/>
  <c r="AI7" i="4"/>
  <c r="AA8" i="4"/>
  <c r="AB8" i="4"/>
  <c r="AC8" i="4"/>
  <c r="AD8" i="4"/>
  <c r="AE8" i="4"/>
  <c r="AF8" i="4"/>
  <c r="AG8" i="4"/>
  <c r="AH8" i="4"/>
  <c r="AI8" i="4"/>
  <c r="AA9" i="4"/>
  <c r="AB9" i="4"/>
  <c r="AC9" i="4"/>
  <c r="AD9" i="4"/>
  <c r="AE9" i="4"/>
  <c r="AF9" i="4"/>
  <c r="AG9" i="4"/>
  <c r="AH9" i="4"/>
  <c r="AI9" i="4"/>
  <c r="AA10" i="4"/>
  <c r="AB10" i="4"/>
  <c r="AC10" i="4"/>
  <c r="AD10" i="4"/>
  <c r="AE10" i="4"/>
  <c r="AF10" i="4"/>
  <c r="AG10" i="4"/>
  <c r="AH10" i="4"/>
  <c r="AI10" i="4"/>
  <c r="AA11" i="4"/>
  <c r="AB11" i="4"/>
  <c r="AC11" i="4"/>
  <c r="AD11" i="4"/>
  <c r="AE11" i="4"/>
  <c r="AF11" i="4"/>
  <c r="AG11" i="4"/>
  <c r="AH11" i="4"/>
  <c r="AI11" i="4"/>
  <c r="Z11" i="4"/>
  <c r="Z10" i="4"/>
  <c r="Z9" i="4"/>
  <c r="Z8" i="4"/>
  <c r="Z7" i="4"/>
  <c r="Z6" i="4"/>
  <c r="Z5" i="4"/>
  <c r="AI4" i="4"/>
  <c r="AH4" i="4"/>
  <c r="AG4" i="4"/>
  <c r="AF4" i="4"/>
  <c r="AE4" i="4"/>
  <c r="AD4" i="4"/>
  <c r="AC4" i="4"/>
  <c r="AB4" i="4"/>
  <c r="AA4" i="4"/>
  <c r="Z4" i="4"/>
  <c r="AI3" i="4"/>
  <c r="AH3" i="4"/>
  <c r="AG3" i="4"/>
  <c r="AF3" i="4"/>
  <c r="AE3" i="4"/>
  <c r="AD3" i="4"/>
  <c r="AC3" i="4"/>
  <c r="AB3" i="4"/>
  <c r="AA3" i="4"/>
  <c r="Z3" i="4"/>
  <c r="AI2" i="4"/>
  <c r="AH2" i="4"/>
  <c r="AG2" i="4"/>
  <c r="AF2" i="4"/>
  <c r="AE2" i="4"/>
  <c r="AD2" i="4"/>
  <c r="AC2" i="4"/>
  <c r="AB2" i="4"/>
  <c r="AA2" i="4"/>
  <c r="Z2" i="4"/>
  <c r="B3" i="4"/>
  <c r="C3" i="4"/>
  <c r="D3" i="4"/>
  <c r="B4" i="4"/>
  <c r="C4" i="4"/>
  <c r="D4" i="4"/>
  <c r="B5" i="4"/>
  <c r="C5" i="4"/>
  <c r="D5" i="4"/>
  <c r="B6" i="4"/>
  <c r="C6" i="4"/>
  <c r="D6" i="4"/>
  <c r="B7" i="4"/>
  <c r="C7" i="4"/>
  <c r="D7" i="4"/>
  <c r="B8" i="4"/>
  <c r="C8" i="4"/>
  <c r="D8" i="4"/>
  <c r="B9" i="4"/>
  <c r="C9" i="4"/>
  <c r="D9" i="4"/>
  <c r="B10" i="4"/>
  <c r="C10" i="4"/>
  <c r="D10" i="4"/>
  <c r="B11" i="4"/>
  <c r="C11" i="4"/>
  <c r="D11" i="4"/>
  <c r="B12" i="4"/>
  <c r="C12" i="4"/>
  <c r="D12" i="4"/>
  <c r="B13" i="4"/>
  <c r="C13" i="4"/>
  <c r="D13" i="4"/>
  <c r="B14" i="4"/>
  <c r="C14" i="4"/>
  <c r="D14" i="4"/>
  <c r="B15" i="4"/>
  <c r="C15" i="4"/>
  <c r="D15" i="4"/>
  <c r="B16" i="4"/>
  <c r="C16" i="4"/>
  <c r="D16" i="4"/>
  <c r="B17" i="4"/>
  <c r="C17" i="4"/>
  <c r="D17" i="4"/>
  <c r="B18" i="4"/>
  <c r="C18" i="4"/>
  <c r="D18" i="4"/>
  <c r="B19" i="4"/>
  <c r="C19" i="4"/>
  <c r="D19" i="4"/>
  <c r="B20" i="4"/>
  <c r="C20" i="4"/>
  <c r="D20" i="4"/>
  <c r="B21" i="4"/>
  <c r="C21" i="4"/>
  <c r="D21" i="4"/>
  <c r="B22" i="4"/>
  <c r="C22" i="4"/>
  <c r="D22" i="4"/>
  <c r="B23" i="4"/>
  <c r="C23" i="4"/>
  <c r="D23" i="4"/>
  <c r="B24" i="4"/>
  <c r="C24" i="4"/>
  <c r="D24" i="4"/>
  <c r="B25" i="4"/>
  <c r="C25" i="4"/>
  <c r="D25" i="4"/>
  <c r="B26" i="4"/>
  <c r="C26" i="4"/>
  <c r="D26" i="4"/>
  <c r="B27" i="4"/>
  <c r="C27" i="4"/>
  <c r="D27" i="4"/>
  <c r="B28" i="4"/>
  <c r="C28" i="4"/>
  <c r="D28" i="4"/>
  <c r="B29" i="4"/>
  <c r="C29" i="4"/>
  <c r="D29" i="4"/>
  <c r="B30" i="4"/>
  <c r="C30" i="4"/>
  <c r="D30" i="4"/>
  <c r="B31" i="4"/>
  <c r="C31" i="4"/>
  <c r="D31" i="4"/>
  <c r="B32" i="4"/>
  <c r="C32" i="4"/>
  <c r="D32" i="4"/>
  <c r="B33" i="4"/>
  <c r="C33" i="4"/>
  <c r="D33" i="4"/>
  <c r="B34" i="4"/>
  <c r="C34" i="4"/>
  <c r="D34" i="4"/>
  <c r="B35" i="4"/>
  <c r="C35" i="4"/>
  <c r="D35" i="4"/>
  <c r="B36" i="4"/>
  <c r="C36" i="4"/>
  <c r="D36" i="4"/>
  <c r="B37" i="4"/>
  <c r="C37" i="4"/>
  <c r="D37" i="4"/>
  <c r="B38" i="4"/>
  <c r="C38" i="4"/>
  <c r="D38" i="4"/>
  <c r="B39" i="4"/>
  <c r="C39" i="4"/>
  <c r="D39" i="4"/>
  <c r="B40" i="4"/>
  <c r="C40" i="4"/>
  <c r="D40" i="4"/>
  <c r="B41" i="4"/>
  <c r="C41" i="4"/>
  <c r="D41" i="4"/>
  <c r="B42" i="4"/>
  <c r="C42" i="4"/>
  <c r="D42" i="4"/>
  <c r="B43" i="4"/>
  <c r="C43" i="4"/>
  <c r="D43" i="4"/>
  <c r="B44" i="4"/>
  <c r="C44" i="4"/>
  <c r="D44" i="4"/>
  <c r="B45" i="4"/>
  <c r="C45" i="4"/>
  <c r="D45" i="4"/>
  <c r="B46" i="4"/>
  <c r="C46" i="4"/>
  <c r="D46" i="4"/>
  <c r="B47" i="4"/>
  <c r="C47" i="4"/>
  <c r="D47" i="4"/>
  <c r="B48" i="4"/>
  <c r="C48" i="4"/>
  <c r="D48" i="4"/>
  <c r="B49" i="4"/>
  <c r="C49" i="4"/>
  <c r="D49" i="4"/>
  <c r="B50" i="4"/>
  <c r="C50" i="4"/>
  <c r="D50" i="4"/>
  <c r="B51" i="4"/>
  <c r="C51" i="4"/>
  <c r="D51" i="4"/>
  <c r="B52" i="4"/>
  <c r="C52" i="4"/>
  <c r="D52" i="4"/>
  <c r="B53" i="4"/>
  <c r="C53" i="4"/>
  <c r="D53" i="4"/>
  <c r="B54" i="4"/>
  <c r="C54" i="4"/>
  <c r="D54" i="4"/>
  <c r="B55" i="4"/>
  <c r="C55" i="4"/>
  <c r="D55" i="4"/>
  <c r="B56" i="4"/>
  <c r="C56" i="4"/>
  <c r="D56" i="4"/>
  <c r="B57" i="4"/>
  <c r="C57" i="4"/>
  <c r="D57" i="4"/>
  <c r="B58" i="4"/>
  <c r="C58" i="4"/>
  <c r="D58" i="4"/>
  <c r="B59" i="4"/>
  <c r="C59" i="4"/>
  <c r="D59" i="4"/>
  <c r="B60" i="4"/>
  <c r="C60" i="4"/>
  <c r="D60" i="4"/>
  <c r="B61" i="4"/>
  <c r="C61" i="4"/>
  <c r="D61" i="4"/>
  <c r="B62" i="4"/>
  <c r="C62" i="4"/>
  <c r="D62" i="4"/>
  <c r="B63" i="4"/>
  <c r="C63" i="4"/>
  <c r="D63" i="4"/>
  <c r="B64" i="4"/>
  <c r="C64" i="4"/>
  <c r="D64" i="4"/>
  <c r="B65" i="4"/>
  <c r="C65" i="4"/>
  <c r="D65" i="4"/>
  <c r="B66" i="4"/>
  <c r="C66" i="4"/>
  <c r="D66" i="4"/>
  <c r="B67" i="4"/>
  <c r="C67" i="4"/>
  <c r="D67" i="4"/>
  <c r="B68" i="4"/>
  <c r="C68" i="4"/>
  <c r="D68" i="4"/>
  <c r="B69" i="4"/>
  <c r="C69" i="4"/>
  <c r="D69" i="4"/>
  <c r="B70" i="4"/>
  <c r="C70" i="4"/>
  <c r="D70" i="4"/>
  <c r="B71" i="4"/>
  <c r="C71" i="4"/>
  <c r="D71" i="4"/>
  <c r="B72" i="4"/>
  <c r="C72" i="4"/>
  <c r="D72" i="4"/>
  <c r="B73" i="4"/>
  <c r="C73" i="4"/>
  <c r="D73" i="4"/>
  <c r="B74" i="4"/>
  <c r="C74" i="4"/>
  <c r="D74" i="4"/>
  <c r="B75" i="4"/>
  <c r="C75" i="4"/>
  <c r="D75" i="4"/>
  <c r="B76" i="4"/>
  <c r="C76" i="4"/>
  <c r="D76" i="4"/>
  <c r="B77" i="4"/>
  <c r="C77" i="4"/>
  <c r="D77" i="4"/>
  <c r="B78" i="4"/>
  <c r="C78" i="4"/>
  <c r="D78" i="4"/>
  <c r="B79" i="4"/>
  <c r="C79" i="4"/>
  <c r="D79" i="4"/>
  <c r="B80" i="4"/>
  <c r="C80" i="4"/>
  <c r="D80" i="4"/>
  <c r="B81" i="4"/>
  <c r="C81" i="4"/>
  <c r="D81" i="4"/>
  <c r="B82" i="4"/>
  <c r="C82" i="4"/>
  <c r="D82" i="4"/>
  <c r="B83" i="4"/>
  <c r="C83" i="4"/>
  <c r="D83" i="4"/>
  <c r="B84" i="4"/>
  <c r="C84" i="4"/>
  <c r="D84" i="4"/>
  <c r="B85" i="4"/>
  <c r="C85" i="4"/>
  <c r="D85" i="4"/>
  <c r="B86" i="4"/>
  <c r="C86" i="4"/>
  <c r="D86" i="4"/>
  <c r="B87" i="4"/>
  <c r="C87" i="4"/>
  <c r="D87" i="4"/>
  <c r="B88" i="4"/>
  <c r="C88" i="4"/>
  <c r="D88" i="4"/>
  <c r="B89" i="4"/>
  <c r="C89" i="4"/>
  <c r="D89" i="4"/>
  <c r="B90" i="4"/>
  <c r="C90" i="4"/>
  <c r="D90" i="4"/>
  <c r="B91" i="4"/>
  <c r="C91" i="4"/>
  <c r="D91" i="4"/>
  <c r="B92" i="4"/>
  <c r="C92" i="4"/>
  <c r="D92" i="4"/>
  <c r="B93" i="4"/>
  <c r="C93" i="4"/>
  <c r="D93" i="4"/>
  <c r="B94" i="4"/>
  <c r="C94" i="4"/>
  <c r="D94" i="4"/>
  <c r="B95" i="4"/>
  <c r="C95" i="4"/>
  <c r="D95" i="4"/>
  <c r="B96" i="4"/>
  <c r="C96" i="4"/>
  <c r="D96" i="4"/>
  <c r="B97" i="4"/>
  <c r="C97" i="4"/>
  <c r="D97" i="4"/>
  <c r="B98" i="4"/>
  <c r="C98" i="4"/>
  <c r="D98" i="4"/>
  <c r="B99" i="4"/>
  <c r="C99" i="4"/>
  <c r="D99" i="4"/>
  <c r="B100" i="4"/>
  <c r="C100" i="4"/>
  <c r="D100" i="4"/>
  <c r="B101" i="4"/>
  <c r="C101" i="4"/>
  <c r="D101" i="4"/>
  <c r="D2" i="4"/>
  <c r="C2" i="4"/>
  <c r="B2" i="4"/>
  <c r="AE15" i="5" l="1"/>
  <c r="AF20" i="5"/>
  <c r="AF19" i="5"/>
  <c r="AE23" i="5"/>
  <c r="AG17" i="5"/>
  <c r="AE22" i="5"/>
  <c r="AG16" i="5"/>
  <c r="AG21" i="5"/>
  <c r="AE19" i="5"/>
  <c r="AF16" i="5"/>
  <c r="AF23" i="5"/>
  <c r="AG20" i="5"/>
  <c r="AE18" i="5"/>
  <c r="AF15" i="5"/>
  <c r="AG23" i="5"/>
  <c r="AF22" i="5"/>
  <c r="AE21" i="5"/>
  <c r="AG19" i="5"/>
  <c r="AF18" i="5"/>
  <c r="AE17" i="5"/>
  <c r="AG15" i="5"/>
  <c r="AF14" i="5"/>
  <c r="AG22" i="5"/>
  <c r="AF21" i="5"/>
  <c r="AE20" i="5"/>
  <c r="AG18" i="5"/>
  <c r="AF17" i="5"/>
  <c r="AE16" i="5"/>
  <c r="Z38" i="5" a="1"/>
  <c r="H2" i="4"/>
  <c r="Z26" i="4" a="1"/>
  <c r="Z26" i="4" s="1"/>
  <c r="Z38" i="4" s="1"/>
  <c r="G98" i="4"/>
  <c r="G90" i="4"/>
  <c r="G82" i="4"/>
  <c r="G74" i="4"/>
  <c r="G66" i="4"/>
  <c r="H44" i="4"/>
  <c r="G100" i="4"/>
  <c r="G94" i="4"/>
  <c r="G86" i="4"/>
  <c r="G78" i="4"/>
  <c r="G70" i="4"/>
  <c r="H60" i="4"/>
  <c r="H28" i="4"/>
  <c r="F101" i="4"/>
  <c r="J100" i="4"/>
  <c r="J99" i="4"/>
  <c r="J98" i="4"/>
  <c r="F97" i="4"/>
  <c r="J95" i="4"/>
  <c r="J93" i="4"/>
  <c r="J91" i="4"/>
  <c r="J89" i="4"/>
  <c r="J87" i="4"/>
  <c r="J85" i="4"/>
  <c r="J83" i="4"/>
  <c r="J81" i="4"/>
  <c r="J79" i="4"/>
  <c r="J77" i="4"/>
  <c r="J75" i="4"/>
  <c r="J73" i="4"/>
  <c r="J71" i="4"/>
  <c r="J69" i="4"/>
  <c r="J67" i="4"/>
  <c r="J65" i="4"/>
  <c r="J63" i="4"/>
  <c r="I61" i="4"/>
  <c r="I53" i="4"/>
  <c r="I45" i="4"/>
  <c r="I37" i="4"/>
  <c r="I29" i="4"/>
  <c r="J13" i="4"/>
  <c r="H99" i="4"/>
  <c r="H52" i="4"/>
  <c r="H36" i="4"/>
  <c r="G18" i="4"/>
  <c r="I101" i="4"/>
  <c r="F100" i="4"/>
  <c r="I99" i="4"/>
  <c r="F98" i="4"/>
  <c r="I97" i="4"/>
  <c r="F96" i="4"/>
  <c r="I95" i="4"/>
  <c r="F94" i="4"/>
  <c r="I93" i="4"/>
  <c r="F92" i="4"/>
  <c r="I91" i="4"/>
  <c r="F90" i="4"/>
  <c r="I89" i="4"/>
  <c r="F88" i="4"/>
  <c r="I87" i="4"/>
  <c r="F86" i="4"/>
  <c r="I85" i="4"/>
  <c r="F84" i="4"/>
  <c r="I83" i="4"/>
  <c r="F82" i="4"/>
  <c r="I81" i="4"/>
  <c r="F80" i="4"/>
  <c r="I79" i="4"/>
  <c r="F78" i="4"/>
  <c r="I77" i="4"/>
  <c r="F76" i="4"/>
  <c r="I75" i="4"/>
  <c r="F74" i="4"/>
  <c r="I73" i="4"/>
  <c r="F72" i="4"/>
  <c r="I71" i="4"/>
  <c r="F70" i="4"/>
  <c r="I69" i="4"/>
  <c r="F68" i="4"/>
  <c r="I67" i="4"/>
  <c r="F66" i="4"/>
  <c r="I65" i="4"/>
  <c r="F64" i="4"/>
  <c r="J101" i="4"/>
  <c r="I100" i="4"/>
  <c r="E100" i="4"/>
  <c r="K98" i="4"/>
  <c r="J97" i="4"/>
  <c r="G96" i="4"/>
  <c r="G92" i="4"/>
  <c r="G88" i="4"/>
  <c r="G84" i="4"/>
  <c r="G80" i="4"/>
  <c r="G76" i="4"/>
  <c r="G72" i="4"/>
  <c r="G68" i="4"/>
  <c r="G64" i="4"/>
  <c r="E101" i="4"/>
  <c r="G101" i="4"/>
  <c r="K101" i="4"/>
  <c r="E99" i="4"/>
  <c r="G99" i="4"/>
  <c r="K99" i="4"/>
  <c r="E97" i="4"/>
  <c r="G97" i="4"/>
  <c r="K97" i="4"/>
  <c r="J96" i="4"/>
  <c r="E96" i="4"/>
  <c r="I96" i="4"/>
  <c r="E95" i="4"/>
  <c r="G95" i="4"/>
  <c r="K95" i="4"/>
  <c r="F95" i="4"/>
  <c r="H95" i="4"/>
  <c r="J94" i="4"/>
  <c r="E94" i="4"/>
  <c r="I94" i="4"/>
  <c r="K94" i="4"/>
  <c r="E93" i="4"/>
  <c r="G93" i="4"/>
  <c r="K93" i="4"/>
  <c r="F93" i="4"/>
  <c r="H93" i="4"/>
  <c r="J92" i="4"/>
  <c r="E92" i="4"/>
  <c r="I92" i="4"/>
  <c r="K92" i="4"/>
  <c r="E91" i="4"/>
  <c r="G91" i="4"/>
  <c r="K91" i="4"/>
  <c r="F91" i="4"/>
  <c r="H91" i="4"/>
  <c r="J90" i="4"/>
  <c r="E90" i="4"/>
  <c r="I90" i="4"/>
  <c r="K90" i="4"/>
  <c r="E89" i="4"/>
  <c r="G89" i="4"/>
  <c r="K89" i="4"/>
  <c r="F89" i="4"/>
  <c r="H89" i="4"/>
  <c r="J88" i="4"/>
  <c r="E88" i="4"/>
  <c r="I88" i="4"/>
  <c r="K88" i="4"/>
  <c r="E87" i="4"/>
  <c r="G87" i="4"/>
  <c r="K87" i="4"/>
  <c r="F87" i="4"/>
  <c r="H87" i="4"/>
  <c r="J86" i="4"/>
  <c r="E86" i="4"/>
  <c r="I86" i="4"/>
  <c r="K86" i="4"/>
  <c r="E85" i="4"/>
  <c r="G85" i="4"/>
  <c r="K85" i="4"/>
  <c r="F85" i="4"/>
  <c r="H85" i="4"/>
  <c r="J84" i="4"/>
  <c r="E84" i="4"/>
  <c r="I84" i="4"/>
  <c r="K84" i="4"/>
  <c r="E83" i="4"/>
  <c r="G83" i="4"/>
  <c r="K83" i="4"/>
  <c r="F83" i="4"/>
  <c r="H83" i="4"/>
  <c r="J82" i="4"/>
  <c r="E82" i="4"/>
  <c r="I82" i="4"/>
  <c r="K82" i="4"/>
  <c r="E81" i="4"/>
  <c r="G81" i="4"/>
  <c r="K81" i="4"/>
  <c r="F81" i="4"/>
  <c r="H81" i="4"/>
  <c r="J80" i="4"/>
  <c r="E80" i="4"/>
  <c r="I80" i="4"/>
  <c r="K80" i="4"/>
  <c r="E79" i="4"/>
  <c r="G79" i="4"/>
  <c r="K79" i="4"/>
  <c r="F79" i="4"/>
  <c r="H79" i="4"/>
  <c r="J78" i="4"/>
  <c r="E78" i="4"/>
  <c r="I78" i="4"/>
  <c r="K78" i="4"/>
  <c r="E77" i="4"/>
  <c r="G77" i="4"/>
  <c r="K77" i="4"/>
  <c r="F77" i="4"/>
  <c r="H77" i="4"/>
  <c r="J76" i="4"/>
  <c r="E76" i="4"/>
  <c r="I76" i="4"/>
  <c r="K76" i="4"/>
  <c r="E75" i="4"/>
  <c r="G75" i="4"/>
  <c r="K75" i="4"/>
  <c r="F75" i="4"/>
  <c r="H75" i="4"/>
  <c r="J74" i="4"/>
  <c r="E74" i="4"/>
  <c r="I74" i="4"/>
  <c r="K74" i="4"/>
  <c r="E73" i="4"/>
  <c r="G73" i="4"/>
  <c r="K73" i="4"/>
  <c r="F73" i="4"/>
  <c r="H73" i="4"/>
  <c r="J72" i="4"/>
  <c r="E72" i="4"/>
  <c r="I72" i="4"/>
  <c r="K72" i="4"/>
  <c r="E71" i="4"/>
  <c r="G71" i="4"/>
  <c r="K71" i="4"/>
  <c r="F71" i="4"/>
  <c r="H71" i="4"/>
  <c r="J70" i="4"/>
  <c r="E70" i="4"/>
  <c r="I70" i="4"/>
  <c r="K70" i="4"/>
  <c r="E69" i="4"/>
  <c r="G69" i="4"/>
  <c r="K69" i="4"/>
  <c r="F69" i="4"/>
  <c r="H69" i="4"/>
  <c r="J68" i="4"/>
  <c r="E68" i="4"/>
  <c r="I68" i="4"/>
  <c r="K68" i="4"/>
  <c r="E67" i="4"/>
  <c r="G67" i="4"/>
  <c r="K67" i="4"/>
  <c r="F67" i="4"/>
  <c r="H67" i="4"/>
  <c r="J66" i="4"/>
  <c r="E66" i="4"/>
  <c r="I66" i="4"/>
  <c r="K66" i="4"/>
  <c r="E65" i="4"/>
  <c r="G65" i="4"/>
  <c r="K65" i="4"/>
  <c r="F65" i="4"/>
  <c r="H65" i="4"/>
  <c r="J64" i="4"/>
  <c r="E64" i="4"/>
  <c r="I64" i="4"/>
  <c r="K64" i="4"/>
  <c r="F63" i="4"/>
  <c r="H63" i="4"/>
  <c r="E63" i="4"/>
  <c r="G63" i="4"/>
  <c r="K63" i="4"/>
  <c r="I62" i="4"/>
  <c r="J62" i="4"/>
  <c r="F61" i="4"/>
  <c r="H61" i="4"/>
  <c r="G61" i="4"/>
  <c r="K61" i="4"/>
  <c r="E61" i="4"/>
  <c r="I60" i="4"/>
  <c r="J60" i="4"/>
  <c r="F59" i="4"/>
  <c r="H59" i="4"/>
  <c r="E59" i="4"/>
  <c r="K59" i="4"/>
  <c r="G59" i="4"/>
  <c r="I58" i="4"/>
  <c r="J58" i="4"/>
  <c r="F58" i="4"/>
  <c r="F57" i="4"/>
  <c r="H57" i="4"/>
  <c r="G57" i="4"/>
  <c r="K57" i="4"/>
  <c r="E57" i="4"/>
  <c r="I56" i="4"/>
  <c r="J56" i="4"/>
  <c r="F55" i="4"/>
  <c r="H55" i="4"/>
  <c r="E55" i="4"/>
  <c r="G55" i="4"/>
  <c r="K55" i="4"/>
  <c r="I54" i="4"/>
  <c r="J54" i="4"/>
  <c r="F53" i="4"/>
  <c r="H53" i="4"/>
  <c r="G53" i="4"/>
  <c r="K53" i="4"/>
  <c r="E53" i="4"/>
  <c r="I52" i="4"/>
  <c r="J52" i="4"/>
  <c r="F51" i="4"/>
  <c r="H51" i="4"/>
  <c r="E51" i="4"/>
  <c r="K51" i="4"/>
  <c r="G51" i="4"/>
  <c r="I50" i="4"/>
  <c r="J50" i="4"/>
  <c r="F50" i="4"/>
  <c r="F49" i="4"/>
  <c r="H49" i="4"/>
  <c r="G49" i="4"/>
  <c r="K49" i="4"/>
  <c r="E49" i="4"/>
  <c r="I48" i="4"/>
  <c r="J48" i="4"/>
  <c r="F47" i="4"/>
  <c r="H47" i="4"/>
  <c r="E47" i="4"/>
  <c r="G47" i="4"/>
  <c r="K47" i="4"/>
  <c r="I46" i="4"/>
  <c r="J46" i="4"/>
  <c r="F45" i="4"/>
  <c r="H45" i="4"/>
  <c r="G45" i="4"/>
  <c r="K45" i="4"/>
  <c r="E45" i="4"/>
  <c r="I44" i="4"/>
  <c r="J44" i="4"/>
  <c r="F43" i="4"/>
  <c r="H43" i="4"/>
  <c r="E43" i="4"/>
  <c r="K43" i="4"/>
  <c r="G43" i="4"/>
  <c r="I42" i="4"/>
  <c r="J42" i="4"/>
  <c r="F42" i="4"/>
  <c r="F41" i="4"/>
  <c r="H41" i="4"/>
  <c r="G41" i="4"/>
  <c r="K41" i="4"/>
  <c r="E41" i="4"/>
  <c r="I40" i="4"/>
  <c r="J40" i="4"/>
  <c r="F39" i="4"/>
  <c r="H39" i="4"/>
  <c r="E39" i="4"/>
  <c r="G39" i="4"/>
  <c r="K39" i="4"/>
  <c r="I38" i="4"/>
  <c r="J38" i="4"/>
  <c r="F37" i="4"/>
  <c r="H37" i="4"/>
  <c r="G37" i="4"/>
  <c r="K37" i="4"/>
  <c r="E37" i="4"/>
  <c r="I36" i="4"/>
  <c r="J36" i="4"/>
  <c r="F35" i="4"/>
  <c r="H35" i="4"/>
  <c r="E35" i="4"/>
  <c r="K35" i="4"/>
  <c r="G35" i="4"/>
  <c r="I34" i="4"/>
  <c r="J34" i="4"/>
  <c r="F34" i="4"/>
  <c r="F33" i="4"/>
  <c r="H33" i="4"/>
  <c r="G33" i="4"/>
  <c r="K33" i="4"/>
  <c r="E33" i="4"/>
  <c r="I32" i="4"/>
  <c r="J32" i="4"/>
  <c r="F31" i="4"/>
  <c r="H31" i="4"/>
  <c r="E31" i="4"/>
  <c r="G31" i="4"/>
  <c r="K31" i="4"/>
  <c r="I30" i="4"/>
  <c r="J30" i="4"/>
  <c r="F29" i="4"/>
  <c r="H29" i="4"/>
  <c r="G29" i="4"/>
  <c r="K29" i="4"/>
  <c r="E29" i="4"/>
  <c r="I28" i="4"/>
  <c r="J28" i="4"/>
  <c r="E27" i="4"/>
  <c r="F27" i="4"/>
  <c r="H27" i="4"/>
  <c r="K27" i="4"/>
  <c r="G27" i="4"/>
  <c r="J26" i="4"/>
  <c r="I26" i="4"/>
  <c r="E25" i="4"/>
  <c r="G25" i="4"/>
  <c r="K25" i="4"/>
  <c r="H25" i="4"/>
  <c r="F25" i="4"/>
  <c r="J24" i="4"/>
  <c r="I24" i="4"/>
  <c r="E23" i="4"/>
  <c r="G23" i="4"/>
  <c r="K23" i="4"/>
  <c r="F23" i="4"/>
  <c r="H23" i="4"/>
  <c r="J22" i="4"/>
  <c r="I22" i="4"/>
  <c r="K22" i="4"/>
  <c r="E21" i="4"/>
  <c r="G21" i="4"/>
  <c r="K21" i="4"/>
  <c r="H21" i="4"/>
  <c r="F21" i="4"/>
  <c r="J20" i="4"/>
  <c r="I20" i="4"/>
  <c r="E19" i="4"/>
  <c r="G19" i="4"/>
  <c r="K19" i="4"/>
  <c r="F19" i="4"/>
  <c r="H19" i="4"/>
  <c r="J18" i="4"/>
  <c r="I18" i="4"/>
  <c r="E17" i="4"/>
  <c r="G17" i="4"/>
  <c r="K17" i="4"/>
  <c r="H17" i="4"/>
  <c r="F17" i="4"/>
  <c r="J16" i="4"/>
  <c r="I16" i="4"/>
  <c r="E16" i="4"/>
  <c r="E15" i="4"/>
  <c r="G15" i="4"/>
  <c r="K15" i="4"/>
  <c r="F15" i="4"/>
  <c r="H15" i="4"/>
  <c r="J14" i="4"/>
  <c r="I14" i="4"/>
  <c r="E13" i="4"/>
  <c r="G13" i="4"/>
  <c r="K13" i="4"/>
  <c r="H13" i="4"/>
  <c r="F13" i="4"/>
  <c r="J12" i="4"/>
  <c r="I12" i="4"/>
  <c r="E11" i="4"/>
  <c r="G11" i="4"/>
  <c r="K11" i="4"/>
  <c r="F11" i="4"/>
  <c r="H11" i="4"/>
  <c r="J10" i="4"/>
  <c r="I10" i="4"/>
  <c r="E9" i="4"/>
  <c r="G9" i="4"/>
  <c r="K9" i="4"/>
  <c r="H9" i="4"/>
  <c r="F9" i="4"/>
  <c r="J8" i="4"/>
  <c r="I8" i="4"/>
  <c r="E7" i="4"/>
  <c r="G7" i="4"/>
  <c r="K7" i="4"/>
  <c r="F7" i="4"/>
  <c r="H7" i="4"/>
  <c r="J6" i="4"/>
  <c r="I6" i="4"/>
  <c r="K6" i="4"/>
  <c r="E5" i="4"/>
  <c r="G5" i="4"/>
  <c r="K5" i="4"/>
  <c r="H5" i="4"/>
  <c r="F5" i="4"/>
  <c r="J4" i="4"/>
  <c r="I4" i="4"/>
  <c r="E3" i="4"/>
  <c r="G3" i="4"/>
  <c r="K3" i="4"/>
  <c r="F3" i="4"/>
  <c r="H3" i="4"/>
  <c r="H101" i="4"/>
  <c r="K100" i="4"/>
  <c r="F99" i="4"/>
  <c r="I98" i="4"/>
  <c r="E98" i="4"/>
  <c r="H97" i="4"/>
  <c r="K96" i="4"/>
  <c r="I63" i="4"/>
  <c r="E62" i="4"/>
  <c r="G62" i="4"/>
  <c r="K62" i="4"/>
  <c r="H62" i="4"/>
  <c r="J61" i="4"/>
  <c r="E60" i="4"/>
  <c r="G60" i="4"/>
  <c r="K60" i="4"/>
  <c r="F60" i="4"/>
  <c r="J59" i="4"/>
  <c r="I59" i="4"/>
  <c r="E58" i="4"/>
  <c r="G58" i="4"/>
  <c r="K58" i="4"/>
  <c r="H58" i="4"/>
  <c r="J57" i="4"/>
  <c r="E56" i="4"/>
  <c r="G56" i="4"/>
  <c r="K56" i="4"/>
  <c r="F56" i="4"/>
  <c r="J55" i="4"/>
  <c r="I55" i="4"/>
  <c r="E54" i="4"/>
  <c r="G54" i="4"/>
  <c r="K54" i="4"/>
  <c r="H54" i="4"/>
  <c r="J53" i="4"/>
  <c r="E52" i="4"/>
  <c r="G52" i="4"/>
  <c r="K52" i="4"/>
  <c r="F52" i="4"/>
  <c r="J51" i="4"/>
  <c r="I51" i="4"/>
  <c r="E50" i="4"/>
  <c r="G50" i="4"/>
  <c r="K50" i="4"/>
  <c r="H50" i="4"/>
  <c r="J49" i="4"/>
  <c r="E48" i="4"/>
  <c r="G48" i="4"/>
  <c r="K48" i="4"/>
  <c r="F48" i="4"/>
  <c r="J47" i="4"/>
  <c r="I47" i="4"/>
  <c r="E46" i="4"/>
  <c r="G46" i="4"/>
  <c r="K46" i="4"/>
  <c r="H46" i="4"/>
  <c r="J45" i="4"/>
  <c r="E44" i="4"/>
  <c r="G44" i="4"/>
  <c r="K44" i="4"/>
  <c r="F44" i="4"/>
  <c r="J43" i="4"/>
  <c r="I43" i="4"/>
  <c r="E42" i="4"/>
  <c r="G42" i="4"/>
  <c r="K42" i="4"/>
  <c r="H42" i="4"/>
  <c r="J41" i="4"/>
  <c r="E40" i="4"/>
  <c r="G40" i="4"/>
  <c r="K40" i="4"/>
  <c r="F40" i="4"/>
  <c r="J39" i="4"/>
  <c r="I39" i="4"/>
  <c r="E38" i="4"/>
  <c r="G38" i="4"/>
  <c r="K38" i="4"/>
  <c r="H38" i="4"/>
  <c r="J37" i="4"/>
  <c r="E36" i="4"/>
  <c r="G36" i="4"/>
  <c r="K36" i="4"/>
  <c r="F36" i="4"/>
  <c r="J35" i="4"/>
  <c r="I35" i="4"/>
  <c r="E34" i="4"/>
  <c r="G34" i="4"/>
  <c r="K34" i="4"/>
  <c r="H34" i="4"/>
  <c r="J33" i="4"/>
  <c r="E32" i="4"/>
  <c r="G32" i="4"/>
  <c r="K32" i="4"/>
  <c r="F32" i="4"/>
  <c r="J31" i="4"/>
  <c r="I31" i="4"/>
  <c r="E30" i="4"/>
  <c r="G30" i="4"/>
  <c r="K30" i="4"/>
  <c r="H30" i="4"/>
  <c r="J29" i="4"/>
  <c r="E28" i="4"/>
  <c r="G28" i="4"/>
  <c r="K28" i="4"/>
  <c r="F28" i="4"/>
  <c r="J27" i="4"/>
  <c r="I27" i="4"/>
  <c r="F26" i="4"/>
  <c r="H26" i="4"/>
  <c r="E26" i="4"/>
  <c r="K26" i="4"/>
  <c r="I25" i="4"/>
  <c r="J25" i="4"/>
  <c r="F24" i="4"/>
  <c r="H24" i="4"/>
  <c r="G24" i="4"/>
  <c r="K24" i="4"/>
  <c r="I23" i="4"/>
  <c r="J23" i="4"/>
  <c r="F22" i="4"/>
  <c r="H22" i="4"/>
  <c r="E22" i="4"/>
  <c r="G22" i="4"/>
  <c r="I21" i="4"/>
  <c r="F20" i="4"/>
  <c r="H20" i="4"/>
  <c r="G20" i="4"/>
  <c r="K20" i="4"/>
  <c r="E20" i="4"/>
  <c r="I19" i="4"/>
  <c r="J19" i="4"/>
  <c r="F18" i="4"/>
  <c r="H18" i="4"/>
  <c r="E18" i="4"/>
  <c r="K18" i="4"/>
  <c r="I17" i="4"/>
  <c r="J17" i="4"/>
  <c r="F16" i="4"/>
  <c r="H16" i="4"/>
  <c r="G16" i="4"/>
  <c r="K16" i="4"/>
  <c r="I15" i="4"/>
  <c r="J15" i="4"/>
  <c r="F14" i="4"/>
  <c r="H14" i="4"/>
  <c r="E14" i="4"/>
  <c r="G14" i="4"/>
  <c r="I13" i="4"/>
  <c r="F12" i="4"/>
  <c r="H12" i="4"/>
  <c r="G12" i="4"/>
  <c r="K12" i="4"/>
  <c r="E12" i="4"/>
  <c r="I11" i="4"/>
  <c r="J11" i="4"/>
  <c r="F10" i="4"/>
  <c r="H10" i="4"/>
  <c r="E10" i="4"/>
  <c r="K10" i="4"/>
  <c r="I9" i="4"/>
  <c r="J9" i="4"/>
  <c r="F8" i="4"/>
  <c r="H8" i="4"/>
  <c r="G8" i="4"/>
  <c r="K8" i="4"/>
  <c r="I7" i="4"/>
  <c r="J7" i="4"/>
  <c r="F6" i="4"/>
  <c r="H6" i="4"/>
  <c r="E6" i="4"/>
  <c r="G6" i="4"/>
  <c r="I5" i="4"/>
  <c r="F4" i="4"/>
  <c r="H4" i="4"/>
  <c r="G4" i="4"/>
  <c r="K4" i="4"/>
  <c r="E4" i="4"/>
  <c r="I3" i="4"/>
  <c r="J3" i="4"/>
  <c r="H100" i="4"/>
  <c r="H98" i="4"/>
  <c r="H96" i="4"/>
  <c r="H94" i="4"/>
  <c r="H92" i="4"/>
  <c r="H90" i="4"/>
  <c r="H88" i="4"/>
  <c r="H86" i="4"/>
  <c r="H84" i="4"/>
  <c r="H82" i="4"/>
  <c r="H80" i="4"/>
  <c r="H78" i="4"/>
  <c r="H76" i="4"/>
  <c r="H74" i="4"/>
  <c r="H72" i="4"/>
  <c r="H70" i="4"/>
  <c r="H68" i="4"/>
  <c r="H66" i="4"/>
  <c r="H64" i="4"/>
  <c r="F62" i="4"/>
  <c r="I57" i="4"/>
  <c r="H56" i="4"/>
  <c r="F54" i="4"/>
  <c r="I49" i="4"/>
  <c r="H48" i="4"/>
  <c r="F46" i="4"/>
  <c r="I41" i="4"/>
  <c r="H40" i="4"/>
  <c r="F38" i="4"/>
  <c r="I33" i="4"/>
  <c r="H32" i="4"/>
  <c r="F30" i="4"/>
  <c r="G26" i="4"/>
  <c r="E24" i="4"/>
  <c r="J21" i="4"/>
  <c r="K14" i="4"/>
  <c r="G10" i="4"/>
  <c r="E8" i="4"/>
  <c r="J5" i="4"/>
  <c r="K2" i="4"/>
  <c r="J2" i="4"/>
  <c r="I2" i="4"/>
  <c r="E2" i="4"/>
  <c r="G2" i="4"/>
  <c r="F2" i="4"/>
  <c r="K24" i="3"/>
  <c r="J3" i="3"/>
  <c r="K3" i="3"/>
  <c r="J4" i="3"/>
  <c r="K4" i="3"/>
  <c r="J5" i="3"/>
  <c r="K5" i="3"/>
  <c r="J6" i="3"/>
  <c r="K6" i="3"/>
  <c r="J7" i="3"/>
  <c r="K7" i="3"/>
  <c r="J8" i="3"/>
  <c r="K8" i="3"/>
  <c r="J9" i="3"/>
  <c r="K9" i="3"/>
  <c r="J10" i="3"/>
  <c r="K10" i="3"/>
  <c r="J11" i="3"/>
  <c r="K11" i="3"/>
  <c r="J12" i="3"/>
  <c r="K12" i="3"/>
  <c r="J13" i="3"/>
  <c r="K13" i="3"/>
  <c r="J14" i="3"/>
  <c r="K14" i="3"/>
  <c r="J15" i="3"/>
  <c r="K15" i="3"/>
  <c r="J16" i="3"/>
  <c r="K16" i="3"/>
  <c r="J17" i="3"/>
  <c r="K17" i="3"/>
  <c r="J18" i="3"/>
  <c r="K18" i="3"/>
  <c r="J19" i="3"/>
  <c r="K19" i="3"/>
  <c r="J20" i="3"/>
  <c r="K20" i="3"/>
  <c r="J21" i="3"/>
  <c r="K21" i="3"/>
  <c r="K2" i="3"/>
  <c r="J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" i="3"/>
  <c r="E3" i="3"/>
  <c r="F3" i="3"/>
  <c r="G3" i="3"/>
  <c r="E4" i="3"/>
  <c r="F4" i="3"/>
  <c r="G4" i="3"/>
  <c r="E5" i="3"/>
  <c r="F5" i="3"/>
  <c r="G5" i="3"/>
  <c r="E6" i="3"/>
  <c r="F6" i="3"/>
  <c r="G6" i="3"/>
  <c r="E7" i="3"/>
  <c r="F7" i="3"/>
  <c r="G7" i="3"/>
  <c r="E8" i="3"/>
  <c r="F8" i="3"/>
  <c r="G8" i="3"/>
  <c r="E9" i="3"/>
  <c r="F9" i="3"/>
  <c r="G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1" i="3"/>
  <c r="F21" i="3"/>
  <c r="G21" i="3"/>
  <c r="G2" i="3"/>
  <c r="F2" i="3"/>
  <c r="E2" i="3"/>
  <c r="I26" i="3"/>
  <c r="I25" i="3"/>
  <c r="I24" i="3"/>
  <c r="G26" i="3"/>
  <c r="G25" i="3"/>
  <c r="G24" i="3"/>
  <c r="D24" i="3"/>
  <c r="C24" i="3"/>
  <c r="B24" i="3"/>
  <c r="D23" i="3"/>
  <c r="C23" i="3"/>
  <c r="B23" i="3"/>
  <c r="Z26" i="5" l="1" a="1"/>
  <c r="AA26" i="5" s="1"/>
  <c r="AA38" i="5" s="1"/>
  <c r="AH30" i="4"/>
  <c r="AH42" i="4" s="1"/>
  <c r="AH27" i="4"/>
  <c r="AH39" i="4" s="1"/>
  <c r="AE30" i="4"/>
  <c r="AE42" i="4" s="1"/>
  <c r="AB34" i="4"/>
  <c r="AB46" i="4" s="1"/>
  <c r="AC33" i="4"/>
  <c r="AC45" i="4" s="1"/>
  <c r="AI31" i="4"/>
  <c r="AI43" i="4" s="1"/>
  <c r="Z31" i="4"/>
  <c r="Z43" i="4" s="1"/>
  <c r="AF27" i="4"/>
  <c r="AF39" i="4" s="1"/>
  <c r="Z34" i="4"/>
  <c r="Z46" i="4" s="1"/>
  <c r="AI26" i="4"/>
  <c r="AI38" i="4" s="1"/>
  <c r="AA35" i="4"/>
  <c r="AA47" i="4" s="1"/>
  <c r="AG28" i="4"/>
  <c r="AG40" i="4" s="1"/>
  <c r="AB26" i="4"/>
  <c r="AB38" i="4" s="1"/>
  <c r="AD29" i="4"/>
  <c r="AD41" i="4" s="1"/>
  <c r="AF32" i="4"/>
  <c r="AF44" i="4" s="1"/>
  <c r="AH35" i="4"/>
  <c r="AH47" i="4" s="1"/>
  <c r="AB29" i="4"/>
  <c r="AB41" i="4" s="1"/>
  <c r="AD32" i="4"/>
  <c r="AD44" i="4" s="1"/>
  <c r="AF35" i="4"/>
  <c r="AF47" i="4" s="1"/>
  <c r="AA30" i="4"/>
  <c r="AA42" i="4" s="1"/>
  <c r="AG33" i="4"/>
  <c r="AG45" i="4" s="1"/>
  <c r="AC27" i="4"/>
  <c r="AC39" i="4" s="1"/>
  <c r="AE33" i="4"/>
  <c r="AE45" i="4" s="1"/>
  <c r="AC30" i="4"/>
  <c r="AC42" i="4" s="1"/>
  <c r="AA27" i="4"/>
  <c r="AA39" i="4" s="1"/>
  <c r="Z27" i="4"/>
  <c r="Z39" i="4" s="1"/>
  <c r="AF28" i="4"/>
  <c r="AF40" i="4" s="1"/>
  <c r="AB30" i="4"/>
  <c r="AB42" i="4" s="1"/>
  <c r="AH31" i="4"/>
  <c r="AH43" i="4" s="1"/>
  <c r="AD33" i="4"/>
  <c r="AD45" i="4" s="1"/>
  <c r="Z35" i="4"/>
  <c r="Z47" i="4" s="1"/>
  <c r="AH26" i="4"/>
  <c r="AH38" i="4" s="1"/>
  <c r="AD28" i="4"/>
  <c r="AD40" i="4" s="1"/>
  <c r="Z30" i="4"/>
  <c r="Z42" i="4" s="1"/>
  <c r="AF31" i="4"/>
  <c r="AF43" i="4" s="1"/>
  <c r="AB33" i="4"/>
  <c r="AB45" i="4" s="1"/>
  <c r="AH34" i="4"/>
  <c r="AH46" i="4" s="1"/>
  <c r="AI34" i="4"/>
  <c r="AI46" i="4" s="1"/>
  <c r="AG31" i="4"/>
  <c r="AG43" i="4" s="1"/>
  <c r="AE28" i="4"/>
  <c r="AE40" i="4" s="1"/>
  <c r="AC35" i="4"/>
  <c r="AC47" i="4" s="1"/>
  <c r="AA32" i="4"/>
  <c r="AA44" i="4" s="1"/>
  <c r="AI28" i="4"/>
  <c r="AI40" i="4" s="1"/>
  <c r="AI35" i="4"/>
  <c r="AI47" i="4" s="1"/>
  <c r="AC34" i="4"/>
  <c r="AC46" i="4" s="1"/>
  <c r="AG32" i="4"/>
  <c r="AG44" i="4" s="1"/>
  <c r="AA31" i="4"/>
  <c r="AA43" i="4" s="1"/>
  <c r="AE29" i="4"/>
  <c r="AE41" i="4" s="1"/>
  <c r="AI27" i="4"/>
  <c r="AI39" i="4" s="1"/>
  <c r="AC26" i="4"/>
  <c r="AC38" i="4" s="1"/>
  <c r="AF26" i="4"/>
  <c r="AF38" i="4" s="1"/>
  <c r="AD27" i="4"/>
  <c r="AD39" i="4" s="1"/>
  <c r="AB28" i="4"/>
  <c r="AB40" i="4" s="1"/>
  <c r="Z29" i="4"/>
  <c r="Z41" i="4" s="1"/>
  <c r="AH29" i="4"/>
  <c r="AH41" i="4" s="1"/>
  <c r="AF30" i="4"/>
  <c r="AF42" i="4" s="1"/>
  <c r="AD31" i="4"/>
  <c r="AD43" i="4" s="1"/>
  <c r="AB32" i="4"/>
  <c r="AB44" i="4" s="1"/>
  <c r="Z33" i="4"/>
  <c r="Z45" i="4" s="1"/>
  <c r="AH33" i="4"/>
  <c r="AH45" i="4" s="1"/>
  <c r="AF34" i="4"/>
  <c r="AF46" i="4" s="1"/>
  <c r="AD35" i="4"/>
  <c r="AD47" i="4" s="1"/>
  <c r="AD26" i="4"/>
  <c r="AD38" i="4" s="1"/>
  <c r="AB27" i="4"/>
  <c r="AB39" i="4" s="1"/>
  <c r="Z28" i="4"/>
  <c r="Z40" i="4" s="1"/>
  <c r="AH28" i="4"/>
  <c r="AH40" i="4" s="1"/>
  <c r="AF29" i="4"/>
  <c r="AF41" i="4" s="1"/>
  <c r="AD30" i="4"/>
  <c r="AD42" i="4" s="1"/>
  <c r="AB31" i="4"/>
  <c r="AB43" i="4" s="1"/>
  <c r="Z32" i="4"/>
  <c r="Z44" i="4" s="1"/>
  <c r="AH32" i="4"/>
  <c r="AH44" i="4" s="1"/>
  <c r="AF33" i="4"/>
  <c r="AF45" i="4" s="1"/>
  <c r="AD34" i="4"/>
  <c r="AD46" i="4" s="1"/>
  <c r="AB35" i="4"/>
  <c r="AB47" i="4" s="1"/>
  <c r="AG35" i="4"/>
  <c r="AG47" i="4" s="1"/>
  <c r="AA34" i="4"/>
  <c r="AA46" i="4" s="1"/>
  <c r="AE32" i="4"/>
  <c r="AE44" i="4" s="1"/>
  <c r="AI30" i="4"/>
  <c r="AI42" i="4" s="1"/>
  <c r="AC29" i="4"/>
  <c r="AC41" i="4" s="1"/>
  <c r="AG27" i="4"/>
  <c r="AG39" i="4" s="1"/>
  <c r="AA26" i="4"/>
  <c r="AA38" i="4" s="1"/>
  <c r="AE34" i="4"/>
  <c r="AE46" i="4" s="1"/>
  <c r="AI32" i="4"/>
  <c r="AI44" i="4" s="1"/>
  <c r="AC31" i="4"/>
  <c r="AC43" i="4" s="1"/>
  <c r="AG29" i="4"/>
  <c r="AG41" i="4" s="1"/>
  <c r="AA28" i="4"/>
  <c r="AA40" i="4" s="1"/>
  <c r="AE26" i="4"/>
  <c r="AE38" i="4" s="1"/>
  <c r="AE35" i="4"/>
  <c r="AE47" i="4" s="1"/>
  <c r="AG34" i="4"/>
  <c r="AG46" i="4" s="1"/>
  <c r="AI33" i="4"/>
  <c r="AI45" i="4" s="1"/>
  <c r="AA33" i="4"/>
  <c r="AA45" i="4" s="1"/>
  <c r="AC32" i="4"/>
  <c r="AC44" i="4" s="1"/>
  <c r="AE31" i="4"/>
  <c r="AE43" i="4" s="1"/>
  <c r="AG30" i="4"/>
  <c r="AG42" i="4" s="1"/>
  <c r="AI29" i="4"/>
  <c r="AI41" i="4" s="1"/>
  <c r="AA29" i="4"/>
  <c r="AA41" i="4" s="1"/>
  <c r="AC28" i="4"/>
  <c r="AC40" i="4" s="1"/>
  <c r="AE27" i="4"/>
  <c r="AE39" i="4" s="1"/>
  <c r="AG26" i="4"/>
  <c r="AG38" i="4" s="1"/>
  <c r="G30" i="2"/>
  <c r="C27" i="2"/>
  <c r="C26" i="2"/>
  <c r="D26" i="2"/>
  <c r="AH35" i="5" l="1"/>
  <c r="AH47" i="5" s="1"/>
  <c r="Z35" i="5"/>
  <c r="Z47" i="5" s="1"/>
  <c r="AB34" i="5"/>
  <c r="AB46" i="5" s="1"/>
  <c r="AD33" i="5"/>
  <c r="AD45" i="5" s="1"/>
  <c r="AF32" i="5"/>
  <c r="AF44" i="5" s="1"/>
  <c r="AH31" i="5"/>
  <c r="AH43" i="5" s="1"/>
  <c r="Z31" i="5"/>
  <c r="Z43" i="5" s="1"/>
  <c r="AB30" i="5"/>
  <c r="AB42" i="5" s="1"/>
  <c r="AD29" i="5"/>
  <c r="AD41" i="5" s="1"/>
  <c r="AF28" i="5"/>
  <c r="AF40" i="5" s="1"/>
  <c r="AH27" i="5"/>
  <c r="AH39" i="5" s="1"/>
  <c r="Z27" i="5"/>
  <c r="Z39" i="5" s="1"/>
  <c r="AB26" i="5"/>
  <c r="AB38" i="5" s="1"/>
  <c r="AE35" i="5"/>
  <c r="AE47" i="5" s="1"/>
  <c r="AG34" i="5"/>
  <c r="AG46" i="5" s="1"/>
  <c r="AI33" i="5"/>
  <c r="AI45" i="5" s="1"/>
  <c r="AA33" i="5"/>
  <c r="AA45" i="5" s="1"/>
  <c r="AC32" i="5"/>
  <c r="AC44" i="5" s="1"/>
  <c r="AE31" i="5"/>
  <c r="AE43" i="5" s="1"/>
  <c r="AG30" i="5"/>
  <c r="AG42" i="5" s="1"/>
  <c r="AI29" i="5"/>
  <c r="AI41" i="5" s="1"/>
  <c r="AA29" i="5"/>
  <c r="AA41" i="5" s="1"/>
  <c r="AC28" i="5"/>
  <c r="AC40" i="5" s="1"/>
  <c r="AE27" i="5"/>
  <c r="AE39" i="5" s="1"/>
  <c r="AG26" i="5"/>
  <c r="AG38" i="5" s="1"/>
  <c r="AD35" i="5"/>
  <c r="AD47" i="5" s="1"/>
  <c r="AF34" i="5"/>
  <c r="AF46" i="5" s="1"/>
  <c r="AH33" i="5"/>
  <c r="AH45" i="5" s="1"/>
  <c r="Z33" i="5"/>
  <c r="Z45" i="5" s="1"/>
  <c r="AB32" i="5"/>
  <c r="AB44" i="5" s="1"/>
  <c r="AD31" i="5"/>
  <c r="AD43" i="5" s="1"/>
  <c r="AF30" i="5"/>
  <c r="AF42" i="5" s="1"/>
  <c r="AH29" i="5"/>
  <c r="AH41" i="5" s="1"/>
  <c r="Z29" i="5"/>
  <c r="Z41" i="5" s="1"/>
  <c r="AB28" i="5"/>
  <c r="AB40" i="5" s="1"/>
  <c r="AD27" i="5"/>
  <c r="AD39" i="5" s="1"/>
  <c r="AF26" i="5"/>
  <c r="AF38" i="5" s="1"/>
  <c r="AI35" i="5"/>
  <c r="AI47" i="5" s="1"/>
  <c r="AA35" i="5"/>
  <c r="AA47" i="5" s="1"/>
  <c r="AC34" i="5"/>
  <c r="AC46" i="5" s="1"/>
  <c r="AE33" i="5"/>
  <c r="AE45" i="5" s="1"/>
  <c r="AG32" i="5"/>
  <c r="AG44" i="5" s="1"/>
  <c r="AI31" i="5"/>
  <c r="AI43" i="5" s="1"/>
  <c r="AA31" i="5"/>
  <c r="AA43" i="5" s="1"/>
  <c r="AC30" i="5"/>
  <c r="AC42" i="5" s="1"/>
  <c r="AE29" i="5"/>
  <c r="AE41" i="5" s="1"/>
  <c r="AG28" i="5"/>
  <c r="AG40" i="5" s="1"/>
  <c r="AI27" i="5"/>
  <c r="AI39" i="5" s="1"/>
  <c r="AA27" i="5"/>
  <c r="AA39" i="5" s="1"/>
  <c r="AC26" i="5"/>
  <c r="AC38" i="5" s="1"/>
  <c r="AF35" i="5"/>
  <c r="AF47" i="5" s="1"/>
  <c r="AB35" i="5"/>
  <c r="AB47" i="5" s="1"/>
  <c r="AH34" i="5"/>
  <c r="AH46" i="5" s="1"/>
  <c r="AD34" i="5"/>
  <c r="AD46" i="5" s="1"/>
  <c r="Z34" i="5"/>
  <c r="Z46" i="5" s="1"/>
  <c r="AF33" i="5"/>
  <c r="AF45" i="5" s="1"/>
  <c r="AB33" i="5"/>
  <c r="AB45" i="5" s="1"/>
  <c r="AH32" i="5"/>
  <c r="AH44" i="5" s="1"/>
  <c r="AD32" i="5"/>
  <c r="AD44" i="5" s="1"/>
  <c r="Z32" i="5"/>
  <c r="Z44" i="5" s="1"/>
  <c r="AF31" i="5"/>
  <c r="AF43" i="5" s="1"/>
  <c r="AB31" i="5"/>
  <c r="AB43" i="5" s="1"/>
  <c r="AH30" i="5"/>
  <c r="AH42" i="5" s="1"/>
  <c r="AD30" i="5"/>
  <c r="AD42" i="5" s="1"/>
  <c r="Z30" i="5"/>
  <c r="Z42" i="5" s="1"/>
  <c r="AF29" i="5"/>
  <c r="AF41" i="5" s="1"/>
  <c r="AB29" i="5"/>
  <c r="AB41" i="5" s="1"/>
  <c r="AH28" i="5"/>
  <c r="AH40" i="5" s="1"/>
  <c r="AD28" i="5"/>
  <c r="AD40" i="5" s="1"/>
  <c r="Z28" i="5"/>
  <c r="Z40" i="5" s="1"/>
  <c r="AF27" i="5"/>
  <c r="AF39" i="5" s="1"/>
  <c r="AB27" i="5"/>
  <c r="AB39" i="5" s="1"/>
  <c r="AH26" i="5"/>
  <c r="AH38" i="5" s="1"/>
  <c r="AD26" i="5"/>
  <c r="AD38" i="5" s="1"/>
  <c r="Z26" i="5"/>
  <c r="Z38" i="5" s="1"/>
  <c r="AG35" i="5"/>
  <c r="AG47" i="5" s="1"/>
  <c r="AC35" i="5"/>
  <c r="AC47" i="5" s="1"/>
  <c r="AI34" i="5"/>
  <c r="AI46" i="5" s="1"/>
  <c r="AE34" i="5"/>
  <c r="AE46" i="5" s="1"/>
  <c r="AA34" i="5"/>
  <c r="AA46" i="5" s="1"/>
  <c r="AG33" i="5"/>
  <c r="AG45" i="5" s="1"/>
  <c r="AC33" i="5"/>
  <c r="AC45" i="5" s="1"/>
  <c r="AI32" i="5"/>
  <c r="AI44" i="5" s="1"/>
  <c r="AE32" i="5"/>
  <c r="AE44" i="5" s="1"/>
  <c r="AA32" i="5"/>
  <c r="AA44" i="5" s="1"/>
  <c r="AG31" i="5"/>
  <c r="AG43" i="5" s="1"/>
  <c r="AC31" i="5"/>
  <c r="AC43" i="5" s="1"/>
  <c r="AI30" i="5"/>
  <c r="AI42" i="5" s="1"/>
  <c r="AE30" i="5"/>
  <c r="AE42" i="5" s="1"/>
  <c r="AA30" i="5"/>
  <c r="AA42" i="5" s="1"/>
  <c r="AG29" i="5"/>
  <c r="AG41" i="5" s="1"/>
  <c r="AC29" i="5"/>
  <c r="AC41" i="5" s="1"/>
  <c r="AI28" i="5"/>
  <c r="AI40" i="5" s="1"/>
  <c r="AE28" i="5"/>
  <c r="AE40" i="5" s="1"/>
  <c r="AA28" i="5"/>
  <c r="AA40" i="5" s="1"/>
  <c r="AG27" i="5"/>
  <c r="AG39" i="5" s="1"/>
  <c r="AC27" i="5"/>
  <c r="AC39" i="5" s="1"/>
  <c r="AI26" i="5"/>
  <c r="AI38" i="5" s="1"/>
  <c r="AE26" i="5"/>
  <c r="AE38" i="5" s="1"/>
  <c r="AE23" i="4"/>
  <c r="D27" i="2"/>
  <c r="H20" i="2"/>
  <c r="AJ23" i="5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1" i="2"/>
  <c r="H2" i="2"/>
  <c r="G25" i="2"/>
  <c r="G26" i="2" s="1"/>
  <c r="D24" i="2"/>
  <c r="C24" i="2"/>
  <c r="B24" i="2"/>
  <c r="D23" i="2"/>
  <c r="C23" i="2"/>
  <c r="B23" i="2"/>
  <c r="F21" i="2"/>
  <c r="E21" i="2"/>
  <c r="G21" i="2" s="1"/>
  <c r="F20" i="2"/>
  <c r="E20" i="2"/>
  <c r="G20" i="2" s="1"/>
  <c r="F19" i="2"/>
  <c r="E19" i="2"/>
  <c r="G19" i="2" s="1"/>
  <c r="F18" i="2"/>
  <c r="E18" i="2"/>
  <c r="G18" i="2" s="1"/>
  <c r="F17" i="2"/>
  <c r="E17" i="2"/>
  <c r="G17" i="2" s="1"/>
  <c r="F16" i="2"/>
  <c r="E16" i="2"/>
  <c r="G16" i="2" s="1"/>
  <c r="F15" i="2"/>
  <c r="E15" i="2"/>
  <c r="G15" i="2" s="1"/>
  <c r="F14" i="2"/>
  <c r="E14" i="2"/>
  <c r="G14" i="2" s="1"/>
  <c r="F13" i="2"/>
  <c r="E13" i="2"/>
  <c r="G13" i="2" s="1"/>
  <c r="F12" i="2"/>
  <c r="E12" i="2"/>
  <c r="G12" i="2" s="1"/>
  <c r="F11" i="2"/>
  <c r="E11" i="2"/>
  <c r="G11" i="2" s="1"/>
  <c r="F10" i="2"/>
  <c r="E10" i="2"/>
  <c r="G10" i="2" s="1"/>
  <c r="F9" i="2"/>
  <c r="E9" i="2"/>
  <c r="G9" i="2" s="1"/>
  <c r="F8" i="2"/>
  <c r="E8" i="2"/>
  <c r="G8" i="2" s="1"/>
  <c r="F7" i="2"/>
  <c r="E7" i="2"/>
  <c r="G7" i="2" s="1"/>
  <c r="F6" i="2"/>
  <c r="E6" i="2"/>
  <c r="G6" i="2" s="1"/>
  <c r="F5" i="2"/>
  <c r="E5" i="2"/>
  <c r="G5" i="2" s="1"/>
  <c r="F4" i="2"/>
  <c r="E4" i="2"/>
  <c r="G4" i="2" s="1"/>
  <c r="F3" i="2"/>
  <c r="E3" i="2"/>
  <c r="G3" i="2" s="1"/>
  <c r="F2" i="2"/>
  <c r="E2" i="2"/>
  <c r="G2" i="2" s="1"/>
  <c r="G28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" i="1"/>
  <c r="J24" i="1"/>
  <c r="J25" i="1"/>
  <c r="G27" i="1"/>
  <c r="G24" i="2" l="1"/>
  <c r="G25" i="1"/>
  <c r="G26" i="1" s="1"/>
  <c r="E3" i="1"/>
  <c r="E7" i="1"/>
  <c r="E11" i="1"/>
  <c r="E15" i="1"/>
  <c r="E19" i="1"/>
  <c r="C24" i="1"/>
  <c r="D24" i="1"/>
  <c r="B24" i="1"/>
  <c r="C23" i="1"/>
  <c r="E4" i="1" s="1"/>
  <c r="D23" i="1"/>
  <c r="F3" i="1" s="1"/>
  <c r="G3" i="1" s="1"/>
  <c r="B23" i="1"/>
  <c r="G27" i="2" l="1"/>
  <c r="E21" i="1"/>
  <c r="E17" i="1"/>
  <c r="E13" i="1"/>
  <c r="E9" i="1"/>
  <c r="E5" i="1"/>
  <c r="E2" i="1"/>
  <c r="E20" i="1"/>
  <c r="E18" i="1"/>
  <c r="E16" i="1"/>
  <c r="E14" i="1"/>
  <c r="E12" i="1"/>
  <c r="E10" i="1"/>
  <c r="E8" i="1"/>
  <c r="E6" i="1"/>
  <c r="F2" i="1"/>
  <c r="G2" i="1" s="1"/>
  <c r="F21" i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F4" i="1"/>
  <c r="G4" i="1" s="1"/>
  <c r="I20" i="2" l="1"/>
  <c r="I18" i="2"/>
  <c r="I16" i="2"/>
  <c r="I14" i="2"/>
  <c r="I12" i="2"/>
  <c r="I10" i="2"/>
  <c r="I8" i="2"/>
  <c r="I6" i="2"/>
  <c r="I4" i="2"/>
  <c r="I21" i="2"/>
  <c r="I19" i="2"/>
  <c r="I17" i="2"/>
  <c r="I15" i="2"/>
  <c r="I13" i="2"/>
  <c r="I11" i="2"/>
  <c r="I9" i="2"/>
  <c r="I7" i="2"/>
  <c r="I5" i="2"/>
  <c r="I3" i="2"/>
  <c r="G5" i="1"/>
  <c r="G13" i="1"/>
  <c r="G21" i="1"/>
  <c r="G24" i="1"/>
  <c r="G28" i="2" l="1"/>
  <c r="J28" i="2" s="1"/>
  <c r="I2" i="2"/>
  <c r="J27" i="2" s="1"/>
</calcChain>
</file>

<file path=xl/sharedStrings.xml><?xml version="1.0" encoding="utf-8"?>
<sst xmlns="http://schemas.openxmlformats.org/spreadsheetml/2006/main" count="342" uniqueCount="68">
  <si>
    <t>ID</t>
  </si>
  <si>
    <t>pohlavi</t>
  </si>
  <si>
    <t>vyska</t>
  </si>
  <si>
    <t>hmotnost</t>
  </si>
  <si>
    <t>N-1</t>
  </si>
  <si>
    <r>
      <t>s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 xml:space="preserve"> s</t>
    </r>
    <r>
      <rPr>
        <vertAlign val="subscript"/>
        <sz val="11"/>
        <color theme="1"/>
        <rFont val="Calibri"/>
        <family val="2"/>
        <charset val="238"/>
        <scheme val="minor"/>
      </rPr>
      <t>Y</t>
    </r>
  </si>
  <si>
    <r>
      <t>(X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-m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>)(Y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-m</t>
    </r>
    <r>
      <rPr>
        <vertAlign val="subscript"/>
        <sz val="11"/>
        <color theme="1"/>
        <rFont val="Calibri"/>
        <family val="2"/>
        <charset val="238"/>
        <scheme val="minor"/>
      </rPr>
      <t>Y</t>
    </r>
    <r>
      <rPr>
        <sz val="11"/>
        <color theme="1"/>
        <rFont val="Calibri"/>
        <family val="2"/>
        <charset val="238"/>
        <scheme val="minor"/>
      </rPr>
      <t>)</t>
    </r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</si>
  <si>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XY</t>
    </r>
    <r>
      <rPr>
        <sz val="11"/>
        <color theme="1"/>
        <rFont val="Calibri"/>
        <family val="2"/>
        <charset val="238"/>
        <scheme val="minor"/>
      </rPr>
      <t xml:space="preserve"> = ------- Suma(i 1 až N) --------------------------------- = -------- Suma(…) z</t>
    </r>
    <r>
      <rPr>
        <vertAlign val="subscript"/>
        <sz val="11"/>
        <color theme="1"/>
        <rFont val="Calibri"/>
        <family val="2"/>
        <charset val="238"/>
        <scheme val="minor"/>
      </rPr>
      <t>Xi</t>
    </r>
    <r>
      <rPr>
        <sz val="11"/>
        <color theme="1"/>
        <rFont val="Calibri"/>
        <family val="2"/>
        <charset val="238"/>
        <scheme val="minor"/>
      </rPr>
      <t xml:space="preserve"> z</t>
    </r>
    <r>
      <rPr>
        <vertAlign val="subscript"/>
        <sz val="11"/>
        <color theme="1"/>
        <rFont val="Calibri"/>
        <family val="2"/>
        <charset val="238"/>
        <scheme val="minor"/>
      </rPr>
      <t>Yi</t>
    </r>
  </si>
  <si>
    <t>průměr</t>
  </si>
  <si>
    <t>sd</t>
  </si>
  <si>
    <r>
      <t>s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 xml:space="preserve"> = odmocnina(s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>)</t>
    </r>
  </si>
  <si>
    <r>
      <t>s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 xml:space="preserve"> = --------- Suma(i 1 až N) (X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-m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>)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</si>
  <si>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(mV-Vi)(mH-Hi)</t>
  </si>
  <si>
    <t>r</t>
  </si>
  <si>
    <t>Vi-mV</t>
  </si>
  <si>
    <t>Hi-mH</t>
  </si>
  <si>
    <t>vzorec</t>
  </si>
  <si>
    <r>
      <t>r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</si>
  <si>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c</t>
  </si>
  <si>
    <t>korelace</t>
  </si>
  <si>
    <t>kovariance</t>
  </si>
  <si>
    <t>a</t>
  </si>
  <si>
    <t>b</t>
  </si>
  <si>
    <t>H.stř = -53,9 + 0,742 * V</t>
  </si>
  <si>
    <t>H.stř</t>
  </si>
  <si>
    <t>e</t>
  </si>
  <si>
    <t>R</t>
  </si>
  <si>
    <t>mnohonásobná korelace, multiple correlation</t>
  </si>
  <si>
    <t>b1</t>
  </si>
  <si>
    <t>b2</t>
  </si>
  <si>
    <t>SS</t>
  </si>
  <si>
    <r>
      <t>R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</si>
  <si>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muži</t>
  </si>
  <si>
    <t>ženy</t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</si>
  <si>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HH.stř</t>
    </r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</si>
  <si>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VH</t>
    </r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</si>
  <si>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PH</t>
    </r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</si>
  <si>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VP</t>
    </r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</si>
  <si>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HP</t>
    </r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</si>
  <si>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VH.P</t>
    </r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</si>
  <si>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VP.H</t>
    </r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</si>
  <si>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HP.V</t>
    </r>
  </si>
  <si>
    <t>z.P</t>
  </si>
  <si>
    <t>z.V</t>
  </si>
  <si>
    <t>z.H</t>
  </si>
  <si>
    <t>V.stř</t>
  </si>
  <si>
    <t>e.V</t>
  </si>
  <si>
    <t>e.H</t>
  </si>
  <si>
    <t>kontrola</t>
  </si>
  <si>
    <t>X</t>
  </si>
  <si>
    <t>Y</t>
  </si>
  <si>
    <t>Z</t>
  </si>
  <si>
    <t>XY</t>
  </si>
  <si>
    <t>sXY</t>
  </si>
  <si>
    <t>XZ</t>
  </si>
  <si>
    <t>sXZ</t>
  </si>
  <si>
    <t>uYZ</t>
  </si>
  <si>
    <t>sYZ</t>
  </si>
  <si>
    <t>vXYZ</t>
  </si>
  <si>
    <t>F</t>
  </si>
  <si>
    <t>F1</t>
  </si>
  <si>
    <t>F2</t>
  </si>
  <si>
    <t>F3</t>
  </si>
  <si>
    <r>
      <t>F</t>
    </r>
    <r>
      <rPr>
        <vertAlign val="superscript"/>
        <sz val="11"/>
        <color theme="1"/>
        <rFont val="Calibri"/>
        <family val="2"/>
        <charset val="238"/>
        <scheme val="minor"/>
      </rPr>
      <t>T</t>
    </r>
  </si>
  <si>
    <t>R.stř.</t>
  </si>
  <si>
    <t>R-Rstř</t>
  </si>
  <si>
    <t>K</t>
  </si>
  <si>
    <t>meziv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</si>
</sst>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ill="1" applyBorder="1"/>
    <xf numFmtId="0" fontId="0" fillId="0" borderId="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zoomScale="190" zoomScaleNormal="190" workbookViewId="0">
      <pane xSplit="1" ySplit="1" topLeftCell="C19" activePane="bottomRight" state="frozen"/>
      <selection pane="topRight" activeCell="B1" sqref="B1"/>
      <selection pane="bottomLeft" activeCell="A2" sqref="A2"/>
      <selection pane="bottomRight" activeCell="J25" sqref="J25"/>
    </sheetView>
  </sheetViews>
  <sheetFormatPr defaultRowHeight="15" x14ac:dyDescent="0.25"/>
  <cols>
    <col min="1" max="1" width="7.5703125" bestFit="1" customWidth="1"/>
    <col min="5" max="6" width="6.85546875" bestFit="1" customWidth="1"/>
    <col min="7" max="7" width="15.140625" bestFit="1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14</v>
      </c>
      <c r="F1" t="s">
        <v>15</v>
      </c>
      <c r="G1" t="s">
        <v>12</v>
      </c>
      <c r="H1" t="s">
        <v>24</v>
      </c>
      <c r="I1" t="s">
        <v>25</v>
      </c>
    </row>
    <row r="2" spans="1:21" ht="18" x14ac:dyDescent="0.35">
      <c r="A2">
        <v>1</v>
      </c>
      <c r="B2">
        <v>0</v>
      </c>
      <c r="C2">
        <v>175</v>
      </c>
      <c r="D2">
        <v>82</v>
      </c>
      <c r="E2">
        <f>C2-C$23</f>
        <v>1.6500000000000057</v>
      </c>
      <c r="F2">
        <f>D2-D$23</f>
        <v>7.3499999999999943</v>
      </c>
      <c r="G2">
        <f>E2*F2</f>
        <v>12.127500000000033</v>
      </c>
      <c r="H2">
        <f>$J$24+$J$25*C2</f>
        <v>75.873556293343256</v>
      </c>
      <c r="I2">
        <f>D2-H2</f>
        <v>6.1264437066567439</v>
      </c>
      <c r="P2">
        <v>1</v>
      </c>
      <c r="S2" t="s">
        <v>6</v>
      </c>
      <c r="U2" s="2">
        <v>1</v>
      </c>
    </row>
    <row r="3" spans="1:21" ht="18" x14ac:dyDescent="0.35">
      <c r="A3">
        <v>2</v>
      </c>
      <c r="B3">
        <v>0</v>
      </c>
      <c r="C3">
        <v>172</v>
      </c>
      <c r="D3">
        <v>89</v>
      </c>
      <c r="E3">
        <f t="shared" ref="E3:E21" si="0">C3-C$23</f>
        <v>-1.3499999999999943</v>
      </c>
      <c r="F3">
        <f t="shared" ref="F3:F21" si="1">D3-D$23</f>
        <v>14.349999999999994</v>
      </c>
      <c r="G3">
        <f t="shared" ref="G3:G21" si="2">E3*F3</f>
        <v>-19.37249999999991</v>
      </c>
      <c r="H3">
        <f t="shared" ref="H3:H21" si="3">$J$24+$J$25*C3</f>
        <v>73.648908487264606</v>
      </c>
      <c r="I3">
        <f t="shared" ref="I3:I21" si="4">D3-H3</f>
        <v>15.351091512735394</v>
      </c>
      <c r="P3" t="s">
        <v>7</v>
      </c>
    </row>
    <row r="4" spans="1:21" ht="18" x14ac:dyDescent="0.35">
      <c r="A4">
        <v>3</v>
      </c>
      <c r="B4">
        <v>1</v>
      </c>
      <c r="C4">
        <v>165</v>
      </c>
      <c r="D4">
        <v>62</v>
      </c>
      <c r="E4">
        <f t="shared" si="0"/>
        <v>-8.3499999999999943</v>
      </c>
      <c r="F4">
        <f t="shared" si="1"/>
        <v>-12.650000000000006</v>
      </c>
      <c r="G4">
        <f t="shared" si="2"/>
        <v>105.62749999999997</v>
      </c>
      <c r="H4">
        <f t="shared" si="3"/>
        <v>68.45806360641447</v>
      </c>
      <c r="I4">
        <f t="shared" si="4"/>
        <v>-6.4580636064144699</v>
      </c>
      <c r="P4" s="1" t="s">
        <v>4</v>
      </c>
      <c r="S4" s="2" t="s">
        <v>5</v>
      </c>
      <c r="U4" s="2" t="s">
        <v>4</v>
      </c>
    </row>
    <row r="5" spans="1:21" x14ac:dyDescent="0.25">
      <c r="A5">
        <v>4</v>
      </c>
      <c r="B5">
        <v>1</v>
      </c>
      <c r="C5">
        <v>170</v>
      </c>
      <c r="D5">
        <v>65</v>
      </c>
      <c r="E5">
        <f t="shared" si="0"/>
        <v>-3.3499999999999943</v>
      </c>
      <c r="F5">
        <f t="shared" si="1"/>
        <v>-9.6500000000000057</v>
      </c>
      <c r="G5">
        <f t="shared" si="2"/>
        <v>32.327499999999965</v>
      </c>
      <c r="H5">
        <f t="shared" si="3"/>
        <v>72.165809949878863</v>
      </c>
      <c r="I5">
        <f t="shared" si="4"/>
        <v>-7.165809949878863</v>
      </c>
    </row>
    <row r="6" spans="1:21" ht="18.75" x14ac:dyDescent="0.35">
      <c r="A6">
        <v>5</v>
      </c>
      <c r="B6">
        <v>0</v>
      </c>
      <c r="C6">
        <v>198</v>
      </c>
      <c r="D6">
        <v>89</v>
      </c>
      <c r="E6">
        <f t="shared" si="0"/>
        <v>24.650000000000006</v>
      </c>
      <c r="F6">
        <f t="shared" si="1"/>
        <v>14.349999999999994</v>
      </c>
      <c r="G6">
        <f t="shared" si="2"/>
        <v>353.72749999999996</v>
      </c>
      <c r="H6">
        <f t="shared" si="3"/>
        <v>92.929189473279422</v>
      </c>
      <c r="I6">
        <f t="shared" si="4"/>
        <v>-3.9291894732794219</v>
      </c>
      <c r="P6" t="s">
        <v>10</v>
      </c>
    </row>
    <row r="7" spans="1:21" x14ac:dyDescent="0.25">
      <c r="A7">
        <v>6</v>
      </c>
      <c r="B7">
        <v>0</v>
      </c>
      <c r="C7">
        <v>189</v>
      </c>
      <c r="D7">
        <v>65</v>
      </c>
      <c r="E7">
        <f t="shared" si="0"/>
        <v>15.650000000000006</v>
      </c>
      <c r="F7">
        <f t="shared" si="1"/>
        <v>-9.6500000000000057</v>
      </c>
      <c r="G7">
        <f t="shared" si="2"/>
        <v>-151.02250000000015</v>
      </c>
      <c r="H7">
        <f t="shared" si="3"/>
        <v>86.255246055043528</v>
      </c>
      <c r="I7">
        <f t="shared" si="4"/>
        <v>-21.255246055043528</v>
      </c>
      <c r="P7">
        <v>1</v>
      </c>
    </row>
    <row r="8" spans="1:21" ht="18.75" x14ac:dyDescent="0.35">
      <c r="A8">
        <v>7</v>
      </c>
      <c r="B8">
        <v>0</v>
      </c>
      <c r="C8">
        <v>165</v>
      </c>
      <c r="D8">
        <v>60</v>
      </c>
      <c r="E8">
        <f t="shared" si="0"/>
        <v>-8.3499999999999943</v>
      </c>
      <c r="F8">
        <f t="shared" si="1"/>
        <v>-14.650000000000006</v>
      </c>
      <c r="G8">
        <f t="shared" si="2"/>
        <v>122.32749999999996</v>
      </c>
      <c r="H8">
        <f t="shared" si="3"/>
        <v>68.45806360641447</v>
      </c>
      <c r="I8">
        <f t="shared" si="4"/>
        <v>-8.4580636064144699</v>
      </c>
      <c r="P8" t="s">
        <v>11</v>
      </c>
    </row>
    <row r="9" spans="1:21" x14ac:dyDescent="0.25">
      <c r="A9">
        <v>8</v>
      </c>
      <c r="B9">
        <v>1</v>
      </c>
      <c r="C9">
        <v>170</v>
      </c>
      <c r="D9">
        <v>85</v>
      </c>
      <c r="E9">
        <f t="shared" si="0"/>
        <v>-3.3499999999999943</v>
      </c>
      <c r="F9">
        <f t="shared" si="1"/>
        <v>10.349999999999994</v>
      </c>
      <c r="G9">
        <f t="shared" si="2"/>
        <v>-34.672499999999921</v>
      </c>
      <c r="H9">
        <f t="shared" si="3"/>
        <v>72.165809949878863</v>
      </c>
      <c r="I9">
        <f t="shared" si="4"/>
        <v>12.834190050121137</v>
      </c>
      <c r="P9" s="7" t="s">
        <v>4</v>
      </c>
      <c r="Q9" s="7"/>
    </row>
    <row r="10" spans="1:21" x14ac:dyDescent="0.25">
      <c r="A10">
        <v>9</v>
      </c>
      <c r="B10">
        <v>1</v>
      </c>
      <c r="C10">
        <v>178</v>
      </c>
      <c r="D10">
        <v>74</v>
      </c>
      <c r="E10">
        <f t="shared" si="0"/>
        <v>4.6500000000000057</v>
      </c>
      <c r="F10">
        <f t="shared" si="1"/>
        <v>-0.65000000000000568</v>
      </c>
      <c r="G10">
        <f t="shared" si="2"/>
        <v>-3.0225000000000302</v>
      </c>
      <c r="H10">
        <f t="shared" si="3"/>
        <v>78.098204099421878</v>
      </c>
      <c r="I10">
        <f t="shared" si="4"/>
        <v>-4.0982040994218778</v>
      </c>
    </row>
    <row r="11" spans="1:21" x14ac:dyDescent="0.25">
      <c r="A11">
        <v>10</v>
      </c>
      <c r="B11">
        <v>0</v>
      </c>
      <c r="C11">
        <v>152</v>
      </c>
      <c r="D11">
        <v>68</v>
      </c>
      <c r="E11">
        <f t="shared" si="0"/>
        <v>-21.349999999999994</v>
      </c>
      <c r="F11">
        <f t="shared" si="1"/>
        <v>-6.6500000000000057</v>
      </c>
      <c r="G11">
        <f t="shared" si="2"/>
        <v>141.97750000000008</v>
      </c>
      <c r="H11">
        <f t="shared" si="3"/>
        <v>58.817923113407076</v>
      </c>
      <c r="I11">
        <f t="shared" si="4"/>
        <v>9.1820768865929239</v>
      </c>
    </row>
    <row r="12" spans="1:21" x14ac:dyDescent="0.25">
      <c r="A12">
        <v>11</v>
      </c>
      <c r="B12">
        <v>1</v>
      </c>
      <c r="C12">
        <v>145</v>
      </c>
      <c r="D12">
        <v>52</v>
      </c>
      <c r="E12">
        <f t="shared" si="0"/>
        <v>-28.349999999999994</v>
      </c>
      <c r="F12">
        <f t="shared" si="1"/>
        <v>-22.650000000000006</v>
      </c>
      <c r="G12">
        <f t="shared" si="2"/>
        <v>642.12750000000005</v>
      </c>
      <c r="H12">
        <f t="shared" si="3"/>
        <v>53.62707823255694</v>
      </c>
      <c r="I12">
        <f t="shared" si="4"/>
        <v>-1.62707823255694</v>
      </c>
    </row>
    <row r="13" spans="1:21" x14ac:dyDescent="0.25">
      <c r="A13">
        <v>12</v>
      </c>
      <c r="B13">
        <v>1</v>
      </c>
      <c r="C13">
        <v>178</v>
      </c>
      <c r="D13">
        <v>95</v>
      </c>
      <c r="E13">
        <f t="shared" si="0"/>
        <v>4.6500000000000057</v>
      </c>
      <c r="F13">
        <f t="shared" si="1"/>
        <v>20.349999999999994</v>
      </c>
      <c r="G13">
        <f t="shared" si="2"/>
        <v>94.627500000000083</v>
      </c>
      <c r="H13">
        <f t="shared" si="3"/>
        <v>78.098204099421878</v>
      </c>
      <c r="I13">
        <f t="shared" si="4"/>
        <v>16.901795900578122</v>
      </c>
    </row>
    <row r="14" spans="1:21" x14ac:dyDescent="0.25">
      <c r="A14">
        <v>13</v>
      </c>
      <c r="B14">
        <v>1</v>
      </c>
      <c r="C14">
        <v>170</v>
      </c>
      <c r="D14">
        <v>77</v>
      </c>
      <c r="E14">
        <f t="shared" si="0"/>
        <v>-3.3499999999999943</v>
      </c>
      <c r="F14">
        <f t="shared" si="1"/>
        <v>2.3499999999999943</v>
      </c>
      <c r="G14">
        <f t="shared" si="2"/>
        <v>-7.8724999999999676</v>
      </c>
      <c r="H14">
        <f t="shared" si="3"/>
        <v>72.165809949878863</v>
      </c>
      <c r="I14">
        <f t="shared" si="4"/>
        <v>4.834190050121137</v>
      </c>
    </row>
    <row r="15" spans="1:21" x14ac:dyDescent="0.25">
      <c r="A15">
        <v>14</v>
      </c>
      <c r="B15">
        <v>1</v>
      </c>
      <c r="C15">
        <v>178</v>
      </c>
      <c r="D15">
        <v>78</v>
      </c>
      <c r="E15">
        <f t="shared" si="0"/>
        <v>4.6500000000000057</v>
      </c>
      <c r="F15">
        <f t="shared" si="1"/>
        <v>3.3499999999999943</v>
      </c>
      <c r="G15">
        <f t="shared" si="2"/>
        <v>15.577499999999993</v>
      </c>
      <c r="H15">
        <f t="shared" si="3"/>
        <v>78.098204099421878</v>
      </c>
      <c r="I15">
        <f t="shared" si="4"/>
        <v>-9.82040994218778E-2</v>
      </c>
    </row>
    <row r="16" spans="1:21" x14ac:dyDescent="0.25">
      <c r="A16">
        <v>15</v>
      </c>
      <c r="B16">
        <v>0</v>
      </c>
      <c r="C16">
        <v>183</v>
      </c>
      <c r="D16">
        <v>79</v>
      </c>
      <c r="E16">
        <f t="shared" si="0"/>
        <v>9.6500000000000057</v>
      </c>
      <c r="F16">
        <f t="shared" si="1"/>
        <v>4.3499999999999943</v>
      </c>
      <c r="G16">
        <f t="shared" si="2"/>
        <v>41.977499999999971</v>
      </c>
      <c r="H16">
        <f t="shared" si="3"/>
        <v>81.805950442886257</v>
      </c>
      <c r="I16">
        <f t="shared" si="4"/>
        <v>-2.8059504428862567</v>
      </c>
    </row>
    <row r="17" spans="1:10" x14ac:dyDescent="0.25">
      <c r="A17">
        <v>16</v>
      </c>
      <c r="B17">
        <v>0</v>
      </c>
      <c r="C17">
        <v>185</v>
      </c>
      <c r="D17">
        <v>90</v>
      </c>
      <c r="E17">
        <f t="shared" si="0"/>
        <v>11.650000000000006</v>
      </c>
      <c r="F17">
        <f t="shared" si="1"/>
        <v>15.349999999999994</v>
      </c>
      <c r="G17">
        <f t="shared" si="2"/>
        <v>178.82750000000001</v>
      </c>
      <c r="H17">
        <f t="shared" si="3"/>
        <v>83.289048980272014</v>
      </c>
      <c r="I17">
        <f t="shared" si="4"/>
        <v>6.710951019727986</v>
      </c>
    </row>
    <row r="18" spans="1:10" x14ac:dyDescent="0.25">
      <c r="A18">
        <v>17</v>
      </c>
      <c r="B18">
        <v>1</v>
      </c>
      <c r="C18">
        <v>165</v>
      </c>
      <c r="D18">
        <v>58</v>
      </c>
      <c r="E18">
        <f t="shared" si="0"/>
        <v>-8.3499999999999943</v>
      </c>
      <c r="F18">
        <f t="shared" si="1"/>
        <v>-16.650000000000006</v>
      </c>
      <c r="G18">
        <f t="shared" si="2"/>
        <v>139.02749999999995</v>
      </c>
      <c r="H18">
        <f t="shared" si="3"/>
        <v>68.45806360641447</v>
      </c>
      <c r="I18">
        <f t="shared" si="4"/>
        <v>-10.45806360641447</v>
      </c>
    </row>
    <row r="19" spans="1:10" x14ac:dyDescent="0.25">
      <c r="A19">
        <v>18</v>
      </c>
      <c r="B19">
        <v>1</v>
      </c>
      <c r="C19">
        <v>180</v>
      </c>
      <c r="D19">
        <v>75</v>
      </c>
      <c r="E19">
        <f t="shared" si="0"/>
        <v>6.6500000000000057</v>
      </c>
      <c r="F19">
        <f t="shared" si="1"/>
        <v>0.34999999999999432</v>
      </c>
      <c r="G19">
        <f t="shared" si="2"/>
        <v>2.3274999999999642</v>
      </c>
      <c r="H19">
        <f t="shared" si="3"/>
        <v>79.581302636807635</v>
      </c>
      <c r="I19">
        <f t="shared" si="4"/>
        <v>-4.5813026368076351</v>
      </c>
    </row>
    <row r="20" spans="1:10" x14ac:dyDescent="0.25">
      <c r="A20">
        <v>19</v>
      </c>
      <c r="B20">
        <v>0</v>
      </c>
      <c r="C20">
        <v>199</v>
      </c>
      <c r="D20">
        <v>100</v>
      </c>
      <c r="E20">
        <f t="shared" si="0"/>
        <v>25.650000000000006</v>
      </c>
      <c r="F20">
        <f t="shared" si="1"/>
        <v>25.349999999999994</v>
      </c>
      <c r="G20">
        <f t="shared" si="2"/>
        <v>650.22749999999996</v>
      </c>
      <c r="H20">
        <f t="shared" si="3"/>
        <v>93.670738741972286</v>
      </c>
      <c r="I20">
        <f t="shared" si="4"/>
        <v>6.3292612580277137</v>
      </c>
    </row>
    <row r="21" spans="1:10" x14ac:dyDescent="0.25">
      <c r="A21">
        <v>20</v>
      </c>
      <c r="B21">
        <v>0</v>
      </c>
      <c r="C21">
        <v>150</v>
      </c>
      <c r="D21">
        <v>50</v>
      </c>
      <c r="E21">
        <f t="shared" si="0"/>
        <v>-23.349999999999994</v>
      </c>
      <c r="F21">
        <f t="shared" si="1"/>
        <v>-24.650000000000006</v>
      </c>
      <c r="G21">
        <f t="shared" si="2"/>
        <v>575.57749999999999</v>
      </c>
      <c r="H21">
        <f t="shared" si="3"/>
        <v>57.334824576021319</v>
      </c>
      <c r="I21">
        <f t="shared" si="4"/>
        <v>-7.3348245760213189</v>
      </c>
    </row>
    <row r="23" spans="1:10" x14ac:dyDescent="0.25">
      <c r="A23" t="s">
        <v>8</v>
      </c>
      <c r="B23">
        <f>SUM(B2:B21)/COUNT(B2:B21)</f>
        <v>0.5</v>
      </c>
      <c r="C23">
        <f>AVERAGE(C2:C21)</f>
        <v>173.35</v>
      </c>
      <c r="D23">
        <f t="shared" ref="D23" si="5">AVERAGE(D2:D21)</f>
        <v>74.650000000000006</v>
      </c>
    </row>
    <row r="24" spans="1:10" x14ac:dyDescent="0.25">
      <c r="A24" t="s">
        <v>9</v>
      </c>
      <c r="B24">
        <f>STDEV(B2:B21)</f>
        <v>0.51298917604257699</v>
      </c>
      <c r="C24">
        <f t="shared" ref="C24:D24" si="6">STDEV(C2:C21)</f>
        <v>14.328018190355492</v>
      </c>
      <c r="D24">
        <f t="shared" si="6"/>
        <v>14.335362973393716</v>
      </c>
      <c r="F24" t="s">
        <v>13</v>
      </c>
      <c r="G24">
        <f>(1/19)*SUM(G2:G21)/(C24*D24)</f>
        <v>0.74116933283071473</v>
      </c>
      <c r="H24" t="s">
        <v>19</v>
      </c>
      <c r="I24" t="s">
        <v>21</v>
      </c>
      <c r="J24">
        <f>D23-J25*C23</f>
        <v>-53.897565727910205</v>
      </c>
    </row>
    <row r="25" spans="1:10" x14ac:dyDescent="0.25">
      <c r="F25" t="s">
        <v>16</v>
      </c>
      <c r="G25">
        <f>PEARSON(C2:C21,D2:D21)</f>
        <v>0.74116933283071496</v>
      </c>
      <c r="I25" t="s">
        <v>22</v>
      </c>
      <c r="J25">
        <f>G24*D24/C24</f>
        <v>0.74154926869287685</v>
      </c>
    </row>
    <row r="26" spans="1:10" ht="17.25" x14ac:dyDescent="0.25">
      <c r="F26" t="s">
        <v>17</v>
      </c>
      <c r="G26">
        <f>G25*G25</f>
        <v>0.54933197992872718</v>
      </c>
      <c r="I26" t="s">
        <v>23</v>
      </c>
    </row>
    <row r="27" spans="1:10" x14ac:dyDescent="0.25">
      <c r="F27" t="s">
        <v>18</v>
      </c>
      <c r="G27">
        <f>G24*C24*D24</f>
        <v>152.23421052631579</v>
      </c>
      <c r="H27" t="s">
        <v>20</v>
      </c>
    </row>
    <row r="28" spans="1:10" x14ac:dyDescent="0.25">
      <c r="F28" t="s">
        <v>26</v>
      </c>
      <c r="G28">
        <f>PEARSON(D2:D21,H2:H21)</f>
        <v>0.74116933283071496</v>
      </c>
      <c r="H28" t="s">
        <v>27</v>
      </c>
    </row>
  </sheetData>
  <mergeCells count="1">
    <mergeCell ref="P9:Q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zoomScale="130" zoomScaleNormal="130" workbookViewId="0">
      <pane xSplit="1" ySplit="1" topLeftCell="B12" activePane="bottomRight" state="frozen"/>
      <selection pane="topRight" activeCell="B1" sqref="B1"/>
      <selection pane="bottomLeft" activeCell="A2" sqref="A2"/>
      <selection pane="bottomRight" activeCell="F26" sqref="F26"/>
    </sheetView>
  </sheetViews>
  <sheetFormatPr defaultRowHeight="15" x14ac:dyDescent="0.25"/>
  <cols>
    <col min="1" max="1" width="7.5703125" bestFit="1" customWidth="1"/>
    <col min="5" max="6" width="6.85546875" bestFit="1" customWidth="1"/>
    <col min="7" max="7" width="15.140625" bestFit="1" customWidth="1"/>
    <col min="10" max="10" width="16.28515625" bestFit="1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14</v>
      </c>
      <c r="F1" t="s">
        <v>15</v>
      </c>
      <c r="G1" t="s">
        <v>12</v>
      </c>
      <c r="H1" t="s">
        <v>24</v>
      </c>
      <c r="I1" t="s">
        <v>25</v>
      </c>
    </row>
    <row r="2" spans="1:21" ht="18" x14ac:dyDescent="0.35">
      <c r="A2">
        <v>1</v>
      </c>
      <c r="B2">
        <v>0</v>
      </c>
      <c r="C2">
        <v>175</v>
      </c>
      <c r="D2">
        <v>82</v>
      </c>
      <c r="E2">
        <f>C2-C$23</f>
        <v>1.6500000000000057</v>
      </c>
      <c r="F2">
        <f>D2-D$23</f>
        <v>7.3499999999999943</v>
      </c>
      <c r="G2">
        <f>E2*F2</f>
        <v>12.127500000000033</v>
      </c>
      <c r="H2">
        <f>$J$24+$J$25*C2+$J$26*B2</f>
        <v>75.864259922420516</v>
      </c>
      <c r="I2">
        <f>D2-H2</f>
        <v>6.1357400775794844</v>
      </c>
      <c r="P2">
        <v>1</v>
      </c>
      <c r="S2" t="s">
        <v>6</v>
      </c>
      <c r="U2" s="3">
        <v>1</v>
      </c>
    </row>
    <row r="3" spans="1:21" ht="18" x14ac:dyDescent="0.35">
      <c r="A3">
        <v>2</v>
      </c>
      <c r="B3">
        <v>0</v>
      </c>
      <c r="C3">
        <v>172</v>
      </c>
      <c r="D3">
        <v>89</v>
      </c>
      <c r="E3">
        <f t="shared" ref="E3:F21" si="0">C3-C$23</f>
        <v>-1.3499999999999943</v>
      </c>
      <c r="F3">
        <f t="shared" si="0"/>
        <v>14.349999999999994</v>
      </c>
      <c r="G3">
        <f t="shared" ref="G3:G21" si="1">E3*F3</f>
        <v>-19.37249999999991</v>
      </c>
      <c r="H3">
        <f t="shared" ref="H3:H21" si="2">$J$24+$J$25*C3+$J$26*B3</f>
        <v>73.639209891257323</v>
      </c>
      <c r="I3">
        <f t="shared" ref="I3:I21" si="3">D3-H3</f>
        <v>15.360790108742677</v>
      </c>
      <c r="P3" t="s">
        <v>7</v>
      </c>
    </row>
    <row r="4" spans="1:21" ht="18" x14ac:dyDescent="0.35">
      <c r="A4">
        <v>3</v>
      </c>
      <c r="B4">
        <v>1</v>
      </c>
      <c r="C4">
        <v>165</v>
      </c>
      <c r="D4">
        <v>62</v>
      </c>
      <c r="E4">
        <f t="shared" si="0"/>
        <v>-8.3499999999999943</v>
      </c>
      <c r="F4">
        <f t="shared" si="0"/>
        <v>-12.650000000000006</v>
      </c>
      <c r="G4">
        <f t="shared" si="1"/>
        <v>105.62749999999997</v>
      </c>
      <c r="H4">
        <f t="shared" si="2"/>
        <v>68.465700743259873</v>
      </c>
      <c r="I4">
        <f t="shared" si="3"/>
        <v>-6.4657007432598732</v>
      </c>
      <c r="P4" s="1" t="s">
        <v>4</v>
      </c>
      <c r="S4" s="3" t="s">
        <v>5</v>
      </c>
      <c r="U4" s="3" t="s">
        <v>4</v>
      </c>
    </row>
    <row r="5" spans="1:21" x14ac:dyDescent="0.25">
      <c r="A5">
        <v>4</v>
      </c>
      <c r="B5">
        <v>1</v>
      </c>
      <c r="C5">
        <v>170</v>
      </c>
      <c r="D5">
        <v>65</v>
      </c>
      <c r="E5">
        <f t="shared" si="0"/>
        <v>-3.3499999999999943</v>
      </c>
      <c r="F5">
        <f t="shared" si="0"/>
        <v>-9.6500000000000057</v>
      </c>
      <c r="G5">
        <f t="shared" si="1"/>
        <v>32.327499999999965</v>
      </c>
      <c r="H5">
        <f t="shared" si="2"/>
        <v>72.174117461865208</v>
      </c>
      <c r="I5">
        <f t="shared" si="3"/>
        <v>-7.1741174618652082</v>
      </c>
    </row>
    <row r="6" spans="1:21" ht="18.75" x14ac:dyDescent="0.35">
      <c r="A6">
        <v>5</v>
      </c>
      <c r="B6">
        <v>0</v>
      </c>
      <c r="C6">
        <v>198</v>
      </c>
      <c r="D6">
        <v>89</v>
      </c>
      <c r="E6">
        <f t="shared" si="0"/>
        <v>24.650000000000006</v>
      </c>
      <c r="F6">
        <f t="shared" si="0"/>
        <v>14.349999999999994</v>
      </c>
      <c r="G6">
        <f t="shared" si="1"/>
        <v>353.72749999999996</v>
      </c>
      <c r="H6">
        <f t="shared" si="2"/>
        <v>92.922976828005048</v>
      </c>
      <c r="I6">
        <f t="shared" si="3"/>
        <v>-3.9229768280050479</v>
      </c>
      <c r="P6" t="s">
        <v>10</v>
      </c>
    </row>
    <row r="7" spans="1:21" x14ac:dyDescent="0.25">
      <c r="A7">
        <v>6</v>
      </c>
      <c r="B7">
        <v>0</v>
      </c>
      <c r="C7">
        <v>189</v>
      </c>
      <c r="D7">
        <v>65</v>
      </c>
      <c r="E7">
        <f t="shared" si="0"/>
        <v>15.650000000000006</v>
      </c>
      <c r="F7">
        <f t="shared" si="0"/>
        <v>-9.6500000000000057</v>
      </c>
      <c r="G7">
        <f t="shared" si="1"/>
        <v>-151.02250000000015</v>
      </c>
      <c r="H7">
        <f t="shared" si="2"/>
        <v>86.247826734515442</v>
      </c>
      <c r="I7">
        <f t="shared" si="3"/>
        <v>-21.247826734515442</v>
      </c>
      <c r="P7">
        <v>1</v>
      </c>
    </row>
    <row r="8" spans="1:21" ht="18.75" x14ac:dyDescent="0.35">
      <c r="A8">
        <v>7</v>
      </c>
      <c r="B8">
        <v>0</v>
      </c>
      <c r="C8">
        <v>165</v>
      </c>
      <c r="D8">
        <v>60</v>
      </c>
      <c r="E8">
        <f t="shared" si="0"/>
        <v>-8.3499999999999943</v>
      </c>
      <c r="F8">
        <f t="shared" si="0"/>
        <v>-14.650000000000006</v>
      </c>
      <c r="G8">
        <f t="shared" si="1"/>
        <v>122.32749999999996</v>
      </c>
      <c r="H8">
        <f t="shared" si="2"/>
        <v>68.44742648520986</v>
      </c>
      <c r="I8">
        <f t="shared" si="3"/>
        <v>-8.4474264852098599</v>
      </c>
      <c r="P8" t="s">
        <v>11</v>
      </c>
    </row>
    <row r="9" spans="1:21" x14ac:dyDescent="0.25">
      <c r="A9">
        <v>8</v>
      </c>
      <c r="B9">
        <v>1</v>
      </c>
      <c r="C9">
        <v>170</v>
      </c>
      <c r="D9">
        <v>85</v>
      </c>
      <c r="E9">
        <f t="shared" si="0"/>
        <v>-3.3499999999999943</v>
      </c>
      <c r="F9">
        <f t="shared" si="0"/>
        <v>10.349999999999994</v>
      </c>
      <c r="G9">
        <f t="shared" si="1"/>
        <v>-34.672499999999921</v>
      </c>
      <c r="H9">
        <f t="shared" si="2"/>
        <v>72.174117461865208</v>
      </c>
      <c r="I9">
        <f t="shared" si="3"/>
        <v>12.825882538134792</v>
      </c>
      <c r="P9" s="7" t="s">
        <v>4</v>
      </c>
      <c r="Q9" s="7"/>
    </row>
    <row r="10" spans="1:21" x14ac:dyDescent="0.25">
      <c r="A10">
        <v>9</v>
      </c>
      <c r="B10">
        <v>1</v>
      </c>
      <c r="C10">
        <v>178</v>
      </c>
      <c r="D10">
        <v>74</v>
      </c>
      <c r="E10">
        <f t="shared" si="0"/>
        <v>4.6500000000000057</v>
      </c>
      <c r="F10">
        <f t="shared" si="0"/>
        <v>-0.65000000000000568</v>
      </c>
      <c r="G10">
        <f t="shared" si="1"/>
        <v>-3.0225000000000302</v>
      </c>
      <c r="H10">
        <f t="shared" si="2"/>
        <v>78.10758421163375</v>
      </c>
      <c r="I10">
        <f t="shared" si="3"/>
        <v>-4.1075842116337498</v>
      </c>
    </row>
    <row r="11" spans="1:21" x14ac:dyDescent="0.25">
      <c r="A11">
        <v>10</v>
      </c>
      <c r="B11">
        <v>0</v>
      </c>
      <c r="C11">
        <v>152</v>
      </c>
      <c r="D11">
        <v>68</v>
      </c>
      <c r="E11">
        <f t="shared" si="0"/>
        <v>-21.349999999999994</v>
      </c>
      <c r="F11">
        <f t="shared" si="0"/>
        <v>-6.6500000000000057</v>
      </c>
      <c r="G11">
        <f t="shared" si="1"/>
        <v>141.97750000000008</v>
      </c>
      <c r="H11">
        <f t="shared" si="2"/>
        <v>58.805543016835998</v>
      </c>
      <c r="I11">
        <f t="shared" si="3"/>
        <v>9.1944569831640024</v>
      </c>
    </row>
    <row r="12" spans="1:21" x14ac:dyDescent="0.25">
      <c r="A12">
        <v>11</v>
      </c>
      <c r="B12">
        <v>1</v>
      </c>
      <c r="C12">
        <v>145</v>
      </c>
      <c r="D12">
        <v>52</v>
      </c>
      <c r="E12">
        <f t="shared" si="0"/>
        <v>-28.349999999999994</v>
      </c>
      <c r="F12">
        <f t="shared" si="0"/>
        <v>-22.650000000000006</v>
      </c>
      <c r="G12">
        <f t="shared" si="1"/>
        <v>642.12750000000005</v>
      </c>
      <c r="H12">
        <f t="shared" si="2"/>
        <v>53.632033868838555</v>
      </c>
      <c r="I12">
        <f t="shared" si="3"/>
        <v>-1.6320338688385547</v>
      </c>
    </row>
    <row r="13" spans="1:21" x14ac:dyDescent="0.25">
      <c r="A13">
        <v>12</v>
      </c>
      <c r="B13">
        <v>1</v>
      </c>
      <c r="C13">
        <v>178</v>
      </c>
      <c r="D13">
        <v>95</v>
      </c>
      <c r="E13">
        <f t="shared" si="0"/>
        <v>4.6500000000000057</v>
      </c>
      <c r="F13">
        <f t="shared" si="0"/>
        <v>20.349999999999994</v>
      </c>
      <c r="G13">
        <f t="shared" si="1"/>
        <v>94.627500000000083</v>
      </c>
      <c r="H13">
        <f t="shared" si="2"/>
        <v>78.10758421163375</v>
      </c>
      <c r="I13">
        <f t="shared" si="3"/>
        <v>16.89241578836625</v>
      </c>
    </row>
    <row r="14" spans="1:21" x14ac:dyDescent="0.25">
      <c r="A14">
        <v>13</v>
      </c>
      <c r="B14">
        <v>1</v>
      </c>
      <c r="C14">
        <v>170</v>
      </c>
      <c r="D14">
        <v>77</v>
      </c>
      <c r="E14">
        <f t="shared" si="0"/>
        <v>-3.3499999999999943</v>
      </c>
      <c r="F14">
        <f t="shared" si="0"/>
        <v>2.3499999999999943</v>
      </c>
      <c r="G14">
        <f t="shared" si="1"/>
        <v>-7.8724999999999676</v>
      </c>
      <c r="H14">
        <f t="shared" si="2"/>
        <v>72.174117461865208</v>
      </c>
      <c r="I14">
        <f t="shared" si="3"/>
        <v>4.8258825381347918</v>
      </c>
    </row>
    <row r="15" spans="1:21" x14ac:dyDescent="0.25">
      <c r="A15">
        <v>14</v>
      </c>
      <c r="B15">
        <v>1</v>
      </c>
      <c r="C15">
        <v>178</v>
      </c>
      <c r="D15">
        <v>78</v>
      </c>
      <c r="E15">
        <f t="shared" si="0"/>
        <v>4.6500000000000057</v>
      </c>
      <c r="F15">
        <f t="shared" si="0"/>
        <v>3.3499999999999943</v>
      </c>
      <c r="G15">
        <f t="shared" si="1"/>
        <v>15.577499999999993</v>
      </c>
      <c r="H15">
        <f t="shared" si="2"/>
        <v>78.10758421163375</v>
      </c>
      <c r="I15">
        <f t="shared" si="3"/>
        <v>-0.10758421163374976</v>
      </c>
    </row>
    <row r="16" spans="1:21" x14ac:dyDescent="0.25">
      <c r="A16">
        <v>15</v>
      </c>
      <c r="B16">
        <v>0</v>
      </c>
      <c r="C16">
        <v>183</v>
      </c>
      <c r="D16">
        <v>79</v>
      </c>
      <c r="E16">
        <f t="shared" si="0"/>
        <v>9.6500000000000057</v>
      </c>
      <c r="F16">
        <f t="shared" si="0"/>
        <v>4.3499999999999943</v>
      </c>
      <c r="G16">
        <f t="shared" si="1"/>
        <v>41.977499999999971</v>
      </c>
      <c r="H16">
        <f t="shared" si="2"/>
        <v>81.797726672189057</v>
      </c>
      <c r="I16">
        <f t="shared" si="3"/>
        <v>-2.7977266721890572</v>
      </c>
    </row>
    <row r="17" spans="1:10" x14ac:dyDescent="0.25">
      <c r="A17">
        <v>16</v>
      </c>
      <c r="B17">
        <v>0</v>
      </c>
      <c r="C17">
        <v>185</v>
      </c>
      <c r="D17">
        <v>90</v>
      </c>
      <c r="E17">
        <f t="shared" si="0"/>
        <v>11.650000000000006</v>
      </c>
      <c r="F17">
        <f t="shared" si="0"/>
        <v>15.349999999999994</v>
      </c>
      <c r="G17">
        <f t="shared" si="1"/>
        <v>178.82750000000001</v>
      </c>
      <c r="H17">
        <f t="shared" si="2"/>
        <v>83.281093359631186</v>
      </c>
      <c r="I17">
        <f t="shared" si="3"/>
        <v>6.7189066403688145</v>
      </c>
    </row>
    <row r="18" spans="1:10" x14ac:dyDescent="0.25">
      <c r="A18">
        <v>17</v>
      </c>
      <c r="B18">
        <v>1</v>
      </c>
      <c r="C18">
        <v>165</v>
      </c>
      <c r="D18">
        <v>58</v>
      </c>
      <c r="E18">
        <f t="shared" si="0"/>
        <v>-8.3499999999999943</v>
      </c>
      <c r="F18">
        <f t="shared" si="0"/>
        <v>-16.650000000000006</v>
      </c>
      <c r="G18">
        <f t="shared" si="1"/>
        <v>139.02749999999995</v>
      </c>
      <c r="H18">
        <f t="shared" si="2"/>
        <v>68.465700743259873</v>
      </c>
      <c r="I18">
        <f t="shared" si="3"/>
        <v>-10.465700743259873</v>
      </c>
    </row>
    <row r="19" spans="1:10" x14ac:dyDescent="0.25">
      <c r="A19">
        <v>18</v>
      </c>
      <c r="B19">
        <v>1</v>
      </c>
      <c r="C19">
        <v>180</v>
      </c>
      <c r="D19">
        <v>75</v>
      </c>
      <c r="E19">
        <f t="shared" si="0"/>
        <v>6.6500000000000057</v>
      </c>
      <c r="F19">
        <f t="shared" si="0"/>
        <v>0.34999999999999432</v>
      </c>
      <c r="G19">
        <f t="shared" si="1"/>
        <v>2.3274999999999642</v>
      </c>
      <c r="H19">
        <f t="shared" si="2"/>
        <v>79.590950899075878</v>
      </c>
      <c r="I19">
        <f t="shared" si="3"/>
        <v>-4.5909508990758781</v>
      </c>
    </row>
    <row r="20" spans="1:10" x14ac:dyDescent="0.25">
      <c r="A20">
        <v>19</v>
      </c>
      <c r="B20">
        <v>0</v>
      </c>
      <c r="C20">
        <v>199</v>
      </c>
      <c r="D20">
        <v>100</v>
      </c>
      <c r="E20">
        <f t="shared" si="0"/>
        <v>25.650000000000006</v>
      </c>
      <c r="F20">
        <f t="shared" si="0"/>
        <v>25.349999999999994</v>
      </c>
      <c r="G20">
        <f t="shared" si="1"/>
        <v>650.22749999999996</v>
      </c>
      <c r="H20">
        <f>$J$24+$J$25*C20+$J$26*B20</f>
        <v>93.664660171726112</v>
      </c>
      <c r="I20">
        <f t="shared" si="3"/>
        <v>6.335339828273888</v>
      </c>
    </row>
    <row r="21" spans="1:10" x14ac:dyDescent="0.25">
      <c r="A21">
        <v>20</v>
      </c>
      <c r="B21">
        <v>0</v>
      </c>
      <c r="C21">
        <v>150</v>
      </c>
      <c r="D21">
        <v>50</v>
      </c>
      <c r="E21">
        <f t="shared" si="0"/>
        <v>-23.349999999999994</v>
      </c>
      <c r="F21">
        <f t="shared" si="0"/>
        <v>-24.650000000000006</v>
      </c>
      <c r="G21">
        <f t="shared" si="1"/>
        <v>575.57749999999999</v>
      </c>
      <c r="H21">
        <f t="shared" si="2"/>
        <v>57.322176329393869</v>
      </c>
      <c r="I21">
        <f t="shared" si="3"/>
        <v>-7.3221763293938693</v>
      </c>
    </row>
    <row r="23" spans="1:10" x14ac:dyDescent="0.25">
      <c r="A23" t="s">
        <v>8</v>
      </c>
      <c r="B23">
        <f>SUM(B2:B21)/COUNT(B2:B21)</f>
        <v>0.5</v>
      </c>
      <c r="C23">
        <f>AVERAGE(C2:C21)</f>
        <v>173.35</v>
      </c>
      <c r="D23">
        <f t="shared" ref="D23" si="4">AVERAGE(D2:D21)</f>
        <v>74.650000000000006</v>
      </c>
    </row>
    <row r="24" spans="1:10" ht="18" x14ac:dyDescent="0.35">
      <c r="A24" t="s">
        <v>9</v>
      </c>
      <c r="B24">
        <f>STDEV(B2:B21)</f>
        <v>0.51298917604257699</v>
      </c>
      <c r="C24">
        <f t="shared" ref="C24:D24" si="5">STDEV(C2:C21)</f>
        <v>14.328018190355492</v>
      </c>
      <c r="D24">
        <f t="shared" si="5"/>
        <v>14.335362973393716</v>
      </c>
      <c r="F24" t="s">
        <v>35</v>
      </c>
      <c r="G24">
        <f>(1/19)*SUM(G2:G21)/(C24*D24)</f>
        <v>0.74116933283071473</v>
      </c>
      <c r="H24" t="s">
        <v>19</v>
      </c>
      <c r="I24" t="s">
        <v>21</v>
      </c>
      <c r="J24">
        <v>-53.930325228766051</v>
      </c>
    </row>
    <row r="25" spans="1:10" x14ac:dyDescent="0.25">
      <c r="F25" t="s">
        <v>16</v>
      </c>
      <c r="G25">
        <f>PEARSON(C2:C21,D2:D21)</f>
        <v>0.74116933283071496</v>
      </c>
      <c r="I25" t="s">
        <v>28</v>
      </c>
      <c r="J25">
        <v>0.74168334372106615</v>
      </c>
    </row>
    <row r="26" spans="1:10" ht="17.25" x14ac:dyDescent="0.25">
      <c r="B26" t="s">
        <v>32</v>
      </c>
      <c r="C26">
        <f>SUMPRODUCT(-(B2:B21-1),C2:C21)/COUNTIF(B2:B21,0)</f>
        <v>176.8</v>
      </c>
      <c r="D26">
        <f>SUMPRODUCT(-(B2:B21-1),D2:D21)/COUNTIF(B2:B21,0)</f>
        <v>77.2</v>
      </c>
      <c r="F26" t="s">
        <v>17</v>
      </c>
      <c r="G26">
        <f>G25*G25</f>
        <v>0.54933197992872718</v>
      </c>
      <c r="I26" t="s">
        <v>29</v>
      </c>
      <c r="J26">
        <v>1.827425805001754E-2</v>
      </c>
    </row>
    <row r="27" spans="1:10" x14ac:dyDescent="0.25">
      <c r="B27" t="s">
        <v>33</v>
      </c>
      <c r="C27">
        <f>SUMPRODUCT(B2:B21,C2:C21)/COUNTIF(B2:B21,1)</f>
        <v>169.9</v>
      </c>
      <c r="D27">
        <f>SUMPRODUCT(B2:B21,D2:D21)/COUNTIF(B2:B21,1)</f>
        <v>72.099999999999994</v>
      </c>
      <c r="F27" t="s">
        <v>18</v>
      </c>
      <c r="G27">
        <f>G24*C24*D24</f>
        <v>152.23421052631579</v>
      </c>
      <c r="H27" t="s">
        <v>20</v>
      </c>
      <c r="I27" t="s">
        <v>30</v>
      </c>
      <c r="J27">
        <f>SUMSQ(I2:I21)</f>
        <v>1759.6543414999821</v>
      </c>
    </row>
    <row r="28" spans="1:10" ht="18.75" x14ac:dyDescent="0.35">
      <c r="F28" t="s">
        <v>34</v>
      </c>
      <c r="G28">
        <f>PEARSON(D2:D21,H2:H21)</f>
        <v>0.74116958890498641</v>
      </c>
      <c r="H28" t="s">
        <v>27</v>
      </c>
      <c r="I28" t="s">
        <v>31</v>
      </c>
      <c r="J28">
        <f>G28*G28</f>
        <v>0.54933235951758652</v>
      </c>
    </row>
    <row r="30" spans="1:10" ht="18" x14ac:dyDescent="0.35">
      <c r="F30" t="s">
        <v>36</v>
      </c>
      <c r="G30">
        <f>PEARSON(B2:B21,D2:D21)</f>
        <v>-0.18250286390884324</v>
      </c>
    </row>
  </sheetData>
  <mergeCells count="1">
    <mergeCell ref="P9:Q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zoomScale="130" zoomScaleNormal="130" workbookViewId="0">
      <pane xSplit="1" ySplit="1" topLeftCell="B6" activePane="bottomRight" state="frozen"/>
      <selection pane="topRight" activeCell="B1" sqref="B1"/>
      <selection pane="bottomLeft" activeCell="A2" sqref="A2"/>
      <selection pane="bottomRight" activeCell="K23" sqref="K23"/>
    </sheetView>
  </sheetViews>
  <sheetFormatPr defaultRowHeight="15" x14ac:dyDescent="0.25"/>
  <cols>
    <col min="1" max="1" width="7.5703125" bestFit="1" customWidth="1"/>
    <col min="5" max="7" width="6.85546875" customWidth="1"/>
    <col min="10" max="10" width="7" customWidth="1"/>
    <col min="11" max="11" width="8.42578125" customWidth="1"/>
    <col min="12" max="12" width="7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42</v>
      </c>
      <c r="F1" t="s">
        <v>43</v>
      </c>
      <c r="G1" t="s">
        <v>44</v>
      </c>
      <c r="H1" t="s">
        <v>45</v>
      </c>
      <c r="I1" t="s">
        <v>24</v>
      </c>
      <c r="J1" t="s">
        <v>46</v>
      </c>
      <c r="K1" t="s">
        <v>47</v>
      </c>
    </row>
    <row r="2" spans="1:21" ht="18" x14ac:dyDescent="0.35">
      <c r="A2">
        <v>1</v>
      </c>
      <c r="B2">
        <v>0</v>
      </c>
      <c r="C2">
        <v>175</v>
      </c>
      <c r="D2">
        <v>82</v>
      </c>
      <c r="E2">
        <f>(B2-B$23)/B$24</f>
        <v>-0.97467943448089656</v>
      </c>
      <c r="F2">
        <f t="shared" ref="F2" si="0">(C2-C$23)/C$24</f>
        <v>0.11515898277618446</v>
      </c>
      <c r="G2">
        <f>(D2-D$23)/D$24</f>
        <v>0.51271809535911417</v>
      </c>
      <c r="H2">
        <f>E2*$G$25</f>
        <v>0.24078696398656674</v>
      </c>
      <c r="I2">
        <f>E2*$G$26</f>
        <v>0.17788178818581535</v>
      </c>
      <c r="J2">
        <f>H2-F2</f>
        <v>0.12562798121038227</v>
      </c>
      <c r="K2">
        <f>I2-G2</f>
        <v>-0.33483630717329882</v>
      </c>
      <c r="P2">
        <v>1</v>
      </c>
      <c r="S2" t="s">
        <v>6</v>
      </c>
      <c r="U2" s="4">
        <v>1</v>
      </c>
    </row>
    <row r="3" spans="1:21" ht="18" x14ac:dyDescent="0.35">
      <c r="A3">
        <v>2</v>
      </c>
      <c r="B3">
        <v>0</v>
      </c>
      <c r="C3">
        <v>172</v>
      </c>
      <c r="D3">
        <v>89</v>
      </c>
      <c r="E3">
        <f t="shared" ref="E3:E21" si="1">(B3-B$23)/B$24</f>
        <v>-0.97467943448089656</v>
      </c>
      <c r="F3">
        <f t="shared" ref="F3:F21" si="2">(C3-C$23)/C$24</f>
        <v>-9.4220985907786561E-2</v>
      </c>
      <c r="G3">
        <f t="shared" ref="G3:G21" si="3">(D3-D$23)/D$24</f>
        <v>1.0010210433201758</v>
      </c>
      <c r="H3">
        <f t="shared" ref="H3:H21" si="4">E3*$G$25</f>
        <v>0.24078696398656674</v>
      </c>
      <c r="I3">
        <f t="shared" ref="I3:I21" si="5">E3*$G$26</f>
        <v>0.17788178818581535</v>
      </c>
      <c r="J3">
        <f t="shared" ref="J3:J21" si="6">H3-F3</f>
        <v>0.33500794989435329</v>
      </c>
      <c r="K3">
        <f t="shared" ref="K3:K21" si="7">I3-G3</f>
        <v>-0.82313925513436048</v>
      </c>
      <c r="P3" t="s">
        <v>7</v>
      </c>
    </row>
    <row r="4" spans="1:21" ht="18" x14ac:dyDescent="0.35">
      <c r="A4">
        <v>3</v>
      </c>
      <c r="B4">
        <v>1</v>
      </c>
      <c r="C4">
        <v>165</v>
      </c>
      <c r="D4">
        <v>62</v>
      </c>
      <c r="E4">
        <f t="shared" si="1"/>
        <v>0.97467943448089656</v>
      </c>
      <c r="F4">
        <f t="shared" si="2"/>
        <v>-0.58277424617038565</v>
      </c>
      <c r="G4">
        <f t="shared" si="3"/>
        <v>-0.88243318452963304</v>
      </c>
      <c r="H4">
        <f t="shared" si="4"/>
        <v>-0.24078696398656674</v>
      </c>
      <c r="I4">
        <f t="shared" si="5"/>
        <v>-0.17788178818581535</v>
      </c>
      <c r="J4">
        <f t="shared" si="6"/>
        <v>0.34198728218381891</v>
      </c>
      <c r="K4">
        <f t="shared" si="7"/>
        <v>0.70455139634381769</v>
      </c>
      <c r="P4" s="1" t="s">
        <v>4</v>
      </c>
      <c r="S4" s="4" t="s">
        <v>5</v>
      </c>
      <c r="U4" s="4" t="s">
        <v>4</v>
      </c>
    </row>
    <row r="5" spans="1:21" x14ac:dyDescent="0.25">
      <c r="A5">
        <v>4</v>
      </c>
      <c r="B5">
        <v>1</v>
      </c>
      <c r="C5">
        <v>170</v>
      </c>
      <c r="D5">
        <v>65</v>
      </c>
      <c r="E5">
        <f t="shared" si="1"/>
        <v>0.97467943448089656</v>
      </c>
      <c r="F5">
        <f t="shared" si="2"/>
        <v>-0.23380763169710059</v>
      </c>
      <c r="G5">
        <f t="shared" si="3"/>
        <v>-0.67316049254632093</v>
      </c>
      <c r="H5">
        <f t="shared" si="4"/>
        <v>-0.24078696398656674</v>
      </c>
      <c r="I5">
        <f t="shared" si="5"/>
        <v>-0.17788178818581535</v>
      </c>
      <c r="J5">
        <f t="shared" si="6"/>
        <v>-6.9793322894661503E-3</v>
      </c>
      <c r="K5">
        <f t="shared" si="7"/>
        <v>0.49527870436050558</v>
      </c>
    </row>
    <row r="6" spans="1:21" ht="18.75" x14ac:dyDescent="0.35">
      <c r="A6">
        <v>5</v>
      </c>
      <c r="B6">
        <v>0</v>
      </c>
      <c r="C6">
        <v>198</v>
      </c>
      <c r="D6">
        <v>89</v>
      </c>
      <c r="E6">
        <f t="shared" si="1"/>
        <v>-0.97467943448089656</v>
      </c>
      <c r="F6">
        <f t="shared" si="2"/>
        <v>1.7204054093532957</v>
      </c>
      <c r="G6">
        <f t="shared" si="3"/>
        <v>1.0010210433201758</v>
      </c>
      <c r="H6">
        <f t="shared" si="4"/>
        <v>0.24078696398656674</v>
      </c>
      <c r="I6">
        <f t="shared" si="5"/>
        <v>0.17788178818581535</v>
      </c>
      <c r="J6">
        <f t="shared" si="6"/>
        <v>-1.4796184453667289</v>
      </c>
      <c r="K6">
        <f t="shared" si="7"/>
        <v>-0.82313925513436048</v>
      </c>
      <c r="P6" t="s">
        <v>10</v>
      </c>
    </row>
    <row r="7" spans="1:21" x14ac:dyDescent="0.25">
      <c r="A7">
        <v>6</v>
      </c>
      <c r="B7">
        <v>0</v>
      </c>
      <c r="C7">
        <v>189</v>
      </c>
      <c r="D7">
        <v>65</v>
      </c>
      <c r="E7">
        <f t="shared" si="1"/>
        <v>-0.97467943448089656</v>
      </c>
      <c r="F7">
        <f t="shared" si="2"/>
        <v>1.0922655033013826</v>
      </c>
      <c r="G7">
        <f t="shared" si="3"/>
        <v>-0.67316049254632093</v>
      </c>
      <c r="H7">
        <f t="shared" si="4"/>
        <v>0.24078696398656674</v>
      </c>
      <c r="I7">
        <f t="shared" si="5"/>
        <v>0.17788178818581535</v>
      </c>
      <c r="J7">
        <f t="shared" si="6"/>
        <v>-0.85147853931481587</v>
      </c>
      <c r="K7">
        <f t="shared" si="7"/>
        <v>0.85104228073213628</v>
      </c>
      <c r="P7">
        <v>1</v>
      </c>
    </row>
    <row r="8" spans="1:21" ht="18.75" x14ac:dyDescent="0.35">
      <c r="A8">
        <v>7</v>
      </c>
      <c r="B8">
        <v>0</v>
      </c>
      <c r="C8">
        <v>165</v>
      </c>
      <c r="D8">
        <v>60</v>
      </c>
      <c r="E8">
        <f t="shared" si="1"/>
        <v>-0.97467943448089656</v>
      </c>
      <c r="F8">
        <f t="shared" si="2"/>
        <v>-0.58277424617038565</v>
      </c>
      <c r="G8">
        <f t="shared" si="3"/>
        <v>-1.0219483125185078</v>
      </c>
      <c r="H8">
        <f t="shared" si="4"/>
        <v>0.24078696398656674</v>
      </c>
      <c r="I8">
        <f t="shared" si="5"/>
        <v>0.17788178818581535</v>
      </c>
      <c r="J8">
        <f t="shared" si="6"/>
        <v>0.82356121015695238</v>
      </c>
      <c r="K8">
        <f t="shared" si="7"/>
        <v>1.1998301007043231</v>
      </c>
      <c r="P8" t="s">
        <v>11</v>
      </c>
    </row>
    <row r="9" spans="1:21" x14ac:dyDescent="0.25">
      <c r="A9">
        <v>8</v>
      </c>
      <c r="B9">
        <v>1</v>
      </c>
      <c r="C9">
        <v>170</v>
      </c>
      <c r="D9">
        <v>85</v>
      </c>
      <c r="E9">
        <f t="shared" si="1"/>
        <v>0.97467943448089656</v>
      </c>
      <c r="F9">
        <f t="shared" si="2"/>
        <v>-0.23380763169710059</v>
      </c>
      <c r="G9">
        <f t="shared" si="3"/>
        <v>0.72199078734242628</v>
      </c>
      <c r="H9">
        <f t="shared" si="4"/>
        <v>-0.24078696398656674</v>
      </c>
      <c r="I9">
        <f t="shared" si="5"/>
        <v>-0.17788178818581535</v>
      </c>
      <c r="J9">
        <f t="shared" si="6"/>
        <v>-6.9793322894661503E-3</v>
      </c>
      <c r="K9">
        <f t="shared" si="7"/>
        <v>-0.89987257552824162</v>
      </c>
      <c r="P9" s="7" t="s">
        <v>4</v>
      </c>
      <c r="Q9" s="7"/>
    </row>
    <row r="10" spans="1:21" x14ac:dyDescent="0.25">
      <c r="A10">
        <v>9</v>
      </c>
      <c r="B10">
        <v>1</v>
      </c>
      <c r="C10">
        <v>178</v>
      </c>
      <c r="D10">
        <v>74</v>
      </c>
      <c r="E10">
        <f t="shared" si="1"/>
        <v>0.97467943448089656</v>
      </c>
      <c r="F10">
        <f t="shared" si="2"/>
        <v>0.32453895146015549</v>
      </c>
      <c r="G10">
        <f t="shared" si="3"/>
        <v>-4.5342416596384681E-2</v>
      </c>
      <c r="H10">
        <f t="shared" si="4"/>
        <v>-0.24078696398656674</v>
      </c>
      <c r="I10">
        <f t="shared" si="5"/>
        <v>-0.17788178818581535</v>
      </c>
      <c r="J10">
        <f t="shared" si="6"/>
        <v>-0.56532591544672228</v>
      </c>
      <c r="K10">
        <f t="shared" si="7"/>
        <v>-0.13253937158943066</v>
      </c>
    </row>
    <row r="11" spans="1:21" x14ac:dyDescent="0.25">
      <c r="A11">
        <v>10</v>
      </c>
      <c r="B11">
        <v>0</v>
      </c>
      <c r="C11">
        <v>152</v>
      </c>
      <c r="D11">
        <v>68</v>
      </c>
      <c r="E11">
        <f t="shared" si="1"/>
        <v>-0.97467943448089656</v>
      </c>
      <c r="F11">
        <f t="shared" si="2"/>
        <v>-1.4900874438009268</v>
      </c>
      <c r="G11">
        <f t="shared" si="3"/>
        <v>-0.46388780056300888</v>
      </c>
      <c r="H11">
        <f t="shared" si="4"/>
        <v>0.24078696398656674</v>
      </c>
      <c r="I11">
        <f t="shared" si="5"/>
        <v>0.17788178818581535</v>
      </c>
      <c r="J11">
        <f t="shared" si="6"/>
        <v>1.7308744077874936</v>
      </c>
      <c r="K11">
        <f t="shared" si="7"/>
        <v>0.64176958874882417</v>
      </c>
    </row>
    <row r="12" spans="1:21" x14ac:dyDescent="0.25">
      <c r="A12">
        <v>11</v>
      </c>
      <c r="B12">
        <v>1</v>
      </c>
      <c r="C12">
        <v>145</v>
      </c>
      <c r="D12">
        <v>52</v>
      </c>
      <c r="E12">
        <f t="shared" si="1"/>
        <v>0.97467943448089656</v>
      </c>
      <c r="F12">
        <f t="shared" si="2"/>
        <v>-1.9786407040635259</v>
      </c>
      <c r="G12">
        <f t="shared" si="3"/>
        <v>-1.5800088244740067</v>
      </c>
      <c r="H12">
        <f t="shared" si="4"/>
        <v>-0.24078696398656674</v>
      </c>
      <c r="I12">
        <f t="shared" si="5"/>
        <v>-0.17788178818581535</v>
      </c>
      <c r="J12">
        <f t="shared" si="6"/>
        <v>1.7378537400769591</v>
      </c>
      <c r="K12">
        <f t="shared" si="7"/>
        <v>1.4021270362881912</v>
      </c>
    </row>
    <row r="13" spans="1:21" x14ac:dyDescent="0.25">
      <c r="A13">
        <v>12</v>
      </c>
      <c r="B13">
        <v>1</v>
      </c>
      <c r="C13">
        <v>178</v>
      </c>
      <c r="D13">
        <v>95</v>
      </c>
      <c r="E13">
        <f t="shared" si="1"/>
        <v>0.97467943448089656</v>
      </c>
      <c r="F13">
        <f t="shared" si="2"/>
        <v>0.32453895146015549</v>
      </c>
      <c r="G13">
        <f t="shared" si="3"/>
        <v>1.4195664272867998</v>
      </c>
      <c r="H13">
        <f t="shared" si="4"/>
        <v>-0.24078696398656674</v>
      </c>
      <c r="I13">
        <f t="shared" si="5"/>
        <v>-0.17788178818581535</v>
      </c>
      <c r="J13">
        <f t="shared" si="6"/>
        <v>-0.56532591544672228</v>
      </c>
      <c r="K13">
        <f t="shared" si="7"/>
        <v>-1.5974482154726153</v>
      </c>
    </row>
    <row r="14" spans="1:21" x14ac:dyDescent="0.25">
      <c r="A14">
        <v>13</v>
      </c>
      <c r="B14">
        <v>1</v>
      </c>
      <c r="C14">
        <v>170</v>
      </c>
      <c r="D14">
        <v>77</v>
      </c>
      <c r="E14">
        <f t="shared" si="1"/>
        <v>0.97467943448089656</v>
      </c>
      <c r="F14">
        <f t="shared" si="2"/>
        <v>-0.23380763169710059</v>
      </c>
      <c r="G14">
        <f t="shared" si="3"/>
        <v>0.16393027538692739</v>
      </c>
      <c r="H14">
        <f t="shared" si="4"/>
        <v>-0.24078696398656674</v>
      </c>
      <c r="I14">
        <f t="shared" si="5"/>
        <v>-0.17788178818581535</v>
      </c>
      <c r="J14">
        <f t="shared" si="6"/>
        <v>-6.9793322894661503E-3</v>
      </c>
      <c r="K14">
        <f t="shared" si="7"/>
        <v>-0.34181206357274274</v>
      </c>
    </row>
    <row r="15" spans="1:21" x14ac:dyDescent="0.25">
      <c r="A15">
        <v>14</v>
      </c>
      <c r="B15">
        <v>1</v>
      </c>
      <c r="C15">
        <v>178</v>
      </c>
      <c r="D15">
        <v>78</v>
      </c>
      <c r="E15">
        <f t="shared" si="1"/>
        <v>0.97467943448089656</v>
      </c>
      <c r="F15">
        <f t="shared" si="2"/>
        <v>0.32453895146015549</v>
      </c>
      <c r="G15">
        <f t="shared" si="3"/>
        <v>0.23368783938136478</v>
      </c>
      <c r="H15">
        <f t="shared" si="4"/>
        <v>-0.24078696398656674</v>
      </c>
      <c r="I15">
        <f t="shared" si="5"/>
        <v>-0.17788178818581535</v>
      </c>
      <c r="J15">
        <f t="shared" si="6"/>
        <v>-0.56532591544672228</v>
      </c>
      <c r="K15">
        <f t="shared" si="7"/>
        <v>-0.41156962756718013</v>
      </c>
    </row>
    <row r="16" spans="1:21" x14ac:dyDescent="0.25">
      <c r="A16">
        <v>15</v>
      </c>
      <c r="B16">
        <v>0</v>
      </c>
      <c r="C16">
        <v>183</v>
      </c>
      <c r="D16">
        <v>79</v>
      </c>
      <c r="E16">
        <f t="shared" si="1"/>
        <v>-0.97467943448089656</v>
      </c>
      <c r="F16">
        <f t="shared" si="2"/>
        <v>0.67350556593344058</v>
      </c>
      <c r="G16">
        <f t="shared" si="3"/>
        <v>0.30344540337580211</v>
      </c>
      <c r="H16">
        <f t="shared" si="4"/>
        <v>0.24078696398656674</v>
      </c>
      <c r="I16">
        <f t="shared" si="5"/>
        <v>0.17788178818581535</v>
      </c>
      <c r="J16">
        <f t="shared" si="6"/>
        <v>-0.43271860194687384</v>
      </c>
      <c r="K16">
        <f t="shared" si="7"/>
        <v>-0.12556361518998677</v>
      </c>
    </row>
    <row r="17" spans="1:11" x14ac:dyDescent="0.25">
      <c r="A17">
        <v>16</v>
      </c>
      <c r="B17">
        <v>0</v>
      </c>
      <c r="C17">
        <v>185</v>
      </c>
      <c r="D17">
        <v>90</v>
      </c>
      <c r="E17">
        <f t="shared" si="1"/>
        <v>-0.97467943448089656</v>
      </c>
      <c r="F17">
        <f t="shared" si="2"/>
        <v>0.81309221172275459</v>
      </c>
      <c r="G17">
        <f t="shared" si="3"/>
        <v>1.0707786073146131</v>
      </c>
      <c r="H17">
        <f t="shared" si="4"/>
        <v>0.24078696398656674</v>
      </c>
      <c r="I17">
        <f t="shared" si="5"/>
        <v>0.17788178818581535</v>
      </c>
      <c r="J17">
        <f t="shared" si="6"/>
        <v>-0.57230524773618785</v>
      </c>
      <c r="K17">
        <f t="shared" si="7"/>
        <v>-0.8928968191287977</v>
      </c>
    </row>
    <row r="18" spans="1:11" x14ac:dyDescent="0.25">
      <c r="A18">
        <v>17</v>
      </c>
      <c r="B18">
        <v>1</v>
      </c>
      <c r="C18">
        <v>165</v>
      </c>
      <c r="D18">
        <v>58</v>
      </c>
      <c r="E18">
        <f t="shared" si="1"/>
        <v>0.97467943448089656</v>
      </c>
      <c r="F18">
        <f t="shared" si="2"/>
        <v>-0.58277424617038565</v>
      </c>
      <c r="G18">
        <f t="shared" si="3"/>
        <v>-1.1614634405073825</v>
      </c>
      <c r="H18">
        <f t="shared" si="4"/>
        <v>-0.24078696398656674</v>
      </c>
      <c r="I18">
        <f t="shared" si="5"/>
        <v>-0.17788178818581535</v>
      </c>
      <c r="J18">
        <f t="shared" si="6"/>
        <v>0.34198728218381891</v>
      </c>
      <c r="K18">
        <f t="shared" si="7"/>
        <v>0.98358165232156713</v>
      </c>
    </row>
    <row r="19" spans="1:11" x14ac:dyDescent="0.25">
      <c r="A19">
        <v>18</v>
      </c>
      <c r="B19">
        <v>1</v>
      </c>
      <c r="C19">
        <v>180</v>
      </c>
      <c r="D19">
        <v>75</v>
      </c>
      <c r="E19">
        <f t="shared" si="1"/>
        <v>0.97467943448089656</v>
      </c>
      <c r="F19">
        <f t="shared" si="2"/>
        <v>0.4641255972494695</v>
      </c>
      <c r="G19">
        <f t="shared" si="3"/>
        <v>2.4415147398052679E-2</v>
      </c>
      <c r="H19">
        <f t="shared" si="4"/>
        <v>-0.24078696398656674</v>
      </c>
      <c r="I19">
        <f t="shared" si="5"/>
        <v>-0.17788178818581535</v>
      </c>
      <c r="J19">
        <f t="shared" si="6"/>
        <v>-0.70491256123603629</v>
      </c>
      <c r="K19">
        <f t="shared" si="7"/>
        <v>-0.20229693558386802</v>
      </c>
    </row>
    <row r="20" spans="1:11" x14ac:dyDescent="0.25">
      <c r="A20">
        <v>19</v>
      </c>
      <c r="B20">
        <v>0</v>
      </c>
      <c r="C20">
        <v>199</v>
      </c>
      <c r="D20">
        <v>100</v>
      </c>
      <c r="E20">
        <f t="shared" si="1"/>
        <v>-0.97467943448089656</v>
      </c>
      <c r="F20">
        <f t="shared" si="2"/>
        <v>1.7901987322479527</v>
      </c>
      <c r="G20">
        <f t="shared" si="3"/>
        <v>1.7683542472589868</v>
      </c>
      <c r="H20">
        <f t="shared" si="4"/>
        <v>0.24078696398656674</v>
      </c>
      <c r="I20">
        <f t="shared" si="5"/>
        <v>0.17788178818581535</v>
      </c>
      <c r="J20">
        <f t="shared" si="6"/>
        <v>-1.5494117682613859</v>
      </c>
      <c r="K20">
        <f t="shared" si="7"/>
        <v>-1.5904724590731716</v>
      </c>
    </row>
    <row r="21" spans="1:11" x14ac:dyDescent="0.25">
      <c r="A21">
        <v>20</v>
      </c>
      <c r="B21">
        <v>0</v>
      </c>
      <c r="C21">
        <v>150</v>
      </c>
      <c r="D21">
        <v>50</v>
      </c>
      <c r="E21">
        <f t="shared" si="1"/>
        <v>-0.97467943448089656</v>
      </c>
      <c r="F21">
        <f t="shared" si="2"/>
        <v>-1.6296740895902408</v>
      </c>
      <c r="G21">
        <f t="shared" si="3"/>
        <v>-1.7195239524628814</v>
      </c>
      <c r="H21">
        <f t="shared" si="4"/>
        <v>0.24078696398656674</v>
      </c>
      <c r="I21">
        <f t="shared" si="5"/>
        <v>0.17788178818581535</v>
      </c>
      <c r="J21">
        <f t="shared" si="6"/>
        <v>1.8704610535768076</v>
      </c>
      <c r="K21">
        <f t="shared" si="7"/>
        <v>1.8974057406486966</v>
      </c>
    </row>
    <row r="23" spans="1:11" x14ac:dyDescent="0.25">
      <c r="A23" t="s">
        <v>8</v>
      </c>
      <c r="B23">
        <f>SUM(B2:B21)/COUNT(B2:B21)</f>
        <v>0.5</v>
      </c>
      <c r="C23">
        <f>AVERAGE(C2:C21)</f>
        <v>173.35</v>
      </c>
      <c r="D23">
        <f t="shared" ref="D23" si="8">AVERAGE(D2:D21)</f>
        <v>74.650000000000006</v>
      </c>
      <c r="K23" t="s">
        <v>48</v>
      </c>
    </row>
    <row r="24" spans="1:11" ht="18" x14ac:dyDescent="0.35">
      <c r="A24" t="s">
        <v>9</v>
      </c>
      <c r="B24">
        <f>STDEV(B2:B21)</f>
        <v>0.51298917604257699</v>
      </c>
      <c r="C24">
        <f t="shared" ref="C24:D24" si="9">STDEV(C2:C21)</f>
        <v>14.328018190355492</v>
      </c>
      <c r="D24">
        <f t="shared" si="9"/>
        <v>14.335362973393716</v>
      </c>
      <c r="F24" t="s">
        <v>35</v>
      </c>
      <c r="G24">
        <f>PEARSON(C2:C21,D2:D21)</f>
        <v>0.74116933283071496</v>
      </c>
      <c r="H24" t="s">
        <v>39</v>
      </c>
      <c r="I24">
        <f>(G24-G25*G26)/(SQRT(1-G25*G25)*SQRT(1-G26*G26))</f>
        <v>0.73061936310000475</v>
      </c>
      <c r="K24">
        <f>PEARSON(J2:J21,K2:K21)</f>
        <v>0.73061936310000486</v>
      </c>
    </row>
    <row r="25" spans="1:11" ht="18" x14ac:dyDescent="0.35">
      <c r="F25" t="s">
        <v>37</v>
      </c>
      <c r="G25">
        <f>PEARSON(C2:C21,B2:B21)</f>
        <v>-0.24704221251452504</v>
      </c>
      <c r="H25" t="s">
        <v>40</v>
      </c>
      <c r="I25">
        <f>(G25-G26*G24)/(SQRT(1-G26*G26)*SQRT(1-G24*G24))</f>
        <v>-0.16934744187287085</v>
      </c>
    </row>
    <row r="26" spans="1:11" ht="18" x14ac:dyDescent="0.35">
      <c r="F26" t="s">
        <v>38</v>
      </c>
      <c r="G26">
        <f>PEARSON(D2:D21,B2:B21)</f>
        <v>-0.18250286390884324</v>
      </c>
      <c r="H26" t="s">
        <v>41</v>
      </c>
      <c r="I26">
        <f>(G26-G24*G25)/(SQRT(1-G24*G24)*SQRT(1-G25*G25))</f>
        <v>9.1812197981997552E-4</v>
      </c>
    </row>
  </sheetData>
  <mergeCells count="1">
    <mergeCell ref="P9:Q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1"/>
  <sheetViews>
    <sheetView tabSelected="1" topLeftCell="S1" workbookViewId="0">
      <selection activeCell="Z14" sqref="Z14"/>
    </sheetView>
  </sheetViews>
  <sheetFormatPr defaultRowHeight="15" x14ac:dyDescent="0.25"/>
  <cols>
    <col min="25" max="40" width="6.85546875" customWidth="1"/>
  </cols>
  <sheetData>
    <row r="1" spans="1:40" x14ac:dyDescent="0.25">
      <c r="A1" t="s">
        <v>0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  <c r="M1" t="s">
        <v>0</v>
      </c>
      <c r="N1" t="s">
        <v>49</v>
      </c>
      <c r="O1" t="s">
        <v>50</v>
      </c>
      <c r="P1" t="s">
        <v>51</v>
      </c>
      <c r="Q1" t="s">
        <v>52</v>
      </c>
      <c r="R1" t="s">
        <v>53</v>
      </c>
      <c r="S1" t="s">
        <v>54</v>
      </c>
      <c r="T1" t="s">
        <v>55</v>
      </c>
      <c r="U1" t="s">
        <v>56</v>
      </c>
      <c r="V1" t="s">
        <v>57</v>
      </c>
      <c r="W1" t="s">
        <v>58</v>
      </c>
      <c r="Y1" s="5" t="s">
        <v>26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</row>
    <row r="2" spans="1:40" x14ac:dyDescent="0.25">
      <c r="A2">
        <v>1</v>
      </c>
      <c r="B2">
        <f ca="1">ROUND(RAND()*12+10,0)</f>
        <v>16</v>
      </c>
      <c r="C2">
        <f ca="1">ROUND(RAND()*10+8,0)</f>
        <v>14</v>
      </c>
      <c r="D2">
        <f ca="1">ROUND(RAND()*8+6,0)</f>
        <v>11</v>
      </c>
      <c r="E2">
        <f ca="1">2*(B2+C2)</f>
        <v>60</v>
      </c>
      <c r="F2">
        <f ca="1">B2*C2</f>
        <v>224</v>
      </c>
      <c r="G2">
        <f ca="1">2*(B2+D2)</f>
        <v>54</v>
      </c>
      <c r="H2">
        <f ca="1">B2*D2</f>
        <v>176</v>
      </c>
      <c r="I2">
        <f ca="1">ROUND(SQRT(C2*C2+D2*D2),0)</f>
        <v>18</v>
      </c>
      <c r="J2">
        <f ca="1">C2*D2</f>
        <v>154</v>
      </c>
      <c r="K2">
        <f ca="1">B2*C2*D2</f>
        <v>2464</v>
      </c>
      <c r="M2">
        <v>1</v>
      </c>
      <c r="N2">
        <v>12</v>
      </c>
      <c r="O2">
        <v>15</v>
      </c>
      <c r="P2">
        <v>14</v>
      </c>
      <c r="Q2">
        <v>54</v>
      </c>
      <c r="R2">
        <v>180</v>
      </c>
      <c r="S2">
        <v>52</v>
      </c>
      <c r="T2">
        <v>168</v>
      </c>
      <c r="U2">
        <v>21</v>
      </c>
      <c r="V2">
        <v>210</v>
      </c>
      <c r="W2">
        <v>2520</v>
      </c>
      <c r="Y2" t="s">
        <v>49</v>
      </c>
      <c r="Z2">
        <f t="shared" ref="Z2:AI2" si="0">PEARSON($N$2:$N$101,N2:N101)</f>
        <v>1</v>
      </c>
      <c r="AA2">
        <f t="shared" si="0"/>
        <v>-2.2818138870448002E-3</v>
      </c>
      <c r="AB2">
        <f t="shared" si="0"/>
        <v>5.648306168505822E-2</v>
      </c>
      <c r="AC2">
        <f t="shared" si="0"/>
        <v>0.76450866662818973</v>
      </c>
      <c r="AD2">
        <f t="shared" si="0"/>
        <v>0.68010001865596315</v>
      </c>
      <c r="AE2">
        <f t="shared" si="0"/>
        <v>0.84220452907517629</v>
      </c>
      <c r="AF2">
        <f t="shared" si="0"/>
        <v>0.71265583322059611</v>
      </c>
      <c r="AG2">
        <f t="shared" si="0"/>
        <v>2.0719561887100137E-2</v>
      </c>
      <c r="AH2">
        <f t="shared" si="0"/>
        <v>4.9154290557547622E-2</v>
      </c>
      <c r="AI2">
        <f t="shared" si="0"/>
        <v>0.5728441309218365</v>
      </c>
    </row>
    <row r="3" spans="1:40" x14ac:dyDescent="0.25">
      <c r="A3">
        <v>2</v>
      </c>
      <c r="B3">
        <f t="shared" ref="B3:B66" ca="1" si="1">ROUND(RAND()*12+10,0)</f>
        <v>14</v>
      </c>
      <c r="C3">
        <f t="shared" ref="C3:C66" ca="1" si="2">ROUND(RAND()*10+8,0)</f>
        <v>11</v>
      </c>
      <c r="D3">
        <f t="shared" ref="D3:D66" ca="1" si="3">ROUND(RAND()*8+6,0)</f>
        <v>13</v>
      </c>
      <c r="E3">
        <f t="shared" ref="E3:E66" ca="1" si="4">2*(B3+C3)</f>
        <v>50</v>
      </c>
      <c r="F3">
        <f t="shared" ref="F3:F66" ca="1" si="5">B3*C3</f>
        <v>154</v>
      </c>
      <c r="G3">
        <f t="shared" ref="G3:G66" ca="1" si="6">2*(B3+D3)</f>
        <v>54</v>
      </c>
      <c r="H3">
        <f t="shared" ref="H3:H66" ca="1" si="7">B3*D3</f>
        <v>182</v>
      </c>
      <c r="I3">
        <f t="shared" ref="I3:I66" ca="1" si="8">ROUND(SQRT(C3*C3+D3*D3),0)</f>
        <v>17</v>
      </c>
      <c r="J3">
        <f t="shared" ref="J3:J66" ca="1" si="9">C3*D3</f>
        <v>143</v>
      </c>
      <c r="K3">
        <f t="shared" ref="K3:K66" ca="1" si="10">B3*C3*D3</f>
        <v>2002</v>
      </c>
      <c r="M3">
        <v>2</v>
      </c>
      <c r="N3">
        <v>12</v>
      </c>
      <c r="O3">
        <v>13</v>
      </c>
      <c r="P3">
        <v>14</v>
      </c>
      <c r="Q3">
        <v>50</v>
      </c>
      <c r="R3">
        <v>156</v>
      </c>
      <c r="S3">
        <v>52</v>
      </c>
      <c r="T3">
        <v>168</v>
      </c>
      <c r="U3">
        <v>19</v>
      </c>
      <c r="V3">
        <v>182</v>
      </c>
      <c r="W3">
        <v>2184</v>
      </c>
      <c r="Y3" t="s">
        <v>50</v>
      </c>
      <c r="Z3">
        <f t="shared" ref="Z3:AI3" si="11">PEARSON($O$2:$O$101,N2:N101)</f>
        <v>-2.2818138870448002E-3</v>
      </c>
      <c r="AA3">
        <f t="shared" si="11"/>
        <v>0.99999999999999978</v>
      </c>
      <c r="AB3">
        <f t="shared" si="11"/>
        <v>-5.3664327199210889E-2</v>
      </c>
      <c r="AC3">
        <f t="shared" si="11"/>
        <v>0.64286730437381057</v>
      </c>
      <c r="AD3">
        <f t="shared" si="11"/>
        <v>0.71578611150714</v>
      </c>
      <c r="AE3">
        <f t="shared" si="11"/>
        <v>-3.0831979122000711E-2</v>
      </c>
      <c r="AF3">
        <f t="shared" si="11"/>
        <v>-2.8740368801349121E-2</v>
      </c>
      <c r="AG3">
        <f t="shared" si="11"/>
        <v>0.83107084645788676</v>
      </c>
      <c r="AH3">
        <f t="shared" si="11"/>
        <v>0.64934596853232085</v>
      </c>
      <c r="AI3">
        <f t="shared" si="11"/>
        <v>0.53162795669077489</v>
      </c>
    </row>
    <row r="4" spans="1:40" x14ac:dyDescent="0.25">
      <c r="A4">
        <v>3</v>
      </c>
      <c r="B4">
        <f t="shared" ca="1" si="1"/>
        <v>17</v>
      </c>
      <c r="C4">
        <f t="shared" ca="1" si="2"/>
        <v>11</v>
      </c>
      <c r="D4">
        <f t="shared" ca="1" si="3"/>
        <v>10</v>
      </c>
      <c r="E4">
        <f t="shared" ca="1" si="4"/>
        <v>56</v>
      </c>
      <c r="F4">
        <f t="shared" ca="1" si="5"/>
        <v>187</v>
      </c>
      <c r="G4">
        <f t="shared" ca="1" si="6"/>
        <v>54</v>
      </c>
      <c r="H4">
        <f t="shared" ca="1" si="7"/>
        <v>170</v>
      </c>
      <c r="I4">
        <f t="shared" ca="1" si="8"/>
        <v>15</v>
      </c>
      <c r="J4">
        <f t="shared" ca="1" si="9"/>
        <v>110</v>
      </c>
      <c r="K4">
        <f t="shared" ca="1" si="10"/>
        <v>1870</v>
      </c>
      <c r="M4">
        <v>3</v>
      </c>
      <c r="N4">
        <v>16</v>
      </c>
      <c r="O4">
        <v>17</v>
      </c>
      <c r="P4">
        <v>7</v>
      </c>
      <c r="Q4">
        <v>66</v>
      </c>
      <c r="R4">
        <v>272</v>
      </c>
      <c r="S4">
        <v>46</v>
      </c>
      <c r="T4">
        <v>112</v>
      </c>
      <c r="U4">
        <v>18</v>
      </c>
      <c r="V4">
        <v>119</v>
      </c>
      <c r="W4">
        <v>1904</v>
      </c>
      <c r="Y4" t="s">
        <v>51</v>
      </c>
      <c r="Z4">
        <f t="shared" ref="Z4:AI4" si="12">PEARSON($P$2:$P$101,N2:N101)</f>
        <v>5.648306168505822E-2</v>
      </c>
      <c r="AA4">
        <f t="shared" si="12"/>
        <v>-5.3664327199210889E-2</v>
      </c>
      <c r="AB4">
        <f t="shared" si="12"/>
        <v>1.0000000000000002</v>
      </c>
      <c r="AC4">
        <f t="shared" si="12"/>
        <v>8.6720335434433953E-3</v>
      </c>
      <c r="AD4">
        <f t="shared" si="12"/>
        <v>1.1422853253278553E-2</v>
      </c>
      <c r="AE4">
        <f t="shared" si="12"/>
        <v>0.58586772438815959</v>
      </c>
      <c r="AF4">
        <f t="shared" si="12"/>
        <v>0.72455111661964822</v>
      </c>
      <c r="AG4">
        <f t="shared" si="12"/>
        <v>0.49756605085628108</v>
      </c>
      <c r="AH4">
        <f t="shared" si="12"/>
        <v>0.70740927452233304</v>
      </c>
      <c r="AI4">
        <f t="shared" si="12"/>
        <v>0.58651352552693514</v>
      </c>
    </row>
    <row r="5" spans="1:40" x14ac:dyDescent="0.25">
      <c r="A5">
        <v>4</v>
      </c>
      <c r="B5">
        <f t="shared" ca="1" si="1"/>
        <v>15</v>
      </c>
      <c r="C5">
        <f t="shared" ca="1" si="2"/>
        <v>15</v>
      </c>
      <c r="D5">
        <f t="shared" ca="1" si="3"/>
        <v>14</v>
      </c>
      <c r="E5">
        <f t="shared" ca="1" si="4"/>
        <v>60</v>
      </c>
      <c r="F5">
        <f t="shared" ca="1" si="5"/>
        <v>225</v>
      </c>
      <c r="G5">
        <f t="shared" ca="1" si="6"/>
        <v>58</v>
      </c>
      <c r="H5">
        <f t="shared" ca="1" si="7"/>
        <v>210</v>
      </c>
      <c r="I5">
        <f t="shared" ca="1" si="8"/>
        <v>21</v>
      </c>
      <c r="J5">
        <f t="shared" ca="1" si="9"/>
        <v>210</v>
      </c>
      <c r="K5">
        <f t="shared" ca="1" si="10"/>
        <v>3150</v>
      </c>
      <c r="M5">
        <v>4</v>
      </c>
      <c r="N5">
        <v>17</v>
      </c>
      <c r="O5">
        <v>8</v>
      </c>
      <c r="P5">
        <v>9</v>
      </c>
      <c r="Q5">
        <v>50</v>
      </c>
      <c r="R5">
        <v>136</v>
      </c>
      <c r="S5">
        <v>52</v>
      </c>
      <c r="T5">
        <v>153</v>
      </c>
      <c r="U5">
        <v>12</v>
      </c>
      <c r="V5">
        <v>72</v>
      </c>
      <c r="W5">
        <v>1224</v>
      </c>
      <c r="Y5" t="s">
        <v>52</v>
      </c>
      <c r="Z5">
        <f>PEARSON($Q$2:$Q$101,N2:N101)</f>
        <v>0.76450866662818973</v>
      </c>
      <c r="AA5">
        <f t="shared" ref="AA5:AI5" si="13">PEARSON($Q$2:$Q$101,O2:O101)</f>
        <v>0.64286730437381057</v>
      </c>
      <c r="AB5">
        <f t="shared" si="13"/>
        <v>8.6720335434433953E-3</v>
      </c>
      <c r="AC5">
        <f t="shared" si="13"/>
        <v>1.0000000000000002</v>
      </c>
      <c r="AD5">
        <f t="shared" si="13"/>
        <v>0.98234926723616012</v>
      </c>
      <c r="AE5">
        <f t="shared" si="13"/>
        <v>0.62523669310169827</v>
      </c>
      <c r="AF5">
        <f t="shared" si="13"/>
        <v>0.52735332391550116</v>
      </c>
      <c r="AG5">
        <f t="shared" si="13"/>
        <v>0.55159160023854259</v>
      </c>
      <c r="AH5">
        <f t="shared" si="13"/>
        <v>0.45622941585465399</v>
      </c>
      <c r="AI5">
        <f t="shared" si="13"/>
        <v>0.7814823173303761</v>
      </c>
    </row>
    <row r="6" spans="1:40" x14ac:dyDescent="0.25">
      <c r="A6">
        <v>5</v>
      </c>
      <c r="B6">
        <f t="shared" ca="1" si="1"/>
        <v>17</v>
      </c>
      <c r="C6">
        <f t="shared" ca="1" si="2"/>
        <v>11</v>
      </c>
      <c r="D6">
        <f t="shared" ca="1" si="3"/>
        <v>6</v>
      </c>
      <c r="E6">
        <f t="shared" ca="1" si="4"/>
        <v>56</v>
      </c>
      <c r="F6">
        <f t="shared" ca="1" si="5"/>
        <v>187</v>
      </c>
      <c r="G6">
        <f t="shared" ca="1" si="6"/>
        <v>46</v>
      </c>
      <c r="H6">
        <f t="shared" ca="1" si="7"/>
        <v>102</v>
      </c>
      <c r="I6">
        <f t="shared" ca="1" si="8"/>
        <v>13</v>
      </c>
      <c r="J6">
        <f t="shared" ca="1" si="9"/>
        <v>66</v>
      </c>
      <c r="K6">
        <f t="shared" ca="1" si="10"/>
        <v>1122</v>
      </c>
      <c r="M6">
        <v>5</v>
      </c>
      <c r="N6">
        <v>21</v>
      </c>
      <c r="O6">
        <v>17</v>
      </c>
      <c r="P6">
        <v>11</v>
      </c>
      <c r="Q6">
        <v>76</v>
      </c>
      <c r="R6">
        <v>357</v>
      </c>
      <c r="S6">
        <v>64</v>
      </c>
      <c r="T6">
        <v>231</v>
      </c>
      <c r="U6">
        <v>20</v>
      </c>
      <c r="V6">
        <v>187</v>
      </c>
      <c r="W6">
        <v>3927</v>
      </c>
      <c r="Y6" t="s">
        <v>53</v>
      </c>
      <c r="Z6">
        <f>PEARSON($R$2:$R$101,N2:N101)</f>
        <v>0.68010001865596315</v>
      </c>
      <c r="AA6">
        <f t="shared" ref="AA6:AI6" si="14">PEARSON($R$2:$R$101,O2:O101)</f>
        <v>0.71578611150714</v>
      </c>
      <c r="AB6">
        <f t="shared" si="14"/>
        <v>1.1422853253278553E-2</v>
      </c>
      <c r="AC6">
        <f t="shared" si="14"/>
        <v>0.98234926723616012</v>
      </c>
      <c r="AD6">
        <f t="shared" si="14"/>
        <v>1</v>
      </c>
      <c r="AE6">
        <f t="shared" si="14"/>
        <v>0.55820747839658691</v>
      </c>
      <c r="AF6">
        <f t="shared" si="14"/>
        <v>0.46965912190669162</v>
      </c>
      <c r="AG6">
        <f t="shared" si="14"/>
        <v>0.61348199515878754</v>
      </c>
      <c r="AH6">
        <f t="shared" si="14"/>
        <v>0.51131535089630742</v>
      </c>
      <c r="AI6">
        <f t="shared" si="14"/>
        <v>0.79681943607322825</v>
      </c>
    </row>
    <row r="7" spans="1:40" x14ac:dyDescent="0.25">
      <c r="A7">
        <v>6</v>
      </c>
      <c r="B7">
        <f t="shared" ca="1" si="1"/>
        <v>15</v>
      </c>
      <c r="C7">
        <f t="shared" ca="1" si="2"/>
        <v>17</v>
      </c>
      <c r="D7">
        <f t="shared" ca="1" si="3"/>
        <v>12</v>
      </c>
      <c r="E7">
        <f t="shared" ca="1" si="4"/>
        <v>64</v>
      </c>
      <c r="F7">
        <f t="shared" ca="1" si="5"/>
        <v>255</v>
      </c>
      <c r="G7">
        <f t="shared" ca="1" si="6"/>
        <v>54</v>
      </c>
      <c r="H7">
        <f t="shared" ca="1" si="7"/>
        <v>180</v>
      </c>
      <c r="I7">
        <f t="shared" ca="1" si="8"/>
        <v>21</v>
      </c>
      <c r="J7">
        <f t="shared" ca="1" si="9"/>
        <v>204</v>
      </c>
      <c r="K7">
        <f t="shared" ca="1" si="10"/>
        <v>3060</v>
      </c>
      <c r="M7">
        <v>6</v>
      </c>
      <c r="N7">
        <v>19</v>
      </c>
      <c r="O7">
        <v>9</v>
      </c>
      <c r="P7">
        <v>11</v>
      </c>
      <c r="Q7">
        <v>56</v>
      </c>
      <c r="R7">
        <v>171</v>
      </c>
      <c r="S7">
        <v>60</v>
      </c>
      <c r="T7">
        <v>209</v>
      </c>
      <c r="U7">
        <v>14</v>
      </c>
      <c r="V7">
        <v>99</v>
      </c>
      <c r="W7">
        <v>1881</v>
      </c>
      <c r="Y7" t="s">
        <v>54</v>
      </c>
      <c r="Z7" s="6">
        <f>PEARSON($S$2:$S$101,N2:N101)</f>
        <v>0.84220452907517629</v>
      </c>
      <c r="AA7" s="6">
        <f t="shared" ref="AA7:AI7" si="15">PEARSON($S$2:$S$101,O2:O101)</f>
        <v>-3.0831979122000711E-2</v>
      </c>
      <c r="AB7" s="6">
        <f t="shared" si="15"/>
        <v>0.58586772438815959</v>
      </c>
      <c r="AC7" s="6">
        <f t="shared" si="15"/>
        <v>0.62523669310169827</v>
      </c>
      <c r="AD7" s="6">
        <f t="shared" si="15"/>
        <v>0.55820747839658691</v>
      </c>
      <c r="AE7" s="6">
        <f t="shared" si="15"/>
        <v>1.0000000000000002</v>
      </c>
      <c r="AF7" s="6">
        <f t="shared" si="15"/>
        <v>0.96973684012735928</v>
      </c>
      <c r="AG7" s="6">
        <f t="shared" si="15"/>
        <v>0.28551387906150322</v>
      </c>
      <c r="AH7" s="6">
        <f t="shared" si="15"/>
        <v>0.42191401673428264</v>
      </c>
      <c r="AI7" s="6">
        <f t="shared" si="15"/>
        <v>0.78170822897590686</v>
      </c>
    </row>
    <row r="8" spans="1:40" x14ac:dyDescent="0.25">
      <c r="A8">
        <v>7</v>
      </c>
      <c r="B8">
        <f t="shared" ca="1" si="1"/>
        <v>20</v>
      </c>
      <c r="C8">
        <f t="shared" ca="1" si="2"/>
        <v>17</v>
      </c>
      <c r="D8">
        <f t="shared" ca="1" si="3"/>
        <v>8</v>
      </c>
      <c r="E8">
        <f t="shared" ca="1" si="4"/>
        <v>74</v>
      </c>
      <c r="F8">
        <f t="shared" ca="1" si="5"/>
        <v>340</v>
      </c>
      <c r="G8">
        <f t="shared" ca="1" si="6"/>
        <v>56</v>
      </c>
      <c r="H8">
        <f t="shared" ca="1" si="7"/>
        <v>160</v>
      </c>
      <c r="I8">
        <f t="shared" ca="1" si="8"/>
        <v>19</v>
      </c>
      <c r="J8">
        <f t="shared" ca="1" si="9"/>
        <v>136</v>
      </c>
      <c r="K8">
        <f t="shared" ca="1" si="10"/>
        <v>2720</v>
      </c>
      <c r="M8">
        <v>7</v>
      </c>
      <c r="N8">
        <v>17</v>
      </c>
      <c r="O8">
        <v>14</v>
      </c>
      <c r="P8">
        <v>13</v>
      </c>
      <c r="Q8">
        <v>62</v>
      </c>
      <c r="R8">
        <v>238</v>
      </c>
      <c r="S8">
        <v>60</v>
      </c>
      <c r="T8">
        <v>221</v>
      </c>
      <c r="U8">
        <v>19</v>
      </c>
      <c r="V8">
        <v>182</v>
      </c>
      <c r="W8">
        <v>3094</v>
      </c>
      <c r="Y8" t="s">
        <v>55</v>
      </c>
      <c r="Z8" s="6">
        <f>PEARSON($T$2:$T$101,N2:N101)</f>
        <v>0.71265583322059611</v>
      </c>
      <c r="AA8" s="6">
        <f t="shared" ref="AA8:AI8" si="16">PEARSON($T$2:$T$101,O2:O101)</f>
        <v>-2.8740368801349121E-2</v>
      </c>
      <c r="AB8" s="6">
        <f t="shared" si="16"/>
        <v>0.72455111661964822</v>
      </c>
      <c r="AC8" s="6">
        <f t="shared" si="16"/>
        <v>0.52735332391550116</v>
      </c>
      <c r="AD8" s="6">
        <f t="shared" si="16"/>
        <v>0.46965912190669162</v>
      </c>
      <c r="AE8" s="6">
        <f t="shared" si="16"/>
        <v>0.96973684012735928</v>
      </c>
      <c r="AF8" s="6">
        <f t="shared" si="16"/>
        <v>1</v>
      </c>
      <c r="AG8" s="6">
        <f t="shared" si="16"/>
        <v>0.36357029635455151</v>
      </c>
      <c r="AH8" s="6">
        <f t="shared" si="16"/>
        <v>0.52435213056739705</v>
      </c>
      <c r="AI8" s="6">
        <f t="shared" si="16"/>
        <v>0.80906468340890525</v>
      </c>
    </row>
    <row r="9" spans="1:40" x14ac:dyDescent="0.25">
      <c r="A9">
        <v>8</v>
      </c>
      <c r="B9">
        <f t="shared" ca="1" si="1"/>
        <v>11</v>
      </c>
      <c r="C9">
        <f t="shared" ca="1" si="2"/>
        <v>18</v>
      </c>
      <c r="D9">
        <f t="shared" ca="1" si="3"/>
        <v>12</v>
      </c>
      <c r="E9">
        <f t="shared" ca="1" si="4"/>
        <v>58</v>
      </c>
      <c r="F9">
        <f t="shared" ca="1" si="5"/>
        <v>198</v>
      </c>
      <c r="G9">
        <f t="shared" ca="1" si="6"/>
        <v>46</v>
      </c>
      <c r="H9">
        <f t="shared" ca="1" si="7"/>
        <v>132</v>
      </c>
      <c r="I9">
        <f t="shared" ca="1" si="8"/>
        <v>22</v>
      </c>
      <c r="J9">
        <f t="shared" ca="1" si="9"/>
        <v>216</v>
      </c>
      <c r="K9">
        <f t="shared" ca="1" si="10"/>
        <v>2376</v>
      </c>
      <c r="M9">
        <v>8</v>
      </c>
      <c r="N9">
        <v>18</v>
      </c>
      <c r="O9">
        <v>18</v>
      </c>
      <c r="P9">
        <v>6</v>
      </c>
      <c r="Q9">
        <v>72</v>
      </c>
      <c r="R9">
        <v>324</v>
      </c>
      <c r="S9">
        <v>48</v>
      </c>
      <c r="T9">
        <v>108</v>
      </c>
      <c r="U9">
        <v>19</v>
      </c>
      <c r="V9">
        <v>108</v>
      </c>
      <c r="W9">
        <v>1944</v>
      </c>
      <c r="Y9" t="s">
        <v>56</v>
      </c>
      <c r="Z9" s="6">
        <f>PEARSON($U$2:$U$101,N2:N101)</f>
        <v>2.0719561887100137E-2</v>
      </c>
      <c r="AA9" s="6">
        <f t="shared" ref="AA9:AI9" si="17">PEARSON($U$2:$U$101,O2:O101)</f>
        <v>0.83107084645788676</v>
      </c>
      <c r="AB9" s="6">
        <f t="shared" si="17"/>
        <v>0.49756605085628108</v>
      </c>
      <c r="AC9" s="6">
        <f t="shared" si="17"/>
        <v>0.55159160023854259</v>
      </c>
      <c r="AD9" s="6">
        <f t="shared" si="17"/>
        <v>0.61348199515878754</v>
      </c>
      <c r="AE9" s="6">
        <f t="shared" si="17"/>
        <v>0.28551387906150322</v>
      </c>
      <c r="AF9" s="6">
        <f t="shared" si="17"/>
        <v>0.36357029635455151</v>
      </c>
      <c r="AG9" s="6">
        <f t="shared" si="17"/>
        <v>0.99999999999999989</v>
      </c>
      <c r="AH9" s="6">
        <f t="shared" si="17"/>
        <v>0.93447933069850031</v>
      </c>
      <c r="AI9" s="6">
        <f t="shared" si="17"/>
        <v>0.76179672717836755</v>
      </c>
    </row>
    <row r="10" spans="1:40" x14ac:dyDescent="0.25">
      <c r="A10">
        <v>9</v>
      </c>
      <c r="B10">
        <f t="shared" ca="1" si="1"/>
        <v>20</v>
      </c>
      <c r="C10">
        <f t="shared" ca="1" si="2"/>
        <v>18</v>
      </c>
      <c r="D10">
        <f t="shared" ca="1" si="3"/>
        <v>12</v>
      </c>
      <c r="E10">
        <f t="shared" ca="1" si="4"/>
        <v>76</v>
      </c>
      <c r="F10">
        <f t="shared" ca="1" si="5"/>
        <v>360</v>
      </c>
      <c r="G10">
        <f t="shared" ca="1" si="6"/>
        <v>64</v>
      </c>
      <c r="H10">
        <f t="shared" ca="1" si="7"/>
        <v>240</v>
      </c>
      <c r="I10">
        <f t="shared" ca="1" si="8"/>
        <v>22</v>
      </c>
      <c r="J10">
        <f t="shared" ca="1" si="9"/>
        <v>216</v>
      </c>
      <c r="K10">
        <f t="shared" ca="1" si="10"/>
        <v>4320</v>
      </c>
      <c r="M10">
        <v>9</v>
      </c>
      <c r="N10">
        <v>22</v>
      </c>
      <c r="O10">
        <v>9</v>
      </c>
      <c r="P10">
        <v>14</v>
      </c>
      <c r="Q10">
        <v>62</v>
      </c>
      <c r="R10">
        <v>198</v>
      </c>
      <c r="S10">
        <v>72</v>
      </c>
      <c r="T10">
        <v>308</v>
      </c>
      <c r="U10">
        <v>17</v>
      </c>
      <c r="V10">
        <v>126</v>
      </c>
      <c r="W10">
        <v>2772</v>
      </c>
      <c r="Y10" t="s">
        <v>57</v>
      </c>
      <c r="Z10" s="6">
        <f>PEARSON($V$2:$V$101,N2:N101)</f>
        <v>4.9154290557547622E-2</v>
      </c>
      <c r="AA10" s="6">
        <f t="shared" ref="AA10:AI10" si="18">PEARSON($V$2:$V$101,O2:O101)</f>
        <v>0.64934596853232085</v>
      </c>
      <c r="AB10" s="6">
        <f t="shared" si="18"/>
        <v>0.70740927452233304</v>
      </c>
      <c r="AC10" s="6">
        <f t="shared" si="18"/>
        <v>0.45622941585465399</v>
      </c>
      <c r="AD10" s="6">
        <f t="shared" si="18"/>
        <v>0.51131535089630742</v>
      </c>
      <c r="AE10" s="6">
        <f t="shared" si="18"/>
        <v>0.42191401673428264</v>
      </c>
      <c r="AF10" s="6">
        <f t="shared" si="18"/>
        <v>0.52435213056739705</v>
      </c>
      <c r="AG10" s="6">
        <f t="shared" si="18"/>
        <v>0.93447933069850031</v>
      </c>
      <c r="AH10" s="6">
        <f t="shared" si="18"/>
        <v>0.99999999999999989</v>
      </c>
      <c r="AI10" s="6">
        <f t="shared" si="18"/>
        <v>0.83056393208096313</v>
      </c>
    </row>
    <row r="11" spans="1:40" x14ac:dyDescent="0.25">
      <c r="A11">
        <v>10</v>
      </c>
      <c r="B11">
        <f t="shared" ca="1" si="1"/>
        <v>21</v>
      </c>
      <c r="C11">
        <f t="shared" ca="1" si="2"/>
        <v>10</v>
      </c>
      <c r="D11">
        <f t="shared" ca="1" si="3"/>
        <v>9</v>
      </c>
      <c r="E11">
        <f t="shared" ca="1" si="4"/>
        <v>62</v>
      </c>
      <c r="F11">
        <f t="shared" ca="1" si="5"/>
        <v>210</v>
      </c>
      <c r="G11">
        <f t="shared" ca="1" si="6"/>
        <v>60</v>
      </c>
      <c r="H11">
        <f t="shared" ca="1" si="7"/>
        <v>189</v>
      </c>
      <c r="I11">
        <f t="shared" ca="1" si="8"/>
        <v>13</v>
      </c>
      <c r="J11">
        <f t="shared" ca="1" si="9"/>
        <v>90</v>
      </c>
      <c r="K11">
        <f t="shared" ca="1" si="10"/>
        <v>1890</v>
      </c>
      <c r="M11">
        <v>10</v>
      </c>
      <c r="N11">
        <v>12</v>
      </c>
      <c r="O11">
        <v>12</v>
      </c>
      <c r="P11">
        <v>13</v>
      </c>
      <c r="Q11">
        <v>48</v>
      </c>
      <c r="R11">
        <v>144</v>
      </c>
      <c r="S11">
        <v>50</v>
      </c>
      <c r="T11">
        <v>156</v>
      </c>
      <c r="U11">
        <v>18</v>
      </c>
      <c r="V11">
        <v>156</v>
      </c>
      <c r="W11">
        <v>1872</v>
      </c>
      <c r="Y11" t="s">
        <v>58</v>
      </c>
      <c r="Z11" s="6">
        <f>PEARSON($W$2:$W$101,N2:N101)</f>
        <v>0.5728441309218365</v>
      </c>
      <c r="AA11" s="6">
        <f t="shared" ref="AA11:AI11" si="19">PEARSON($W$2:$W$101,O2:O101)</f>
        <v>0.53162795669077489</v>
      </c>
      <c r="AB11" s="6">
        <f t="shared" si="19"/>
        <v>0.58651352552693514</v>
      </c>
      <c r="AC11" s="6">
        <f t="shared" si="19"/>
        <v>0.7814823173303761</v>
      </c>
      <c r="AD11" s="6">
        <f t="shared" si="19"/>
        <v>0.79681943607322825</v>
      </c>
      <c r="AE11" s="6">
        <f t="shared" si="19"/>
        <v>0.78170822897590686</v>
      </c>
      <c r="AF11" s="6">
        <f t="shared" si="19"/>
        <v>0.80906468340890525</v>
      </c>
      <c r="AG11" s="6">
        <f t="shared" si="19"/>
        <v>0.76179672717836755</v>
      </c>
      <c r="AH11" s="6">
        <f t="shared" si="19"/>
        <v>0.83056393208096313</v>
      </c>
      <c r="AI11" s="6">
        <f t="shared" si="19"/>
        <v>1.0000000000000002</v>
      </c>
    </row>
    <row r="12" spans="1:40" x14ac:dyDescent="0.25">
      <c r="A12">
        <v>11</v>
      </c>
      <c r="B12">
        <f t="shared" ca="1" si="1"/>
        <v>15</v>
      </c>
      <c r="C12">
        <f t="shared" ca="1" si="2"/>
        <v>11</v>
      </c>
      <c r="D12">
        <f t="shared" ca="1" si="3"/>
        <v>7</v>
      </c>
      <c r="E12">
        <f t="shared" ca="1" si="4"/>
        <v>52</v>
      </c>
      <c r="F12">
        <f t="shared" ca="1" si="5"/>
        <v>165</v>
      </c>
      <c r="G12">
        <f t="shared" ca="1" si="6"/>
        <v>44</v>
      </c>
      <c r="H12">
        <f t="shared" ca="1" si="7"/>
        <v>105</v>
      </c>
      <c r="I12">
        <f t="shared" ca="1" si="8"/>
        <v>13</v>
      </c>
      <c r="J12">
        <f t="shared" ca="1" si="9"/>
        <v>77</v>
      </c>
      <c r="K12">
        <f t="shared" ca="1" si="10"/>
        <v>1155</v>
      </c>
      <c r="M12">
        <v>11</v>
      </c>
      <c r="N12">
        <v>17</v>
      </c>
      <c r="O12">
        <v>13</v>
      </c>
      <c r="P12">
        <v>8</v>
      </c>
      <c r="Q12">
        <v>60</v>
      </c>
      <c r="R12">
        <v>221</v>
      </c>
      <c r="S12">
        <v>50</v>
      </c>
      <c r="T12">
        <v>136</v>
      </c>
      <c r="U12">
        <v>15</v>
      </c>
      <c r="V12">
        <v>104</v>
      </c>
      <c r="W12">
        <v>1768</v>
      </c>
    </row>
    <row r="13" spans="1:40" ht="18" thickBot="1" x14ac:dyDescent="0.3">
      <c r="A13">
        <v>12</v>
      </c>
      <c r="B13">
        <f t="shared" ca="1" si="1"/>
        <v>16</v>
      </c>
      <c r="C13">
        <f t="shared" ca="1" si="2"/>
        <v>15</v>
      </c>
      <c r="D13">
        <f t="shared" ca="1" si="3"/>
        <v>11</v>
      </c>
      <c r="E13">
        <f t="shared" ca="1" si="4"/>
        <v>62</v>
      </c>
      <c r="F13">
        <f t="shared" ca="1" si="5"/>
        <v>240</v>
      </c>
      <c r="G13">
        <f t="shared" ca="1" si="6"/>
        <v>54</v>
      </c>
      <c r="H13">
        <f t="shared" ca="1" si="7"/>
        <v>176</v>
      </c>
      <c r="I13">
        <f t="shared" ca="1" si="8"/>
        <v>19</v>
      </c>
      <c r="J13">
        <f t="shared" ca="1" si="9"/>
        <v>165</v>
      </c>
      <c r="K13">
        <f t="shared" ca="1" si="10"/>
        <v>2640</v>
      </c>
      <c r="M13">
        <v>12</v>
      </c>
      <c r="N13">
        <v>15</v>
      </c>
      <c r="O13">
        <v>14</v>
      </c>
      <c r="P13">
        <v>12</v>
      </c>
      <c r="Q13">
        <v>58</v>
      </c>
      <c r="R13">
        <v>210</v>
      </c>
      <c r="S13">
        <v>54</v>
      </c>
      <c r="T13">
        <v>180</v>
      </c>
      <c r="U13">
        <v>18</v>
      </c>
      <c r="V13">
        <v>168</v>
      </c>
      <c r="W13">
        <v>2520</v>
      </c>
      <c r="Y13" s="5" t="s">
        <v>59</v>
      </c>
      <c r="Z13" t="s">
        <v>60</v>
      </c>
      <c r="AA13" t="s">
        <v>61</v>
      </c>
      <c r="AB13" t="s">
        <v>62</v>
      </c>
      <c r="AD13" t="s">
        <v>63</v>
      </c>
      <c r="AE13" t="s">
        <v>49</v>
      </c>
      <c r="AF13" t="s">
        <v>50</v>
      </c>
      <c r="AG13" t="s">
        <v>51</v>
      </c>
      <c r="AH13" t="s">
        <v>52</v>
      </c>
      <c r="AI13" t="s">
        <v>53</v>
      </c>
      <c r="AJ13" t="s">
        <v>54</v>
      </c>
      <c r="AK13" t="s">
        <v>55</v>
      </c>
      <c r="AL13" t="s">
        <v>56</v>
      </c>
      <c r="AM13" t="s">
        <v>57</v>
      </c>
      <c r="AN13" t="s">
        <v>58</v>
      </c>
    </row>
    <row r="14" spans="1:40" ht="15.75" thickTop="1" x14ac:dyDescent="0.25">
      <c r="A14">
        <v>13</v>
      </c>
      <c r="B14">
        <f t="shared" ca="1" si="1"/>
        <v>18</v>
      </c>
      <c r="C14">
        <f t="shared" ca="1" si="2"/>
        <v>15</v>
      </c>
      <c r="D14">
        <f t="shared" ca="1" si="3"/>
        <v>7</v>
      </c>
      <c r="E14">
        <f t="shared" ca="1" si="4"/>
        <v>66</v>
      </c>
      <c r="F14">
        <f t="shared" ca="1" si="5"/>
        <v>270</v>
      </c>
      <c r="G14">
        <f t="shared" ca="1" si="6"/>
        <v>50</v>
      </c>
      <c r="H14">
        <f t="shared" ca="1" si="7"/>
        <v>126</v>
      </c>
      <c r="I14">
        <f t="shared" ca="1" si="8"/>
        <v>17</v>
      </c>
      <c r="J14">
        <f t="shared" ca="1" si="9"/>
        <v>105</v>
      </c>
      <c r="K14">
        <f t="shared" ca="1" si="10"/>
        <v>1890</v>
      </c>
      <c r="M14">
        <v>13</v>
      </c>
      <c r="N14">
        <v>20</v>
      </c>
      <c r="O14">
        <v>10</v>
      </c>
      <c r="P14">
        <v>8</v>
      </c>
      <c r="Q14">
        <v>60</v>
      </c>
      <c r="R14">
        <v>200</v>
      </c>
      <c r="S14">
        <v>56</v>
      </c>
      <c r="T14">
        <v>160</v>
      </c>
      <c r="U14">
        <v>13</v>
      </c>
      <c r="V14">
        <v>80</v>
      </c>
      <c r="W14">
        <v>1600</v>
      </c>
      <c r="Y14" t="s">
        <v>49</v>
      </c>
      <c r="Z14" s="8">
        <v>0.99806971231327901</v>
      </c>
      <c r="AA14" s="9">
        <v>6.3056580481660974E-3</v>
      </c>
      <c r="AB14" s="10">
        <v>3.4355132589300313E-2</v>
      </c>
      <c r="AD14" t="s">
        <v>60</v>
      </c>
      <c r="AE14">
        <f t="array" ref="AE14:AN16">TRANSPOSE(Z14:AB23)</f>
        <v>0.99806971231327901</v>
      </c>
      <c r="AF14">
        <v>-7.6582526640220734E-3</v>
      </c>
      <c r="AG14">
        <v>2.1301553327118243E-2</v>
      </c>
      <c r="AH14">
        <v>0.75954212765638329</v>
      </c>
      <c r="AI14">
        <v>0.67941263872975677</v>
      </c>
      <c r="AJ14">
        <v>0.82168025867637851</v>
      </c>
      <c r="AK14">
        <v>0.69149863491604702</v>
      </c>
      <c r="AL14">
        <v>-5.2410458096259259E-3</v>
      </c>
      <c r="AM14">
        <v>1.8769645010315479E-2</v>
      </c>
      <c r="AN14">
        <v>0.55544222206881888</v>
      </c>
    </row>
    <row r="15" spans="1:40" x14ac:dyDescent="0.25">
      <c r="A15">
        <v>14</v>
      </c>
      <c r="B15">
        <f t="shared" ca="1" si="1"/>
        <v>12</v>
      </c>
      <c r="C15">
        <f t="shared" ca="1" si="2"/>
        <v>16</v>
      </c>
      <c r="D15">
        <f t="shared" ca="1" si="3"/>
        <v>14</v>
      </c>
      <c r="E15">
        <f t="shared" ca="1" si="4"/>
        <v>56</v>
      </c>
      <c r="F15">
        <f t="shared" ca="1" si="5"/>
        <v>192</v>
      </c>
      <c r="G15">
        <f t="shared" ca="1" si="6"/>
        <v>52</v>
      </c>
      <c r="H15">
        <f t="shared" ca="1" si="7"/>
        <v>168</v>
      </c>
      <c r="I15">
        <f t="shared" ca="1" si="8"/>
        <v>21</v>
      </c>
      <c r="J15">
        <f t="shared" ca="1" si="9"/>
        <v>224</v>
      </c>
      <c r="K15">
        <f t="shared" ca="1" si="10"/>
        <v>2688</v>
      </c>
      <c r="M15">
        <v>14</v>
      </c>
      <c r="N15">
        <v>14</v>
      </c>
      <c r="O15">
        <v>9</v>
      </c>
      <c r="P15">
        <v>6</v>
      </c>
      <c r="Q15">
        <v>46</v>
      </c>
      <c r="R15">
        <v>126</v>
      </c>
      <c r="S15">
        <v>40</v>
      </c>
      <c r="T15">
        <v>84</v>
      </c>
      <c r="U15">
        <v>11</v>
      </c>
      <c r="V15">
        <v>54</v>
      </c>
      <c r="W15">
        <v>756</v>
      </c>
      <c r="Y15" t="s">
        <v>50</v>
      </c>
      <c r="Z15" s="11">
        <v>-7.6582526640220734E-3</v>
      </c>
      <c r="AA15" s="12">
        <v>0.99760606325417267</v>
      </c>
      <c r="AB15" s="13">
        <v>-3.78359505868072E-2</v>
      </c>
      <c r="AD15" t="s">
        <v>61</v>
      </c>
      <c r="AE15">
        <v>6.3056580481660974E-3</v>
      </c>
      <c r="AF15">
        <v>0.99760606325417267</v>
      </c>
      <c r="AG15">
        <v>-1.6030155638676553E-2</v>
      </c>
      <c r="AH15">
        <v>0.64793141461610493</v>
      </c>
      <c r="AI15">
        <v>0.72683300106259652</v>
      </c>
      <c r="AJ15">
        <v>-3.5094277164294863E-3</v>
      </c>
      <c r="AK15">
        <v>2.1209099446459716E-4</v>
      </c>
      <c r="AL15">
        <v>0.85015355400801096</v>
      </c>
      <c r="AM15">
        <v>0.68077599262600752</v>
      </c>
      <c r="AN15">
        <v>0.56396420026059946</v>
      </c>
    </row>
    <row r="16" spans="1:40" x14ac:dyDescent="0.25">
      <c r="A16">
        <v>15</v>
      </c>
      <c r="B16">
        <f t="shared" ca="1" si="1"/>
        <v>13</v>
      </c>
      <c r="C16">
        <f t="shared" ca="1" si="2"/>
        <v>10</v>
      </c>
      <c r="D16">
        <f t="shared" ca="1" si="3"/>
        <v>8</v>
      </c>
      <c r="E16">
        <f t="shared" ca="1" si="4"/>
        <v>46</v>
      </c>
      <c r="F16">
        <f t="shared" ca="1" si="5"/>
        <v>130</v>
      </c>
      <c r="G16">
        <f t="shared" ca="1" si="6"/>
        <v>42</v>
      </c>
      <c r="H16">
        <f t="shared" ca="1" si="7"/>
        <v>104</v>
      </c>
      <c r="I16">
        <f t="shared" ca="1" si="8"/>
        <v>13</v>
      </c>
      <c r="J16">
        <f t="shared" ca="1" si="9"/>
        <v>80</v>
      </c>
      <c r="K16">
        <f t="shared" ca="1" si="10"/>
        <v>1040</v>
      </c>
      <c r="M16">
        <v>15</v>
      </c>
      <c r="N16">
        <v>17</v>
      </c>
      <c r="O16">
        <v>16</v>
      </c>
      <c r="P16">
        <v>13</v>
      </c>
      <c r="Q16">
        <v>66</v>
      </c>
      <c r="R16">
        <v>272</v>
      </c>
      <c r="S16">
        <v>60</v>
      </c>
      <c r="T16">
        <v>221</v>
      </c>
      <c r="U16">
        <v>21</v>
      </c>
      <c r="V16">
        <v>208</v>
      </c>
      <c r="W16">
        <v>3536</v>
      </c>
      <c r="Y16" t="s">
        <v>51</v>
      </c>
      <c r="Z16" s="11">
        <v>2.1301553327118243E-2</v>
      </c>
      <c r="AA16" s="12">
        <v>-1.6030155638676553E-2</v>
      </c>
      <c r="AB16" s="13">
        <v>0.99719194882674511</v>
      </c>
      <c r="AD16" t="s">
        <v>62</v>
      </c>
      <c r="AE16">
        <v>3.4355132589300313E-2</v>
      </c>
      <c r="AF16">
        <v>-3.78359505868072E-2</v>
      </c>
      <c r="AG16">
        <v>0.99719194882674511</v>
      </c>
      <c r="AH16">
        <v>1.9203981939033157E-3</v>
      </c>
      <c r="AI16">
        <v>5.9814621446925061E-3</v>
      </c>
      <c r="AJ16">
        <v>0.56646801110249134</v>
      </c>
      <c r="AK16">
        <v>0.71509559558450364</v>
      </c>
      <c r="AL16">
        <v>0.50873495319610162</v>
      </c>
      <c r="AM16">
        <v>0.72323963762183996</v>
      </c>
      <c r="AN16">
        <v>0.59237374363420636</v>
      </c>
    </row>
    <row r="17" spans="1:35" x14ac:dyDescent="0.25">
      <c r="A17">
        <v>16</v>
      </c>
      <c r="B17">
        <f t="shared" ca="1" si="1"/>
        <v>18</v>
      </c>
      <c r="C17">
        <f t="shared" ca="1" si="2"/>
        <v>13</v>
      </c>
      <c r="D17">
        <f t="shared" ca="1" si="3"/>
        <v>7</v>
      </c>
      <c r="E17">
        <f t="shared" ca="1" si="4"/>
        <v>62</v>
      </c>
      <c r="F17">
        <f t="shared" ca="1" si="5"/>
        <v>234</v>
      </c>
      <c r="G17">
        <f t="shared" ca="1" si="6"/>
        <v>50</v>
      </c>
      <c r="H17">
        <f t="shared" ca="1" si="7"/>
        <v>126</v>
      </c>
      <c r="I17">
        <f t="shared" ca="1" si="8"/>
        <v>15</v>
      </c>
      <c r="J17">
        <f t="shared" ca="1" si="9"/>
        <v>91</v>
      </c>
      <c r="K17">
        <f t="shared" ca="1" si="10"/>
        <v>1638</v>
      </c>
      <c r="M17">
        <v>16</v>
      </c>
      <c r="N17">
        <v>13</v>
      </c>
      <c r="O17">
        <v>13</v>
      </c>
      <c r="P17">
        <v>8</v>
      </c>
      <c r="Q17">
        <v>52</v>
      </c>
      <c r="R17">
        <v>169</v>
      </c>
      <c r="S17">
        <v>42</v>
      </c>
      <c r="T17">
        <v>104</v>
      </c>
      <c r="U17">
        <v>15</v>
      </c>
      <c r="V17">
        <v>104</v>
      </c>
      <c r="W17">
        <v>1352</v>
      </c>
      <c r="Y17" t="s">
        <v>52</v>
      </c>
      <c r="Z17" s="11">
        <v>0.75954212765638329</v>
      </c>
      <c r="AA17" s="12">
        <v>0.64793141461610493</v>
      </c>
      <c r="AB17" s="13">
        <v>1.9203981939033157E-3</v>
      </c>
    </row>
    <row r="18" spans="1:35" x14ac:dyDescent="0.25">
      <c r="A18">
        <v>17</v>
      </c>
      <c r="B18">
        <f t="shared" ca="1" si="1"/>
        <v>20</v>
      </c>
      <c r="C18">
        <f t="shared" ca="1" si="2"/>
        <v>14</v>
      </c>
      <c r="D18">
        <f t="shared" ca="1" si="3"/>
        <v>7</v>
      </c>
      <c r="E18">
        <f t="shared" ca="1" si="4"/>
        <v>68</v>
      </c>
      <c r="F18">
        <f t="shared" ca="1" si="5"/>
        <v>280</v>
      </c>
      <c r="G18">
        <f t="shared" ca="1" si="6"/>
        <v>54</v>
      </c>
      <c r="H18">
        <f t="shared" ca="1" si="7"/>
        <v>140</v>
      </c>
      <c r="I18">
        <f t="shared" ca="1" si="8"/>
        <v>16</v>
      </c>
      <c r="J18">
        <f t="shared" ca="1" si="9"/>
        <v>98</v>
      </c>
      <c r="K18">
        <f t="shared" ca="1" si="10"/>
        <v>1960</v>
      </c>
      <c r="M18">
        <v>17</v>
      </c>
      <c r="N18">
        <v>16</v>
      </c>
      <c r="O18">
        <v>14</v>
      </c>
      <c r="P18">
        <v>8</v>
      </c>
      <c r="Q18">
        <v>60</v>
      </c>
      <c r="R18">
        <v>224</v>
      </c>
      <c r="S18">
        <v>48</v>
      </c>
      <c r="T18">
        <v>128</v>
      </c>
      <c r="U18">
        <v>16</v>
      </c>
      <c r="V18">
        <v>112</v>
      </c>
      <c r="W18">
        <v>1792</v>
      </c>
      <c r="Y18" t="s">
        <v>53</v>
      </c>
      <c r="Z18" s="11">
        <v>0.67941263872975677</v>
      </c>
      <c r="AA18" s="12">
        <v>0.72683300106259652</v>
      </c>
      <c r="AB18" s="13">
        <v>5.9814621446925061E-3</v>
      </c>
    </row>
    <row r="19" spans="1:35" x14ac:dyDescent="0.25">
      <c r="A19">
        <v>18</v>
      </c>
      <c r="B19">
        <f t="shared" ca="1" si="1"/>
        <v>21</v>
      </c>
      <c r="C19">
        <f t="shared" ca="1" si="2"/>
        <v>15</v>
      </c>
      <c r="D19">
        <f t="shared" ca="1" si="3"/>
        <v>7</v>
      </c>
      <c r="E19">
        <f t="shared" ca="1" si="4"/>
        <v>72</v>
      </c>
      <c r="F19">
        <f t="shared" ca="1" si="5"/>
        <v>315</v>
      </c>
      <c r="G19">
        <f t="shared" ca="1" si="6"/>
        <v>56</v>
      </c>
      <c r="H19">
        <f t="shared" ca="1" si="7"/>
        <v>147</v>
      </c>
      <c r="I19">
        <f t="shared" ca="1" si="8"/>
        <v>17</v>
      </c>
      <c r="J19">
        <f t="shared" ca="1" si="9"/>
        <v>105</v>
      </c>
      <c r="K19">
        <f t="shared" ca="1" si="10"/>
        <v>2205</v>
      </c>
      <c r="M19">
        <v>18</v>
      </c>
      <c r="N19">
        <v>17</v>
      </c>
      <c r="O19">
        <v>10</v>
      </c>
      <c r="P19">
        <v>13</v>
      </c>
      <c r="Q19">
        <v>54</v>
      </c>
      <c r="R19">
        <v>170</v>
      </c>
      <c r="S19">
        <v>60</v>
      </c>
      <c r="T19">
        <v>221</v>
      </c>
      <c r="U19">
        <v>16</v>
      </c>
      <c r="V19">
        <v>130</v>
      </c>
      <c r="W19">
        <v>2210</v>
      </c>
      <c r="Y19" t="s">
        <v>54</v>
      </c>
      <c r="Z19" s="11">
        <v>0.82168025867637851</v>
      </c>
      <c r="AA19" s="12">
        <v>-3.5094277164294863E-3</v>
      </c>
      <c r="AB19" s="13">
        <v>0.56646801110249134</v>
      </c>
    </row>
    <row r="20" spans="1:35" x14ac:dyDescent="0.25">
      <c r="A20">
        <v>19</v>
      </c>
      <c r="B20">
        <f t="shared" ca="1" si="1"/>
        <v>16</v>
      </c>
      <c r="C20">
        <f t="shared" ca="1" si="2"/>
        <v>16</v>
      </c>
      <c r="D20">
        <f t="shared" ca="1" si="3"/>
        <v>6</v>
      </c>
      <c r="E20">
        <f t="shared" ca="1" si="4"/>
        <v>64</v>
      </c>
      <c r="F20">
        <f t="shared" ca="1" si="5"/>
        <v>256</v>
      </c>
      <c r="G20">
        <f t="shared" ca="1" si="6"/>
        <v>44</v>
      </c>
      <c r="H20">
        <f t="shared" ca="1" si="7"/>
        <v>96</v>
      </c>
      <c r="I20">
        <f t="shared" ca="1" si="8"/>
        <v>17</v>
      </c>
      <c r="J20">
        <f t="shared" ca="1" si="9"/>
        <v>96</v>
      </c>
      <c r="K20">
        <f t="shared" ca="1" si="10"/>
        <v>1536</v>
      </c>
      <c r="M20">
        <v>19</v>
      </c>
      <c r="N20">
        <v>15</v>
      </c>
      <c r="O20">
        <v>9</v>
      </c>
      <c r="P20">
        <v>10</v>
      </c>
      <c r="Q20">
        <v>48</v>
      </c>
      <c r="R20">
        <v>135</v>
      </c>
      <c r="S20">
        <v>50</v>
      </c>
      <c r="T20">
        <v>150</v>
      </c>
      <c r="U20">
        <v>13</v>
      </c>
      <c r="V20">
        <v>90</v>
      </c>
      <c r="W20">
        <v>1350</v>
      </c>
      <c r="Y20" t="s">
        <v>55</v>
      </c>
      <c r="Z20" s="11">
        <v>0.69149863491604702</v>
      </c>
      <c r="AA20" s="12">
        <v>2.1209099446459716E-4</v>
      </c>
      <c r="AB20" s="13">
        <v>0.71509559558450364</v>
      </c>
    </row>
    <row r="21" spans="1:35" x14ac:dyDescent="0.25">
      <c r="A21">
        <v>20</v>
      </c>
      <c r="B21">
        <f t="shared" ca="1" si="1"/>
        <v>20</v>
      </c>
      <c r="C21">
        <f t="shared" ca="1" si="2"/>
        <v>9</v>
      </c>
      <c r="D21">
        <f t="shared" ca="1" si="3"/>
        <v>13</v>
      </c>
      <c r="E21">
        <f t="shared" ca="1" si="4"/>
        <v>58</v>
      </c>
      <c r="F21">
        <f t="shared" ca="1" si="5"/>
        <v>180</v>
      </c>
      <c r="G21">
        <f t="shared" ca="1" si="6"/>
        <v>66</v>
      </c>
      <c r="H21">
        <f t="shared" ca="1" si="7"/>
        <v>260</v>
      </c>
      <c r="I21">
        <f t="shared" ca="1" si="8"/>
        <v>16</v>
      </c>
      <c r="J21">
        <f t="shared" ca="1" si="9"/>
        <v>117</v>
      </c>
      <c r="K21">
        <f t="shared" ca="1" si="10"/>
        <v>2340</v>
      </c>
      <c r="M21">
        <v>20</v>
      </c>
      <c r="N21">
        <v>15</v>
      </c>
      <c r="O21">
        <v>17</v>
      </c>
      <c r="P21">
        <v>12</v>
      </c>
      <c r="Q21">
        <v>64</v>
      </c>
      <c r="R21">
        <v>255</v>
      </c>
      <c r="S21">
        <v>54</v>
      </c>
      <c r="T21">
        <v>180</v>
      </c>
      <c r="U21">
        <v>21</v>
      </c>
      <c r="V21">
        <v>204</v>
      </c>
      <c r="W21">
        <v>3060</v>
      </c>
      <c r="Y21" t="s">
        <v>56</v>
      </c>
      <c r="Z21" s="11">
        <v>-5.2410458096259259E-3</v>
      </c>
      <c r="AA21" s="12">
        <v>0.85015355400801096</v>
      </c>
      <c r="AB21" s="13">
        <v>0.50873495319610162</v>
      </c>
    </row>
    <row r="22" spans="1:35" x14ac:dyDescent="0.25">
      <c r="A22">
        <v>21</v>
      </c>
      <c r="B22">
        <f t="shared" ca="1" si="1"/>
        <v>17</v>
      </c>
      <c r="C22">
        <f t="shared" ca="1" si="2"/>
        <v>10</v>
      </c>
      <c r="D22">
        <f t="shared" ca="1" si="3"/>
        <v>14</v>
      </c>
      <c r="E22">
        <f t="shared" ca="1" si="4"/>
        <v>54</v>
      </c>
      <c r="F22">
        <f t="shared" ca="1" si="5"/>
        <v>170</v>
      </c>
      <c r="G22">
        <f t="shared" ca="1" si="6"/>
        <v>62</v>
      </c>
      <c r="H22">
        <f t="shared" ca="1" si="7"/>
        <v>238</v>
      </c>
      <c r="I22">
        <f t="shared" ca="1" si="8"/>
        <v>17</v>
      </c>
      <c r="J22">
        <f t="shared" ca="1" si="9"/>
        <v>140</v>
      </c>
      <c r="K22">
        <f t="shared" ca="1" si="10"/>
        <v>2380</v>
      </c>
      <c r="M22">
        <v>21</v>
      </c>
      <c r="N22">
        <v>21</v>
      </c>
      <c r="O22">
        <v>13</v>
      </c>
      <c r="P22">
        <v>7</v>
      </c>
      <c r="Q22">
        <v>68</v>
      </c>
      <c r="R22">
        <v>273</v>
      </c>
      <c r="S22">
        <v>56</v>
      </c>
      <c r="T22">
        <v>147</v>
      </c>
      <c r="U22">
        <v>15</v>
      </c>
      <c r="V22">
        <v>91</v>
      </c>
      <c r="W22">
        <v>1911</v>
      </c>
      <c r="Y22" t="s">
        <v>57</v>
      </c>
      <c r="Z22" s="11">
        <v>1.8769645010315479E-2</v>
      </c>
      <c r="AA22" s="12">
        <v>0.68077599262600752</v>
      </c>
      <c r="AB22" s="13">
        <v>0.72323963762183996</v>
      </c>
    </row>
    <row r="23" spans="1:35" ht="15.75" thickBot="1" x14ac:dyDescent="0.3">
      <c r="A23">
        <v>22</v>
      </c>
      <c r="B23">
        <f t="shared" ca="1" si="1"/>
        <v>15</v>
      </c>
      <c r="C23">
        <f t="shared" ca="1" si="2"/>
        <v>15</v>
      </c>
      <c r="D23">
        <f t="shared" ca="1" si="3"/>
        <v>7</v>
      </c>
      <c r="E23">
        <f t="shared" ca="1" si="4"/>
        <v>60</v>
      </c>
      <c r="F23">
        <f t="shared" ca="1" si="5"/>
        <v>225</v>
      </c>
      <c r="G23">
        <f t="shared" ca="1" si="6"/>
        <v>44</v>
      </c>
      <c r="H23">
        <f t="shared" ca="1" si="7"/>
        <v>105</v>
      </c>
      <c r="I23">
        <f t="shared" ca="1" si="8"/>
        <v>17</v>
      </c>
      <c r="J23">
        <f t="shared" ca="1" si="9"/>
        <v>105</v>
      </c>
      <c r="K23">
        <f t="shared" ca="1" si="10"/>
        <v>1575</v>
      </c>
      <c r="M23">
        <v>22</v>
      </c>
      <c r="N23">
        <v>15</v>
      </c>
      <c r="O23">
        <v>11</v>
      </c>
      <c r="P23">
        <v>13</v>
      </c>
      <c r="Q23">
        <v>52</v>
      </c>
      <c r="R23">
        <v>165</v>
      </c>
      <c r="S23">
        <v>56</v>
      </c>
      <c r="T23">
        <v>195</v>
      </c>
      <c r="U23">
        <v>17</v>
      </c>
      <c r="V23">
        <v>143</v>
      </c>
      <c r="W23">
        <v>2145</v>
      </c>
      <c r="Y23" t="s">
        <v>58</v>
      </c>
      <c r="Z23" s="14">
        <v>0.55544222206881888</v>
      </c>
      <c r="AA23" s="15">
        <v>0.56396420026059946</v>
      </c>
      <c r="AB23" s="16">
        <v>0.59237374363420636</v>
      </c>
      <c r="AD23" t="s">
        <v>30</v>
      </c>
      <c r="AE23">
        <f>SUMSQ(Z38:AI47)</f>
        <v>3.3253693530286743E-3</v>
      </c>
    </row>
    <row r="24" spans="1:35" ht="15.75" thickTop="1" x14ac:dyDescent="0.25">
      <c r="A24">
        <v>23</v>
      </c>
      <c r="B24">
        <f t="shared" ca="1" si="1"/>
        <v>15</v>
      </c>
      <c r="C24">
        <f t="shared" ca="1" si="2"/>
        <v>13</v>
      </c>
      <c r="D24">
        <f t="shared" ca="1" si="3"/>
        <v>8</v>
      </c>
      <c r="E24">
        <f t="shared" ca="1" si="4"/>
        <v>56</v>
      </c>
      <c r="F24">
        <f t="shared" ca="1" si="5"/>
        <v>195</v>
      </c>
      <c r="G24">
        <f t="shared" ca="1" si="6"/>
        <v>46</v>
      </c>
      <c r="H24">
        <f t="shared" ca="1" si="7"/>
        <v>120</v>
      </c>
      <c r="I24">
        <f t="shared" ca="1" si="8"/>
        <v>15</v>
      </c>
      <c r="J24">
        <f t="shared" ca="1" si="9"/>
        <v>104</v>
      </c>
      <c r="K24">
        <f t="shared" ca="1" si="10"/>
        <v>1560</v>
      </c>
      <c r="M24">
        <v>23</v>
      </c>
      <c r="N24">
        <v>17</v>
      </c>
      <c r="O24">
        <v>11</v>
      </c>
      <c r="P24">
        <v>13</v>
      </c>
      <c r="Q24">
        <v>56</v>
      </c>
      <c r="R24">
        <v>187</v>
      </c>
      <c r="S24">
        <v>60</v>
      </c>
      <c r="T24">
        <v>221</v>
      </c>
      <c r="U24">
        <v>17</v>
      </c>
      <c r="V24">
        <v>143</v>
      </c>
      <c r="W24">
        <v>2431</v>
      </c>
    </row>
    <row r="25" spans="1:35" x14ac:dyDescent="0.25">
      <c r="A25">
        <v>24</v>
      </c>
      <c r="B25">
        <f t="shared" ca="1" si="1"/>
        <v>15</v>
      </c>
      <c r="C25">
        <f t="shared" ca="1" si="2"/>
        <v>15</v>
      </c>
      <c r="D25">
        <f t="shared" ca="1" si="3"/>
        <v>7</v>
      </c>
      <c r="E25">
        <f t="shared" ca="1" si="4"/>
        <v>60</v>
      </c>
      <c r="F25">
        <f t="shared" ca="1" si="5"/>
        <v>225</v>
      </c>
      <c r="G25">
        <f t="shared" ca="1" si="6"/>
        <v>44</v>
      </c>
      <c r="H25">
        <f t="shared" ca="1" si="7"/>
        <v>105</v>
      </c>
      <c r="I25">
        <f t="shared" ca="1" si="8"/>
        <v>17</v>
      </c>
      <c r="J25">
        <f t="shared" ca="1" si="9"/>
        <v>105</v>
      </c>
      <c r="K25">
        <f t="shared" ca="1" si="10"/>
        <v>1575</v>
      </c>
      <c r="M25">
        <v>24</v>
      </c>
      <c r="N25">
        <v>15</v>
      </c>
      <c r="O25">
        <v>10</v>
      </c>
      <c r="P25">
        <v>7</v>
      </c>
      <c r="Q25">
        <v>50</v>
      </c>
      <c r="R25">
        <v>150</v>
      </c>
      <c r="S25">
        <v>44</v>
      </c>
      <c r="T25">
        <v>105</v>
      </c>
      <c r="U25">
        <v>12</v>
      </c>
      <c r="V25">
        <v>70</v>
      </c>
      <c r="W25">
        <v>1050</v>
      </c>
      <c r="Y25" s="5" t="s">
        <v>64</v>
      </c>
      <c r="Z25" t="s">
        <v>49</v>
      </c>
      <c r="AA25" t="s">
        <v>50</v>
      </c>
      <c r="AB25" t="s">
        <v>51</v>
      </c>
      <c r="AC25" t="s">
        <v>52</v>
      </c>
      <c r="AD25" t="s">
        <v>53</v>
      </c>
      <c r="AE25" t="s">
        <v>54</v>
      </c>
      <c r="AF25" t="s">
        <v>55</v>
      </c>
      <c r="AG25" t="s">
        <v>56</v>
      </c>
      <c r="AH25" t="s">
        <v>57</v>
      </c>
      <c r="AI25" t="s">
        <v>58</v>
      </c>
    </row>
    <row r="26" spans="1:35" x14ac:dyDescent="0.25">
      <c r="A26">
        <v>25</v>
      </c>
      <c r="B26">
        <f t="shared" ca="1" si="1"/>
        <v>15</v>
      </c>
      <c r="C26">
        <f t="shared" ca="1" si="2"/>
        <v>12</v>
      </c>
      <c r="D26">
        <f t="shared" ca="1" si="3"/>
        <v>8</v>
      </c>
      <c r="E26">
        <f t="shared" ca="1" si="4"/>
        <v>54</v>
      </c>
      <c r="F26">
        <f t="shared" ca="1" si="5"/>
        <v>180</v>
      </c>
      <c r="G26">
        <f t="shared" ca="1" si="6"/>
        <v>46</v>
      </c>
      <c r="H26">
        <f t="shared" ca="1" si="7"/>
        <v>120</v>
      </c>
      <c r="I26">
        <f t="shared" ca="1" si="8"/>
        <v>14</v>
      </c>
      <c r="J26">
        <f t="shared" ca="1" si="9"/>
        <v>96</v>
      </c>
      <c r="K26">
        <f t="shared" ca="1" si="10"/>
        <v>1440</v>
      </c>
      <c r="M26">
        <v>25</v>
      </c>
      <c r="N26">
        <v>11</v>
      </c>
      <c r="O26">
        <v>15</v>
      </c>
      <c r="P26">
        <v>8</v>
      </c>
      <c r="Q26">
        <v>52</v>
      </c>
      <c r="R26">
        <v>165</v>
      </c>
      <c r="S26">
        <v>38</v>
      </c>
      <c r="T26">
        <v>88</v>
      </c>
      <c r="U26">
        <v>17</v>
      </c>
      <c r="V26">
        <v>120</v>
      </c>
      <c r="W26">
        <v>1320</v>
      </c>
      <c r="Y26" t="s">
        <v>49</v>
      </c>
      <c r="Z26">
        <f t="array" ref="Z26:AI35">MMULT(Z14:AB23,AE14:AN16)</f>
        <v>0.99736318709576044</v>
      </c>
      <c r="AA26">
        <v>-2.6527664305969183E-3</v>
      </c>
      <c r="AB26">
        <v>5.5418016140032098E-2</v>
      </c>
      <c r="AC26">
        <v>0.76222760231363174</v>
      </c>
      <c r="AD26">
        <v>0.68288983116689583</v>
      </c>
      <c r="AE26">
        <v>0.83953313376853256</v>
      </c>
      <c r="AF26">
        <v>0.7147323849893007</v>
      </c>
      <c r="AG26">
        <v>1.760750528643712E-2</v>
      </c>
      <c r="AH26">
        <v>4.7873148456904213E-2</v>
      </c>
      <c r="AI26">
        <v>0.57827730269009858</v>
      </c>
    </row>
    <row r="27" spans="1:35" x14ac:dyDescent="0.25">
      <c r="A27">
        <v>26</v>
      </c>
      <c r="B27">
        <f t="shared" ca="1" si="1"/>
        <v>19</v>
      </c>
      <c r="C27">
        <f t="shared" ca="1" si="2"/>
        <v>16</v>
      </c>
      <c r="D27">
        <f t="shared" ca="1" si="3"/>
        <v>8</v>
      </c>
      <c r="E27">
        <f t="shared" ca="1" si="4"/>
        <v>70</v>
      </c>
      <c r="F27">
        <f t="shared" ca="1" si="5"/>
        <v>304</v>
      </c>
      <c r="G27">
        <f t="shared" ca="1" si="6"/>
        <v>54</v>
      </c>
      <c r="H27">
        <f t="shared" ca="1" si="7"/>
        <v>152</v>
      </c>
      <c r="I27">
        <f t="shared" ca="1" si="8"/>
        <v>18</v>
      </c>
      <c r="J27">
        <f t="shared" ca="1" si="9"/>
        <v>128</v>
      </c>
      <c r="K27">
        <f t="shared" ca="1" si="10"/>
        <v>2432</v>
      </c>
      <c r="M27">
        <v>26</v>
      </c>
      <c r="N27">
        <v>18</v>
      </c>
      <c r="O27">
        <v>17</v>
      </c>
      <c r="P27">
        <v>7</v>
      </c>
      <c r="Q27">
        <v>70</v>
      </c>
      <c r="R27">
        <v>306</v>
      </c>
      <c r="S27">
        <v>50</v>
      </c>
      <c r="T27">
        <v>126</v>
      </c>
      <c r="U27">
        <v>18</v>
      </c>
      <c r="V27">
        <v>119</v>
      </c>
      <c r="W27">
        <v>2142</v>
      </c>
      <c r="Y27" t="s">
        <v>50</v>
      </c>
      <c r="Z27">
        <v>-2.6527664305969183E-3</v>
      </c>
      <c r="AA27">
        <v>0.99670806543216162</v>
      </c>
      <c r="AB27">
        <v>-5.3884618438937708E-2</v>
      </c>
      <c r="AC27">
        <v>0.64049088218014649</v>
      </c>
      <c r="AD27">
        <v>0.71966358087660698</v>
      </c>
      <c r="AE27">
        <v>-3.1226517075525838E-2</v>
      </c>
      <c r="AF27">
        <v>-3.2140409620352701E-2</v>
      </c>
      <c r="AG27">
        <v>0.82891000687759997</v>
      </c>
      <c r="AH27">
        <v>0.65163805608619962</v>
      </c>
      <c r="AI27">
        <v>0.53594736506832985</v>
      </c>
    </row>
    <row r="28" spans="1:35" x14ac:dyDescent="0.25">
      <c r="A28">
        <v>27</v>
      </c>
      <c r="B28">
        <f t="shared" ca="1" si="1"/>
        <v>13</v>
      </c>
      <c r="C28">
        <f t="shared" ca="1" si="2"/>
        <v>13</v>
      </c>
      <c r="D28">
        <f t="shared" ca="1" si="3"/>
        <v>12</v>
      </c>
      <c r="E28">
        <f t="shared" ca="1" si="4"/>
        <v>52</v>
      </c>
      <c r="F28">
        <f t="shared" ca="1" si="5"/>
        <v>169</v>
      </c>
      <c r="G28">
        <f t="shared" ca="1" si="6"/>
        <v>50</v>
      </c>
      <c r="H28">
        <f t="shared" ca="1" si="7"/>
        <v>156</v>
      </c>
      <c r="I28">
        <f t="shared" ca="1" si="8"/>
        <v>18</v>
      </c>
      <c r="J28">
        <f t="shared" ca="1" si="9"/>
        <v>156</v>
      </c>
      <c r="K28">
        <f t="shared" ca="1" si="10"/>
        <v>2028</v>
      </c>
      <c r="M28">
        <v>27</v>
      </c>
      <c r="N28">
        <v>16</v>
      </c>
      <c r="O28">
        <v>15</v>
      </c>
      <c r="P28">
        <v>11</v>
      </c>
      <c r="Q28">
        <v>62</v>
      </c>
      <c r="R28">
        <v>240</v>
      </c>
      <c r="S28">
        <v>54</v>
      </c>
      <c r="T28">
        <v>176</v>
      </c>
      <c r="U28">
        <v>19</v>
      </c>
      <c r="V28">
        <v>165</v>
      </c>
      <c r="W28">
        <v>2640</v>
      </c>
      <c r="Y28" t="s">
        <v>51</v>
      </c>
      <c r="Z28">
        <v>5.5418016140032098E-2</v>
      </c>
      <c r="AA28">
        <v>-5.3884618438937708E-2</v>
      </c>
      <c r="AB28">
        <v>0.99510250486883012</v>
      </c>
      <c r="AC28">
        <v>7.7079913344830792E-3</v>
      </c>
      <c r="AD28">
        <v>8.7859643175595761E-3</v>
      </c>
      <c r="AE28">
        <v>0.58243666245983594</v>
      </c>
      <c r="AF28">
        <v>0.72781416575397595</v>
      </c>
      <c r="AG28">
        <v>0.49356666320957748</v>
      </c>
      <c r="AH28">
        <v>0.7106956211861204</v>
      </c>
      <c r="AI28">
        <v>0.5935016760571018</v>
      </c>
    </row>
    <row r="29" spans="1:35" x14ac:dyDescent="0.25">
      <c r="A29">
        <v>28</v>
      </c>
      <c r="B29">
        <f t="shared" ca="1" si="1"/>
        <v>12</v>
      </c>
      <c r="C29">
        <f t="shared" ca="1" si="2"/>
        <v>9</v>
      </c>
      <c r="D29">
        <f t="shared" ca="1" si="3"/>
        <v>8</v>
      </c>
      <c r="E29">
        <f t="shared" ca="1" si="4"/>
        <v>42</v>
      </c>
      <c r="F29">
        <f t="shared" ca="1" si="5"/>
        <v>108</v>
      </c>
      <c r="G29">
        <f t="shared" ca="1" si="6"/>
        <v>40</v>
      </c>
      <c r="H29">
        <f t="shared" ca="1" si="7"/>
        <v>96</v>
      </c>
      <c r="I29">
        <f t="shared" ca="1" si="8"/>
        <v>12</v>
      </c>
      <c r="J29">
        <f t="shared" ca="1" si="9"/>
        <v>72</v>
      </c>
      <c r="K29">
        <f t="shared" ca="1" si="10"/>
        <v>864</v>
      </c>
      <c r="M29">
        <v>28</v>
      </c>
      <c r="N29">
        <v>14</v>
      </c>
      <c r="O29">
        <v>15</v>
      </c>
      <c r="P29">
        <v>11</v>
      </c>
      <c r="Q29">
        <v>58</v>
      </c>
      <c r="R29">
        <v>210</v>
      </c>
      <c r="S29">
        <v>50</v>
      </c>
      <c r="T29">
        <v>154</v>
      </c>
      <c r="U29">
        <v>19</v>
      </c>
      <c r="V29">
        <v>165</v>
      </c>
      <c r="W29">
        <v>2310</v>
      </c>
      <c r="Y29" t="s">
        <v>52</v>
      </c>
      <c r="Z29">
        <v>0.76222760231363174</v>
      </c>
      <c r="AA29">
        <v>0.64049088218014649</v>
      </c>
      <c r="AB29">
        <v>7.7079913344830792E-3</v>
      </c>
      <c r="AC29">
        <v>0.99672304966043557</v>
      </c>
      <c r="AD29">
        <v>0.98699194253469369</v>
      </c>
      <c r="AE29">
        <v>0.62291474760892995</v>
      </c>
      <c r="AF29">
        <v>0.52673303314391839</v>
      </c>
      <c r="AG29">
        <v>0.54783737348922512</v>
      </c>
      <c r="AH29">
        <v>0.45674139613919035</v>
      </c>
      <c r="AI29">
        <v>0.78842948267542134</v>
      </c>
    </row>
    <row r="30" spans="1:35" x14ac:dyDescent="0.25">
      <c r="A30">
        <v>29</v>
      </c>
      <c r="B30">
        <f t="shared" ca="1" si="1"/>
        <v>10</v>
      </c>
      <c r="C30">
        <f t="shared" ca="1" si="2"/>
        <v>16</v>
      </c>
      <c r="D30">
        <f t="shared" ca="1" si="3"/>
        <v>11</v>
      </c>
      <c r="E30">
        <f t="shared" ca="1" si="4"/>
        <v>52</v>
      </c>
      <c r="F30">
        <f t="shared" ca="1" si="5"/>
        <v>160</v>
      </c>
      <c r="G30">
        <f t="shared" ca="1" si="6"/>
        <v>42</v>
      </c>
      <c r="H30">
        <f t="shared" ca="1" si="7"/>
        <v>110</v>
      </c>
      <c r="I30">
        <f t="shared" ca="1" si="8"/>
        <v>19</v>
      </c>
      <c r="J30">
        <f t="shared" ca="1" si="9"/>
        <v>176</v>
      </c>
      <c r="K30">
        <f t="shared" ca="1" si="10"/>
        <v>1760</v>
      </c>
      <c r="M30">
        <v>29</v>
      </c>
      <c r="N30">
        <v>13</v>
      </c>
      <c r="O30">
        <v>17</v>
      </c>
      <c r="P30">
        <v>7</v>
      </c>
      <c r="Q30">
        <v>60</v>
      </c>
      <c r="R30">
        <v>221</v>
      </c>
      <c r="S30">
        <v>40</v>
      </c>
      <c r="T30">
        <v>91</v>
      </c>
      <c r="U30">
        <v>18</v>
      </c>
      <c r="V30">
        <v>119</v>
      </c>
      <c r="W30">
        <v>1547</v>
      </c>
      <c r="Y30" t="s">
        <v>53</v>
      </c>
      <c r="Z30">
        <v>0.68288983116689583</v>
      </c>
      <c r="AA30">
        <v>0.71966358087660698</v>
      </c>
      <c r="AB30">
        <v>8.7859643175595761E-3</v>
      </c>
      <c r="AC30">
        <v>0.98699194253469369</v>
      </c>
      <c r="AD30">
        <v>0.98992352298877972</v>
      </c>
      <c r="AE30">
        <v>0.55909749182491164</v>
      </c>
      <c r="AF30">
        <v>0.47424438419516629</v>
      </c>
      <c r="AG30">
        <v>0.61740180512467779</v>
      </c>
      <c r="AH30">
        <v>0.51188882233018451</v>
      </c>
      <c r="AI30">
        <v>0.79082551904803233</v>
      </c>
    </row>
    <row r="31" spans="1:35" x14ac:dyDescent="0.25">
      <c r="A31">
        <v>30</v>
      </c>
      <c r="B31">
        <f t="shared" ca="1" si="1"/>
        <v>18</v>
      </c>
      <c r="C31">
        <f t="shared" ca="1" si="2"/>
        <v>15</v>
      </c>
      <c r="D31">
        <f t="shared" ca="1" si="3"/>
        <v>7</v>
      </c>
      <c r="E31">
        <f t="shared" ca="1" si="4"/>
        <v>66</v>
      </c>
      <c r="F31">
        <f t="shared" ca="1" si="5"/>
        <v>270</v>
      </c>
      <c r="G31">
        <f t="shared" ca="1" si="6"/>
        <v>50</v>
      </c>
      <c r="H31">
        <f t="shared" ca="1" si="7"/>
        <v>126</v>
      </c>
      <c r="I31">
        <f t="shared" ca="1" si="8"/>
        <v>17</v>
      </c>
      <c r="J31">
        <f t="shared" ca="1" si="9"/>
        <v>105</v>
      </c>
      <c r="K31">
        <f t="shared" ca="1" si="10"/>
        <v>1890</v>
      </c>
      <c r="M31">
        <v>30</v>
      </c>
      <c r="N31">
        <v>20</v>
      </c>
      <c r="O31">
        <v>17</v>
      </c>
      <c r="P31">
        <v>13</v>
      </c>
      <c r="Q31">
        <v>74</v>
      </c>
      <c r="R31">
        <v>340</v>
      </c>
      <c r="S31">
        <v>66</v>
      </c>
      <c r="T31">
        <v>260</v>
      </c>
      <c r="U31">
        <v>21</v>
      </c>
      <c r="V31">
        <v>221</v>
      </c>
      <c r="W31">
        <v>4420</v>
      </c>
      <c r="Y31" t="s">
        <v>54</v>
      </c>
      <c r="Z31" s="6">
        <v>0.83953313376853256</v>
      </c>
      <c r="AA31" s="6">
        <v>-3.1226517075525838E-2</v>
      </c>
      <c r="AB31" s="6">
        <v>0.58243666245983594</v>
      </c>
      <c r="AC31" s="6">
        <v>0.62291474760892995</v>
      </c>
      <c r="AD31" s="6">
        <v>0.55909749182491164</v>
      </c>
      <c r="AE31" s="6">
        <v>0.99605677118378944</v>
      </c>
      <c r="AF31" s="6">
        <v>0.97326881267307108</v>
      </c>
      <c r="AG31" s="6">
        <v>0.28089206079306978</v>
      </c>
      <c r="AH31" s="6">
        <v>0.42272563170426858</v>
      </c>
      <c r="AI31" s="6">
        <v>0.78997749349962698</v>
      </c>
    </row>
    <row r="32" spans="1:35" x14ac:dyDescent="0.25">
      <c r="A32">
        <v>31</v>
      </c>
      <c r="B32">
        <f t="shared" ca="1" si="1"/>
        <v>18</v>
      </c>
      <c r="C32">
        <f t="shared" ca="1" si="2"/>
        <v>9</v>
      </c>
      <c r="D32">
        <f t="shared" ca="1" si="3"/>
        <v>8</v>
      </c>
      <c r="E32">
        <f t="shared" ca="1" si="4"/>
        <v>54</v>
      </c>
      <c r="F32">
        <f t="shared" ca="1" si="5"/>
        <v>162</v>
      </c>
      <c r="G32">
        <f t="shared" ca="1" si="6"/>
        <v>52</v>
      </c>
      <c r="H32">
        <f t="shared" ca="1" si="7"/>
        <v>144</v>
      </c>
      <c r="I32">
        <f t="shared" ca="1" si="8"/>
        <v>12</v>
      </c>
      <c r="J32">
        <f t="shared" ca="1" si="9"/>
        <v>72</v>
      </c>
      <c r="K32">
        <f t="shared" ca="1" si="10"/>
        <v>1296</v>
      </c>
      <c r="M32">
        <v>31</v>
      </c>
      <c r="N32">
        <v>13</v>
      </c>
      <c r="O32">
        <v>15</v>
      </c>
      <c r="P32">
        <v>9</v>
      </c>
      <c r="Q32">
        <v>56</v>
      </c>
      <c r="R32">
        <v>195</v>
      </c>
      <c r="S32">
        <v>44</v>
      </c>
      <c r="T32">
        <v>117</v>
      </c>
      <c r="U32">
        <v>17</v>
      </c>
      <c r="V32">
        <v>135</v>
      </c>
      <c r="W32">
        <v>1755</v>
      </c>
      <c r="Y32" t="s">
        <v>55</v>
      </c>
      <c r="Z32" s="6">
        <v>0.7147323849893007</v>
      </c>
      <c r="AA32" s="6">
        <v>-3.2140409620352701E-2</v>
      </c>
      <c r="AB32" s="6">
        <v>0.72781416575397595</v>
      </c>
      <c r="AC32" s="6">
        <v>0.52673303314391839</v>
      </c>
      <c r="AD32" s="6">
        <v>0.47424438419516629</v>
      </c>
      <c r="AE32" s="6">
        <v>0.97326881267307108</v>
      </c>
      <c r="AF32" s="6">
        <v>0.98953211789770235</v>
      </c>
      <c r="AG32" s="6">
        <v>0.36035025824024924</v>
      </c>
      <c r="AH32" s="6">
        <v>0.53030904977528581</v>
      </c>
      <c r="AI32" s="6">
        <v>0.80781100507612469</v>
      </c>
    </row>
    <row r="33" spans="1:35" x14ac:dyDescent="0.25">
      <c r="A33">
        <v>32</v>
      </c>
      <c r="B33">
        <f t="shared" ca="1" si="1"/>
        <v>13</v>
      </c>
      <c r="C33">
        <f t="shared" ca="1" si="2"/>
        <v>13</v>
      </c>
      <c r="D33">
        <f t="shared" ca="1" si="3"/>
        <v>9</v>
      </c>
      <c r="E33">
        <f t="shared" ca="1" si="4"/>
        <v>52</v>
      </c>
      <c r="F33">
        <f t="shared" ca="1" si="5"/>
        <v>169</v>
      </c>
      <c r="G33">
        <f t="shared" ca="1" si="6"/>
        <v>44</v>
      </c>
      <c r="H33">
        <f t="shared" ca="1" si="7"/>
        <v>117</v>
      </c>
      <c r="I33">
        <f t="shared" ca="1" si="8"/>
        <v>16</v>
      </c>
      <c r="J33">
        <f t="shared" ca="1" si="9"/>
        <v>117</v>
      </c>
      <c r="K33">
        <f t="shared" ca="1" si="10"/>
        <v>1521</v>
      </c>
      <c r="M33">
        <v>32</v>
      </c>
      <c r="N33">
        <v>12</v>
      </c>
      <c r="O33">
        <v>13</v>
      </c>
      <c r="P33">
        <v>6</v>
      </c>
      <c r="Q33">
        <v>50</v>
      </c>
      <c r="R33">
        <v>156</v>
      </c>
      <c r="S33">
        <v>36</v>
      </c>
      <c r="T33">
        <v>72</v>
      </c>
      <c r="U33">
        <v>14</v>
      </c>
      <c r="V33">
        <v>78</v>
      </c>
      <c r="W33">
        <v>936</v>
      </c>
      <c r="Y33" t="s">
        <v>56</v>
      </c>
      <c r="Z33" s="6">
        <v>1.760750528643712E-2</v>
      </c>
      <c r="AA33" s="6">
        <v>0.82891000687759997</v>
      </c>
      <c r="AB33" s="6">
        <v>0.49356666320957748</v>
      </c>
      <c r="AC33" s="6">
        <v>0.54783737348922512</v>
      </c>
      <c r="AD33" s="6">
        <v>0.61740180512467779</v>
      </c>
      <c r="AE33" s="6">
        <v>0.28089206079306978</v>
      </c>
      <c r="AF33" s="6">
        <v>0.36035025824024924</v>
      </c>
      <c r="AG33" s="6">
        <v>0.98159978655707036</v>
      </c>
      <c r="AH33" s="6">
        <v>0.94660304024011466</v>
      </c>
      <c r="AI33" s="6">
        <v>0.77790629979671866</v>
      </c>
    </row>
    <row r="34" spans="1:35" x14ac:dyDescent="0.25">
      <c r="A34">
        <v>33</v>
      </c>
      <c r="B34">
        <f t="shared" ca="1" si="1"/>
        <v>20</v>
      </c>
      <c r="C34">
        <f t="shared" ca="1" si="2"/>
        <v>12</v>
      </c>
      <c r="D34">
        <f t="shared" ca="1" si="3"/>
        <v>6</v>
      </c>
      <c r="E34">
        <f t="shared" ca="1" si="4"/>
        <v>64</v>
      </c>
      <c r="F34">
        <f t="shared" ca="1" si="5"/>
        <v>240</v>
      </c>
      <c r="G34">
        <f t="shared" ca="1" si="6"/>
        <v>52</v>
      </c>
      <c r="H34">
        <f t="shared" ca="1" si="7"/>
        <v>120</v>
      </c>
      <c r="I34">
        <f t="shared" ca="1" si="8"/>
        <v>13</v>
      </c>
      <c r="J34">
        <f t="shared" ca="1" si="9"/>
        <v>72</v>
      </c>
      <c r="K34">
        <f t="shared" ca="1" si="10"/>
        <v>1440</v>
      </c>
      <c r="M34">
        <v>33</v>
      </c>
      <c r="N34">
        <v>18</v>
      </c>
      <c r="O34">
        <v>12</v>
      </c>
      <c r="P34">
        <v>8</v>
      </c>
      <c r="Q34">
        <v>60</v>
      </c>
      <c r="R34">
        <v>216</v>
      </c>
      <c r="S34">
        <v>52</v>
      </c>
      <c r="T34">
        <v>144</v>
      </c>
      <c r="U34">
        <v>14</v>
      </c>
      <c r="V34">
        <v>96</v>
      </c>
      <c r="W34">
        <v>1728</v>
      </c>
      <c r="Y34" t="s">
        <v>57</v>
      </c>
      <c r="Z34" s="6">
        <v>4.7873148456904213E-2</v>
      </c>
      <c r="AA34" s="6">
        <v>0.65163805608619962</v>
      </c>
      <c r="AB34" s="6">
        <v>0.7106956211861204</v>
      </c>
      <c r="AC34" s="6">
        <v>0.45674139613919035</v>
      </c>
      <c r="AD34" s="6">
        <v>0.51188882233018451</v>
      </c>
      <c r="AE34" s="6">
        <v>0.42272563170426858</v>
      </c>
      <c r="AF34" s="6">
        <v>0.53030904977528581</v>
      </c>
      <c r="AG34" s="6">
        <v>0.94660304024011466</v>
      </c>
      <c r="AH34" s="6">
        <v>0.98688382513710948</v>
      </c>
      <c r="AI34" s="6">
        <v>0.82278691325261077</v>
      </c>
    </row>
    <row r="35" spans="1:35" x14ac:dyDescent="0.25">
      <c r="A35">
        <v>34</v>
      </c>
      <c r="B35">
        <f t="shared" ca="1" si="1"/>
        <v>21</v>
      </c>
      <c r="C35">
        <f t="shared" ca="1" si="2"/>
        <v>14</v>
      </c>
      <c r="D35">
        <f t="shared" ca="1" si="3"/>
        <v>9</v>
      </c>
      <c r="E35">
        <f t="shared" ca="1" si="4"/>
        <v>70</v>
      </c>
      <c r="F35">
        <f t="shared" ca="1" si="5"/>
        <v>294</v>
      </c>
      <c r="G35">
        <f t="shared" ca="1" si="6"/>
        <v>60</v>
      </c>
      <c r="H35">
        <f t="shared" ca="1" si="7"/>
        <v>189</v>
      </c>
      <c r="I35">
        <f t="shared" ca="1" si="8"/>
        <v>17</v>
      </c>
      <c r="J35">
        <f t="shared" ca="1" si="9"/>
        <v>126</v>
      </c>
      <c r="K35">
        <f t="shared" ca="1" si="10"/>
        <v>2646</v>
      </c>
      <c r="M35">
        <v>34</v>
      </c>
      <c r="N35">
        <v>19</v>
      </c>
      <c r="O35">
        <v>16</v>
      </c>
      <c r="P35">
        <v>13</v>
      </c>
      <c r="Q35">
        <v>70</v>
      </c>
      <c r="R35">
        <v>304</v>
      </c>
      <c r="S35">
        <v>64</v>
      </c>
      <c r="T35">
        <v>247</v>
      </c>
      <c r="U35">
        <v>21</v>
      </c>
      <c r="V35">
        <v>208</v>
      </c>
      <c r="W35">
        <v>3952</v>
      </c>
      <c r="Y35" t="s">
        <v>58</v>
      </c>
      <c r="Z35" s="6">
        <v>0.57827730269009858</v>
      </c>
      <c r="AA35" s="6">
        <v>0.53594736506832985</v>
      </c>
      <c r="AB35" s="6">
        <v>0.5935016760571018</v>
      </c>
      <c r="AC35" s="6">
        <v>0.78842948267542134</v>
      </c>
      <c r="AD35" s="6">
        <v>0.79082551904803233</v>
      </c>
      <c r="AE35" s="6">
        <v>0.78997749349962698</v>
      </c>
      <c r="AF35" s="6">
        <v>0.80781100507612469</v>
      </c>
      <c r="AG35" s="6">
        <v>0.77790629979671866</v>
      </c>
      <c r="AH35" s="6">
        <v>0.82278691325261077</v>
      </c>
      <c r="AI35" s="6">
        <v>0.97747833337952894</v>
      </c>
    </row>
    <row r="36" spans="1:35" x14ac:dyDescent="0.25">
      <c r="A36">
        <v>35</v>
      </c>
      <c r="B36">
        <f t="shared" ca="1" si="1"/>
        <v>12</v>
      </c>
      <c r="C36">
        <f t="shared" ca="1" si="2"/>
        <v>10</v>
      </c>
      <c r="D36">
        <f t="shared" ca="1" si="3"/>
        <v>10</v>
      </c>
      <c r="E36">
        <f t="shared" ca="1" si="4"/>
        <v>44</v>
      </c>
      <c r="F36">
        <f t="shared" ca="1" si="5"/>
        <v>120</v>
      </c>
      <c r="G36">
        <f t="shared" ca="1" si="6"/>
        <v>44</v>
      </c>
      <c r="H36">
        <f t="shared" ca="1" si="7"/>
        <v>120</v>
      </c>
      <c r="I36">
        <f t="shared" ca="1" si="8"/>
        <v>14</v>
      </c>
      <c r="J36">
        <f t="shared" ca="1" si="9"/>
        <v>100</v>
      </c>
      <c r="K36">
        <f t="shared" ca="1" si="10"/>
        <v>1200</v>
      </c>
      <c r="M36">
        <v>35</v>
      </c>
      <c r="N36">
        <v>18</v>
      </c>
      <c r="O36">
        <v>14</v>
      </c>
      <c r="P36">
        <v>8</v>
      </c>
      <c r="Q36">
        <v>64</v>
      </c>
      <c r="R36">
        <v>252</v>
      </c>
      <c r="S36">
        <v>52</v>
      </c>
      <c r="T36">
        <v>144</v>
      </c>
      <c r="U36">
        <v>16</v>
      </c>
      <c r="V36">
        <v>112</v>
      </c>
      <c r="W36">
        <v>2016</v>
      </c>
    </row>
    <row r="37" spans="1:35" x14ac:dyDescent="0.25">
      <c r="A37">
        <v>36</v>
      </c>
      <c r="B37">
        <f t="shared" ca="1" si="1"/>
        <v>14</v>
      </c>
      <c r="C37">
        <f t="shared" ca="1" si="2"/>
        <v>9</v>
      </c>
      <c r="D37">
        <f t="shared" ca="1" si="3"/>
        <v>11</v>
      </c>
      <c r="E37">
        <f t="shared" ca="1" si="4"/>
        <v>46</v>
      </c>
      <c r="F37">
        <f t="shared" ca="1" si="5"/>
        <v>126</v>
      </c>
      <c r="G37">
        <f t="shared" ca="1" si="6"/>
        <v>50</v>
      </c>
      <c r="H37">
        <f t="shared" ca="1" si="7"/>
        <v>154</v>
      </c>
      <c r="I37">
        <f t="shared" ca="1" si="8"/>
        <v>14</v>
      </c>
      <c r="J37">
        <f t="shared" ca="1" si="9"/>
        <v>99</v>
      </c>
      <c r="K37">
        <f t="shared" ca="1" si="10"/>
        <v>1386</v>
      </c>
      <c r="M37">
        <v>36</v>
      </c>
      <c r="N37">
        <v>18</v>
      </c>
      <c r="O37">
        <v>10</v>
      </c>
      <c r="P37">
        <v>11</v>
      </c>
      <c r="Q37">
        <v>56</v>
      </c>
      <c r="R37">
        <v>180</v>
      </c>
      <c r="S37">
        <v>58</v>
      </c>
      <c r="T37">
        <v>198</v>
      </c>
      <c r="U37">
        <v>15</v>
      </c>
      <c r="V37">
        <v>110</v>
      </c>
      <c r="W37">
        <v>1980</v>
      </c>
      <c r="Y37" s="5" t="s">
        <v>65</v>
      </c>
      <c r="Z37" t="s">
        <v>49</v>
      </c>
      <c r="AA37" t="s">
        <v>50</v>
      </c>
      <c r="AB37" t="s">
        <v>51</v>
      </c>
      <c r="AC37" t="s">
        <v>52</v>
      </c>
      <c r="AD37" t="s">
        <v>53</v>
      </c>
      <c r="AE37" t="s">
        <v>54</v>
      </c>
      <c r="AF37" t="s">
        <v>55</v>
      </c>
      <c r="AG37" t="s">
        <v>56</v>
      </c>
      <c r="AH37" t="s">
        <v>57</v>
      </c>
      <c r="AI37" t="s">
        <v>58</v>
      </c>
    </row>
    <row r="38" spans="1:35" x14ac:dyDescent="0.25">
      <c r="A38">
        <v>37</v>
      </c>
      <c r="B38">
        <f t="shared" ca="1" si="1"/>
        <v>10</v>
      </c>
      <c r="C38">
        <f t="shared" ca="1" si="2"/>
        <v>15</v>
      </c>
      <c r="D38">
        <f t="shared" ca="1" si="3"/>
        <v>14</v>
      </c>
      <c r="E38">
        <f t="shared" ca="1" si="4"/>
        <v>50</v>
      </c>
      <c r="F38">
        <f t="shared" ca="1" si="5"/>
        <v>150</v>
      </c>
      <c r="G38">
        <f t="shared" ca="1" si="6"/>
        <v>48</v>
      </c>
      <c r="H38">
        <f t="shared" ca="1" si="7"/>
        <v>140</v>
      </c>
      <c r="I38">
        <f t="shared" ca="1" si="8"/>
        <v>21</v>
      </c>
      <c r="J38">
        <f t="shared" ca="1" si="9"/>
        <v>210</v>
      </c>
      <c r="K38">
        <f t="shared" ca="1" si="10"/>
        <v>2100</v>
      </c>
      <c r="M38">
        <v>37</v>
      </c>
      <c r="N38">
        <v>11</v>
      </c>
      <c r="O38">
        <v>11</v>
      </c>
      <c r="P38">
        <v>10</v>
      </c>
      <c r="Q38">
        <v>44</v>
      </c>
      <c r="R38">
        <v>121</v>
      </c>
      <c r="S38">
        <v>42</v>
      </c>
      <c r="T38">
        <v>110</v>
      </c>
      <c r="U38">
        <v>15</v>
      </c>
      <c r="V38">
        <v>110</v>
      </c>
      <c r="W38">
        <v>1210</v>
      </c>
      <c r="Y38" t="s">
        <v>49</v>
      </c>
      <c r="Z38">
        <f t="array" ref="Z38:AI47">Z2:AI11-Z26:AI35</f>
        <v>2.6368129042395605E-3</v>
      </c>
      <c r="AA38">
        <v>3.7095254355211816E-4</v>
      </c>
      <c r="AB38">
        <v>1.065045545026122E-3</v>
      </c>
      <c r="AC38">
        <v>2.2810643145579901E-3</v>
      </c>
      <c r="AD38">
        <v>-2.7898125109326877E-3</v>
      </c>
      <c r="AE38">
        <v>2.6713953066437313E-3</v>
      </c>
      <c r="AF38">
        <v>-2.076551768704582E-3</v>
      </c>
      <c r="AG38">
        <v>3.1120566006630178E-3</v>
      </c>
      <c r="AH38">
        <v>1.2811421006434093E-3</v>
      </c>
      <c r="AI38">
        <v>-5.4331717682620795E-3</v>
      </c>
    </row>
    <row r="39" spans="1:35" x14ac:dyDescent="0.25">
      <c r="A39">
        <v>38</v>
      </c>
      <c r="B39">
        <f t="shared" ca="1" si="1"/>
        <v>21</v>
      </c>
      <c r="C39">
        <f t="shared" ca="1" si="2"/>
        <v>8</v>
      </c>
      <c r="D39">
        <f t="shared" ca="1" si="3"/>
        <v>12</v>
      </c>
      <c r="E39">
        <f t="shared" ca="1" si="4"/>
        <v>58</v>
      </c>
      <c r="F39">
        <f t="shared" ca="1" si="5"/>
        <v>168</v>
      </c>
      <c r="G39">
        <f t="shared" ca="1" si="6"/>
        <v>66</v>
      </c>
      <c r="H39">
        <f t="shared" ca="1" si="7"/>
        <v>252</v>
      </c>
      <c r="I39">
        <f t="shared" ca="1" si="8"/>
        <v>14</v>
      </c>
      <c r="J39">
        <f t="shared" ca="1" si="9"/>
        <v>96</v>
      </c>
      <c r="K39">
        <f t="shared" ca="1" si="10"/>
        <v>2016</v>
      </c>
      <c r="M39">
        <v>38</v>
      </c>
      <c r="N39">
        <v>20</v>
      </c>
      <c r="O39">
        <v>12</v>
      </c>
      <c r="P39">
        <v>9</v>
      </c>
      <c r="Q39">
        <v>64</v>
      </c>
      <c r="R39">
        <v>240</v>
      </c>
      <c r="S39">
        <v>58</v>
      </c>
      <c r="T39">
        <v>180</v>
      </c>
      <c r="U39">
        <v>15</v>
      </c>
      <c r="V39">
        <v>108</v>
      </c>
      <c r="W39">
        <v>2160</v>
      </c>
      <c r="Y39" t="s">
        <v>50</v>
      </c>
      <c r="Z39">
        <v>3.7095254355211816E-4</v>
      </c>
      <c r="AA39">
        <v>3.2919345678381617E-3</v>
      </c>
      <c r="AB39">
        <v>2.2029123972681919E-4</v>
      </c>
      <c r="AC39">
        <v>2.3764221936640739E-3</v>
      </c>
      <c r="AD39">
        <v>-3.8774693694669793E-3</v>
      </c>
      <c r="AE39">
        <v>3.9453795352512727E-4</v>
      </c>
      <c r="AF39">
        <v>3.4000408190035802E-3</v>
      </c>
      <c r="AG39">
        <v>2.1608395802867886E-3</v>
      </c>
      <c r="AH39">
        <v>-2.2920875538787744E-3</v>
      </c>
      <c r="AI39">
        <v>-4.3194083775549563E-3</v>
      </c>
    </row>
    <row r="40" spans="1:35" x14ac:dyDescent="0.25">
      <c r="A40">
        <v>39</v>
      </c>
      <c r="B40">
        <f t="shared" ca="1" si="1"/>
        <v>21</v>
      </c>
      <c r="C40">
        <f t="shared" ca="1" si="2"/>
        <v>13</v>
      </c>
      <c r="D40">
        <f t="shared" ca="1" si="3"/>
        <v>12</v>
      </c>
      <c r="E40">
        <f t="shared" ca="1" si="4"/>
        <v>68</v>
      </c>
      <c r="F40">
        <f t="shared" ca="1" si="5"/>
        <v>273</v>
      </c>
      <c r="G40">
        <f t="shared" ca="1" si="6"/>
        <v>66</v>
      </c>
      <c r="H40">
        <f t="shared" ca="1" si="7"/>
        <v>252</v>
      </c>
      <c r="I40">
        <f t="shared" ca="1" si="8"/>
        <v>18</v>
      </c>
      <c r="J40">
        <f t="shared" ca="1" si="9"/>
        <v>156</v>
      </c>
      <c r="K40">
        <f t="shared" ca="1" si="10"/>
        <v>3276</v>
      </c>
      <c r="M40">
        <v>39</v>
      </c>
      <c r="N40">
        <v>13</v>
      </c>
      <c r="O40">
        <v>8</v>
      </c>
      <c r="P40">
        <v>10</v>
      </c>
      <c r="Q40">
        <v>42</v>
      </c>
      <c r="R40">
        <v>104</v>
      </c>
      <c r="S40">
        <v>46</v>
      </c>
      <c r="T40">
        <v>130</v>
      </c>
      <c r="U40">
        <v>13</v>
      </c>
      <c r="V40">
        <v>80</v>
      </c>
      <c r="W40">
        <v>1040</v>
      </c>
      <c r="Y40" t="s">
        <v>51</v>
      </c>
      <c r="Z40">
        <v>1.065045545026122E-3</v>
      </c>
      <c r="AA40">
        <v>2.2029123972681919E-4</v>
      </c>
      <c r="AB40">
        <v>4.8974951311701043E-3</v>
      </c>
      <c r="AC40">
        <v>9.6404220896031609E-4</v>
      </c>
      <c r="AD40">
        <v>2.6368889357189767E-3</v>
      </c>
      <c r="AE40">
        <v>3.4310619283236532E-3</v>
      </c>
      <c r="AF40">
        <v>-3.2630491343277335E-3</v>
      </c>
      <c r="AG40">
        <v>3.9993876467036005E-3</v>
      </c>
      <c r="AH40">
        <v>-3.286346663787354E-3</v>
      </c>
      <c r="AI40">
        <v>-6.9881505301666591E-3</v>
      </c>
    </row>
    <row r="41" spans="1:35" x14ac:dyDescent="0.25">
      <c r="A41">
        <v>40</v>
      </c>
      <c r="B41">
        <f t="shared" ca="1" si="1"/>
        <v>21</v>
      </c>
      <c r="C41">
        <f t="shared" ca="1" si="2"/>
        <v>14</v>
      </c>
      <c r="D41">
        <f t="shared" ca="1" si="3"/>
        <v>6</v>
      </c>
      <c r="E41">
        <f t="shared" ca="1" si="4"/>
        <v>70</v>
      </c>
      <c r="F41">
        <f t="shared" ca="1" si="5"/>
        <v>294</v>
      </c>
      <c r="G41">
        <f t="shared" ca="1" si="6"/>
        <v>54</v>
      </c>
      <c r="H41">
        <f t="shared" ca="1" si="7"/>
        <v>126</v>
      </c>
      <c r="I41">
        <f t="shared" ca="1" si="8"/>
        <v>15</v>
      </c>
      <c r="J41">
        <f t="shared" ca="1" si="9"/>
        <v>84</v>
      </c>
      <c r="K41">
        <f t="shared" ca="1" si="10"/>
        <v>1764</v>
      </c>
      <c r="M41">
        <v>40</v>
      </c>
      <c r="N41">
        <v>19</v>
      </c>
      <c r="O41">
        <v>9</v>
      </c>
      <c r="P41">
        <v>11</v>
      </c>
      <c r="Q41">
        <v>56</v>
      </c>
      <c r="R41">
        <v>171</v>
      </c>
      <c r="S41">
        <v>60</v>
      </c>
      <c r="T41">
        <v>209</v>
      </c>
      <c r="U41">
        <v>14</v>
      </c>
      <c r="V41">
        <v>99</v>
      </c>
      <c r="W41">
        <v>1881</v>
      </c>
      <c r="Y41" t="s">
        <v>52</v>
      </c>
      <c r="Z41">
        <v>2.2810643145579901E-3</v>
      </c>
      <c r="AA41">
        <v>2.3764221936640739E-3</v>
      </c>
      <c r="AB41">
        <v>9.6404220896031609E-4</v>
      </c>
      <c r="AC41">
        <v>3.2769503395646549E-3</v>
      </c>
      <c r="AD41">
        <v>-4.6426752985335717E-3</v>
      </c>
      <c r="AE41">
        <v>2.3219454927683181E-3</v>
      </c>
      <c r="AF41">
        <v>6.2029077158276547E-4</v>
      </c>
      <c r="AG41">
        <v>3.7542267493174686E-3</v>
      </c>
      <c r="AH41">
        <v>-5.1198028453636191E-4</v>
      </c>
      <c r="AI41">
        <v>-6.9471653450452475E-3</v>
      </c>
    </row>
    <row r="42" spans="1:35" x14ac:dyDescent="0.25">
      <c r="A42">
        <v>41</v>
      </c>
      <c r="B42">
        <f t="shared" ca="1" si="1"/>
        <v>20</v>
      </c>
      <c r="C42">
        <f t="shared" ca="1" si="2"/>
        <v>12</v>
      </c>
      <c r="D42">
        <f t="shared" ca="1" si="3"/>
        <v>8</v>
      </c>
      <c r="E42">
        <f t="shared" ca="1" si="4"/>
        <v>64</v>
      </c>
      <c r="F42">
        <f t="shared" ca="1" si="5"/>
        <v>240</v>
      </c>
      <c r="G42">
        <f t="shared" ca="1" si="6"/>
        <v>56</v>
      </c>
      <c r="H42">
        <f t="shared" ca="1" si="7"/>
        <v>160</v>
      </c>
      <c r="I42">
        <f t="shared" ca="1" si="8"/>
        <v>14</v>
      </c>
      <c r="J42">
        <f t="shared" ca="1" si="9"/>
        <v>96</v>
      </c>
      <c r="K42">
        <f t="shared" ca="1" si="10"/>
        <v>1920</v>
      </c>
      <c r="M42">
        <v>41</v>
      </c>
      <c r="N42">
        <v>12</v>
      </c>
      <c r="O42">
        <v>12</v>
      </c>
      <c r="P42">
        <v>10</v>
      </c>
      <c r="Q42">
        <v>48</v>
      </c>
      <c r="R42">
        <v>144</v>
      </c>
      <c r="S42">
        <v>44</v>
      </c>
      <c r="T42">
        <v>120</v>
      </c>
      <c r="U42">
        <v>16</v>
      </c>
      <c r="V42">
        <v>120</v>
      </c>
      <c r="W42">
        <v>1440</v>
      </c>
      <c r="Y42" t="s">
        <v>53</v>
      </c>
      <c r="Z42">
        <v>-2.7898125109326877E-3</v>
      </c>
      <c r="AA42">
        <v>-3.8774693694669793E-3</v>
      </c>
      <c r="AB42">
        <v>2.6368889357189767E-3</v>
      </c>
      <c r="AC42">
        <v>-4.6426752985335717E-3</v>
      </c>
      <c r="AD42">
        <v>1.0076477011220275E-2</v>
      </c>
      <c r="AE42">
        <v>-8.9001342832473185E-4</v>
      </c>
      <c r="AF42">
        <v>-4.5852622884746674E-3</v>
      </c>
      <c r="AG42">
        <v>-3.919809965890253E-3</v>
      </c>
      <c r="AH42">
        <v>-5.7347143387709298E-4</v>
      </c>
      <c r="AI42">
        <v>5.9939170251959162E-3</v>
      </c>
    </row>
    <row r="43" spans="1:35" x14ac:dyDescent="0.25">
      <c r="A43">
        <v>42</v>
      </c>
      <c r="B43">
        <f t="shared" ca="1" si="1"/>
        <v>20</v>
      </c>
      <c r="C43">
        <f t="shared" ca="1" si="2"/>
        <v>13</v>
      </c>
      <c r="D43">
        <f t="shared" ca="1" si="3"/>
        <v>11</v>
      </c>
      <c r="E43">
        <f t="shared" ca="1" si="4"/>
        <v>66</v>
      </c>
      <c r="F43">
        <f t="shared" ca="1" si="5"/>
        <v>260</v>
      </c>
      <c r="G43">
        <f t="shared" ca="1" si="6"/>
        <v>62</v>
      </c>
      <c r="H43">
        <f t="shared" ca="1" si="7"/>
        <v>220</v>
      </c>
      <c r="I43">
        <f t="shared" ca="1" si="8"/>
        <v>17</v>
      </c>
      <c r="J43">
        <f t="shared" ca="1" si="9"/>
        <v>143</v>
      </c>
      <c r="K43">
        <f t="shared" ca="1" si="10"/>
        <v>2860</v>
      </c>
      <c r="M43">
        <v>42</v>
      </c>
      <c r="N43">
        <v>18</v>
      </c>
      <c r="O43">
        <v>10</v>
      </c>
      <c r="P43">
        <v>9</v>
      </c>
      <c r="Q43">
        <v>56</v>
      </c>
      <c r="R43">
        <v>180</v>
      </c>
      <c r="S43">
        <v>54</v>
      </c>
      <c r="T43">
        <v>162</v>
      </c>
      <c r="U43">
        <v>13</v>
      </c>
      <c r="V43">
        <v>90</v>
      </c>
      <c r="W43">
        <v>1620</v>
      </c>
      <c r="Y43" t="s">
        <v>54</v>
      </c>
      <c r="Z43">
        <v>2.6713953066437313E-3</v>
      </c>
      <c r="AA43">
        <v>3.9453795352512727E-4</v>
      </c>
      <c r="AB43">
        <v>3.4310619283236532E-3</v>
      </c>
      <c r="AC43">
        <v>2.3219454927683181E-3</v>
      </c>
      <c r="AD43">
        <v>-8.9001342832473185E-4</v>
      </c>
      <c r="AE43">
        <v>3.9432288162107865E-3</v>
      </c>
      <c r="AF43">
        <v>-3.5319725457118034E-3</v>
      </c>
      <c r="AG43">
        <v>4.6218182684334419E-3</v>
      </c>
      <c r="AH43">
        <v>-8.1161496998594096E-4</v>
      </c>
      <c r="AI43">
        <v>-8.2692645237201212E-3</v>
      </c>
    </row>
    <row r="44" spans="1:35" x14ac:dyDescent="0.25">
      <c r="A44">
        <v>43</v>
      </c>
      <c r="B44">
        <f t="shared" ca="1" si="1"/>
        <v>11</v>
      </c>
      <c r="C44">
        <f t="shared" ca="1" si="2"/>
        <v>9</v>
      </c>
      <c r="D44">
        <f t="shared" ca="1" si="3"/>
        <v>7</v>
      </c>
      <c r="E44">
        <f t="shared" ca="1" si="4"/>
        <v>40</v>
      </c>
      <c r="F44">
        <f t="shared" ca="1" si="5"/>
        <v>99</v>
      </c>
      <c r="G44">
        <f t="shared" ca="1" si="6"/>
        <v>36</v>
      </c>
      <c r="H44">
        <f t="shared" ca="1" si="7"/>
        <v>77</v>
      </c>
      <c r="I44">
        <f t="shared" ca="1" si="8"/>
        <v>11</v>
      </c>
      <c r="J44">
        <f t="shared" ca="1" si="9"/>
        <v>63</v>
      </c>
      <c r="K44">
        <f t="shared" ca="1" si="10"/>
        <v>693</v>
      </c>
      <c r="M44">
        <v>43</v>
      </c>
      <c r="N44">
        <v>17</v>
      </c>
      <c r="O44">
        <v>16</v>
      </c>
      <c r="P44">
        <v>7</v>
      </c>
      <c r="Q44">
        <v>66</v>
      </c>
      <c r="R44">
        <v>272</v>
      </c>
      <c r="S44">
        <v>48</v>
      </c>
      <c r="T44">
        <v>119</v>
      </c>
      <c r="U44">
        <v>17</v>
      </c>
      <c r="V44">
        <v>112</v>
      </c>
      <c r="W44">
        <v>1904</v>
      </c>
      <c r="Y44" t="s">
        <v>55</v>
      </c>
      <c r="Z44">
        <v>-2.076551768704582E-3</v>
      </c>
      <c r="AA44">
        <v>3.4000408190035802E-3</v>
      </c>
      <c r="AB44">
        <v>-3.2630491343277335E-3</v>
      </c>
      <c r="AC44">
        <v>6.2029077158276547E-4</v>
      </c>
      <c r="AD44">
        <v>-4.5852622884746674E-3</v>
      </c>
      <c r="AE44">
        <v>-3.5319725457118034E-3</v>
      </c>
      <c r="AF44">
        <v>1.0467882102297654E-2</v>
      </c>
      <c r="AG44">
        <v>3.2200381143022705E-3</v>
      </c>
      <c r="AH44">
        <v>-5.9569192078887667E-3</v>
      </c>
      <c r="AI44">
        <v>1.2536783327805612E-3</v>
      </c>
    </row>
    <row r="45" spans="1:35" x14ac:dyDescent="0.25">
      <c r="A45">
        <v>44</v>
      </c>
      <c r="B45">
        <f t="shared" ca="1" si="1"/>
        <v>21</v>
      </c>
      <c r="C45">
        <f t="shared" ca="1" si="2"/>
        <v>12</v>
      </c>
      <c r="D45">
        <f t="shared" ca="1" si="3"/>
        <v>9</v>
      </c>
      <c r="E45">
        <f t="shared" ca="1" si="4"/>
        <v>66</v>
      </c>
      <c r="F45">
        <f t="shared" ca="1" si="5"/>
        <v>252</v>
      </c>
      <c r="G45">
        <f t="shared" ca="1" si="6"/>
        <v>60</v>
      </c>
      <c r="H45">
        <f t="shared" ca="1" si="7"/>
        <v>189</v>
      </c>
      <c r="I45">
        <f t="shared" ca="1" si="8"/>
        <v>15</v>
      </c>
      <c r="J45">
        <f t="shared" ca="1" si="9"/>
        <v>108</v>
      </c>
      <c r="K45">
        <f t="shared" ca="1" si="10"/>
        <v>2268</v>
      </c>
      <c r="M45">
        <v>44</v>
      </c>
      <c r="N45">
        <v>18</v>
      </c>
      <c r="O45">
        <v>11</v>
      </c>
      <c r="P45">
        <v>9</v>
      </c>
      <c r="Q45">
        <v>58</v>
      </c>
      <c r="R45">
        <v>198</v>
      </c>
      <c r="S45">
        <v>54</v>
      </c>
      <c r="T45">
        <v>162</v>
      </c>
      <c r="U45">
        <v>14</v>
      </c>
      <c r="V45">
        <v>99</v>
      </c>
      <c r="W45">
        <v>1782</v>
      </c>
      <c r="Y45" t="s">
        <v>56</v>
      </c>
      <c r="Z45">
        <v>3.1120566006630178E-3</v>
      </c>
      <c r="AA45">
        <v>2.1608395802867886E-3</v>
      </c>
      <c r="AB45">
        <v>3.9993876467036005E-3</v>
      </c>
      <c r="AC45">
        <v>3.7542267493174686E-3</v>
      </c>
      <c r="AD45">
        <v>-3.919809965890253E-3</v>
      </c>
      <c r="AE45">
        <v>4.6218182684334419E-3</v>
      </c>
      <c r="AF45">
        <v>3.2200381143022705E-3</v>
      </c>
      <c r="AG45">
        <v>1.8400213442929525E-2</v>
      </c>
      <c r="AH45">
        <v>-1.2123709541614347E-2</v>
      </c>
      <c r="AI45">
        <v>-1.6109572618351109E-2</v>
      </c>
    </row>
    <row r="46" spans="1:35" x14ac:dyDescent="0.25">
      <c r="A46">
        <v>45</v>
      </c>
      <c r="B46">
        <f t="shared" ca="1" si="1"/>
        <v>12</v>
      </c>
      <c r="C46">
        <f t="shared" ca="1" si="2"/>
        <v>13</v>
      </c>
      <c r="D46">
        <f t="shared" ca="1" si="3"/>
        <v>13</v>
      </c>
      <c r="E46">
        <f t="shared" ca="1" si="4"/>
        <v>50</v>
      </c>
      <c r="F46">
        <f t="shared" ca="1" si="5"/>
        <v>156</v>
      </c>
      <c r="G46">
        <f t="shared" ca="1" si="6"/>
        <v>50</v>
      </c>
      <c r="H46">
        <f t="shared" ca="1" si="7"/>
        <v>156</v>
      </c>
      <c r="I46">
        <f t="shared" ca="1" si="8"/>
        <v>18</v>
      </c>
      <c r="J46">
        <f t="shared" ca="1" si="9"/>
        <v>169</v>
      </c>
      <c r="K46">
        <f t="shared" ca="1" si="10"/>
        <v>2028</v>
      </c>
      <c r="M46">
        <v>45</v>
      </c>
      <c r="N46">
        <v>14</v>
      </c>
      <c r="O46">
        <v>18</v>
      </c>
      <c r="P46">
        <v>11</v>
      </c>
      <c r="Q46">
        <v>64</v>
      </c>
      <c r="R46">
        <v>252</v>
      </c>
      <c r="S46">
        <v>50</v>
      </c>
      <c r="T46">
        <v>154</v>
      </c>
      <c r="U46">
        <v>21</v>
      </c>
      <c r="V46">
        <v>198</v>
      </c>
      <c r="W46">
        <v>2772</v>
      </c>
      <c r="Y46" t="s">
        <v>57</v>
      </c>
      <c r="Z46">
        <v>1.2811421006434093E-3</v>
      </c>
      <c r="AA46">
        <v>-2.2920875538787744E-3</v>
      </c>
      <c r="AB46">
        <v>-3.286346663787354E-3</v>
      </c>
      <c r="AC46">
        <v>-5.1198028453636191E-4</v>
      </c>
      <c r="AD46">
        <v>-5.7347143387709298E-4</v>
      </c>
      <c r="AE46">
        <v>-8.1161496998594096E-4</v>
      </c>
      <c r="AF46">
        <v>-5.9569192078887667E-3</v>
      </c>
      <c r="AG46">
        <v>-1.2123709541614347E-2</v>
      </c>
      <c r="AH46">
        <v>1.3116174862890406E-2</v>
      </c>
      <c r="AI46">
        <v>7.7770188283523556E-3</v>
      </c>
    </row>
    <row r="47" spans="1:35" x14ac:dyDescent="0.25">
      <c r="A47">
        <v>46</v>
      </c>
      <c r="B47">
        <f t="shared" ca="1" si="1"/>
        <v>14</v>
      </c>
      <c r="C47">
        <f t="shared" ca="1" si="2"/>
        <v>16</v>
      </c>
      <c r="D47">
        <f t="shared" ca="1" si="3"/>
        <v>7</v>
      </c>
      <c r="E47">
        <f t="shared" ca="1" si="4"/>
        <v>60</v>
      </c>
      <c r="F47">
        <f t="shared" ca="1" si="5"/>
        <v>224</v>
      </c>
      <c r="G47">
        <f t="shared" ca="1" si="6"/>
        <v>42</v>
      </c>
      <c r="H47">
        <f t="shared" ca="1" si="7"/>
        <v>98</v>
      </c>
      <c r="I47">
        <f t="shared" ca="1" si="8"/>
        <v>17</v>
      </c>
      <c r="J47">
        <f t="shared" ca="1" si="9"/>
        <v>112</v>
      </c>
      <c r="K47">
        <f t="shared" ca="1" si="10"/>
        <v>1568</v>
      </c>
      <c r="M47">
        <v>46</v>
      </c>
      <c r="N47">
        <v>20</v>
      </c>
      <c r="O47">
        <v>13</v>
      </c>
      <c r="P47">
        <v>11</v>
      </c>
      <c r="Q47">
        <v>66</v>
      </c>
      <c r="R47">
        <v>260</v>
      </c>
      <c r="S47">
        <v>62</v>
      </c>
      <c r="T47">
        <v>220</v>
      </c>
      <c r="U47">
        <v>17</v>
      </c>
      <c r="V47">
        <v>143</v>
      </c>
      <c r="W47">
        <v>2860</v>
      </c>
      <c r="Y47" t="s">
        <v>58</v>
      </c>
      <c r="Z47">
        <v>-5.4331717682620795E-3</v>
      </c>
      <c r="AA47">
        <v>-4.3194083775549563E-3</v>
      </c>
      <c r="AB47">
        <v>-6.9881505301666591E-3</v>
      </c>
      <c r="AC47">
        <v>-6.9471653450452475E-3</v>
      </c>
      <c r="AD47">
        <v>5.9939170251959162E-3</v>
      </c>
      <c r="AE47">
        <v>-8.2692645237201212E-3</v>
      </c>
      <c r="AF47">
        <v>1.2536783327805612E-3</v>
      </c>
      <c r="AG47">
        <v>-1.6109572618351109E-2</v>
      </c>
      <c r="AH47">
        <v>7.7770188283523556E-3</v>
      </c>
      <c r="AI47">
        <v>2.2521666620471281E-2</v>
      </c>
    </row>
    <row r="48" spans="1:35" x14ac:dyDescent="0.25">
      <c r="A48">
        <v>47</v>
      </c>
      <c r="B48">
        <f t="shared" ca="1" si="1"/>
        <v>20</v>
      </c>
      <c r="C48">
        <f t="shared" ca="1" si="2"/>
        <v>17</v>
      </c>
      <c r="D48">
        <f t="shared" ca="1" si="3"/>
        <v>12</v>
      </c>
      <c r="E48">
        <f t="shared" ca="1" si="4"/>
        <v>74</v>
      </c>
      <c r="F48">
        <f t="shared" ca="1" si="5"/>
        <v>340</v>
      </c>
      <c r="G48">
        <f t="shared" ca="1" si="6"/>
        <v>64</v>
      </c>
      <c r="H48">
        <f t="shared" ca="1" si="7"/>
        <v>240</v>
      </c>
      <c r="I48">
        <f t="shared" ca="1" si="8"/>
        <v>21</v>
      </c>
      <c r="J48">
        <f t="shared" ca="1" si="9"/>
        <v>204</v>
      </c>
      <c r="K48">
        <f t="shared" ca="1" si="10"/>
        <v>4080</v>
      </c>
      <c r="M48">
        <v>47</v>
      </c>
      <c r="N48">
        <v>11</v>
      </c>
      <c r="O48">
        <v>11</v>
      </c>
      <c r="P48">
        <v>14</v>
      </c>
      <c r="Q48">
        <v>44</v>
      </c>
      <c r="R48">
        <v>121</v>
      </c>
      <c r="S48">
        <v>50</v>
      </c>
      <c r="T48">
        <v>154</v>
      </c>
      <c r="U48">
        <v>18</v>
      </c>
      <c r="V48">
        <v>154</v>
      </c>
      <c r="W48">
        <v>1694</v>
      </c>
    </row>
    <row r="49" spans="1:23" x14ac:dyDescent="0.25">
      <c r="A49">
        <v>48</v>
      </c>
      <c r="B49">
        <f t="shared" ca="1" si="1"/>
        <v>17</v>
      </c>
      <c r="C49">
        <f t="shared" ca="1" si="2"/>
        <v>9</v>
      </c>
      <c r="D49">
        <f t="shared" ca="1" si="3"/>
        <v>10</v>
      </c>
      <c r="E49">
        <f t="shared" ca="1" si="4"/>
        <v>52</v>
      </c>
      <c r="F49">
        <f t="shared" ca="1" si="5"/>
        <v>153</v>
      </c>
      <c r="G49">
        <f t="shared" ca="1" si="6"/>
        <v>54</v>
      </c>
      <c r="H49">
        <f t="shared" ca="1" si="7"/>
        <v>170</v>
      </c>
      <c r="I49">
        <f t="shared" ca="1" si="8"/>
        <v>13</v>
      </c>
      <c r="J49">
        <f t="shared" ca="1" si="9"/>
        <v>90</v>
      </c>
      <c r="K49">
        <f t="shared" ca="1" si="10"/>
        <v>1530</v>
      </c>
      <c r="M49">
        <v>48</v>
      </c>
      <c r="N49">
        <v>11</v>
      </c>
      <c r="O49">
        <v>8</v>
      </c>
      <c r="P49">
        <v>11</v>
      </c>
      <c r="Q49">
        <v>38</v>
      </c>
      <c r="R49">
        <v>88</v>
      </c>
      <c r="S49">
        <v>44</v>
      </c>
      <c r="T49">
        <v>121</v>
      </c>
      <c r="U49">
        <v>14</v>
      </c>
      <c r="V49">
        <v>88</v>
      </c>
      <c r="W49">
        <v>968</v>
      </c>
    </row>
    <row r="50" spans="1:23" x14ac:dyDescent="0.25">
      <c r="A50">
        <v>49</v>
      </c>
      <c r="B50">
        <f t="shared" ca="1" si="1"/>
        <v>21</v>
      </c>
      <c r="C50">
        <f t="shared" ca="1" si="2"/>
        <v>12</v>
      </c>
      <c r="D50">
        <f t="shared" ca="1" si="3"/>
        <v>12</v>
      </c>
      <c r="E50">
        <f t="shared" ca="1" si="4"/>
        <v>66</v>
      </c>
      <c r="F50">
        <f t="shared" ca="1" si="5"/>
        <v>252</v>
      </c>
      <c r="G50">
        <f t="shared" ca="1" si="6"/>
        <v>66</v>
      </c>
      <c r="H50">
        <f t="shared" ca="1" si="7"/>
        <v>252</v>
      </c>
      <c r="I50">
        <f t="shared" ca="1" si="8"/>
        <v>17</v>
      </c>
      <c r="J50">
        <f t="shared" ca="1" si="9"/>
        <v>144</v>
      </c>
      <c r="K50">
        <f t="shared" ca="1" si="10"/>
        <v>3024</v>
      </c>
      <c r="M50">
        <v>49</v>
      </c>
      <c r="N50">
        <v>20</v>
      </c>
      <c r="O50">
        <v>14</v>
      </c>
      <c r="P50">
        <v>7</v>
      </c>
      <c r="Q50">
        <v>68</v>
      </c>
      <c r="R50">
        <v>280</v>
      </c>
      <c r="S50">
        <v>54</v>
      </c>
      <c r="T50">
        <v>140</v>
      </c>
      <c r="U50">
        <v>16</v>
      </c>
      <c r="V50">
        <v>98</v>
      </c>
      <c r="W50">
        <v>1960</v>
      </c>
    </row>
    <row r="51" spans="1:23" x14ac:dyDescent="0.25">
      <c r="A51">
        <v>50</v>
      </c>
      <c r="B51">
        <f t="shared" ca="1" si="1"/>
        <v>13</v>
      </c>
      <c r="C51">
        <f t="shared" ca="1" si="2"/>
        <v>17</v>
      </c>
      <c r="D51">
        <f t="shared" ca="1" si="3"/>
        <v>14</v>
      </c>
      <c r="E51">
        <f t="shared" ca="1" si="4"/>
        <v>60</v>
      </c>
      <c r="F51">
        <f t="shared" ca="1" si="5"/>
        <v>221</v>
      </c>
      <c r="G51">
        <f t="shared" ca="1" si="6"/>
        <v>54</v>
      </c>
      <c r="H51">
        <f t="shared" ca="1" si="7"/>
        <v>182</v>
      </c>
      <c r="I51">
        <f t="shared" ca="1" si="8"/>
        <v>22</v>
      </c>
      <c r="J51">
        <f t="shared" ca="1" si="9"/>
        <v>238</v>
      </c>
      <c r="K51">
        <f t="shared" ca="1" si="10"/>
        <v>3094</v>
      </c>
      <c r="M51">
        <v>50</v>
      </c>
      <c r="N51">
        <v>14</v>
      </c>
      <c r="O51">
        <v>18</v>
      </c>
      <c r="P51">
        <v>7</v>
      </c>
      <c r="Q51">
        <v>64</v>
      </c>
      <c r="R51">
        <v>252</v>
      </c>
      <c r="S51">
        <v>42</v>
      </c>
      <c r="T51">
        <v>98</v>
      </c>
      <c r="U51">
        <v>19</v>
      </c>
      <c r="V51">
        <v>126</v>
      </c>
      <c r="W51">
        <v>1764</v>
      </c>
    </row>
    <row r="52" spans="1:23" x14ac:dyDescent="0.25">
      <c r="A52">
        <v>51</v>
      </c>
      <c r="B52">
        <f t="shared" ca="1" si="1"/>
        <v>12</v>
      </c>
      <c r="C52">
        <f t="shared" ca="1" si="2"/>
        <v>16</v>
      </c>
      <c r="D52">
        <f t="shared" ca="1" si="3"/>
        <v>9</v>
      </c>
      <c r="E52">
        <f t="shared" ca="1" si="4"/>
        <v>56</v>
      </c>
      <c r="F52">
        <f t="shared" ca="1" si="5"/>
        <v>192</v>
      </c>
      <c r="G52">
        <f t="shared" ca="1" si="6"/>
        <v>42</v>
      </c>
      <c r="H52">
        <f t="shared" ca="1" si="7"/>
        <v>108</v>
      </c>
      <c r="I52">
        <f t="shared" ca="1" si="8"/>
        <v>18</v>
      </c>
      <c r="J52">
        <f t="shared" ca="1" si="9"/>
        <v>144</v>
      </c>
      <c r="K52">
        <f t="shared" ca="1" si="10"/>
        <v>1728</v>
      </c>
      <c r="M52">
        <v>51</v>
      </c>
      <c r="N52">
        <v>21</v>
      </c>
      <c r="O52">
        <v>17</v>
      </c>
      <c r="P52">
        <v>13</v>
      </c>
      <c r="Q52">
        <v>76</v>
      </c>
      <c r="R52">
        <v>357</v>
      </c>
      <c r="S52">
        <v>68</v>
      </c>
      <c r="T52">
        <v>273</v>
      </c>
      <c r="U52">
        <v>21</v>
      </c>
      <c r="V52">
        <v>221</v>
      </c>
      <c r="W52">
        <v>4641</v>
      </c>
    </row>
    <row r="53" spans="1:23" x14ac:dyDescent="0.25">
      <c r="A53">
        <v>52</v>
      </c>
      <c r="B53">
        <f t="shared" ca="1" si="1"/>
        <v>17</v>
      </c>
      <c r="C53">
        <f t="shared" ca="1" si="2"/>
        <v>11</v>
      </c>
      <c r="D53">
        <f t="shared" ca="1" si="3"/>
        <v>6</v>
      </c>
      <c r="E53">
        <f t="shared" ca="1" si="4"/>
        <v>56</v>
      </c>
      <c r="F53">
        <f t="shared" ca="1" si="5"/>
        <v>187</v>
      </c>
      <c r="G53">
        <f t="shared" ca="1" si="6"/>
        <v>46</v>
      </c>
      <c r="H53">
        <f t="shared" ca="1" si="7"/>
        <v>102</v>
      </c>
      <c r="I53">
        <f t="shared" ca="1" si="8"/>
        <v>13</v>
      </c>
      <c r="J53">
        <f t="shared" ca="1" si="9"/>
        <v>66</v>
      </c>
      <c r="K53">
        <f t="shared" ca="1" si="10"/>
        <v>1122</v>
      </c>
      <c r="M53">
        <v>52</v>
      </c>
      <c r="N53">
        <v>14</v>
      </c>
      <c r="O53">
        <v>15</v>
      </c>
      <c r="P53">
        <v>11</v>
      </c>
      <c r="Q53">
        <v>58</v>
      </c>
      <c r="R53">
        <v>210</v>
      </c>
      <c r="S53">
        <v>50</v>
      </c>
      <c r="T53">
        <v>154</v>
      </c>
      <c r="U53">
        <v>19</v>
      </c>
      <c r="V53">
        <v>165</v>
      </c>
      <c r="W53">
        <v>2310</v>
      </c>
    </row>
    <row r="54" spans="1:23" x14ac:dyDescent="0.25">
      <c r="A54">
        <v>53</v>
      </c>
      <c r="B54">
        <f t="shared" ca="1" si="1"/>
        <v>12</v>
      </c>
      <c r="C54">
        <f t="shared" ca="1" si="2"/>
        <v>12</v>
      </c>
      <c r="D54">
        <f t="shared" ca="1" si="3"/>
        <v>13</v>
      </c>
      <c r="E54">
        <f t="shared" ca="1" si="4"/>
        <v>48</v>
      </c>
      <c r="F54">
        <f t="shared" ca="1" si="5"/>
        <v>144</v>
      </c>
      <c r="G54">
        <f t="shared" ca="1" si="6"/>
        <v>50</v>
      </c>
      <c r="H54">
        <f t="shared" ca="1" si="7"/>
        <v>156</v>
      </c>
      <c r="I54">
        <f t="shared" ca="1" si="8"/>
        <v>18</v>
      </c>
      <c r="J54">
        <f t="shared" ca="1" si="9"/>
        <v>156</v>
      </c>
      <c r="K54">
        <f t="shared" ca="1" si="10"/>
        <v>1872</v>
      </c>
      <c r="M54">
        <v>53</v>
      </c>
      <c r="N54">
        <v>14</v>
      </c>
      <c r="O54">
        <v>10</v>
      </c>
      <c r="P54">
        <v>10</v>
      </c>
      <c r="Q54">
        <v>48</v>
      </c>
      <c r="R54">
        <v>140</v>
      </c>
      <c r="S54">
        <v>48</v>
      </c>
      <c r="T54">
        <v>140</v>
      </c>
      <c r="U54">
        <v>14</v>
      </c>
      <c r="V54">
        <v>100</v>
      </c>
      <c r="W54">
        <v>1400</v>
      </c>
    </row>
    <row r="55" spans="1:23" x14ac:dyDescent="0.25">
      <c r="A55">
        <v>54</v>
      </c>
      <c r="B55">
        <f t="shared" ca="1" si="1"/>
        <v>15</v>
      </c>
      <c r="C55">
        <f t="shared" ca="1" si="2"/>
        <v>15</v>
      </c>
      <c r="D55">
        <f t="shared" ca="1" si="3"/>
        <v>13</v>
      </c>
      <c r="E55">
        <f t="shared" ca="1" si="4"/>
        <v>60</v>
      </c>
      <c r="F55">
        <f t="shared" ca="1" si="5"/>
        <v>225</v>
      </c>
      <c r="G55">
        <f t="shared" ca="1" si="6"/>
        <v>56</v>
      </c>
      <c r="H55">
        <f t="shared" ca="1" si="7"/>
        <v>195</v>
      </c>
      <c r="I55">
        <f t="shared" ca="1" si="8"/>
        <v>20</v>
      </c>
      <c r="J55">
        <f t="shared" ca="1" si="9"/>
        <v>195</v>
      </c>
      <c r="K55">
        <f t="shared" ca="1" si="10"/>
        <v>2925</v>
      </c>
      <c r="M55">
        <v>54</v>
      </c>
      <c r="N55">
        <v>14</v>
      </c>
      <c r="O55">
        <v>17</v>
      </c>
      <c r="P55">
        <v>14</v>
      </c>
      <c r="Q55">
        <v>62</v>
      </c>
      <c r="R55">
        <v>238</v>
      </c>
      <c r="S55">
        <v>56</v>
      </c>
      <c r="T55">
        <v>196</v>
      </c>
      <c r="U55">
        <v>22</v>
      </c>
      <c r="V55">
        <v>238</v>
      </c>
      <c r="W55">
        <v>3332</v>
      </c>
    </row>
    <row r="56" spans="1:23" x14ac:dyDescent="0.25">
      <c r="A56">
        <v>55</v>
      </c>
      <c r="B56">
        <f t="shared" ca="1" si="1"/>
        <v>17</v>
      </c>
      <c r="C56">
        <f t="shared" ca="1" si="2"/>
        <v>16</v>
      </c>
      <c r="D56">
        <f t="shared" ca="1" si="3"/>
        <v>10</v>
      </c>
      <c r="E56">
        <f t="shared" ca="1" si="4"/>
        <v>66</v>
      </c>
      <c r="F56">
        <f t="shared" ca="1" si="5"/>
        <v>272</v>
      </c>
      <c r="G56">
        <f t="shared" ca="1" si="6"/>
        <v>54</v>
      </c>
      <c r="H56">
        <f t="shared" ca="1" si="7"/>
        <v>170</v>
      </c>
      <c r="I56">
        <f t="shared" ca="1" si="8"/>
        <v>19</v>
      </c>
      <c r="J56">
        <f t="shared" ca="1" si="9"/>
        <v>160</v>
      </c>
      <c r="K56">
        <f t="shared" ca="1" si="10"/>
        <v>2720</v>
      </c>
      <c r="M56">
        <v>55</v>
      </c>
      <c r="N56">
        <v>11</v>
      </c>
      <c r="O56">
        <v>14</v>
      </c>
      <c r="P56">
        <v>8</v>
      </c>
      <c r="Q56">
        <v>50</v>
      </c>
      <c r="R56">
        <v>154</v>
      </c>
      <c r="S56">
        <v>38</v>
      </c>
      <c r="T56">
        <v>88</v>
      </c>
      <c r="U56">
        <v>16</v>
      </c>
      <c r="V56">
        <v>112</v>
      </c>
      <c r="W56">
        <v>1232</v>
      </c>
    </row>
    <row r="57" spans="1:23" x14ac:dyDescent="0.25">
      <c r="A57">
        <v>56</v>
      </c>
      <c r="B57">
        <f t="shared" ca="1" si="1"/>
        <v>14</v>
      </c>
      <c r="C57">
        <f t="shared" ca="1" si="2"/>
        <v>16</v>
      </c>
      <c r="D57">
        <f t="shared" ca="1" si="3"/>
        <v>6</v>
      </c>
      <c r="E57">
        <f t="shared" ca="1" si="4"/>
        <v>60</v>
      </c>
      <c r="F57">
        <f t="shared" ca="1" si="5"/>
        <v>224</v>
      </c>
      <c r="G57">
        <f t="shared" ca="1" si="6"/>
        <v>40</v>
      </c>
      <c r="H57">
        <f t="shared" ca="1" si="7"/>
        <v>84</v>
      </c>
      <c r="I57">
        <f t="shared" ca="1" si="8"/>
        <v>17</v>
      </c>
      <c r="J57">
        <f t="shared" ca="1" si="9"/>
        <v>96</v>
      </c>
      <c r="K57">
        <f t="shared" ca="1" si="10"/>
        <v>1344</v>
      </c>
      <c r="M57">
        <v>56</v>
      </c>
      <c r="N57">
        <v>13</v>
      </c>
      <c r="O57">
        <v>15</v>
      </c>
      <c r="P57">
        <v>11</v>
      </c>
      <c r="Q57">
        <v>56</v>
      </c>
      <c r="R57">
        <v>195</v>
      </c>
      <c r="S57">
        <v>48</v>
      </c>
      <c r="T57">
        <v>143</v>
      </c>
      <c r="U57">
        <v>19</v>
      </c>
      <c r="V57">
        <v>165</v>
      </c>
      <c r="W57">
        <v>2145</v>
      </c>
    </row>
    <row r="58" spans="1:23" x14ac:dyDescent="0.25">
      <c r="A58">
        <v>57</v>
      </c>
      <c r="B58">
        <f t="shared" ca="1" si="1"/>
        <v>14</v>
      </c>
      <c r="C58">
        <f t="shared" ca="1" si="2"/>
        <v>16</v>
      </c>
      <c r="D58">
        <f t="shared" ca="1" si="3"/>
        <v>14</v>
      </c>
      <c r="E58">
        <f t="shared" ca="1" si="4"/>
        <v>60</v>
      </c>
      <c r="F58">
        <f t="shared" ca="1" si="5"/>
        <v>224</v>
      </c>
      <c r="G58">
        <f t="shared" ca="1" si="6"/>
        <v>56</v>
      </c>
      <c r="H58">
        <f t="shared" ca="1" si="7"/>
        <v>196</v>
      </c>
      <c r="I58">
        <f t="shared" ca="1" si="8"/>
        <v>21</v>
      </c>
      <c r="J58">
        <f t="shared" ca="1" si="9"/>
        <v>224</v>
      </c>
      <c r="K58">
        <f t="shared" ca="1" si="10"/>
        <v>3136</v>
      </c>
      <c r="M58">
        <v>57</v>
      </c>
      <c r="N58">
        <v>20</v>
      </c>
      <c r="O58">
        <v>11</v>
      </c>
      <c r="P58">
        <v>10</v>
      </c>
      <c r="Q58">
        <v>62</v>
      </c>
      <c r="R58">
        <v>220</v>
      </c>
      <c r="S58">
        <v>60</v>
      </c>
      <c r="T58">
        <v>200</v>
      </c>
      <c r="U58">
        <v>15</v>
      </c>
      <c r="V58">
        <v>110</v>
      </c>
      <c r="W58">
        <v>2200</v>
      </c>
    </row>
    <row r="59" spans="1:23" x14ac:dyDescent="0.25">
      <c r="A59">
        <v>58</v>
      </c>
      <c r="B59">
        <f t="shared" ca="1" si="1"/>
        <v>16</v>
      </c>
      <c r="C59">
        <f t="shared" ca="1" si="2"/>
        <v>15</v>
      </c>
      <c r="D59">
        <f t="shared" ca="1" si="3"/>
        <v>10</v>
      </c>
      <c r="E59">
        <f t="shared" ca="1" si="4"/>
        <v>62</v>
      </c>
      <c r="F59">
        <f t="shared" ca="1" si="5"/>
        <v>240</v>
      </c>
      <c r="G59">
        <f t="shared" ca="1" si="6"/>
        <v>52</v>
      </c>
      <c r="H59">
        <f t="shared" ca="1" si="7"/>
        <v>160</v>
      </c>
      <c r="I59">
        <f t="shared" ca="1" si="8"/>
        <v>18</v>
      </c>
      <c r="J59">
        <f t="shared" ca="1" si="9"/>
        <v>150</v>
      </c>
      <c r="K59">
        <f t="shared" ca="1" si="10"/>
        <v>2400</v>
      </c>
      <c r="M59">
        <v>58</v>
      </c>
      <c r="N59">
        <v>12</v>
      </c>
      <c r="O59">
        <v>16</v>
      </c>
      <c r="P59">
        <v>13</v>
      </c>
      <c r="Q59">
        <v>56</v>
      </c>
      <c r="R59">
        <v>192</v>
      </c>
      <c r="S59">
        <v>50</v>
      </c>
      <c r="T59">
        <v>156</v>
      </c>
      <c r="U59">
        <v>21</v>
      </c>
      <c r="V59">
        <v>208</v>
      </c>
      <c r="W59">
        <v>2496</v>
      </c>
    </row>
    <row r="60" spans="1:23" x14ac:dyDescent="0.25">
      <c r="A60">
        <v>59</v>
      </c>
      <c r="B60">
        <f t="shared" ca="1" si="1"/>
        <v>17</v>
      </c>
      <c r="C60">
        <f t="shared" ca="1" si="2"/>
        <v>15</v>
      </c>
      <c r="D60">
        <f t="shared" ca="1" si="3"/>
        <v>10</v>
      </c>
      <c r="E60">
        <f t="shared" ca="1" si="4"/>
        <v>64</v>
      </c>
      <c r="F60">
        <f t="shared" ca="1" si="5"/>
        <v>255</v>
      </c>
      <c r="G60">
        <f t="shared" ca="1" si="6"/>
        <v>54</v>
      </c>
      <c r="H60">
        <f t="shared" ca="1" si="7"/>
        <v>170</v>
      </c>
      <c r="I60">
        <f t="shared" ca="1" si="8"/>
        <v>18</v>
      </c>
      <c r="J60">
        <f t="shared" ca="1" si="9"/>
        <v>150</v>
      </c>
      <c r="K60">
        <f t="shared" ca="1" si="10"/>
        <v>2550</v>
      </c>
      <c r="M60">
        <v>59</v>
      </c>
      <c r="N60">
        <v>18</v>
      </c>
      <c r="O60">
        <v>11</v>
      </c>
      <c r="P60">
        <v>10</v>
      </c>
      <c r="Q60">
        <v>58</v>
      </c>
      <c r="R60">
        <v>198</v>
      </c>
      <c r="S60">
        <v>56</v>
      </c>
      <c r="T60">
        <v>180</v>
      </c>
      <c r="U60">
        <v>15</v>
      </c>
      <c r="V60">
        <v>110</v>
      </c>
      <c r="W60">
        <v>1980</v>
      </c>
    </row>
    <row r="61" spans="1:23" x14ac:dyDescent="0.25">
      <c r="A61">
        <v>60</v>
      </c>
      <c r="B61">
        <f t="shared" ca="1" si="1"/>
        <v>11</v>
      </c>
      <c r="C61">
        <f t="shared" ca="1" si="2"/>
        <v>16</v>
      </c>
      <c r="D61">
        <f t="shared" ca="1" si="3"/>
        <v>12</v>
      </c>
      <c r="E61">
        <f t="shared" ca="1" si="4"/>
        <v>54</v>
      </c>
      <c r="F61">
        <f t="shared" ca="1" si="5"/>
        <v>176</v>
      </c>
      <c r="G61">
        <f t="shared" ca="1" si="6"/>
        <v>46</v>
      </c>
      <c r="H61">
        <f t="shared" ca="1" si="7"/>
        <v>132</v>
      </c>
      <c r="I61">
        <f t="shared" ca="1" si="8"/>
        <v>20</v>
      </c>
      <c r="J61">
        <f t="shared" ca="1" si="9"/>
        <v>192</v>
      </c>
      <c r="K61">
        <f t="shared" ca="1" si="10"/>
        <v>2112</v>
      </c>
      <c r="M61">
        <v>60</v>
      </c>
      <c r="N61">
        <v>19</v>
      </c>
      <c r="O61">
        <v>15</v>
      </c>
      <c r="P61">
        <v>13</v>
      </c>
      <c r="Q61">
        <v>68</v>
      </c>
      <c r="R61">
        <v>285</v>
      </c>
      <c r="S61">
        <v>64</v>
      </c>
      <c r="T61">
        <v>247</v>
      </c>
      <c r="U61">
        <v>20</v>
      </c>
      <c r="V61">
        <v>195</v>
      </c>
      <c r="W61">
        <v>3705</v>
      </c>
    </row>
    <row r="62" spans="1:23" x14ac:dyDescent="0.25">
      <c r="A62">
        <v>61</v>
      </c>
      <c r="B62">
        <f t="shared" ca="1" si="1"/>
        <v>17</v>
      </c>
      <c r="C62">
        <f t="shared" ca="1" si="2"/>
        <v>17</v>
      </c>
      <c r="D62">
        <f t="shared" ca="1" si="3"/>
        <v>9</v>
      </c>
      <c r="E62">
        <f t="shared" ca="1" si="4"/>
        <v>68</v>
      </c>
      <c r="F62">
        <f t="shared" ca="1" si="5"/>
        <v>289</v>
      </c>
      <c r="G62">
        <f t="shared" ca="1" si="6"/>
        <v>52</v>
      </c>
      <c r="H62">
        <f t="shared" ca="1" si="7"/>
        <v>153</v>
      </c>
      <c r="I62">
        <f t="shared" ca="1" si="8"/>
        <v>19</v>
      </c>
      <c r="J62">
        <f t="shared" ca="1" si="9"/>
        <v>153</v>
      </c>
      <c r="K62">
        <f t="shared" ca="1" si="10"/>
        <v>2601</v>
      </c>
      <c r="M62">
        <v>61</v>
      </c>
      <c r="N62">
        <v>14</v>
      </c>
      <c r="O62">
        <v>18</v>
      </c>
      <c r="P62">
        <v>11</v>
      </c>
      <c r="Q62">
        <v>64</v>
      </c>
      <c r="R62">
        <v>252</v>
      </c>
      <c r="S62">
        <v>50</v>
      </c>
      <c r="T62">
        <v>154</v>
      </c>
      <c r="U62">
        <v>21</v>
      </c>
      <c r="V62">
        <v>198</v>
      </c>
      <c r="W62">
        <v>2772</v>
      </c>
    </row>
    <row r="63" spans="1:23" x14ac:dyDescent="0.25">
      <c r="A63">
        <v>62</v>
      </c>
      <c r="B63">
        <f t="shared" ca="1" si="1"/>
        <v>20</v>
      </c>
      <c r="C63">
        <f t="shared" ca="1" si="2"/>
        <v>11</v>
      </c>
      <c r="D63">
        <f t="shared" ca="1" si="3"/>
        <v>12</v>
      </c>
      <c r="E63">
        <f t="shared" ca="1" si="4"/>
        <v>62</v>
      </c>
      <c r="F63">
        <f t="shared" ca="1" si="5"/>
        <v>220</v>
      </c>
      <c r="G63">
        <f t="shared" ca="1" si="6"/>
        <v>64</v>
      </c>
      <c r="H63">
        <f t="shared" ca="1" si="7"/>
        <v>240</v>
      </c>
      <c r="I63">
        <f t="shared" ca="1" si="8"/>
        <v>16</v>
      </c>
      <c r="J63">
        <f t="shared" ca="1" si="9"/>
        <v>132</v>
      </c>
      <c r="K63">
        <f t="shared" ca="1" si="10"/>
        <v>2640</v>
      </c>
      <c r="M63">
        <v>62</v>
      </c>
      <c r="N63">
        <v>13</v>
      </c>
      <c r="O63">
        <v>12</v>
      </c>
      <c r="P63">
        <v>9</v>
      </c>
      <c r="Q63">
        <v>50</v>
      </c>
      <c r="R63">
        <v>156</v>
      </c>
      <c r="S63">
        <v>44</v>
      </c>
      <c r="T63">
        <v>117</v>
      </c>
      <c r="U63">
        <v>15</v>
      </c>
      <c r="V63">
        <v>108</v>
      </c>
      <c r="W63">
        <v>1404</v>
      </c>
    </row>
    <row r="64" spans="1:23" x14ac:dyDescent="0.25">
      <c r="A64">
        <v>63</v>
      </c>
      <c r="B64">
        <f t="shared" ca="1" si="1"/>
        <v>21</v>
      </c>
      <c r="C64">
        <f t="shared" ca="1" si="2"/>
        <v>8</v>
      </c>
      <c r="D64">
        <f t="shared" ca="1" si="3"/>
        <v>11</v>
      </c>
      <c r="E64">
        <f t="shared" ca="1" si="4"/>
        <v>58</v>
      </c>
      <c r="F64">
        <f t="shared" ca="1" si="5"/>
        <v>168</v>
      </c>
      <c r="G64">
        <f t="shared" ca="1" si="6"/>
        <v>64</v>
      </c>
      <c r="H64">
        <f t="shared" ca="1" si="7"/>
        <v>231</v>
      </c>
      <c r="I64">
        <f t="shared" ca="1" si="8"/>
        <v>14</v>
      </c>
      <c r="J64">
        <f t="shared" ca="1" si="9"/>
        <v>88</v>
      </c>
      <c r="K64">
        <f t="shared" ca="1" si="10"/>
        <v>1848</v>
      </c>
      <c r="M64">
        <v>63</v>
      </c>
      <c r="N64">
        <v>13</v>
      </c>
      <c r="O64">
        <v>11</v>
      </c>
      <c r="P64">
        <v>8</v>
      </c>
      <c r="Q64">
        <v>48</v>
      </c>
      <c r="R64">
        <v>143</v>
      </c>
      <c r="S64">
        <v>42</v>
      </c>
      <c r="T64">
        <v>104</v>
      </c>
      <c r="U64">
        <v>14</v>
      </c>
      <c r="V64">
        <v>88</v>
      </c>
      <c r="W64">
        <v>1144</v>
      </c>
    </row>
    <row r="65" spans="1:23" x14ac:dyDescent="0.25">
      <c r="A65">
        <v>64</v>
      </c>
      <c r="B65">
        <f t="shared" ca="1" si="1"/>
        <v>19</v>
      </c>
      <c r="C65">
        <f t="shared" ca="1" si="2"/>
        <v>9</v>
      </c>
      <c r="D65">
        <f t="shared" ca="1" si="3"/>
        <v>10</v>
      </c>
      <c r="E65">
        <f t="shared" ca="1" si="4"/>
        <v>56</v>
      </c>
      <c r="F65">
        <f t="shared" ca="1" si="5"/>
        <v>171</v>
      </c>
      <c r="G65">
        <f t="shared" ca="1" si="6"/>
        <v>58</v>
      </c>
      <c r="H65">
        <f t="shared" ca="1" si="7"/>
        <v>190</v>
      </c>
      <c r="I65">
        <f t="shared" ca="1" si="8"/>
        <v>13</v>
      </c>
      <c r="J65">
        <f t="shared" ca="1" si="9"/>
        <v>90</v>
      </c>
      <c r="K65">
        <f t="shared" ca="1" si="10"/>
        <v>1710</v>
      </c>
      <c r="M65">
        <v>64</v>
      </c>
      <c r="N65">
        <v>14</v>
      </c>
      <c r="O65">
        <v>10</v>
      </c>
      <c r="P65">
        <v>10</v>
      </c>
      <c r="Q65">
        <v>48</v>
      </c>
      <c r="R65">
        <v>140</v>
      </c>
      <c r="S65">
        <v>48</v>
      </c>
      <c r="T65">
        <v>140</v>
      </c>
      <c r="U65">
        <v>14</v>
      </c>
      <c r="V65">
        <v>100</v>
      </c>
      <c r="W65">
        <v>1400</v>
      </c>
    </row>
    <row r="66" spans="1:23" x14ac:dyDescent="0.25">
      <c r="A66">
        <v>65</v>
      </c>
      <c r="B66">
        <f t="shared" ca="1" si="1"/>
        <v>17</v>
      </c>
      <c r="C66">
        <f t="shared" ca="1" si="2"/>
        <v>15</v>
      </c>
      <c r="D66">
        <f t="shared" ca="1" si="3"/>
        <v>12</v>
      </c>
      <c r="E66">
        <f t="shared" ca="1" si="4"/>
        <v>64</v>
      </c>
      <c r="F66">
        <f t="shared" ca="1" si="5"/>
        <v>255</v>
      </c>
      <c r="G66">
        <f t="shared" ca="1" si="6"/>
        <v>58</v>
      </c>
      <c r="H66">
        <f t="shared" ca="1" si="7"/>
        <v>204</v>
      </c>
      <c r="I66">
        <f t="shared" ca="1" si="8"/>
        <v>19</v>
      </c>
      <c r="J66">
        <f t="shared" ca="1" si="9"/>
        <v>180</v>
      </c>
      <c r="K66">
        <f t="shared" ca="1" si="10"/>
        <v>3060</v>
      </c>
      <c r="M66">
        <v>65</v>
      </c>
      <c r="N66">
        <v>19</v>
      </c>
      <c r="O66">
        <v>9</v>
      </c>
      <c r="P66">
        <v>11</v>
      </c>
      <c r="Q66">
        <v>56</v>
      </c>
      <c r="R66">
        <v>171</v>
      </c>
      <c r="S66">
        <v>60</v>
      </c>
      <c r="T66">
        <v>209</v>
      </c>
      <c r="U66">
        <v>14</v>
      </c>
      <c r="V66">
        <v>99</v>
      </c>
      <c r="W66">
        <v>1881</v>
      </c>
    </row>
    <row r="67" spans="1:23" x14ac:dyDescent="0.25">
      <c r="A67">
        <v>66</v>
      </c>
      <c r="B67">
        <f t="shared" ref="B67:B101" ca="1" si="20">ROUND(RAND()*12+10,0)</f>
        <v>15</v>
      </c>
      <c r="C67">
        <f t="shared" ref="C67:C101" ca="1" si="21">ROUND(RAND()*10+8,0)</f>
        <v>12</v>
      </c>
      <c r="D67">
        <f t="shared" ref="D67:D101" ca="1" si="22">ROUND(RAND()*8+6,0)</f>
        <v>8</v>
      </c>
      <c r="E67">
        <f t="shared" ref="E67:E101" ca="1" si="23">2*(B67+C67)</f>
        <v>54</v>
      </c>
      <c r="F67">
        <f t="shared" ref="F67:F101" ca="1" si="24">B67*C67</f>
        <v>180</v>
      </c>
      <c r="G67">
        <f t="shared" ref="G67:G101" ca="1" si="25">2*(B67+D67)</f>
        <v>46</v>
      </c>
      <c r="H67">
        <f t="shared" ref="H67:H101" ca="1" si="26">B67*D67</f>
        <v>120</v>
      </c>
      <c r="I67">
        <f t="shared" ref="I67:I101" ca="1" si="27">ROUND(SQRT(C67*C67+D67*D67),0)</f>
        <v>14</v>
      </c>
      <c r="J67">
        <f t="shared" ref="J67:J101" ca="1" si="28">C67*D67</f>
        <v>96</v>
      </c>
      <c r="K67">
        <f t="shared" ref="K67:K101" ca="1" si="29">B67*C67*D67</f>
        <v>1440</v>
      </c>
      <c r="M67">
        <v>66</v>
      </c>
      <c r="N67">
        <v>10</v>
      </c>
      <c r="O67">
        <v>9</v>
      </c>
      <c r="P67">
        <v>11</v>
      </c>
      <c r="Q67">
        <v>38</v>
      </c>
      <c r="R67">
        <v>90</v>
      </c>
      <c r="S67">
        <v>42</v>
      </c>
      <c r="T67">
        <v>110</v>
      </c>
      <c r="U67">
        <v>14</v>
      </c>
      <c r="V67">
        <v>99</v>
      </c>
      <c r="W67">
        <v>990</v>
      </c>
    </row>
    <row r="68" spans="1:23" x14ac:dyDescent="0.25">
      <c r="A68">
        <v>67</v>
      </c>
      <c r="B68">
        <f t="shared" ca="1" si="20"/>
        <v>13</v>
      </c>
      <c r="C68">
        <f t="shared" ca="1" si="21"/>
        <v>12</v>
      </c>
      <c r="D68">
        <f t="shared" ca="1" si="22"/>
        <v>8</v>
      </c>
      <c r="E68">
        <f t="shared" ca="1" si="23"/>
        <v>50</v>
      </c>
      <c r="F68">
        <f t="shared" ca="1" si="24"/>
        <v>156</v>
      </c>
      <c r="G68">
        <f t="shared" ca="1" si="25"/>
        <v>42</v>
      </c>
      <c r="H68">
        <f t="shared" ca="1" si="26"/>
        <v>104</v>
      </c>
      <c r="I68">
        <f t="shared" ca="1" si="27"/>
        <v>14</v>
      </c>
      <c r="J68">
        <f t="shared" ca="1" si="28"/>
        <v>96</v>
      </c>
      <c r="K68">
        <f t="shared" ca="1" si="29"/>
        <v>1248</v>
      </c>
      <c r="M68">
        <v>67</v>
      </c>
      <c r="N68">
        <v>22</v>
      </c>
      <c r="O68">
        <v>17</v>
      </c>
      <c r="P68">
        <v>9</v>
      </c>
      <c r="Q68">
        <v>78</v>
      </c>
      <c r="R68">
        <v>374</v>
      </c>
      <c r="S68">
        <v>62</v>
      </c>
      <c r="T68">
        <v>198</v>
      </c>
      <c r="U68">
        <v>19</v>
      </c>
      <c r="V68">
        <v>153</v>
      </c>
      <c r="W68">
        <v>3366</v>
      </c>
    </row>
    <row r="69" spans="1:23" x14ac:dyDescent="0.25">
      <c r="A69">
        <v>68</v>
      </c>
      <c r="B69">
        <f t="shared" ca="1" si="20"/>
        <v>13</v>
      </c>
      <c r="C69">
        <f t="shared" ca="1" si="21"/>
        <v>12</v>
      </c>
      <c r="D69">
        <f t="shared" ca="1" si="22"/>
        <v>8</v>
      </c>
      <c r="E69">
        <f t="shared" ca="1" si="23"/>
        <v>50</v>
      </c>
      <c r="F69">
        <f t="shared" ca="1" si="24"/>
        <v>156</v>
      </c>
      <c r="G69">
        <f t="shared" ca="1" si="25"/>
        <v>42</v>
      </c>
      <c r="H69">
        <f t="shared" ca="1" si="26"/>
        <v>104</v>
      </c>
      <c r="I69">
        <f t="shared" ca="1" si="27"/>
        <v>14</v>
      </c>
      <c r="J69">
        <f t="shared" ca="1" si="28"/>
        <v>96</v>
      </c>
      <c r="K69">
        <f t="shared" ca="1" si="29"/>
        <v>1248</v>
      </c>
      <c r="M69">
        <v>68</v>
      </c>
      <c r="N69">
        <v>20</v>
      </c>
      <c r="O69">
        <v>16</v>
      </c>
      <c r="P69">
        <v>7</v>
      </c>
      <c r="Q69">
        <v>72</v>
      </c>
      <c r="R69">
        <v>320</v>
      </c>
      <c r="S69">
        <v>54</v>
      </c>
      <c r="T69">
        <v>140</v>
      </c>
      <c r="U69">
        <v>17</v>
      </c>
      <c r="V69">
        <v>112</v>
      </c>
      <c r="W69">
        <v>2240</v>
      </c>
    </row>
    <row r="70" spans="1:23" x14ac:dyDescent="0.25">
      <c r="A70">
        <v>69</v>
      </c>
      <c r="B70">
        <f t="shared" ca="1" si="20"/>
        <v>13</v>
      </c>
      <c r="C70">
        <f t="shared" ca="1" si="21"/>
        <v>15</v>
      </c>
      <c r="D70">
        <f t="shared" ca="1" si="22"/>
        <v>10</v>
      </c>
      <c r="E70">
        <f t="shared" ca="1" si="23"/>
        <v>56</v>
      </c>
      <c r="F70">
        <f t="shared" ca="1" si="24"/>
        <v>195</v>
      </c>
      <c r="G70">
        <f t="shared" ca="1" si="25"/>
        <v>46</v>
      </c>
      <c r="H70">
        <f t="shared" ca="1" si="26"/>
        <v>130</v>
      </c>
      <c r="I70">
        <f t="shared" ca="1" si="27"/>
        <v>18</v>
      </c>
      <c r="J70">
        <f t="shared" ca="1" si="28"/>
        <v>150</v>
      </c>
      <c r="K70">
        <f t="shared" ca="1" si="29"/>
        <v>1950</v>
      </c>
      <c r="M70">
        <v>69</v>
      </c>
      <c r="N70">
        <v>13</v>
      </c>
      <c r="O70">
        <v>10</v>
      </c>
      <c r="P70">
        <v>10</v>
      </c>
      <c r="Q70">
        <v>46</v>
      </c>
      <c r="R70">
        <v>130</v>
      </c>
      <c r="S70">
        <v>46</v>
      </c>
      <c r="T70">
        <v>130</v>
      </c>
      <c r="U70">
        <v>14</v>
      </c>
      <c r="V70">
        <v>100</v>
      </c>
      <c r="W70">
        <v>1300</v>
      </c>
    </row>
    <row r="71" spans="1:23" x14ac:dyDescent="0.25">
      <c r="A71">
        <v>70</v>
      </c>
      <c r="B71">
        <f t="shared" ca="1" si="20"/>
        <v>17</v>
      </c>
      <c r="C71">
        <f t="shared" ca="1" si="21"/>
        <v>14</v>
      </c>
      <c r="D71">
        <f t="shared" ca="1" si="22"/>
        <v>12</v>
      </c>
      <c r="E71">
        <f t="shared" ca="1" si="23"/>
        <v>62</v>
      </c>
      <c r="F71">
        <f t="shared" ca="1" si="24"/>
        <v>238</v>
      </c>
      <c r="G71">
        <f t="shared" ca="1" si="25"/>
        <v>58</v>
      </c>
      <c r="H71">
        <f t="shared" ca="1" si="26"/>
        <v>204</v>
      </c>
      <c r="I71">
        <f t="shared" ca="1" si="27"/>
        <v>18</v>
      </c>
      <c r="J71">
        <f t="shared" ca="1" si="28"/>
        <v>168</v>
      </c>
      <c r="K71">
        <f t="shared" ca="1" si="29"/>
        <v>2856</v>
      </c>
      <c r="M71">
        <v>70</v>
      </c>
      <c r="N71">
        <v>10</v>
      </c>
      <c r="O71">
        <v>11</v>
      </c>
      <c r="P71">
        <v>10</v>
      </c>
      <c r="Q71">
        <v>42</v>
      </c>
      <c r="R71">
        <v>110</v>
      </c>
      <c r="S71">
        <v>40</v>
      </c>
      <c r="T71">
        <v>100</v>
      </c>
      <c r="U71">
        <v>15</v>
      </c>
      <c r="V71">
        <v>110</v>
      </c>
      <c r="W71">
        <v>1100</v>
      </c>
    </row>
    <row r="72" spans="1:23" x14ac:dyDescent="0.25">
      <c r="A72">
        <v>71</v>
      </c>
      <c r="B72">
        <f t="shared" ca="1" si="20"/>
        <v>17</v>
      </c>
      <c r="C72">
        <f t="shared" ca="1" si="21"/>
        <v>11</v>
      </c>
      <c r="D72">
        <f t="shared" ca="1" si="22"/>
        <v>11</v>
      </c>
      <c r="E72">
        <f t="shared" ca="1" si="23"/>
        <v>56</v>
      </c>
      <c r="F72">
        <f t="shared" ca="1" si="24"/>
        <v>187</v>
      </c>
      <c r="G72">
        <f t="shared" ca="1" si="25"/>
        <v>56</v>
      </c>
      <c r="H72">
        <f t="shared" ca="1" si="26"/>
        <v>187</v>
      </c>
      <c r="I72">
        <f t="shared" ca="1" si="27"/>
        <v>16</v>
      </c>
      <c r="J72">
        <f t="shared" ca="1" si="28"/>
        <v>121</v>
      </c>
      <c r="K72">
        <f t="shared" ca="1" si="29"/>
        <v>2057</v>
      </c>
      <c r="M72">
        <v>71</v>
      </c>
      <c r="N72">
        <v>21</v>
      </c>
      <c r="O72">
        <v>15</v>
      </c>
      <c r="P72">
        <v>12</v>
      </c>
      <c r="Q72">
        <v>72</v>
      </c>
      <c r="R72">
        <v>315</v>
      </c>
      <c r="S72">
        <v>66</v>
      </c>
      <c r="T72">
        <v>252</v>
      </c>
      <c r="U72">
        <v>19</v>
      </c>
      <c r="V72">
        <v>180</v>
      </c>
      <c r="W72">
        <v>3780</v>
      </c>
    </row>
    <row r="73" spans="1:23" x14ac:dyDescent="0.25">
      <c r="A73">
        <v>72</v>
      </c>
      <c r="B73">
        <f t="shared" ca="1" si="20"/>
        <v>17</v>
      </c>
      <c r="C73">
        <f t="shared" ca="1" si="21"/>
        <v>14</v>
      </c>
      <c r="D73">
        <f t="shared" ca="1" si="22"/>
        <v>13</v>
      </c>
      <c r="E73">
        <f t="shared" ca="1" si="23"/>
        <v>62</v>
      </c>
      <c r="F73">
        <f t="shared" ca="1" si="24"/>
        <v>238</v>
      </c>
      <c r="G73">
        <f t="shared" ca="1" si="25"/>
        <v>60</v>
      </c>
      <c r="H73">
        <f t="shared" ca="1" si="26"/>
        <v>221</v>
      </c>
      <c r="I73">
        <f t="shared" ca="1" si="27"/>
        <v>19</v>
      </c>
      <c r="J73">
        <f t="shared" ca="1" si="28"/>
        <v>182</v>
      </c>
      <c r="K73">
        <f t="shared" ca="1" si="29"/>
        <v>3094</v>
      </c>
      <c r="M73">
        <v>72</v>
      </c>
      <c r="N73">
        <v>11</v>
      </c>
      <c r="O73">
        <v>16</v>
      </c>
      <c r="P73">
        <v>7</v>
      </c>
      <c r="Q73">
        <v>54</v>
      </c>
      <c r="R73">
        <v>176</v>
      </c>
      <c r="S73">
        <v>36</v>
      </c>
      <c r="T73">
        <v>77</v>
      </c>
      <c r="U73">
        <v>17</v>
      </c>
      <c r="V73">
        <v>112</v>
      </c>
      <c r="W73">
        <v>1232</v>
      </c>
    </row>
    <row r="74" spans="1:23" x14ac:dyDescent="0.25">
      <c r="A74">
        <v>73</v>
      </c>
      <c r="B74">
        <f t="shared" ca="1" si="20"/>
        <v>19</v>
      </c>
      <c r="C74">
        <f t="shared" ca="1" si="21"/>
        <v>10</v>
      </c>
      <c r="D74">
        <f t="shared" ca="1" si="22"/>
        <v>8</v>
      </c>
      <c r="E74">
        <f t="shared" ca="1" si="23"/>
        <v>58</v>
      </c>
      <c r="F74">
        <f t="shared" ca="1" si="24"/>
        <v>190</v>
      </c>
      <c r="G74">
        <f t="shared" ca="1" si="25"/>
        <v>54</v>
      </c>
      <c r="H74">
        <f t="shared" ca="1" si="26"/>
        <v>152</v>
      </c>
      <c r="I74">
        <f t="shared" ca="1" si="27"/>
        <v>13</v>
      </c>
      <c r="J74">
        <f t="shared" ca="1" si="28"/>
        <v>80</v>
      </c>
      <c r="K74">
        <f t="shared" ca="1" si="29"/>
        <v>1520</v>
      </c>
      <c r="M74">
        <v>73</v>
      </c>
      <c r="N74">
        <v>12</v>
      </c>
      <c r="O74">
        <v>11</v>
      </c>
      <c r="P74">
        <v>13</v>
      </c>
      <c r="Q74">
        <v>46</v>
      </c>
      <c r="R74">
        <v>132</v>
      </c>
      <c r="S74">
        <v>50</v>
      </c>
      <c r="T74">
        <v>156</v>
      </c>
      <c r="U74">
        <v>17</v>
      </c>
      <c r="V74">
        <v>143</v>
      </c>
      <c r="W74">
        <v>1716</v>
      </c>
    </row>
    <row r="75" spans="1:23" x14ac:dyDescent="0.25">
      <c r="A75">
        <v>74</v>
      </c>
      <c r="B75">
        <f t="shared" ca="1" si="20"/>
        <v>14</v>
      </c>
      <c r="C75">
        <f t="shared" ca="1" si="21"/>
        <v>10</v>
      </c>
      <c r="D75">
        <f t="shared" ca="1" si="22"/>
        <v>7</v>
      </c>
      <c r="E75">
        <f t="shared" ca="1" si="23"/>
        <v>48</v>
      </c>
      <c r="F75">
        <f t="shared" ca="1" si="24"/>
        <v>140</v>
      </c>
      <c r="G75">
        <f t="shared" ca="1" si="25"/>
        <v>42</v>
      </c>
      <c r="H75">
        <f t="shared" ca="1" si="26"/>
        <v>98</v>
      </c>
      <c r="I75">
        <f t="shared" ca="1" si="27"/>
        <v>12</v>
      </c>
      <c r="J75">
        <f t="shared" ca="1" si="28"/>
        <v>70</v>
      </c>
      <c r="K75">
        <f t="shared" ca="1" si="29"/>
        <v>980</v>
      </c>
      <c r="M75">
        <v>74</v>
      </c>
      <c r="N75">
        <v>19</v>
      </c>
      <c r="O75">
        <v>9</v>
      </c>
      <c r="P75">
        <v>7</v>
      </c>
      <c r="Q75">
        <v>56</v>
      </c>
      <c r="R75">
        <v>171</v>
      </c>
      <c r="S75">
        <v>52</v>
      </c>
      <c r="T75">
        <v>133</v>
      </c>
      <c r="U75">
        <v>11</v>
      </c>
      <c r="V75">
        <v>63</v>
      </c>
      <c r="W75">
        <v>1197</v>
      </c>
    </row>
    <row r="76" spans="1:23" x14ac:dyDescent="0.25">
      <c r="A76">
        <v>75</v>
      </c>
      <c r="B76">
        <f t="shared" ca="1" si="20"/>
        <v>12</v>
      </c>
      <c r="C76">
        <f t="shared" ca="1" si="21"/>
        <v>17</v>
      </c>
      <c r="D76">
        <f t="shared" ca="1" si="22"/>
        <v>14</v>
      </c>
      <c r="E76">
        <f t="shared" ca="1" si="23"/>
        <v>58</v>
      </c>
      <c r="F76">
        <f t="shared" ca="1" si="24"/>
        <v>204</v>
      </c>
      <c r="G76">
        <f t="shared" ca="1" si="25"/>
        <v>52</v>
      </c>
      <c r="H76">
        <f t="shared" ca="1" si="26"/>
        <v>168</v>
      </c>
      <c r="I76">
        <f t="shared" ca="1" si="27"/>
        <v>22</v>
      </c>
      <c r="J76">
        <f t="shared" ca="1" si="28"/>
        <v>238</v>
      </c>
      <c r="K76">
        <f t="shared" ca="1" si="29"/>
        <v>2856</v>
      </c>
      <c r="M76">
        <v>75</v>
      </c>
      <c r="N76">
        <v>12</v>
      </c>
      <c r="O76">
        <v>10</v>
      </c>
      <c r="P76">
        <v>7</v>
      </c>
      <c r="Q76">
        <v>44</v>
      </c>
      <c r="R76">
        <v>120</v>
      </c>
      <c r="S76">
        <v>38</v>
      </c>
      <c r="T76">
        <v>84</v>
      </c>
      <c r="U76">
        <v>12</v>
      </c>
      <c r="V76">
        <v>70</v>
      </c>
      <c r="W76">
        <v>840</v>
      </c>
    </row>
    <row r="77" spans="1:23" x14ac:dyDescent="0.25">
      <c r="A77">
        <v>76</v>
      </c>
      <c r="B77">
        <f t="shared" ca="1" si="20"/>
        <v>20</v>
      </c>
      <c r="C77">
        <f t="shared" ca="1" si="21"/>
        <v>13</v>
      </c>
      <c r="D77">
        <f t="shared" ca="1" si="22"/>
        <v>12</v>
      </c>
      <c r="E77">
        <f t="shared" ca="1" si="23"/>
        <v>66</v>
      </c>
      <c r="F77">
        <f t="shared" ca="1" si="24"/>
        <v>260</v>
      </c>
      <c r="G77">
        <f t="shared" ca="1" si="25"/>
        <v>64</v>
      </c>
      <c r="H77">
        <f t="shared" ca="1" si="26"/>
        <v>240</v>
      </c>
      <c r="I77">
        <f t="shared" ca="1" si="27"/>
        <v>18</v>
      </c>
      <c r="J77">
        <f t="shared" ca="1" si="28"/>
        <v>156</v>
      </c>
      <c r="K77">
        <f t="shared" ca="1" si="29"/>
        <v>3120</v>
      </c>
      <c r="M77">
        <v>76</v>
      </c>
      <c r="N77">
        <v>20</v>
      </c>
      <c r="O77">
        <v>11</v>
      </c>
      <c r="P77">
        <v>8</v>
      </c>
      <c r="Q77">
        <v>62</v>
      </c>
      <c r="R77">
        <v>220</v>
      </c>
      <c r="S77">
        <v>56</v>
      </c>
      <c r="T77">
        <v>160</v>
      </c>
      <c r="U77">
        <v>14</v>
      </c>
      <c r="V77">
        <v>88</v>
      </c>
      <c r="W77">
        <v>1760</v>
      </c>
    </row>
    <row r="78" spans="1:23" x14ac:dyDescent="0.25">
      <c r="A78">
        <v>77</v>
      </c>
      <c r="B78">
        <f t="shared" ca="1" si="20"/>
        <v>10</v>
      </c>
      <c r="C78">
        <f t="shared" ca="1" si="21"/>
        <v>12</v>
      </c>
      <c r="D78">
        <f t="shared" ca="1" si="22"/>
        <v>11</v>
      </c>
      <c r="E78">
        <f t="shared" ca="1" si="23"/>
        <v>44</v>
      </c>
      <c r="F78">
        <f t="shared" ca="1" si="24"/>
        <v>120</v>
      </c>
      <c r="G78">
        <f t="shared" ca="1" si="25"/>
        <v>42</v>
      </c>
      <c r="H78">
        <f t="shared" ca="1" si="26"/>
        <v>110</v>
      </c>
      <c r="I78">
        <f t="shared" ca="1" si="27"/>
        <v>16</v>
      </c>
      <c r="J78">
        <f t="shared" ca="1" si="28"/>
        <v>132</v>
      </c>
      <c r="K78">
        <f t="shared" ca="1" si="29"/>
        <v>1320</v>
      </c>
      <c r="M78">
        <v>77</v>
      </c>
      <c r="N78">
        <v>20</v>
      </c>
      <c r="O78">
        <v>16</v>
      </c>
      <c r="P78">
        <v>13</v>
      </c>
      <c r="Q78">
        <v>72</v>
      </c>
      <c r="R78">
        <v>320</v>
      </c>
      <c r="S78">
        <v>66</v>
      </c>
      <c r="T78">
        <v>260</v>
      </c>
      <c r="U78">
        <v>21</v>
      </c>
      <c r="V78">
        <v>208</v>
      </c>
      <c r="W78">
        <v>4160</v>
      </c>
    </row>
    <row r="79" spans="1:23" x14ac:dyDescent="0.25">
      <c r="A79">
        <v>78</v>
      </c>
      <c r="B79">
        <f t="shared" ca="1" si="20"/>
        <v>10</v>
      </c>
      <c r="C79">
        <f t="shared" ca="1" si="21"/>
        <v>12</v>
      </c>
      <c r="D79">
        <f t="shared" ca="1" si="22"/>
        <v>9</v>
      </c>
      <c r="E79">
        <f t="shared" ca="1" si="23"/>
        <v>44</v>
      </c>
      <c r="F79">
        <f t="shared" ca="1" si="24"/>
        <v>120</v>
      </c>
      <c r="G79">
        <f t="shared" ca="1" si="25"/>
        <v>38</v>
      </c>
      <c r="H79">
        <f t="shared" ca="1" si="26"/>
        <v>90</v>
      </c>
      <c r="I79">
        <f t="shared" ca="1" si="27"/>
        <v>15</v>
      </c>
      <c r="J79">
        <f t="shared" ca="1" si="28"/>
        <v>108</v>
      </c>
      <c r="K79">
        <f t="shared" ca="1" si="29"/>
        <v>1080</v>
      </c>
      <c r="M79">
        <v>78</v>
      </c>
      <c r="N79">
        <v>17</v>
      </c>
      <c r="O79">
        <v>11</v>
      </c>
      <c r="P79">
        <v>13</v>
      </c>
      <c r="Q79">
        <v>56</v>
      </c>
      <c r="R79">
        <v>187</v>
      </c>
      <c r="S79">
        <v>60</v>
      </c>
      <c r="T79">
        <v>221</v>
      </c>
      <c r="U79">
        <v>17</v>
      </c>
      <c r="V79">
        <v>143</v>
      </c>
      <c r="W79">
        <v>2431</v>
      </c>
    </row>
    <row r="80" spans="1:23" x14ac:dyDescent="0.25">
      <c r="A80">
        <v>79</v>
      </c>
      <c r="B80">
        <f t="shared" ca="1" si="20"/>
        <v>15</v>
      </c>
      <c r="C80">
        <f t="shared" ca="1" si="21"/>
        <v>17</v>
      </c>
      <c r="D80">
        <f t="shared" ca="1" si="22"/>
        <v>12</v>
      </c>
      <c r="E80">
        <f t="shared" ca="1" si="23"/>
        <v>64</v>
      </c>
      <c r="F80">
        <f t="shared" ca="1" si="24"/>
        <v>255</v>
      </c>
      <c r="G80">
        <f t="shared" ca="1" si="25"/>
        <v>54</v>
      </c>
      <c r="H80">
        <f t="shared" ca="1" si="26"/>
        <v>180</v>
      </c>
      <c r="I80">
        <f t="shared" ca="1" si="27"/>
        <v>21</v>
      </c>
      <c r="J80">
        <f t="shared" ca="1" si="28"/>
        <v>204</v>
      </c>
      <c r="K80">
        <f t="shared" ca="1" si="29"/>
        <v>3060</v>
      </c>
      <c r="M80">
        <v>79</v>
      </c>
      <c r="N80">
        <v>22</v>
      </c>
      <c r="O80">
        <v>11</v>
      </c>
      <c r="P80">
        <v>11</v>
      </c>
      <c r="Q80">
        <v>66</v>
      </c>
      <c r="R80">
        <v>242</v>
      </c>
      <c r="S80">
        <v>66</v>
      </c>
      <c r="T80">
        <v>242</v>
      </c>
      <c r="U80">
        <v>16</v>
      </c>
      <c r="V80">
        <v>121</v>
      </c>
      <c r="W80">
        <v>2662</v>
      </c>
    </row>
    <row r="81" spans="1:23" x14ac:dyDescent="0.25">
      <c r="A81">
        <v>80</v>
      </c>
      <c r="B81">
        <f t="shared" ca="1" si="20"/>
        <v>20</v>
      </c>
      <c r="C81">
        <f t="shared" ca="1" si="21"/>
        <v>9</v>
      </c>
      <c r="D81">
        <f t="shared" ca="1" si="22"/>
        <v>6</v>
      </c>
      <c r="E81">
        <f t="shared" ca="1" si="23"/>
        <v>58</v>
      </c>
      <c r="F81">
        <f t="shared" ca="1" si="24"/>
        <v>180</v>
      </c>
      <c r="G81">
        <f t="shared" ca="1" si="25"/>
        <v>52</v>
      </c>
      <c r="H81">
        <f t="shared" ca="1" si="26"/>
        <v>120</v>
      </c>
      <c r="I81">
        <f t="shared" ca="1" si="27"/>
        <v>11</v>
      </c>
      <c r="J81">
        <f t="shared" ca="1" si="28"/>
        <v>54</v>
      </c>
      <c r="K81">
        <f t="shared" ca="1" si="29"/>
        <v>1080</v>
      </c>
      <c r="M81">
        <v>80</v>
      </c>
      <c r="N81">
        <v>18</v>
      </c>
      <c r="O81">
        <v>11</v>
      </c>
      <c r="P81">
        <v>12</v>
      </c>
      <c r="Q81">
        <v>58</v>
      </c>
      <c r="R81">
        <v>198</v>
      </c>
      <c r="S81">
        <v>60</v>
      </c>
      <c r="T81">
        <v>216</v>
      </c>
      <c r="U81">
        <v>16</v>
      </c>
      <c r="V81">
        <v>132</v>
      </c>
      <c r="W81">
        <v>2376</v>
      </c>
    </row>
    <row r="82" spans="1:23" x14ac:dyDescent="0.25">
      <c r="A82">
        <v>81</v>
      </c>
      <c r="B82">
        <f t="shared" ca="1" si="20"/>
        <v>15</v>
      </c>
      <c r="C82">
        <f t="shared" ca="1" si="21"/>
        <v>9</v>
      </c>
      <c r="D82">
        <f t="shared" ca="1" si="22"/>
        <v>7</v>
      </c>
      <c r="E82">
        <f t="shared" ca="1" si="23"/>
        <v>48</v>
      </c>
      <c r="F82">
        <f t="shared" ca="1" si="24"/>
        <v>135</v>
      </c>
      <c r="G82">
        <f t="shared" ca="1" si="25"/>
        <v>44</v>
      </c>
      <c r="H82">
        <f t="shared" ca="1" si="26"/>
        <v>105</v>
      </c>
      <c r="I82">
        <f t="shared" ca="1" si="27"/>
        <v>11</v>
      </c>
      <c r="J82">
        <f t="shared" ca="1" si="28"/>
        <v>63</v>
      </c>
      <c r="K82">
        <f t="shared" ca="1" si="29"/>
        <v>945</v>
      </c>
      <c r="M82">
        <v>81</v>
      </c>
      <c r="N82">
        <v>14</v>
      </c>
      <c r="O82">
        <v>15</v>
      </c>
      <c r="P82">
        <v>9</v>
      </c>
      <c r="Q82">
        <v>58</v>
      </c>
      <c r="R82">
        <v>210</v>
      </c>
      <c r="S82">
        <v>46</v>
      </c>
      <c r="T82">
        <v>126</v>
      </c>
      <c r="U82">
        <v>17</v>
      </c>
      <c r="V82">
        <v>135</v>
      </c>
      <c r="W82">
        <v>1890</v>
      </c>
    </row>
    <row r="83" spans="1:23" x14ac:dyDescent="0.25">
      <c r="A83">
        <v>82</v>
      </c>
      <c r="B83">
        <f t="shared" ca="1" si="20"/>
        <v>13</v>
      </c>
      <c r="C83">
        <f t="shared" ca="1" si="21"/>
        <v>16</v>
      </c>
      <c r="D83">
        <f t="shared" ca="1" si="22"/>
        <v>9</v>
      </c>
      <c r="E83">
        <f t="shared" ca="1" si="23"/>
        <v>58</v>
      </c>
      <c r="F83">
        <f t="shared" ca="1" si="24"/>
        <v>208</v>
      </c>
      <c r="G83">
        <f t="shared" ca="1" si="25"/>
        <v>44</v>
      </c>
      <c r="H83">
        <f t="shared" ca="1" si="26"/>
        <v>117</v>
      </c>
      <c r="I83">
        <f t="shared" ca="1" si="27"/>
        <v>18</v>
      </c>
      <c r="J83">
        <f t="shared" ca="1" si="28"/>
        <v>144</v>
      </c>
      <c r="K83">
        <f t="shared" ca="1" si="29"/>
        <v>1872</v>
      </c>
      <c r="M83">
        <v>82</v>
      </c>
      <c r="N83">
        <v>12</v>
      </c>
      <c r="O83">
        <v>16</v>
      </c>
      <c r="P83">
        <v>6</v>
      </c>
      <c r="Q83">
        <v>56</v>
      </c>
      <c r="R83">
        <v>192</v>
      </c>
      <c r="S83">
        <v>36</v>
      </c>
      <c r="T83">
        <v>72</v>
      </c>
      <c r="U83">
        <v>17</v>
      </c>
      <c r="V83">
        <v>96</v>
      </c>
      <c r="W83">
        <v>1152</v>
      </c>
    </row>
    <row r="84" spans="1:23" x14ac:dyDescent="0.25">
      <c r="A84">
        <v>83</v>
      </c>
      <c r="B84">
        <f t="shared" ca="1" si="20"/>
        <v>20</v>
      </c>
      <c r="C84">
        <f t="shared" ca="1" si="21"/>
        <v>13</v>
      </c>
      <c r="D84">
        <f t="shared" ca="1" si="22"/>
        <v>7</v>
      </c>
      <c r="E84">
        <f t="shared" ca="1" si="23"/>
        <v>66</v>
      </c>
      <c r="F84">
        <f t="shared" ca="1" si="24"/>
        <v>260</v>
      </c>
      <c r="G84">
        <f t="shared" ca="1" si="25"/>
        <v>54</v>
      </c>
      <c r="H84">
        <f t="shared" ca="1" si="26"/>
        <v>140</v>
      </c>
      <c r="I84">
        <f t="shared" ca="1" si="27"/>
        <v>15</v>
      </c>
      <c r="J84">
        <f t="shared" ca="1" si="28"/>
        <v>91</v>
      </c>
      <c r="K84">
        <f t="shared" ca="1" si="29"/>
        <v>1820</v>
      </c>
      <c r="M84">
        <v>83</v>
      </c>
      <c r="N84">
        <v>14</v>
      </c>
      <c r="O84">
        <v>14</v>
      </c>
      <c r="P84">
        <v>8</v>
      </c>
      <c r="Q84">
        <v>56</v>
      </c>
      <c r="R84">
        <v>196</v>
      </c>
      <c r="S84">
        <v>44</v>
      </c>
      <c r="T84">
        <v>112</v>
      </c>
      <c r="U84">
        <v>16</v>
      </c>
      <c r="V84">
        <v>112</v>
      </c>
      <c r="W84">
        <v>1568</v>
      </c>
    </row>
    <row r="85" spans="1:23" x14ac:dyDescent="0.25">
      <c r="A85">
        <v>84</v>
      </c>
      <c r="B85">
        <f t="shared" ca="1" si="20"/>
        <v>16</v>
      </c>
      <c r="C85">
        <f t="shared" ca="1" si="21"/>
        <v>14</v>
      </c>
      <c r="D85">
        <f t="shared" ca="1" si="22"/>
        <v>8</v>
      </c>
      <c r="E85">
        <f t="shared" ca="1" si="23"/>
        <v>60</v>
      </c>
      <c r="F85">
        <f t="shared" ca="1" si="24"/>
        <v>224</v>
      </c>
      <c r="G85">
        <f t="shared" ca="1" si="25"/>
        <v>48</v>
      </c>
      <c r="H85">
        <f t="shared" ca="1" si="26"/>
        <v>128</v>
      </c>
      <c r="I85">
        <f t="shared" ca="1" si="27"/>
        <v>16</v>
      </c>
      <c r="J85">
        <f t="shared" ca="1" si="28"/>
        <v>112</v>
      </c>
      <c r="K85">
        <f t="shared" ca="1" si="29"/>
        <v>1792</v>
      </c>
      <c r="M85">
        <v>84</v>
      </c>
      <c r="N85">
        <v>18</v>
      </c>
      <c r="O85">
        <v>16</v>
      </c>
      <c r="P85">
        <v>12</v>
      </c>
      <c r="Q85">
        <v>68</v>
      </c>
      <c r="R85">
        <v>288</v>
      </c>
      <c r="S85">
        <v>60</v>
      </c>
      <c r="T85">
        <v>216</v>
      </c>
      <c r="U85">
        <v>20</v>
      </c>
      <c r="V85">
        <v>192</v>
      </c>
      <c r="W85">
        <v>3456</v>
      </c>
    </row>
    <row r="86" spans="1:23" x14ac:dyDescent="0.25">
      <c r="A86">
        <v>85</v>
      </c>
      <c r="B86">
        <f t="shared" ca="1" si="20"/>
        <v>17</v>
      </c>
      <c r="C86">
        <f t="shared" ca="1" si="21"/>
        <v>14</v>
      </c>
      <c r="D86">
        <f t="shared" ca="1" si="22"/>
        <v>11</v>
      </c>
      <c r="E86">
        <f t="shared" ca="1" si="23"/>
        <v>62</v>
      </c>
      <c r="F86">
        <f t="shared" ca="1" si="24"/>
        <v>238</v>
      </c>
      <c r="G86">
        <f t="shared" ca="1" si="25"/>
        <v>56</v>
      </c>
      <c r="H86">
        <f t="shared" ca="1" si="26"/>
        <v>187</v>
      </c>
      <c r="I86">
        <f t="shared" ca="1" si="27"/>
        <v>18</v>
      </c>
      <c r="J86">
        <f t="shared" ca="1" si="28"/>
        <v>154</v>
      </c>
      <c r="K86">
        <f t="shared" ca="1" si="29"/>
        <v>2618</v>
      </c>
      <c r="M86">
        <v>85</v>
      </c>
      <c r="N86">
        <v>11</v>
      </c>
      <c r="O86">
        <v>11</v>
      </c>
      <c r="P86">
        <v>12</v>
      </c>
      <c r="Q86">
        <v>44</v>
      </c>
      <c r="R86">
        <v>121</v>
      </c>
      <c r="S86">
        <v>46</v>
      </c>
      <c r="T86">
        <v>132</v>
      </c>
      <c r="U86">
        <v>16</v>
      </c>
      <c r="V86">
        <v>132</v>
      </c>
      <c r="W86">
        <v>1452</v>
      </c>
    </row>
    <row r="87" spans="1:23" x14ac:dyDescent="0.25">
      <c r="A87">
        <v>86</v>
      </c>
      <c r="B87">
        <f t="shared" ca="1" si="20"/>
        <v>11</v>
      </c>
      <c r="C87">
        <f t="shared" ca="1" si="21"/>
        <v>17</v>
      </c>
      <c r="D87">
        <f t="shared" ca="1" si="22"/>
        <v>7</v>
      </c>
      <c r="E87">
        <f t="shared" ca="1" si="23"/>
        <v>56</v>
      </c>
      <c r="F87">
        <f t="shared" ca="1" si="24"/>
        <v>187</v>
      </c>
      <c r="G87">
        <f t="shared" ca="1" si="25"/>
        <v>36</v>
      </c>
      <c r="H87">
        <f t="shared" ca="1" si="26"/>
        <v>77</v>
      </c>
      <c r="I87">
        <f t="shared" ca="1" si="27"/>
        <v>18</v>
      </c>
      <c r="J87">
        <f t="shared" ca="1" si="28"/>
        <v>119</v>
      </c>
      <c r="K87">
        <f t="shared" ca="1" si="29"/>
        <v>1309</v>
      </c>
      <c r="M87">
        <v>86</v>
      </c>
      <c r="N87">
        <v>12</v>
      </c>
      <c r="O87">
        <v>15</v>
      </c>
      <c r="P87">
        <v>11</v>
      </c>
      <c r="Q87">
        <v>54</v>
      </c>
      <c r="R87">
        <v>180</v>
      </c>
      <c r="S87">
        <v>46</v>
      </c>
      <c r="T87">
        <v>132</v>
      </c>
      <c r="U87">
        <v>19</v>
      </c>
      <c r="V87">
        <v>165</v>
      </c>
      <c r="W87">
        <v>1980</v>
      </c>
    </row>
    <row r="88" spans="1:23" x14ac:dyDescent="0.25">
      <c r="A88">
        <v>87</v>
      </c>
      <c r="B88">
        <f t="shared" ca="1" si="20"/>
        <v>18</v>
      </c>
      <c r="C88">
        <f t="shared" ca="1" si="21"/>
        <v>14</v>
      </c>
      <c r="D88">
        <f t="shared" ca="1" si="22"/>
        <v>6</v>
      </c>
      <c r="E88">
        <f t="shared" ca="1" si="23"/>
        <v>64</v>
      </c>
      <c r="F88">
        <f t="shared" ca="1" si="24"/>
        <v>252</v>
      </c>
      <c r="G88">
        <f t="shared" ca="1" si="25"/>
        <v>48</v>
      </c>
      <c r="H88">
        <f t="shared" ca="1" si="26"/>
        <v>108</v>
      </c>
      <c r="I88">
        <f t="shared" ca="1" si="27"/>
        <v>15</v>
      </c>
      <c r="J88">
        <f t="shared" ca="1" si="28"/>
        <v>84</v>
      </c>
      <c r="K88">
        <f t="shared" ca="1" si="29"/>
        <v>1512</v>
      </c>
      <c r="M88">
        <v>87</v>
      </c>
      <c r="N88">
        <v>17</v>
      </c>
      <c r="O88">
        <v>13</v>
      </c>
      <c r="P88">
        <v>12</v>
      </c>
      <c r="Q88">
        <v>60</v>
      </c>
      <c r="R88">
        <v>221</v>
      </c>
      <c r="S88">
        <v>58</v>
      </c>
      <c r="T88">
        <v>204</v>
      </c>
      <c r="U88">
        <v>18</v>
      </c>
      <c r="V88">
        <v>156</v>
      </c>
      <c r="W88">
        <v>2652</v>
      </c>
    </row>
    <row r="89" spans="1:23" x14ac:dyDescent="0.25">
      <c r="A89">
        <v>88</v>
      </c>
      <c r="B89">
        <f t="shared" ca="1" si="20"/>
        <v>19</v>
      </c>
      <c r="C89">
        <f t="shared" ca="1" si="21"/>
        <v>10</v>
      </c>
      <c r="D89">
        <f t="shared" ca="1" si="22"/>
        <v>8</v>
      </c>
      <c r="E89">
        <f t="shared" ca="1" si="23"/>
        <v>58</v>
      </c>
      <c r="F89">
        <f t="shared" ca="1" si="24"/>
        <v>190</v>
      </c>
      <c r="G89">
        <f t="shared" ca="1" si="25"/>
        <v>54</v>
      </c>
      <c r="H89">
        <f t="shared" ca="1" si="26"/>
        <v>152</v>
      </c>
      <c r="I89">
        <f t="shared" ca="1" si="27"/>
        <v>13</v>
      </c>
      <c r="J89">
        <f t="shared" ca="1" si="28"/>
        <v>80</v>
      </c>
      <c r="K89">
        <f t="shared" ca="1" si="29"/>
        <v>1520</v>
      </c>
      <c r="M89">
        <v>88</v>
      </c>
      <c r="N89">
        <v>18</v>
      </c>
      <c r="O89">
        <v>9</v>
      </c>
      <c r="P89">
        <v>6</v>
      </c>
      <c r="Q89">
        <v>54</v>
      </c>
      <c r="R89">
        <v>162</v>
      </c>
      <c r="S89">
        <v>48</v>
      </c>
      <c r="T89">
        <v>108</v>
      </c>
      <c r="U89">
        <v>11</v>
      </c>
      <c r="V89">
        <v>54</v>
      </c>
      <c r="W89">
        <v>972</v>
      </c>
    </row>
    <row r="90" spans="1:23" x14ac:dyDescent="0.25">
      <c r="A90">
        <v>89</v>
      </c>
      <c r="B90">
        <f t="shared" ca="1" si="20"/>
        <v>12</v>
      </c>
      <c r="C90">
        <f t="shared" ca="1" si="21"/>
        <v>14</v>
      </c>
      <c r="D90">
        <f t="shared" ca="1" si="22"/>
        <v>8</v>
      </c>
      <c r="E90">
        <f t="shared" ca="1" si="23"/>
        <v>52</v>
      </c>
      <c r="F90">
        <f t="shared" ca="1" si="24"/>
        <v>168</v>
      </c>
      <c r="G90">
        <f t="shared" ca="1" si="25"/>
        <v>40</v>
      </c>
      <c r="H90">
        <f t="shared" ca="1" si="26"/>
        <v>96</v>
      </c>
      <c r="I90">
        <f t="shared" ca="1" si="27"/>
        <v>16</v>
      </c>
      <c r="J90">
        <f t="shared" ca="1" si="28"/>
        <v>112</v>
      </c>
      <c r="K90">
        <f t="shared" ca="1" si="29"/>
        <v>1344</v>
      </c>
      <c r="M90">
        <v>89</v>
      </c>
      <c r="N90">
        <v>18</v>
      </c>
      <c r="O90">
        <v>16</v>
      </c>
      <c r="P90">
        <v>9</v>
      </c>
      <c r="Q90">
        <v>68</v>
      </c>
      <c r="R90">
        <v>288</v>
      </c>
      <c r="S90">
        <v>54</v>
      </c>
      <c r="T90">
        <v>162</v>
      </c>
      <c r="U90">
        <v>18</v>
      </c>
      <c r="V90">
        <v>144</v>
      </c>
      <c r="W90">
        <v>2592</v>
      </c>
    </row>
    <row r="91" spans="1:23" x14ac:dyDescent="0.25">
      <c r="A91">
        <v>90</v>
      </c>
      <c r="B91">
        <f t="shared" ca="1" si="20"/>
        <v>17</v>
      </c>
      <c r="C91">
        <f t="shared" ca="1" si="21"/>
        <v>18</v>
      </c>
      <c r="D91">
        <f t="shared" ca="1" si="22"/>
        <v>13</v>
      </c>
      <c r="E91">
        <f t="shared" ca="1" si="23"/>
        <v>70</v>
      </c>
      <c r="F91">
        <f t="shared" ca="1" si="24"/>
        <v>306</v>
      </c>
      <c r="G91">
        <f t="shared" ca="1" si="25"/>
        <v>60</v>
      </c>
      <c r="H91">
        <f t="shared" ca="1" si="26"/>
        <v>221</v>
      </c>
      <c r="I91">
        <f t="shared" ca="1" si="27"/>
        <v>22</v>
      </c>
      <c r="J91">
        <f t="shared" ca="1" si="28"/>
        <v>234</v>
      </c>
      <c r="K91">
        <f t="shared" ca="1" si="29"/>
        <v>3978</v>
      </c>
      <c r="M91">
        <v>90</v>
      </c>
      <c r="N91">
        <v>10</v>
      </c>
      <c r="O91">
        <v>15</v>
      </c>
      <c r="P91">
        <v>11</v>
      </c>
      <c r="Q91">
        <v>50</v>
      </c>
      <c r="R91">
        <v>150</v>
      </c>
      <c r="S91">
        <v>42</v>
      </c>
      <c r="T91">
        <v>110</v>
      </c>
      <c r="U91">
        <v>19</v>
      </c>
      <c r="V91">
        <v>165</v>
      </c>
      <c r="W91">
        <v>1650</v>
      </c>
    </row>
    <row r="92" spans="1:23" x14ac:dyDescent="0.25">
      <c r="A92">
        <v>91</v>
      </c>
      <c r="B92">
        <f t="shared" ca="1" si="20"/>
        <v>13</v>
      </c>
      <c r="C92">
        <f t="shared" ca="1" si="21"/>
        <v>12</v>
      </c>
      <c r="D92">
        <f t="shared" ca="1" si="22"/>
        <v>11</v>
      </c>
      <c r="E92">
        <f t="shared" ca="1" si="23"/>
        <v>50</v>
      </c>
      <c r="F92">
        <f t="shared" ca="1" si="24"/>
        <v>156</v>
      </c>
      <c r="G92">
        <f t="shared" ca="1" si="25"/>
        <v>48</v>
      </c>
      <c r="H92">
        <f t="shared" ca="1" si="26"/>
        <v>143</v>
      </c>
      <c r="I92">
        <f t="shared" ca="1" si="27"/>
        <v>16</v>
      </c>
      <c r="J92">
        <f t="shared" ca="1" si="28"/>
        <v>132</v>
      </c>
      <c r="K92">
        <f t="shared" ca="1" si="29"/>
        <v>1716</v>
      </c>
      <c r="M92">
        <v>91</v>
      </c>
      <c r="N92">
        <v>10</v>
      </c>
      <c r="O92">
        <v>12</v>
      </c>
      <c r="P92">
        <v>9</v>
      </c>
      <c r="Q92">
        <v>44</v>
      </c>
      <c r="R92">
        <v>120</v>
      </c>
      <c r="S92">
        <v>38</v>
      </c>
      <c r="T92">
        <v>90</v>
      </c>
      <c r="U92">
        <v>15</v>
      </c>
      <c r="V92">
        <v>108</v>
      </c>
      <c r="W92">
        <v>1080</v>
      </c>
    </row>
    <row r="93" spans="1:23" x14ac:dyDescent="0.25">
      <c r="A93">
        <v>92</v>
      </c>
      <c r="B93">
        <f t="shared" ca="1" si="20"/>
        <v>12</v>
      </c>
      <c r="C93">
        <f t="shared" ca="1" si="21"/>
        <v>16</v>
      </c>
      <c r="D93">
        <f t="shared" ca="1" si="22"/>
        <v>9</v>
      </c>
      <c r="E93">
        <f t="shared" ca="1" si="23"/>
        <v>56</v>
      </c>
      <c r="F93">
        <f t="shared" ca="1" si="24"/>
        <v>192</v>
      </c>
      <c r="G93">
        <f t="shared" ca="1" si="25"/>
        <v>42</v>
      </c>
      <c r="H93">
        <f t="shared" ca="1" si="26"/>
        <v>108</v>
      </c>
      <c r="I93">
        <f t="shared" ca="1" si="27"/>
        <v>18</v>
      </c>
      <c r="J93">
        <f t="shared" ca="1" si="28"/>
        <v>144</v>
      </c>
      <c r="K93">
        <f t="shared" ca="1" si="29"/>
        <v>1728</v>
      </c>
      <c r="M93">
        <v>92</v>
      </c>
      <c r="N93">
        <v>18</v>
      </c>
      <c r="O93">
        <v>16</v>
      </c>
      <c r="P93">
        <v>7</v>
      </c>
      <c r="Q93">
        <v>68</v>
      </c>
      <c r="R93">
        <v>288</v>
      </c>
      <c r="S93">
        <v>50</v>
      </c>
      <c r="T93">
        <v>126</v>
      </c>
      <c r="U93">
        <v>17</v>
      </c>
      <c r="V93">
        <v>112</v>
      </c>
      <c r="W93">
        <v>2016</v>
      </c>
    </row>
    <row r="94" spans="1:23" x14ac:dyDescent="0.25">
      <c r="A94">
        <v>93</v>
      </c>
      <c r="B94">
        <f t="shared" ca="1" si="20"/>
        <v>14</v>
      </c>
      <c r="C94">
        <f t="shared" ca="1" si="21"/>
        <v>13</v>
      </c>
      <c r="D94">
        <f t="shared" ca="1" si="22"/>
        <v>8</v>
      </c>
      <c r="E94">
        <f t="shared" ca="1" si="23"/>
        <v>54</v>
      </c>
      <c r="F94">
        <f t="shared" ca="1" si="24"/>
        <v>182</v>
      </c>
      <c r="G94">
        <f t="shared" ca="1" si="25"/>
        <v>44</v>
      </c>
      <c r="H94">
        <f t="shared" ca="1" si="26"/>
        <v>112</v>
      </c>
      <c r="I94">
        <f t="shared" ca="1" si="27"/>
        <v>15</v>
      </c>
      <c r="J94">
        <f t="shared" ca="1" si="28"/>
        <v>104</v>
      </c>
      <c r="K94">
        <f t="shared" ca="1" si="29"/>
        <v>1456</v>
      </c>
      <c r="M94">
        <v>93</v>
      </c>
      <c r="N94">
        <v>13</v>
      </c>
      <c r="O94">
        <v>13</v>
      </c>
      <c r="P94">
        <v>11</v>
      </c>
      <c r="Q94">
        <v>52</v>
      </c>
      <c r="R94">
        <v>169</v>
      </c>
      <c r="S94">
        <v>48</v>
      </c>
      <c r="T94">
        <v>143</v>
      </c>
      <c r="U94">
        <v>17</v>
      </c>
      <c r="V94">
        <v>143</v>
      </c>
      <c r="W94">
        <v>1859</v>
      </c>
    </row>
    <row r="95" spans="1:23" x14ac:dyDescent="0.25">
      <c r="A95">
        <v>94</v>
      </c>
      <c r="B95">
        <f t="shared" ca="1" si="20"/>
        <v>11</v>
      </c>
      <c r="C95">
        <f t="shared" ca="1" si="21"/>
        <v>17</v>
      </c>
      <c r="D95">
        <f t="shared" ca="1" si="22"/>
        <v>12</v>
      </c>
      <c r="E95">
        <f t="shared" ca="1" si="23"/>
        <v>56</v>
      </c>
      <c r="F95">
        <f t="shared" ca="1" si="24"/>
        <v>187</v>
      </c>
      <c r="G95">
        <f t="shared" ca="1" si="25"/>
        <v>46</v>
      </c>
      <c r="H95">
        <f t="shared" ca="1" si="26"/>
        <v>132</v>
      </c>
      <c r="I95">
        <f t="shared" ca="1" si="27"/>
        <v>21</v>
      </c>
      <c r="J95">
        <f t="shared" ca="1" si="28"/>
        <v>204</v>
      </c>
      <c r="K95">
        <f t="shared" ca="1" si="29"/>
        <v>2244</v>
      </c>
      <c r="M95">
        <v>94</v>
      </c>
      <c r="N95">
        <v>11</v>
      </c>
      <c r="O95">
        <v>13</v>
      </c>
      <c r="P95">
        <v>7</v>
      </c>
      <c r="Q95">
        <v>48</v>
      </c>
      <c r="R95">
        <v>143</v>
      </c>
      <c r="S95">
        <v>36</v>
      </c>
      <c r="T95">
        <v>77</v>
      </c>
      <c r="U95">
        <v>15</v>
      </c>
      <c r="V95">
        <v>91</v>
      </c>
      <c r="W95">
        <v>1001</v>
      </c>
    </row>
    <row r="96" spans="1:23" x14ac:dyDescent="0.25">
      <c r="A96">
        <v>95</v>
      </c>
      <c r="B96">
        <f t="shared" ca="1" si="20"/>
        <v>13</v>
      </c>
      <c r="C96">
        <f t="shared" ca="1" si="21"/>
        <v>8</v>
      </c>
      <c r="D96">
        <f t="shared" ca="1" si="22"/>
        <v>13</v>
      </c>
      <c r="E96">
        <f t="shared" ca="1" si="23"/>
        <v>42</v>
      </c>
      <c r="F96">
        <f t="shared" ca="1" si="24"/>
        <v>104</v>
      </c>
      <c r="G96">
        <f t="shared" ca="1" si="25"/>
        <v>52</v>
      </c>
      <c r="H96">
        <f t="shared" ca="1" si="26"/>
        <v>169</v>
      </c>
      <c r="I96">
        <f t="shared" ca="1" si="27"/>
        <v>15</v>
      </c>
      <c r="J96">
        <f t="shared" ca="1" si="28"/>
        <v>104</v>
      </c>
      <c r="K96">
        <f t="shared" ca="1" si="29"/>
        <v>1352</v>
      </c>
      <c r="M96">
        <v>95</v>
      </c>
      <c r="N96">
        <v>21</v>
      </c>
      <c r="O96">
        <v>9</v>
      </c>
      <c r="P96">
        <v>12</v>
      </c>
      <c r="Q96">
        <v>60</v>
      </c>
      <c r="R96">
        <v>189</v>
      </c>
      <c r="S96">
        <v>66</v>
      </c>
      <c r="T96">
        <v>252</v>
      </c>
      <c r="U96">
        <v>15</v>
      </c>
      <c r="V96">
        <v>108</v>
      </c>
      <c r="W96">
        <v>2268</v>
      </c>
    </row>
    <row r="97" spans="1:23" x14ac:dyDescent="0.25">
      <c r="A97">
        <v>96</v>
      </c>
      <c r="B97">
        <f t="shared" ca="1" si="20"/>
        <v>19</v>
      </c>
      <c r="C97">
        <f t="shared" ca="1" si="21"/>
        <v>16</v>
      </c>
      <c r="D97">
        <f t="shared" ca="1" si="22"/>
        <v>9</v>
      </c>
      <c r="E97">
        <f t="shared" ca="1" si="23"/>
        <v>70</v>
      </c>
      <c r="F97">
        <f t="shared" ca="1" si="24"/>
        <v>304</v>
      </c>
      <c r="G97">
        <f t="shared" ca="1" si="25"/>
        <v>56</v>
      </c>
      <c r="H97">
        <f t="shared" ca="1" si="26"/>
        <v>171</v>
      </c>
      <c r="I97">
        <f t="shared" ca="1" si="27"/>
        <v>18</v>
      </c>
      <c r="J97">
        <f t="shared" ca="1" si="28"/>
        <v>144</v>
      </c>
      <c r="K97">
        <f t="shared" ca="1" si="29"/>
        <v>2736</v>
      </c>
      <c r="M97">
        <v>96</v>
      </c>
      <c r="N97">
        <v>22</v>
      </c>
      <c r="O97">
        <v>10</v>
      </c>
      <c r="P97">
        <v>11</v>
      </c>
      <c r="Q97">
        <v>64</v>
      </c>
      <c r="R97">
        <v>220</v>
      </c>
      <c r="S97">
        <v>66</v>
      </c>
      <c r="T97">
        <v>242</v>
      </c>
      <c r="U97">
        <v>15</v>
      </c>
      <c r="V97">
        <v>110</v>
      </c>
      <c r="W97">
        <v>2420</v>
      </c>
    </row>
    <row r="98" spans="1:23" x14ac:dyDescent="0.25">
      <c r="A98">
        <v>97</v>
      </c>
      <c r="B98">
        <f t="shared" ca="1" si="20"/>
        <v>15</v>
      </c>
      <c r="C98">
        <f t="shared" ca="1" si="21"/>
        <v>8</v>
      </c>
      <c r="D98">
        <f t="shared" ca="1" si="22"/>
        <v>6</v>
      </c>
      <c r="E98">
        <f t="shared" ca="1" si="23"/>
        <v>46</v>
      </c>
      <c r="F98">
        <f t="shared" ca="1" si="24"/>
        <v>120</v>
      </c>
      <c r="G98">
        <f t="shared" ca="1" si="25"/>
        <v>42</v>
      </c>
      <c r="H98">
        <f t="shared" ca="1" si="26"/>
        <v>90</v>
      </c>
      <c r="I98">
        <f t="shared" ca="1" si="27"/>
        <v>10</v>
      </c>
      <c r="J98">
        <f t="shared" ca="1" si="28"/>
        <v>48</v>
      </c>
      <c r="K98">
        <f t="shared" ca="1" si="29"/>
        <v>720</v>
      </c>
      <c r="M98">
        <v>97</v>
      </c>
      <c r="N98">
        <v>11</v>
      </c>
      <c r="O98">
        <v>18</v>
      </c>
      <c r="P98">
        <v>7</v>
      </c>
      <c r="Q98">
        <v>58</v>
      </c>
      <c r="R98">
        <v>198</v>
      </c>
      <c r="S98">
        <v>36</v>
      </c>
      <c r="T98">
        <v>77</v>
      </c>
      <c r="U98">
        <v>19</v>
      </c>
      <c r="V98">
        <v>126</v>
      </c>
      <c r="W98">
        <v>1386</v>
      </c>
    </row>
    <row r="99" spans="1:23" x14ac:dyDescent="0.25">
      <c r="A99">
        <v>98</v>
      </c>
      <c r="B99">
        <f t="shared" ca="1" si="20"/>
        <v>17</v>
      </c>
      <c r="C99">
        <f t="shared" ca="1" si="21"/>
        <v>17</v>
      </c>
      <c r="D99">
        <f t="shared" ca="1" si="22"/>
        <v>12</v>
      </c>
      <c r="E99">
        <f t="shared" ca="1" si="23"/>
        <v>68</v>
      </c>
      <c r="F99">
        <f t="shared" ca="1" si="24"/>
        <v>289</v>
      </c>
      <c r="G99">
        <f t="shared" ca="1" si="25"/>
        <v>58</v>
      </c>
      <c r="H99">
        <f t="shared" ca="1" si="26"/>
        <v>204</v>
      </c>
      <c r="I99">
        <f t="shared" ca="1" si="27"/>
        <v>21</v>
      </c>
      <c r="J99">
        <f t="shared" ca="1" si="28"/>
        <v>204</v>
      </c>
      <c r="K99">
        <f t="shared" ca="1" si="29"/>
        <v>3468</v>
      </c>
      <c r="M99">
        <v>98</v>
      </c>
      <c r="N99">
        <v>14</v>
      </c>
      <c r="O99">
        <v>9</v>
      </c>
      <c r="P99">
        <v>12</v>
      </c>
      <c r="Q99">
        <v>46</v>
      </c>
      <c r="R99">
        <v>126</v>
      </c>
      <c r="S99">
        <v>52</v>
      </c>
      <c r="T99">
        <v>168</v>
      </c>
      <c r="U99">
        <v>15</v>
      </c>
      <c r="V99">
        <v>108</v>
      </c>
      <c r="W99">
        <v>1512</v>
      </c>
    </row>
    <row r="100" spans="1:23" x14ac:dyDescent="0.25">
      <c r="A100">
        <v>99</v>
      </c>
      <c r="B100">
        <f t="shared" ca="1" si="20"/>
        <v>22</v>
      </c>
      <c r="C100">
        <f t="shared" ca="1" si="21"/>
        <v>10</v>
      </c>
      <c r="D100">
        <f t="shared" ca="1" si="22"/>
        <v>12</v>
      </c>
      <c r="E100">
        <f t="shared" ca="1" si="23"/>
        <v>64</v>
      </c>
      <c r="F100">
        <f t="shared" ca="1" si="24"/>
        <v>220</v>
      </c>
      <c r="G100">
        <f t="shared" ca="1" si="25"/>
        <v>68</v>
      </c>
      <c r="H100">
        <f t="shared" ca="1" si="26"/>
        <v>264</v>
      </c>
      <c r="I100">
        <f t="shared" ca="1" si="27"/>
        <v>16</v>
      </c>
      <c r="J100">
        <f t="shared" ca="1" si="28"/>
        <v>120</v>
      </c>
      <c r="K100">
        <f t="shared" ca="1" si="29"/>
        <v>2640</v>
      </c>
      <c r="M100">
        <v>99</v>
      </c>
      <c r="N100">
        <v>19</v>
      </c>
      <c r="O100">
        <v>18</v>
      </c>
      <c r="P100">
        <v>11</v>
      </c>
      <c r="Q100">
        <v>74</v>
      </c>
      <c r="R100">
        <v>342</v>
      </c>
      <c r="S100">
        <v>60</v>
      </c>
      <c r="T100">
        <v>209</v>
      </c>
      <c r="U100">
        <v>21</v>
      </c>
      <c r="V100">
        <v>198</v>
      </c>
      <c r="W100">
        <v>3762</v>
      </c>
    </row>
    <row r="101" spans="1:23" x14ac:dyDescent="0.25">
      <c r="A101">
        <v>100</v>
      </c>
      <c r="B101">
        <f t="shared" ca="1" si="20"/>
        <v>13</v>
      </c>
      <c r="C101">
        <f t="shared" ca="1" si="21"/>
        <v>13</v>
      </c>
      <c r="D101">
        <f t="shared" ca="1" si="22"/>
        <v>12</v>
      </c>
      <c r="E101">
        <f t="shared" ca="1" si="23"/>
        <v>52</v>
      </c>
      <c r="F101">
        <f t="shared" ca="1" si="24"/>
        <v>169</v>
      </c>
      <c r="G101">
        <f t="shared" ca="1" si="25"/>
        <v>50</v>
      </c>
      <c r="H101">
        <f t="shared" ca="1" si="26"/>
        <v>156</v>
      </c>
      <c r="I101">
        <f t="shared" ca="1" si="27"/>
        <v>18</v>
      </c>
      <c r="J101">
        <f t="shared" ca="1" si="28"/>
        <v>156</v>
      </c>
      <c r="K101">
        <f t="shared" ca="1" si="29"/>
        <v>2028</v>
      </c>
      <c r="M101">
        <v>100</v>
      </c>
      <c r="N101">
        <v>12</v>
      </c>
      <c r="O101">
        <v>14</v>
      </c>
      <c r="P101">
        <v>12</v>
      </c>
      <c r="Q101">
        <v>52</v>
      </c>
      <c r="R101">
        <v>168</v>
      </c>
      <c r="S101">
        <v>48</v>
      </c>
      <c r="T101">
        <v>144</v>
      </c>
      <c r="U101">
        <v>18</v>
      </c>
      <c r="V101">
        <v>168</v>
      </c>
      <c r="W101">
        <v>2016</v>
      </c>
    </row>
  </sheetData>
  <conditionalFormatting sqref="Z14:AB2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1"/>
  <sheetViews>
    <sheetView topLeftCell="V1" workbookViewId="0">
      <selection activeCell="AJ23" sqref="AJ23"/>
    </sheetView>
  </sheetViews>
  <sheetFormatPr defaultRowHeight="15" x14ac:dyDescent="0.25"/>
  <cols>
    <col min="25" max="40" width="6.85546875" customWidth="1"/>
  </cols>
  <sheetData>
    <row r="1" spans="1:45" x14ac:dyDescent="0.25">
      <c r="A1" t="s">
        <v>0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  <c r="M1" t="s">
        <v>0</v>
      </c>
      <c r="N1" t="s">
        <v>49</v>
      </c>
      <c r="O1" t="s">
        <v>50</v>
      </c>
      <c r="P1" t="s">
        <v>51</v>
      </c>
      <c r="Q1" t="s">
        <v>52</v>
      </c>
      <c r="R1" t="s">
        <v>53</v>
      </c>
      <c r="S1" t="s">
        <v>54</v>
      </c>
      <c r="T1" t="s">
        <v>55</v>
      </c>
      <c r="U1" t="s">
        <v>56</v>
      </c>
      <c r="V1" t="s">
        <v>57</v>
      </c>
      <c r="W1" t="s">
        <v>58</v>
      </c>
      <c r="Y1" s="5" t="s">
        <v>26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</row>
    <row r="2" spans="1:45" x14ac:dyDescent="0.25">
      <c r="A2">
        <v>1</v>
      </c>
      <c r="B2">
        <f ca="1">ROUND(RAND()*12+10,0)</f>
        <v>19</v>
      </c>
      <c r="C2">
        <f ca="1">ROUND(RAND()*10+8,0)</f>
        <v>16</v>
      </c>
      <c r="D2">
        <f ca="1">ROUND(RAND()*8+6,0)</f>
        <v>12</v>
      </c>
      <c r="E2">
        <f ca="1">2*(B2+C2)</f>
        <v>70</v>
      </c>
      <c r="F2">
        <f ca="1">B2*C2</f>
        <v>304</v>
      </c>
      <c r="G2">
        <f ca="1">2*(B2+D2)</f>
        <v>62</v>
      </c>
      <c r="H2">
        <f ca="1">B2*D2</f>
        <v>228</v>
      </c>
      <c r="I2">
        <f ca="1">ROUND(SQRT(C2*C2+D2*D2),0)</f>
        <v>20</v>
      </c>
      <c r="J2">
        <f ca="1">C2*D2</f>
        <v>192</v>
      </c>
      <c r="K2">
        <f ca="1">B2*C2*D2</f>
        <v>3648</v>
      </c>
      <c r="M2">
        <v>1</v>
      </c>
      <c r="N2">
        <v>12</v>
      </c>
      <c r="O2">
        <v>15</v>
      </c>
      <c r="P2">
        <v>14</v>
      </c>
      <c r="Q2">
        <v>54</v>
      </c>
      <c r="R2">
        <v>180</v>
      </c>
      <c r="S2">
        <v>52</v>
      </c>
      <c r="T2">
        <v>168</v>
      </c>
      <c r="U2">
        <v>21</v>
      </c>
      <c r="V2">
        <v>210</v>
      </c>
      <c r="W2">
        <v>2520</v>
      </c>
      <c r="Y2" t="s">
        <v>49</v>
      </c>
      <c r="Z2">
        <f t="shared" ref="Z2:AI2" si="0">PEARSON($N$2:$N$101,N2:N101)</f>
        <v>1</v>
      </c>
      <c r="AA2">
        <f t="shared" si="0"/>
        <v>-2.2818138870448002E-3</v>
      </c>
      <c r="AB2">
        <f t="shared" si="0"/>
        <v>5.648306168505822E-2</v>
      </c>
      <c r="AC2">
        <f t="shared" si="0"/>
        <v>0.76450866662818973</v>
      </c>
      <c r="AD2">
        <f t="shared" si="0"/>
        <v>0.68010001865596315</v>
      </c>
      <c r="AE2">
        <f t="shared" si="0"/>
        <v>0.84220452907517629</v>
      </c>
      <c r="AF2">
        <f t="shared" si="0"/>
        <v>0.71265583322059611</v>
      </c>
      <c r="AG2">
        <f t="shared" si="0"/>
        <v>2.0719561887100137E-2</v>
      </c>
      <c r="AH2">
        <f t="shared" si="0"/>
        <v>4.9154290557547622E-2</v>
      </c>
      <c r="AI2">
        <f t="shared" si="0"/>
        <v>0.5728441309218365</v>
      </c>
    </row>
    <row r="3" spans="1:45" x14ac:dyDescent="0.25">
      <c r="A3">
        <v>2</v>
      </c>
      <c r="B3">
        <f t="shared" ref="B3:B66" ca="1" si="1">ROUND(RAND()*12+10,0)</f>
        <v>14</v>
      </c>
      <c r="C3">
        <f t="shared" ref="C3:C66" ca="1" si="2">ROUND(RAND()*10+8,0)</f>
        <v>15</v>
      </c>
      <c r="D3">
        <f t="shared" ref="D3:D66" ca="1" si="3">ROUND(RAND()*8+6,0)</f>
        <v>13</v>
      </c>
      <c r="E3">
        <f t="shared" ref="E3:E66" ca="1" si="4">2*(B3+C3)</f>
        <v>58</v>
      </c>
      <c r="F3">
        <f t="shared" ref="F3:F66" ca="1" si="5">B3*C3</f>
        <v>210</v>
      </c>
      <c r="G3">
        <f t="shared" ref="G3:G66" ca="1" si="6">2*(B3+D3)</f>
        <v>54</v>
      </c>
      <c r="H3">
        <f t="shared" ref="H3:H66" ca="1" si="7">B3*D3</f>
        <v>182</v>
      </c>
      <c r="I3">
        <f t="shared" ref="I3:I66" ca="1" si="8">ROUND(SQRT(C3*C3+D3*D3),0)</f>
        <v>20</v>
      </c>
      <c r="J3">
        <f t="shared" ref="J3:J66" ca="1" si="9">C3*D3</f>
        <v>195</v>
      </c>
      <c r="K3">
        <f t="shared" ref="K3:K66" ca="1" si="10">B3*C3*D3</f>
        <v>2730</v>
      </c>
      <c r="M3">
        <v>2</v>
      </c>
      <c r="N3">
        <v>12</v>
      </c>
      <c r="O3">
        <v>13</v>
      </c>
      <c r="P3">
        <v>14</v>
      </c>
      <c r="Q3">
        <v>50</v>
      </c>
      <c r="R3">
        <v>156</v>
      </c>
      <c r="S3">
        <v>52</v>
      </c>
      <c r="T3">
        <v>168</v>
      </c>
      <c r="U3">
        <v>19</v>
      </c>
      <c r="V3">
        <v>182</v>
      </c>
      <c r="W3">
        <v>2184</v>
      </c>
      <c r="Y3" t="s">
        <v>50</v>
      </c>
      <c r="Z3">
        <f t="shared" ref="Z3:AI3" si="11">PEARSON($O$2:$O$101,N2:N101)</f>
        <v>-2.2818138870448002E-3</v>
      </c>
      <c r="AA3">
        <f t="shared" si="11"/>
        <v>0.99999999999999978</v>
      </c>
      <c r="AB3">
        <f t="shared" si="11"/>
        <v>-5.3664327199210889E-2</v>
      </c>
      <c r="AC3">
        <f t="shared" si="11"/>
        <v>0.64286730437381057</v>
      </c>
      <c r="AD3">
        <f t="shared" si="11"/>
        <v>0.71578611150714</v>
      </c>
      <c r="AE3">
        <f t="shared" si="11"/>
        <v>-3.0831979122000711E-2</v>
      </c>
      <c r="AF3">
        <f t="shared" si="11"/>
        <v>-2.8740368801349121E-2</v>
      </c>
      <c r="AG3">
        <f t="shared" si="11"/>
        <v>0.83107084645788676</v>
      </c>
      <c r="AH3">
        <f t="shared" si="11"/>
        <v>0.64934596853232085</v>
      </c>
      <c r="AI3">
        <f t="shared" si="11"/>
        <v>0.53162795669077489</v>
      </c>
    </row>
    <row r="4" spans="1:45" x14ac:dyDescent="0.25">
      <c r="A4">
        <v>3</v>
      </c>
      <c r="B4">
        <f t="shared" ca="1" si="1"/>
        <v>21</v>
      </c>
      <c r="C4">
        <f t="shared" ca="1" si="2"/>
        <v>9</v>
      </c>
      <c r="D4">
        <f t="shared" ca="1" si="3"/>
        <v>8</v>
      </c>
      <c r="E4">
        <f t="shared" ca="1" si="4"/>
        <v>60</v>
      </c>
      <c r="F4">
        <f t="shared" ca="1" si="5"/>
        <v>189</v>
      </c>
      <c r="G4">
        <f t="shared" ca="1" si="6"/>
        <v>58</v>
      </c>
      <c r="H4">
        <f t="shared" ca="1" si="7"/>
        <v>168</v>
      </c>
      <c r="I4">
        <f t="shared" ca="1" si="8"/>
        <v>12</v>
      </c>
      <c r="J4">
        <f t="shared" ca="1" si="9"/>
        <v>72</v>
      </c>
      <c r="K4">
        <f t="shared" ca="1" si="10"/>
        <v>1512</v>
      </c>
      <c r="M4">
        <v>3</v>
      </c>
      <c r="N4">
        <v>16</v>
      </c>
      <c r="O4">
        <v>17</v>
      </c>
      <c r="P4">
        <v>7</v>
      </c>
      <c r="Q4">
        <v>66</v>
      </c>
      <c r="R4">
        <v>272</v>
      </c>
      <c r="S4">
        <v>46</v>
      </c>
      <c r="T4">
        <v>112</v>
      </c>
      <c r="U4">
        <v>18</v>
      </c>
      <c r="V4">
        <v>119</v>
      </c>
      <c r="W4">
        <v>1904</v>
      </c>
      <c r="Y4" t="s">
        <v>51</v>
      </c>
      <c r="Z4">
        <f t="shared" ref="Z4:AI4" si="12">PEARSON($P$2:$P$101,N2:N101)</f>
        <v>5.648306168505822E-2</v>
      </c>
      <c r="AA4">
        <f t="shared" si="12"/>
        <v>-5.3664327199210889E-2</v>
      </c>
      <c r="AB4">
        <f t="shared" si="12"/>
        <v>1.0000000000000002</v>
      </c>
      <c r="AC4">
        <f t="shared" si="12"/>
        <v>8.6720335434433953E-3</v>
      </c>
      <c r="AD4">
        <f t="shared" si="12"/>
        <v>1.1422853253278553E-2</v>
      </c>
      <c r="AE4">
        <f t="shared" si="12"/>
        <v>0.58586772438815959</v>
      </c>
      <c r="AF4">
        <f t="shared" si="12"/>
        <v>0.72455111661964822</v>
      </c>
      <c r="AG4">
        <f t="shared" si="12"/>
        <v>0.49756605085628108</v>
      </c>
      <c r="AH4">
        <f t="shared" si="12"/>
        <v>0.70740927452233304</v>
      </c>
      <c r="AI4">
        <f t="shared" si="12"/>
        <v>0.58651352552693514</v>
      </c>
    </row>
    <row r="5" spans="1:45" x14ac:dyDescent="0.25">
      <c r="A5">
        <v>4</v>
      </c>
      <c r="B5">
        <f t="shared" ca="1" si="1"/>
        <v>18</v>
      </c>
      <c r="C5">
        <f t="shared" ca="1" si="2"/>
        <v>10</v>
      </c>
      <c r="D5">
        <f t="shared" ca="1" si="3"/>
        <v>8</v>
      </c>
      <c r="E5">
        <f t="shared" ca="1" si="4"/>
        <v>56</v>
      </c>
      <c r="F5">
        <f t="shared" ca="1" si="5"/>
        <v>180</v>
      </c>
      <c r="G5">
        <f t="shared" ca="1" si="6"/>
        <v>52</v>
      </c>
      <c r="H5">
        <f t="shared" ca="1" si="7"/>
        <v>144</v>
      </c>
      <c r="I5">
        <f t="shared" ca="1" si="8"/>
        <v>13</v>
      </c>
      <c r="J5">
        <f t="shared" ca="1" si="9"/>
        <v>80</v>
      </c>
      <c r="K5">
        <f t="shared" ca="1" si="10"/>
        <v>1440</v>
      </c>
      <c r="M5">
        <v>4</v>
      </c>
      <c r="N5">
        <v>17</v>
      </c>
      <c r="O5">
        <v>8</v>
      </c>
      <c r="P5">
        <v>9</v>
      </c>
      <c r="Q5">
        <v>50</v>
      </c>
      <c r="R5">
        <v>136</v>
      </c>
      <c r="S5">
        <v>52</v>
      </c>
      <c r="T5">
        <v>153</v>
      </c>
      <c r="U5">
        <v>12</v>
      </c>
      <c r="V5">
        <v>72</v>
      </c>
      <c r="W5">
        <v>1224</v>
      </c>
      <c r="Y5" t="s">
        <v>52</v>
      </c>
      <c r="Z5">
        <f>PEARSON($Q$2:$Q$101,N2:N101)</f>
        <v>0.76450866662818973</v>
      </c>
      <c r="AA5">
        <f t="shared" ref="AA5:AI5" si="13">PEARSON($Q$2:$Q$101,O2:O101)</f>
        <v>0.64286730437381057</v>
      </c>
      <c r="AB5">
        <f t="shared" si="13"/>
        <v>8.6720335434433953E-3</v>
      </c>
      <c r="AC5">
        <f t="shared" si="13"/>
        <v>1.0000000000000002</v>
      </c>
      <c r="AD5">
        <f t="shared" si="13"/>
        <v>0.98234926723616012</v>
      </c>
      <c r="AE5">
        <f t="shared" si="13"/>
        <v>0.62523669310169827</v>
      </c>
      <c r="AF5">
        <f t="shared" si="13"/>
        <v>0.52735332391550116</v>
      </c>
      <c r="AG5">
        <f t="shared" si="13"/>
        <v>0.55159160023854259</v>
      </c>
      <c r="AH5">
        <f t="shared" si="13"/>
        <v>0.45622941585465399</v>
      </c>
      <c r="AI5">
        <f t="shared" si="13"/>
        <v>0.7814823173303761</v>
      </c>
    </row>
    <row r="6" spans="1:45" x14ac:dyDescent="0.25">
      <c r="A6">
        <v>5</v>
      </c>
      <c r="B6">
        <f t="shared" ca="1" si="1"/>
        <v>20</v>
      </c>
      <c r="C6">
        <f t="shared" ca="1" si="2"/>
        <v>11</v>
      </c>
      <c r="D6">
        <f t="shared" ca="1" si="3"/>
        <v>10</v>
      </c>
      <c r="E6">
        <f t="shared" ca="1" si="4"/>
        <v>62</v>
      </c>
      <c r="F6">
        <f t="shared" ca="1" si="5"/>
        <v>220</v>
      </c>
      <c r="G6">
        <f t="shared" ca="1" si="6"/>
        <v>60</v>
      </c>
      <c r="H6">
        <f t="shared" ca="1" si="7"/>
        <v>200</v>
      </c>
      <c r="I6">
        <f t="shared" ca="1" si="8"/>
        <v>15</v>
      </c>
      <c r="J6">
        <f t="shared" ca="1" si="9"/>
        <v>110</v>
      </c>
      <c r="K6">
        <f t="shared" ca="1" si="10"/>
        <v>2200</v>
      </c>
      <c r="M6">
        <v>5</v>
      </c>
      <c r="N6">
        <v>21</v>
      </c>
      <c r="O6">
        <v>17</v>
      </c>
      <c r="P6">
        <v>11</v>
      </c>
      <c r="Q6">
        <v>76</v>
      </c>
      <c r="R6">
        <v>357</v>
      </c>
      <c r="S6">
        <v>64</v>
      </c>
      <c r="T6">
        <v>231</v>
      </c>
      <c r="U6">
        <v>20</v>
      </c>
      <c r="V6">
        <v>187</v>
      </c>
      <c r="W6">
        <v>3927</v>
      </c>
      <c r="Y6" t="s">
        <v>53</v>
      </c>
      <c r="Z6">
        <f>PEARSON($R$2:$R$101,N2:N101)</f>
        <v>0.68010001865596315</v>
      </c>
      <c r="AA6">
        <f t="shared" ref="AA6:AI6" si="14">PEARSON($R$2:$R$101,O2:O101)</f>
        <v>0.71578611150714</v>
      </c>
      <c r="AB6">
        <f t="shared" si="14"/>
        <v>1.1422853253278553E-2</v>
      </c>
      <c r="AC6">
        <f t="shared" si="14"/>
        <v>0.98234926723616012</v>
      </c>
      <c r="AD6">
        <f t="shared" si="14"/>
        <v>1</v>
      </c>
      <c r="AE6">
        <f t="shared" si="14"/>
        <v>0.55820747839658691</v>
      </c>
      <c r="AF6">
        <f t="shared" si="14"/>
        <v>0.46965912190669162</v>
      </c>
      <c r="AG6">
        <f t="shared" si="14"/>
        <v>0.61348199515878754</v>
      </c>
      <c r="AH6">
        <f t="shared" si="14"/>
        <v>0.51131535089630742</v>
      </c>
      <c r="AI6">
        <f t="shared" si="14"/>
        <v>0.79681943607322825</v>
      </c>
    </row>
    <row r="7" spans="1:45" x14ac:dyDescent="0.25">
      <c r="A7">
        <v>6</v>
      </c>
      <c r="B7">
        <f t="shared" ca="1" si="1"/>
        <v>16</v>
      </c>
      <c r="C7">
        <f t="shared" ca="1" si="2"/>
        <v>13</v>
      </c>
      <c r="D7">
        <f t="shared" ca="1" si="3"/>
        <v>6</v>
      </c>
      <c r="E7">
        <f t="shared" ca="1" si="4"/>
        <v>58</v>
      </c>
      <c r="F7">
        <f t="shared" ca="1" si="5"/>
        <v>208</v>
      </c>
      <c r="G7">
        <f t="shared" ca="1" si="6"/>
        <v>44</v>
      </c>
      <c r="H7">
        <f t="shared" ca="1" si="7"/>
        <v>96</v>
      </c>
      <c r="I7">
        <f t="shared" ca="1" si="8"/>
        <v>14</v>
      </c>
      <c r="J7">
        <f t="shared" ca="1" si="9"/>
        <v>78</v>
      </c>
      <c r="K7">
        <f t="shared" ca="1" si="10"/>
        <v>1248</v>
      </c>
      <c r="M7">
        <v>6</v>
      </c>
      <c r="N7">
        <v>19</v>
      </c>
      <c r="O7">
        <v>9</v>
      </c>
      <c r="P7">
        <v>11</v>
      </c>
      <c r="Q7">
        <v>56</v>
      </c>
      <c r="R7">
        <v>171</v>
      </c>
      <c r="S7">
        <v>60</v>
      </c>
      <c r="T7">
        <v>209</v>
      </c>
      <c r="U7">
        <v>14</v>
      </c>
      <c r="V7">
        <v>99</v>
      </c>
      <c r="W7">
        <v>1881</v>
      </c>
      <c r="Y7" t="s">
        <v>54</v>
      </c>
      <c r="Z7" s="6">
        <f>PEARSON($S$2:$S$101,N2:N101)</f>
        <v>0.84220452907517629</v>
      </c>
      <c r="AA7" s="6">
        <f t="shared" ref="AA7:AI7" si="15">PEARSON($S$2:$S$101,O2:O101)</f>
        <v>-3.0831979122000711E-2</v>
      </c>
      <c r="AB7" s="6">
        <f t="shared" si="15"/>
        <v>0.58586772438815959</v>
      </c>
      <c r="AC7" s="6">
        <f t="shared" si="15"/>
        <v>0.62523669310169827</v>
      </c>
      <c r="AD7" s="6">
        <f t="shared" si="15"/>
        <v>0.55820747839658691</v>
      </c>
      <c r="AE7" s="6">
        <f t="shared" si="15"/>
        <v>1.0000000000000002</v>
      </c>
      <c r="AF7" s="6">
        <f t="shared" si="15"/>
        <v>0.96973684012735928</v>
      </c>
      <c r="AG7" s="6">
        <f t="shared" si="15"/>
        <v>0.28551387906150322</v>
      </c>
      <c r="AH7" s="6">
        <f t="shared" si="15"/>
        <v>0.42191401673428264</v>
      </c>
      <c r="AI7" s="6">
        <f t="shared" si="15"/>
        <v>0.78170822897590686</v>
      </c>
    </row>
    <row r="8" spans="1:45" x14ac:dyDescent="0.25">
      <c r="A8">
        <v>7</v>
      </c>
      <c r="B8">
        <f t="shared" ca="1" si="1"/>
        <v>13</v>
      </c>
      <c r="C8">
        <f t="shared" ca="1" si="2"/>
        <v>12</v>
      </c>
      <c r="D8">
        <f t="shared" ca="1" si="3"/>
        <v>12</v>
      </c>
      <c r="E8">
        <f t="shared" ca="1" si="4"/>
        <v>50</v>
      </c>
      <c r="F8">
        <f t="shared" ca="1" si="5"/>
        <v>156</v>
      </c>
      <c r="G8">
        <f t="shared" ca="1" si="6"/>
        <v>50</v>
      </c>
      <c r="H8">
        <f t="shared" ca="1" si="7"/>
        <v>156</v>
      </c>
      <c r="I8">
        <f t="shared" ca="1" si="8"/>
        <v>17</v>
      </c>
      <c r="J8">
        <f t="shared" ca="1" si="9"/>
        <v>144</v>
      </c>
      <c r="K8">
        <f t="shared" ca="1" si="10"/>
        <v>1872</v>
      </c>
      <c r="M8">
        <v>7</v>
      </c>
      <c r="N8">
        <v>17</v>
      </c>
      <c r="O8">
        <v>14</v>
      </c>
      <c r="P8">
        <v>13</v>
      </c>
      <c r="Q8">
        <v>62</v>
      </c>
      <c r="R8">
        <v>238</v>
      </c>
      <c r="S8">
        <v>60</v>
      </c>
      <c r="T8">
        <v>221</v>
      </c>
      <c r="U8">
        <v>19</v>
      </c>
      <c r="V8">
        <v>182</v>
      </c>
      <c r="W8">
        <v>3094</v>
      </c>
      <c r="Y8" t="s">
        <v>55</v>
      </c>
      <c r="Z8" s="6">
        <f>PEARSON($T$2:$T$101,N2:N101)</f>
        <v>0.71265583322059611</v>
      </c>
      <c r="AA8" s="6">
        <f t="shared" ref="AA8:AI8" si="16">PEARSON($T$2:$T$101,O2:O101)</f>
        <v>-2.8740368801349121E-2</v>
      </c>
      <c r="AB8" s="6">
        <f t="shared" si="16"/>
        <v>0.72455111661964822</v>
      </c>
      <c r="AC8" s="6">
        <f t="shared" si="16"/>
        <v>0.52735332391550116</v>
      </c>
      <c r="AD8" s="6">
        <f t="shared" si="16"/>
        <v>0.46965912190669162</v>
      </c>
      <c r="AE8" s="6">
        <f t="shared" si="16"/>
        <v>0.96973684012735928</v>
      </c>
      <c r="AF8" s="6">
        <f t="shared" si="16"/>
        <v>1</v>
      </c>
      <c r="AG8" s="6">
        <f t="shared" si="16"/>
        <v>0.36357029635455151</v>
      </c>
      <c r="AH8" s="6">
        <f t="shared" si="16"/>
        <v>0.52435213056739705</v>
      </c>
      <c r="AI8" s="6">
        <f t="shared" si="16"/>
        <v>0.80906468340890525</v>
      </c>
    </row>
    <row r="9" spans="1:45" x14ac:dyDescent="0.25">
      <c r="A9">
        <v>8</v>
      </c>
      <c r="B9">
        <f t="shared" ca="1" si="1"/>
        <v>19</v>
      </c>
      <c r="C9">
        <f t="shared" ca="1" si="2"/>
        <v>11</v>
      </c>
      <c r="D9">
        <f t="shared" ca="1" si="3"/>
        <v>14</v>
      </c>
      <c r="E9">
        <f t="shared" ca="1" si="4"/>
        <v>60</v>
      </c>
      <c r="F9">
        <f t="shared" ca="1" si="5"/>
        <v>209</v>
      </c>
      <c r="G9">
        <f t="shared" ca="1" si="6"/>
        <v>66</v>
      </c>
      <c r="H9">
        <f t="shared" ca="1" si="7"/>
        <v>266</v>
      </c>
      <c r="I9">
        <f t="shared" ca="1" si="8"/>
        <v>18</v>
      </c>
      <c r="J9">
        <f t="shared" ca="1" si="9"/>
        <v>154</v>
      </c>
      <c r="K9">
        <f t="shared" ca="1" si="10"/>
        <v>2926</v>
      </c>
      <c r="M9">
        <v>8</v>
      </c>
      <c r="N9">
        <v>18</v>
      </c>
      <c r="O9">
        <v>18</v>
      </c>
      <c r="P9">
        <v>6</v>
      </c>
      <c r="Q9">
        <v>72</v>
      </c>
      <c r="R9">
        <v>324</v>
      </c>
      <c r="S9">
        <v>48</v>
      </c>
      <c r="T9">
        <v>108</v>
      </c>
      <c r="U9">
        <v>19</v>
      </c>
      <c r="V9">
        <v>108</v>
      </c>
      <c r="W9">
        <v>1944</v>
      </c>
      <c r="Y9" t="s">
        <v>56</v>
      </c>
      <c r="Z9" s="6">
        <f>PEARSON($U$2:$U$101,N2:N101)</f>
        <v>2.0719561887100137E-2</v>
      </c>
      <c r="AA9" s="6">
        <f t="shared" ref="AA9:AI9" si="17">PEARSON($U$2:$U$101,O2:O101)</f>
        <v>0.83107084645788676</v>
      </c>
      <c r="AB9" s="6">
        <f t="shared" si="17"/>
        <v>0.49756605085628108</v>
      </c>
      <c r="AC9" s="6">
        <f t="shared" si="17"/>
        <v>0.55159160023854259</v>
      </c>
      <c r="AD9" s="6">
        <f t="shared" si="17"/>
        <v>0.61348199515878754</v>
      </c>
      <c r="AE9" s="6">
        <f t="shared" si="17"/>
        <v>0.28551387906150322</v>
      </c>
      <c r="AF9" s="6">
        <f t="shared" si="17"/>
        <v>0.36357029635455151</v>
      </c>
      <c r="AG9" s="6">
        <f t="shared" si="17"/>
        <v>0.99999999999999989</v>
      </c>
      <c r="AH9" s="6">
        <f t="shared" si="17"/>
        <v>0.93447933069850031</v>
      </c>
      <c r="AI9" s="6">
        <f t="shared" si="17"/>
        <v>0.76179672717836755</v>
      </c>
    </row>
    <row r="10" spans="1:45" x14ac:dyDescent="0.25">
      <c r="A10">
        <v>9</v>
      </c>
      <c r="B10">
        <f t="shared" ca="1" si="1"/>
        <v>14</v>
      </c>
      <c r="C10">
        <f t="shared" ca="1" si="2"/>
        <v>11</v>
      </c>
      <c r="D10">
        <f t="shared" ca="1" si="3"/>
        <v>14</v>
      </c>
      <c r="E10">
        <f t="shared" ca="1" si="4"/>
        <v>50</v>
      </c>
      <c r="F10">
        <f t="shared" ca="1" si="5"/>
        <v>154</v>
      </c>
      <c r="G10">
        <f t="shared" ca="1" si="6"/>
        <v>56</v>
      </c>
      <c r="H10">
        <f t="shared" ca="1" si="7"/>
        <v>196</v>
      </c>
      <c r="I10">
        <f t="shared" ca="1" si="8"/>
        <v>18</v>
      </c>
      <c r="J10">
        <f t="shared" ca="1" si="9"/>
        <v>154</v>
      </c>
      <c r="K10">
        <f t="shared" ca="1" si="10"/>
        <v>2156</v>
      </c>
      <c r="M10">
        <v>9</v>
      </c>
      <c r="N10">
        <v>22</v>
      </c>
      <c r="O10">
        <v>9</v>
      </c>
      <c r="P10">
        <v>14</v>
      </c>
      <c r="Q10">
        <v>62</v>
      </c>
      <c r="R10">
        <v>198</v>
      </c>
      <c r="S10">
        <v>72</v>
      </c>
      <c r="T10">
        <v>308</v>
      </c>
      <c r="U10">
        <v>17</v>
      </c>
      <c r="V10">
        <v>126</v>
      </c>
      <c r="W10">
        <v>2772</v>
      </c>
      <c r="Y10" t="s">
        <v>57</v>
      </c>
      <c r="Z10" s="6">
        <f>PEARSON($V$2:$V$101,N2:N101)</f>
        <v>4.9154290557547622E-2</v>
      </c>
      <c r="AA10" s="6">
        <f t="shared" ref="AA10:AI10" si="18">PEARSON($V$2:$V$101,O2:O101)</f>
        <v>0.64934596853232085</v>
      </c>
      <c r="AB10" s="6">
        <f t="shared" si="18"/>
        <v>0.70740927452233304</v>
      </c>
      <c r="AC10" s="6">
        <f t="shared" si="18"/>
        <v>0.45622941585465399</v>
      </c>
      <c r="AD10" s="6">
        <f t="shared" si="18"/>
        <v>0.51131535089630742</v>
      </c>
      <c r="AE10" s="6">
        <f t="shared" si="18"/>
        <v>0.42191401673428264</v>
      </c>
      <c r="AF10" s="6">
        <f t="shared" si="18"/>
        <v>0.52435213056739705</v>
      </c>
      <c r="AG10" s="6">
        <f t="shared" si="18"/>
        <v>0.93447933069850031</v>
      </c>
      <c r="AH10" s="6">
        <f t="shared" si="18"/>
        <v>0.99999999999999989</v>
      </c>
      <c r="AI10" s="6">
        <f t="shared" si="18"/>
        <v>0.83056393208096313</v>
      </c>
    </row>
    <row r="11" spans="1:45" x14ac:dyDescent="0.25">
      <c r="A11">
        <v>10</v>
      </c>
      <c r="B11">
        <f t="shared" ca="1" si="1"/>
        <v>18</v>
      </c>
      <c r="C11">
        <f t="shared" ca="1" si="2"/>
        <v>10</v>
      </c>
      <c r="D11">
        <f t="shared" ca="1" si="3"/>
        <v>11</v>
      </c>
      <c r="E11">
        <f t="shared" ca="1" si="4"/>
        <v>56</v>
      </c>
      <c r="F11">
        <f t="shared" ca="1" si="5"/>
        <v>180</v>
      </c>
      <c r="G11">
        <f t="shared" ca="1" si="6"/>
        <v>58</v>
      </c>
      <c r="H11">
        <f t="shared" ca="1" si="7"/>
        <v>198</v>
      </c>
      <c r="I11">
        <f t="shared" ca="1" si="8"/>
        <v>15</v>
      </c>
      <c r="J11">
        <f t="shared" ca="1" si="9"/>
        <v>110</v>
      </c>
      <c r="K11">
        <f t="shared" ca="1" si="10"/>
        <v>1980</v>
      </c>
      <c r="M11">
        <v>10</v>
      </c>
      <c r="N11">
        <v>12</v>
      </c>
      <c r="O11">
        <v>12</v>
      </c>
      <c r="P11">
        <v>13</v>
      </c>
      <c r="Q11">
        <v>48</v>
      </c>
      <c r="R11">
        <v>144</v>
      </c>
      <c r="S11">
        <v>50</v>
      </c>
      <c r="T11">
        <v>156</v>
      </c>
      <c r="U11">
        <v>18</v>
      </c>
      <c r="V11">
        <v>156</v>
      </c>
      <c r="W11">
        <v>1872</v>
      </c>
      <c r="Y11" t="s">
        <v>58</v>
      </c>
      <c r="Z11" s="6">
        <f>PEARSON($W$2:$W$101,N2:N101)</f>
        <v>0.5728441309218365</v>
      </c>
      <c r="AA11" s="6">
        <f t="shared" ref="AA11:AI11" si="19">PEARSON($W$2:$W$101,O2:O101)</f>
        <v>0.53162795669077489</v>
      </c>
      <c r="AB11" s="6">
        <f t="shared" si="19"/>
        <v>0.58651352552693514</v>
      </c>
      <c r="AC11" s="6">
        <f t="shared" si="19"/>
        <v>0.7814823173303761</v>
      </c>
      <c r="AD11" s="6">
        <f t="shared" si="19"/>
        <v>0.79681943607322825</v>
      </c>
      <c r="AE11" s="6">
        <f t="shared" si="19"/>
        <v>0.78170822897590686</v>
      </c>
      <c r="AF11" s="6">
        <f t="shared" si="19"/>
        <v>0.80906468340890525</v>
      </c>
      <c r="AG11" s="6">
        <f t="shared" si="19"/>
        <v>0.76179672717836755</v>
      </c>
      <c r="AH11" s="6">
        <f t="shared" si="19"/>
        <v>0.83056393208096313</v>
      </c>
      <c r="AI11" s="6">
        <f t="shared" si="19"/>
        <v>1.0000000000000002</v>
      </c>
    </row>
    <row r="12" spans="1:45" x14ac:dyDescent="0.25">
      <c r="A12">
        <v>11</v>
      </c>
      <c r="B12">
        <f t="shared" ca="1" si="1"/>
        <v>16</v>
      </c>
      <c r="C12">
        <f t="shared" ca="1" si="2"/>
        <v>14</v>
      </c>
      <c r="D12">
        <f t="shared" ca="1" si="3"/>
        <v>8</v>
      </c>
      <c r="E12">
        <f t="shared" ca="1" si="4"/>
        <v>60</v>
      </c>
      <c r="F12">
        <f t="shared" ca="1" si="5"/>
        <v>224</v>
      </c>
      <c r="G12">
        <f t="shared" ca="1" si="6"/>
        <v>48</v>
      </c>
      <c r="H12">
        <f t="shared" ca="1" si="7"/>
        <v>128</v>
      </c>
      <c r="I12">
        <f t="shared" ca="1" si="8"/>
        <v>16</v>
      </c>
      <c r="J12">
        <f t="shared" ca="1" si="9"/>
        <v>112</v>
      </c>
      <c r="K12">
        <f t="shared" ca="1" si="10"/>
        <v>1792</v>
      </c>
      <c r="M12">
        <v>11</v>
      </c>
      <c r="N12">
        <v>17</v>
      </c>
      <c r="O12">
        <v>13</v>
      </c>
      <c r="P12">
        <v>8</v>
      </c>
      <c r="Q12">
        <v>60</v>
      </c>
      <c r="R12">
        <v>221</v>
      </c>
      <c r="S12">
        <v>50</v>
      </c>
      <c r="T12">
        <v>136</v>
      </c>
      <c r="U12">
        <v>15</v>
      </c>
      <c r="V12">
        <v>104</v>
      </c>
      <c r="W12">
        <v>1768</v>
      </c>
    </row>
    <row r="13" spans="1:45" ht="18" thickBot="1" x14ac:dyDescent="0.3">
      <c r="A13">
        <v>12</v>
      </c>
      <c r="B13">
        <f t="shared" ca="1" si="1"/>
        <v>16</v>
      </c>
      <c r="C13">
        <f t="shared" ca="1" si="2"/>
        <v>16</v>
      </c>
      <c r="D13">
        <f t="shared" ca="1" si="3"/>
        <v>14</v>
      </c>
      <c r="E13">
        <f t="shared" ca="1" si="4"/>
        <v>64</v>
      </c>
      <c r="F13">
        <f t="shared" ca="1" si="5"/>
        <v>256</v>
      </c>
      <c r="G13">
        <f t="shared" ca="1" si="6"/>
        <v>60</v>
      </c>
      <c r="H13">
        <f t="shared" ca="1" si="7"/>
        <v>224</v>
      </c>
      <c r="I13">
        <f t="shared" ca="1" si="8"/>
        <v>21</v>
      </c>
      <c r="J13">
        <f t="shared" ca="1" si="9"/>
        <v>224</v>
      </c>
      <c r="K13">
        <f t="shared" ca="1" si="10"/>
        <v>3584</v>
      </c>
      <c r="M13">
        <v>12</v>
      </c>
      <c r="N13">
        <v>15</v>
      </c>
      <c r="O13">
        <v>14</v>
      </c>
      <c r="P13">
        <v>12</v>
      </c>
      <c r="Q13">
        <v>58</v>
      </c>
      <c r="R13">
        <v>210</v>
      </c>
      <c r="S13">
        <v>54</v>
      </c>
      <c r="T13">
        <v>180</v>
      </c>
      <c r="U13">
        <v>18</v>
      </c>
      <c r="V13">
        <v>168</v>
      </c>
      <c r="W13">
        <v>2520</v>
      </c>
      <c r="Y13" s="5" t="s">
        <v>59</v>
      </c>
      <c r="Z13" t="s">
        <v>60</v>
      </c>
      <c r="AA13" t="s">
        <v>61</v>
      </c>
      <c r="AB13" t="s">
        <v>62</v>
      </c>
      <c r="AD13" t="s">
        <v>67</v>
      </c>
      <c r="AE13" t="s">
        <v>60</v>
      </c>
      <c r="AF13" t="s">
        <v>61</v>
      </c>
      <c r="AG13" t="s">
        <v>62</v>
      </c>
      <c r="AI13" t="s">
        <v>63</v>
      </c>
      <c r="AJ13" t="s">
        <v>49</v>
      </c>
      <c r="AK13" t="s">
        <v>50</v>
      </c>
      <c r="AL13" t="s">
        <v>51</v>
      </c>
      <c r="AM13" t="s">
        <v>52</v>
      </c>
      <c r="AN13" t="s">
        <v>53</v>
      </c>
      <c r="AO13" t="s">
        <v>54</v>
      </c>
      <c r="AP13" t="s">
        <v>55</v>
      </c>
      <c r="AQ13" t="s">
        <v>56</v>
      </c>
      <c r="AR13" t="s">
        <v>57</v>
      </c>
      <c r="AS13" t="s">
        <v>58</v>
      </c>
    </row>
    <row r="14" spans="1:45" ht="15.75" thickTop="1" x14ac:dyDescent="0.25">
      <c r="A14">
        <v>13</v>
      </c>
      <c r="B14">
        <f t="shared" ca="1" si="1"/>
        <v>19</v>
      </c>
      <c r="C14">
        <f t="shared" ca="1" si="2"/>
        <v>14</v>
      </c>
      <c r="D14">
        <f t="shared" ca="1" si="3"/>
        <v>9</v>
      </c>
      <c r="E14">
        <f t="shared" ca="1" si="4"/>
        <v>66</v>
      </c>
      <c r="F14">
        <f t="shared" ca="1" si="5"/>
        <v>266</v>
      </c>
      <c r="G14">
        <f t="shared" ca="1" si="6"/>
        <v>56</v>
      </c>
      <c r="H14">
        <f t="shared" ca="1" si="7"/>
        <v>171</v>
      </c>
      <c r="I14">
        <f t="shared" ca="1" si="8"/>
        <v>17</v>
      </c>
      <c r="J14">
        <f t="shared" ca="1" si="9"/>
        <v>126</v>
      </c>
      <c r="K14">
        <f t="shared" ca="1" si="10"/>
        <v>2394</v>
      </c>
      <c r="M14">
        <v>13</v>
      </c>
      <c r="N14">
        <v>20</v>
      </c>
      <c r="O14">
        <v>10</v>
      </c>
      <c r="P14">
        <v>8</v>
      </c>
      <c r="Q14">
        <v>60</v>
      </c>
      <c r="R14">
        <v>200</v>
      </c>
      <c r="S14">
        <v>56</v>
      </c>
      <c r="T14">
        <v>160</v>
      </c>
      <c r="U14">
        <v>13</v>
      </c>
      <c r="V14">
        <v>80</v>
      </c>
      <c r="W14">
        <v>1600</v>
      </c>
      <c r="Y14" t="s">
        <v>49</v>
      </c>
      <c r="Z14" s="8">
        <v>0.99695839098721095</v>
      </c>
      <c r="AA14" s="9">
        <v>1.8882400631259927E-2</v>
      </c>
      <c r="AB14" s="10">
        <v>5.7559908190565265E-2</v>
      </c>
      <c r="AD14" t="s">
        <v>49</v>
      </c>
      <c r="AE14">
        <f t="array" ref="AE14:AG23">MMULT(Z14:AB23,AJ19:AL21)</f>
        <v>0.99735417128813475</v>
      </c>
      <c r="AF14">
        <v>2.0546180165198127E-2</v>
      </c>
      <c r="AG14">
        <v>6.3981649365655396E-2</v>
      </c>
      <c r="AI14" t="s">
        <v>60</v>
      </c>
      <c r="AJ14">
        <f t="array" ref="AJ14:AS16">TRANSPOSE(Z14:AB23)</f>
        <v>0.99695839098721095</v>
      </c>
      <c r="AK14">
        <v>-2.4347895084493393E-2</v>
      </c>
      <c r="AL14">
        <v>-8.1490802246124636E-3</v>
      </c>
      <c r="AM14">
        <v>0.74673811779702648</v>
      </c>
      <c r="AN14">
        <v>0.66537746349610749</v>
      </c>
      <c r="AO14">
        <v>0.8042331504713085</v>
      </c>
      <c r="AP14">
        <v>0.67010618071226624</v>
      </c>
      <c r="AQ14">
        <v>-3.6466982668303317E-2</v>
      </c>
      <c r="AR14">
        <v>-1.4463719804590007E-2</v>
      </c>
      <c r="AS14">
        <v>0.52770771250131621</v>
      </c>
    </row>
    <row r="15" spans="1:45" x14ac:dyDescent="0.25">
      <c r="A15">
        <v>14</v>
      </c>
      <c r="B15">
        <f t="shared" ca="1" si="1"/>
        <v>21</v>
      </c>
      <c r="C15">
        <f t="shared" ca="1" si="2"/>
        <v>11</v>
      </c>
      <c r="D15">
        <f t="shared" ca="1" si="3"/>
        <v>9</v>
      </c>
      <c r="E15">
        <f t="shared" ca="1" si="4"/>
        <v>64</v>
      </c>
      <c r="F15">
        <f t="shared" ca="1" si="5"/>
        <v>231</v>
      </c>
      <c r="G15">
        <f t="shared" ca="1" si="6"/>
        <v>60</v>
      </c>
      <c r="H15">
        <f t="shared" ca="1" si="7"/>
        <v>189</v>
      </c>
      <c r="I15">
        <f t="shared" ca="1" si="8"/>
        <v>14</v>
      </c>
      <c r="J15">
        <f t="shared" ca="1" si="9"/>
        <v>99</v>
      </c>
      <c r="K15">
        <f t="shared" ca="1" si="10"/>
        <v>2079</v>
      </c>
      <c r="M15">
        <v>14</v>
      </c>
      <c r="N15">
        <v>14</v>
      </c>
      <c r="O15">
        <v>9</v>
      </c>
      <c r="P15">
        <v>6</v>
      </c>
      <c r="Q15">
        <v>46</v>
      </c>
      <c r="R15">
        <v>126</v>
      </c>
      <c r="S15">
        <v>40</v>
      </c>
      <c r="T15">
        <v>84</v>
      </c>
      <c r="U15">
        <v>11</v>
      </c>
      <c r="V15">
        <v>54</v>
      </c>
      <c r="W15">
        <v>756</v>
      </c>
      <c r="Y15" t="s">
        <v>50</v>
      </c>
      <c r="Z15" s="11">
        <v>-2.4347895084493393E-2</v>
      </c>
      <c r="AA15" s="12">
        <v>0.99804650883077861</v>
      </c>
      <c r="AB15" s="13">
        <v>1.4306860966309337E-2</v>
      </c>
      <c r="AD15" t="s">
        <v>50</v>
      </c>
      <c r="AE15">
        <v>-2.2762581097875302E-2</v>
      </c>
      <c r="AF15">
        <v>0.99805267577550216</v>
      </c>
      <c r="AG15">
        <v>1.712408867374865E-2</v>
      </c>
      <c r="AI15" t="s">
        <v>61</v>
      </c>
      <c r="AJ15">
        <v>1.8882400631259927E-2</v>
      </c>
      <c r="AK15">
        <v>0.99804650883077861</v>
      </c>
      <c r="AL15">
        <v>-7.2493220433039643E-2</v>
      </c>
      <c r="AM15">
        <v>0.65799345021576094</v>
      </c>
      <c r="AN15">
        <v>0.73560060113663028</v>
      </c>
      <c r="AO15">
        <v>-2.1895225298375905E-2</v>
      </c>
      <c r="AP15">
        <v>-2.8349763637911599E-2</v>
      </c>
      <c r="AQ15">
        <v>0.82010853577362297</v>
      </c>
      <c r="AR15">
        <v>0.63932771823978185</v>
      </c>
      <c r="AS15">
        <v>0.53770843954467884</v>
      </c>
    </row>
    <row r="16" spans="1:45" x14ac:dyDescent="0.25">
      <c r="A16">
        <v>15</v>
      </c>
      <c r="B16">
        <f t="shared" ca="1" si="1"/>
        <v>21</v>
      </c>
      <c r="C16">
        <f t="shared" ca="1" si="2"/>
        <v>11</v>
      </c>
      <c r="D16">
        <f t="shared" ca="1" si="3"/>
        <v>9</v>
      </c>
      <c r="E16">
        <f t="shared" ca="1" si="4"/>
        <v>64</v>
      </c>
      <c r="F16">
        <f t="shared" ca="1" si="5"/>
        <v>231</v>
      </c>
      <c r="G16">
        <f t="shared" ca="1" si="6"/>
        <v>60</v>
      </c>
      <c r="H16">
        <f t="shared" ca="1" si="7"/>
        <v>189</v>
      </c>
      <c r="I16">
        <f t="shared" ca="1" si="8"/>
        <v>14</v>
      </c>
      <c r="J16">
        <f t="shared" ca="1" si="9"/>
        <v>99</v>
      </c>
      <c r="K16">
        <f t="shared" ca="1" si="10"/>
        <v>2079</v>
      </c>
      <c r="M16">
        <v>15</v>
      </c>
      <c r="N16">
        <v>17</v>
      </c>
      <c r="O16">
        <v>16</v>
      </c>
      <c r="P16">
        <v>13</v>
      </c>
      <c r="Q16">
        <v>66</v>
      </c>
      <c r="R16">
        <v>272</v>
      </c>
      <c r="S16">
        <v>60</v>
      </c>
      <c r="T16">
        <v>221</v>
      </c>
      <c r="U16">
        <v>21</v>
      </c>
      <c r="V16">
        <v>208</v>
      </c>
      <c r="W16">
        <v>3536</v>
      </c>
      <c r="Y16" t="s">
        <v>51</v>
      </c>
      <c r="Z16" s="11">
        <v>-8.1490802246124636E-3</v>
      </c>
      <c r="AA16" s="12">
        <v>-7.2493220433039643E-2</v>
      </c>
      <c r="AB16" s="13">
        <v>0.99577131612237568</v>
      </c>
      <c r="AD16" t="s">
        <v>51</v>
      </c>
      <c r="AE16">
        <v>-1.8996741385523715E-3</v>
      </c>
      <c r="AF16">
        <v>-6.9539508307401895E-2</v>
      </c>
      <c r="AG16">
        <v>0.99550336343469314</v>
      </c>
      <c r="AI16" t="s">
        <v>62</v>
      </c>
      <c r="AJ16">
        <v>5.7559908190565265E-2</v>
      </c>
      <c r="AK16">
        <v>1.4306860966309337E-2</v>
      </c>
      <c r="AL16">
        <v>0.99577131612237568</v>
      </c>
      <c r="AM16">
        <v>5.5290497103901277E-2</v>
      </c>
      <c r="AN16">
        <v>6.0776976356558696E-2</v>
      </c>
      <c r="AO16">
        <v>0.5848227585508452</v>
      </c>
      <c r="AP16">
        <v>0.73011532085971931</v>
      </c>
      <c r="AQ16">
        <v>0.55276984375720606</v>
      </c>
      <c r="AR16">
        <v>0.75841642351801042</v>
      </c>
      <c r="AS16">
        <v>0.63433764421323047</v>
      </c>
    </row>
    <row r="17" spans="1:38" x14ac:dyDescent="0.25">
      <c r="A17">
        <v>16</v>
      </c>
      <c r="B17">
        <f t="shared" ca="1" si="1"/>
        <v>20</v>
      </c>
      <c r="C17">
        <f t="shared" ca="1" si="2"/>
        <v>9</v>
      </c>
      <c r="D17">
        <f t="shared" ca="1" si="3"/>
        <v>10</v>
      </c>
      <c r="E17">
        <f t="shared" ca="1" si="4"/>
        <v>58</v>
      </c>
      <c r="F17">
        <f t="shared" ca="1" si="5"/>
        <v>180</v>
      </c>
      <c r="G17">
        <f t="shared" ca="1" si="6"/>
        <v>60</v>
      </c>
      <c r="H17">
        <f t="shared" ca="1" si="7"/>
        <v>200</v>
      </c>
      <c r="I17">
        <f t="shared" ca="1" si="8"/>
        <v>13</v>
      </c>
      <c r="J17">
        <f t="shared" ca="1" si="9"/>
        <v>90</v>
      </c>
      <c r="K17">
        <f t="shared" ca="1" si="10"/>
        <v>1800</v>
      </c>
      <c r="M17">
        <v>16</v>
      </c>
      <c r="N17">
        <v>13</v>
      </c>
      <c r="O17">
        <v>13</v>
      </c>
      <c r="P17">
        <v>8</v>
      </c>
      <c r="Q17">
        <v>52</v>
      </c>
      <c r="R17">
        <v>169</v>
      </c>
      <c r="S17">
        <v>42</v>
      </c>
      <c r="T17">
        <v>104</v>
      </c>
      <c r="U17">
        <v>15</v>
      </c>
      <c r="V17">
        <v>104</v>
      </c>
      <c r="W17">
        <v>1352</v>
      </c>
      <c r="Y17" t="s">
        <v>52</v>
      </c>
      <c r="Z17" s="11">
        <v>0.74673811779702648</v>
      </c>
      <c r="AA17" s="12">
        <v>0.65799345021576094</v>
      </c>
      <c r="AB17" s="13">
        <v>5.5290497103901277E-2</v>
      </c>
      <c r="AD17" t="s">
        <v>52</v>
      </c>
      <c r="AE17">
        <v>0.74807608701621364</v>
      </c>
      <c r="AF17">
        <v>0.6592759180760811</v>
      </c>
      <c r="AG17">
        <v>6.2018197599566484E-2</v>
      </c>
    </row>
    <row r="18" spans="1:38" x14ac:dyDescent="0.25">
      <c r="A18">
        <v>17</v>
      </c>
      <c r="B18">
        <f t="shared" ca="1" si="1"/>
        <v>11</v>
      </c>
      <c r="C18">
        <f t="shared" ca="1" si="2"/>
        <v>15</v>
      </c>
      <c r="D18">
        <f t="shared" ca="1" si="3"/>
        <v>13</v>
      </c>
      <c r="E18">
        <f t="shared" ca="1" si="4"/>
        <v>52</v>
      </c>
      <c r="F18">
        <f t="shared" ca="1" si="5"/>
        <v>165</v>
      </c>
      <c r="G18">
        <f t="shared" ca="1" si="6"/>
        <v>48</v>
      </c>
      <c r="H18">
        <f t="shared" ca="1" si="7"/>
        <v>143</v>
      </c>
      <c r="I18">
        <f t="shared" ca="1" si="8"/>
        <v>20</v>
      </c>
      <c r="J18">
        <f t="shared" ca="1" si="9"/>
        <v>195</v>
      </c>
      <c r="K18">
        <f t="shared" ca="1" si="10"/>
        <v>2145</v>
      </c>
      <c r="M18">
        <v>17</v>
      </c>
      <c r="N18">
        <v>16</v>
      </c>
      <c r="O18">
        <v>14</v>
      </c>
      <c r="P18">
        <v>8</v>
      </c>
      <c r="Q18">
        <v>60</v>
      </c>
      <c r="R18">
        <v>224</v>
      </c>
      <c r="S18">
        <v>48</v>
      </c>
      <c r="T18">
        <v>128</v>
      </c>
      <c r="U18">
        <v>16</v>
      </c>
      <c r="V18">
        <v>112</v>
      </c>
      <c r="W18">
        <v>1792</v>
      </c>
      <c r="Y18" t="s">
        <v>53</v>
      </c>
      <c r="Z18" s="11">
        <v>0.66537746349610749</v>
      </c>
      <c r="AA18" s="12">
        <v>0.73560060113663028</v>
      </c>
      <c r="AB18" s="13">
        <v>6.0776976356558696E-2</v>
      </c>
      <c r="AD18" t="s">
        <v>53</v>
      </c>
      <c r="AE18">
        <v>0.66686663281458758</v>
      </c>
      <c r="AF18">
        <v>0.73677762255761103</v>
      </c>
      <c r="AG18">
        <v>6.7216348891890279E-2</v>
      </c>
      <c r="AI18" t="s">
        <v>66</v>
      </c>
      <c r="AJ18" t="s">
        <v>60</v>
      </c>
      <c r="AK18" t="s">
        <v>61</v>
      </c>
      <c r="AL18" t="s">
        <v>62</v>
      </c>
    </row>
    <row r="19" spans="1:38" x14ac:dyDescent="0.25">
      <c r="A19">
        <v>18</v>
      </c>
      <c r="B19">
        <f t="shared" ca="1" si="1"/>
        <v>11</v>
      </c>
      <c r="C19">
        <f t="shared" ca="1" si="2"/>
        <v>13</v>
      </c>
      <c r="D19">
        <f t="shared" ca="1" si="3"/>
        <v>13</v>
      </c>
      <c r="E19">
        <f t="shared" ca="1" si="4"/>
        <v>48</v>
      </c>
      <c r="F19">
        <f t="shared" ca="1" si="5"/>
        <v>143</v>
      </c>
      <c r="G19">
        <f t="shared" ca="1" si="6"/>
        <v>48</v>
      </c>
      <c r="H19">
        <f t="shared" ca="1" si="7"/>
        <v>143</v>
      </c>
      <c r="I19">
        <f t="shared" ca="1" si="8"/>
        <v>18</v>
      </c>
      <c r="J19">
        <f t="shared" ca="1" si="9"/>
        <v>169</v>
      </c>
      <c r="K19">
        <f t="shared" ca="1" si="10"/>
        <v>1859</v>
      </c>
      <c r="M19">
        <v>18</v>
      </c>
      <c r="N19">
        <v>17</v>
      </c>
      <c r="O19">
        <v>10</v>
      </c>
      <c r="P19">
        <v>13</v>
      </c>
      <c r="Q19">
        <v>54</v>
      </c>
      <c r="R19">
        <v>170</v>
      </c>
      <c r="S19">
        <v>60</v>
      </c>
      <c r="T19">
        <v>221</v>
      </c>
      <c r="U19">
        <v>16</v>
      </c>
      <c r="V19">
        <v>130</v>
      </c>
      <c r="W19">
        <v>2210</v>
      </c>
      <c r="Y19" t="s">
        <v>54</v>
      </c>
      <c r="Z19" s="11">
        <v>0.8042331504713085</v>
      </c>
      <c r="AA19" s="12">
        <v>-2.1895225298375905E-2</v>
      </c>
      <c r="AB19" s="13">
        <v>0.5848227585508452</v>
      </c>
      <c r="AD19" t="s">
        <v>54</v>
      </c>
      <c r="AE19">
        <v>0.80793442241384716</v>
      </c>
      <c r="AF19">
        <v>-1.8949478914415209E-2</v>
      </c>
      <c r="AG19">
        <v>0.58989250804547955</v>
      </c>
      <c r="AI19" t="s">
        <v>60</v>
      </c>
      <c r="AJ19" s="17">
        <v>1</v>
      </c>
      <c r="AK19">
        <f>AJ20</f>
        <v>1.496889981381942E-3</v>
      </c>
      <c r="AL19">
        <f>AJ21</f>
        <v>6.3849202708536976E-3</v>
      </c>
    </row>
    <row r="20" spans="1:38" x14ac:dyDescent="0.25">
      <c r="A20">
        <v>19</v>
      </c>
      <c r="B20">
        <f t="shared" ca="1" si="1"/>
        <v>12</v>
      </c>
      <c r="C20">
        <f t="shared" ca="1" si="2"/>
        <v>13</v>
      </c>
      <c r="D20">
        <f t="shared" ca="1" si="3"/>
        <v>12</v>
      </c>
      <c r="E20">
        <f t="shared" ca="1" si="4"/>
        <v>50</v>
      </c>
      <c r="F20">
        <f t="shared" ca="1" si="5"/>
        <v>156</v>
      </c>
      <c r="G20">
        <f t="shared" ca="1" si="6"/>
        <v>48</v>
      </c>
      <c r="H20">
        <f t="shared" ca="1" si="7"/>
        <v>144</v>
      </c>
      <c r="I20">
        <f t="shared" ca="1" si="8"/>
        <v>18</v>
      </c>
      <c r="J20">
        <f t="shared" ca="1" si="9"/>
        <v>156</v>
      </c>
      <c r="K20">
        <f t="shared" ca="1" si="10"/>
        <v>1872</v>
      </c>
      <c r="M20">
        <v>19</v>
      </c>
      <c r="N20">
        <v>15</v>
      </c>
      <c r="O20">
        <v>9</v>
      </c>
      <c r="P20">
        <v>10</v>
      </c>
      <c r="Q20">
        <v>48</v>
      </c>
      <c r="R20">
        <v>135</v>
      </c>
      <c r="S20">
        <v>50</v>
      </c>
      <c r="T20">
        <v>150</v>
      </c>
      <c r="U20">
        <v>13</v>
      </c>
      <c r="V20">
        <v>90</v>
      </c>
      <c r="W20">
        <v>1350</v>
      </c>
      <c r="Y20" t="s">
        <v>55</v>
      </c>
      <c r="Z20" s="11">
        <v>0.67010618071226624</v>
      </c>
      <c r="AA20" s="12">
        <v>-2.8349763637911599E-2</v>
      </c>
      <c r="AB20" s="13">
        <v>0.73011532085971931</v>
      </c>
      <c r="AD20" t="s">
        <v>55</v>
      </c>
      <c r="AE20">
        <v>0.67472547234732017</v>
      </c>
      <c r="AF20">
        <v>-2.5172035866461596E-2</v>
      </c>
      <c r="AG20">
        <v>0.73430945546793547</v>
      </c>
      <c r="AI20" t="s">
        <v>61</v>
      </c>
      <c r="AJ20" s="17">
        <v>1.496889981381942E-3</v>
      </c>
      <c r="AK20">
        <v>1</v>
      </c>
      <c r="AL20">
        <f>AK21</f>
        <v>2.9785055606270736E-3</v>
      </c>
    </row>
    <row r="21" spans="1:38" x14ac:dyDescent="0.25">
      <c r="A21">
        <v>20</v>
      </c>
      <c r="B21">
        <f t="shared" ca="1" si="1"/>
        <v>17</v>
      </c>
      <c r="C21">
        <f t="shared" ca="1" si="2"/>
        <v>9</v>
      </c>
      <c r="D21">
        <f t="shared" ca="1" si="3"/>
        <v>7</v>
      </c>
      <c r="E21">
        <f t="shared" ca="1" si="4"/>
        <v>52</v>
      </c>
      <c r="F21">
        <f t="shared" ca="1" si="5"/>
        <v>153</v>
      </c>
      <c r="G21">
        <f t="shared" ca="1" si="6"/>
        <v>48</v>
      </c>
      <c r="H21">
        <f t="shared" ca="1" si="7"/>
        <v>119</v>
      </c>
      <c r="I21">
        <f t="shared" ca="1" si="8"/>
        <v>11</v>
      </c>
      <c r="J21">
        <f t="shared" ca="1" si="9"/>
        <v>63</v>
      </c>
      <c r="K21">
        <f t="shared" ca="1" si="10"/>
        <v>1071</v>
      </c>
      <c r="M21">
        <v>20</v>
      </c>
      <c r="N21">
        <v>15</v>
      </c>
      <c r="O21">
        <v>17</v>
      </c>
      <c r="P21">
        <v>12</v>
      </c>
      <c r="Q21">
        <v>64</v>
      </c>
      <c r="R21">
        <v>255</v>
      </c>
      <c r="S21">
        <v>54</v>
      </c>
      <c r="T21">
        <v>180</v>
      </c>
      <c r="U21">
        <v>21</v>
      </c>
      <c r="V21">
        <v>204</v>
      </c>
      <c r="W21">
        <v>3060</v>
      </c>
      <c r="Y21" t="s">
        <v>56</v>
      </c>
      <c r="Z21" s="11">
        <v>-3.6466982668303317E-2</v>
      </c>
      <c r="AA21" s="12">
        <v>0.82010853577362297</v>
      </c>
      <c r="AB21" s="13">
        <v>0.55276984375720606</v>
      </c>
      <c r="AD21" t="s">
        <v>56</v>
      </c>
      <c r="AE21">
        <v>-3.1709979036935954E-2</v>
      </c>
      <c r="AF21">
        <v>0.82170037676599339</v>
      </c>
      <c r="AG21">
        <v>0.55497970281446984</v>
      </c>
      <c r="AI21" t="s">
        <v>62</v>
      </c>
      <c r="AJ21" s="17">
        <v>6.3849202708536976E-3</v>
      </c>
      <c r="AK21" s="17">
        <v>2.9785055606270736E-3</v>
      </c>
      <c r="AL21">
        <v>1</v>
      </c>
    </row>
    <row r="22" spans="1:38" ht="15.75" thickBot="1" x14ac:dyDescent="0.3">
      <c r="A22">
        <v>21</v>
      </c>
      <c r="B22">
        <f t="shared" ca="1" si="1"/>
        <v>19</v>
      </c>
      <c r="C22">
        <f t="shared" ca="1" si="2"/>
        <v>13</v>
      </c>
      <c r="D22">
        <f t="shared" ca="1" si="3"/>
        <v>6</v>
      </c>
      <c r="E22">
        <f t="shared" ca="1" si="4"/>
        <v>64</v>
      </c>
      <c r="F22">
        <f t="shared" ca="1" si="5"/>
        <v>247</v>
      </c>
      <c r="G22">
        <f t="shared" ca="1" si="6"/>
        <v>50</v>
      </c>
      <c r="H22">
        <f t="shared" ca="1" si="7"/>
        <v>114</v>
      </c>
      <c r="I22">
        <f t="shared" ca="1" si="8"/>
        <v>14</v>
      </c>
      <c r="J22">
        <f t="shared" ca="1" si="9"/>
        <v>78</v>
      </c>
      <c r="K22">
        <f t="shared" ca="1" si="10"/>
        <v>1482</v>
      </c>
      <c r="M22">
        <v>21</v>
      </c>
      <c r="N22">
        <v>21</v>
      </c>
      <c r="O22">
        <v>13</v>
      </c>
      <c r="P22">
        <v>7</v>
      </c>
      <c r="Q22">
        <v>68</v>
      </c>
      <c r="R22">
        <v>273</v>
      </c>
      <c r="S22">
        <v>56</v>
      </c>
      <c r="T22">
        <v>147</v>
      </c>
      <c r="U22">
        <v>15</v>
      </c>
      <c r="V22">
        <v>91</v>
      </c>
      <c r="W22">
        <v>1911</v>
      </c>
      <c r="Y22" t="s">
        <v>57</v>
      </c>
      <c r="Z22" s="11">
        <v>-1.4463719804590007E-2</v>
      </c>
      <c r="AA22" s="12">
        <v>0.63932771823978185</v>
      </c>
      <c r="AB22" s="13">
        <v>0.75841642351801042</v>
      </c>
      <c r="AD22" t="s">
        <v>57</v>
      </c>
      <c r="AE22">
        <v>-8.664288152068593E-3</v>
      </c>
      <c r="AF22">
        <v>0.64156501517723219</v>
      </c>
      <c r="AG22">
        <v>0.76022831498407839</v>
      </c>
    </row>
    <row r="23" spans="1:38" ht="16.5" thickTop="1" thickBot="1" x14ac:dyDescent="0.3">
      <c r="A23">
        <v>22</v>
      </c>
      <c r="B23">
        <f t="shared" ca="1" si="1"/>
        <v>14</v>
      </c>
      <c r="C23">
        <f t="shared" ca="1" si="2"/>
        <v>16</v>
      </c>
      <c r="D23">
        <f t="shared" ca="1" si="3"/>
        <v>11</v>
      </c>
      <c r="E23">
        <f t="shared" ca="1" si="4"/>
        <v>60</v>
      </c>
      <c r="F23">
        <f t="shared" ca="1" si="5"/>
        <v>224</v>
      </c>
      <c r="G23">
        <f t="shared" ca="1" si="6"/>
        <v>50</v>
      </c>
      <c r="H23">
        <f t="shared" ca="1" si="7"/>
        <v>154</v>
      </c>
      <c r="I23">
        <f t="shared" ca="1" si="8"/>
        <v>19</v>
      </c>
      <c r="J23">
        <f t="shared" ca="1" si="9"/>
        <v>176</v>
      </c>
      <c r="K23">
        <f t="shared" ca="1" si="10"/>
        <v>2464</v>
      </c>
      <c r="M23">
        <v>22</v>
      </c>
      <c r="N23">
        <v>15</v>
      </c>
      <c r="O23">
        <v>11</v>
      </c>
      <c r="P23">
        <v>13</v>
      </c>
      <c r="Q23">
        <v>52</v>
      </c>
      <c r="R23">
        <v>165</v>
      </c>
      <c r="S23">
        <v>56</v>
      </c>
      <c r="T23">
        <v>195</v>
      </c>
      <c r="U23">
        <v>17</v>
      </c>
      <c r="V23">
        <v>143</v>
      </c>
      <c r="W23">
        <v>2145</v>
      </c>
      <c r="Y23" t="s">
        <v>58</v>
      </c>
      <c r="Z23" s="14">
        <v>0.52770771250131621</v>
      </c>
      <c r="AA23" s="15">
        <v>0.53770843954467884</v>
      </c>
      <c r="AB23" s="16">
        <v>0.63433764421323047</v>
      </c>
      <c r="AD23" t="s">
        <v>58</v>
      </c>
      <c r="AE23">
        <v>0.5325627981604778</v>
      </c>
      <c r="AF23">
        <v>0.54038773813322427</v>
      </c>
      <c r="AG23">
        <v>0.63930858346104591</v>
      </c>
      <c r="AI23" t="s">
        <v>30</v>
      </c>
      <c r="AJ23" s="18">
        <f>SUMSQ(Z38:AI47)</f>
        <v>3.368101551417528E-3</v>
      </c>
    </row>
    <row r="24" spans="1:38" ht="15.75" thickTop="1" x14ac:dyDescent="0.25">
      <c r="A24">
        <v>23</v>
      </c>
      <c r="B24">
        <f t="shared" ca="1" si="1"/>
        <v>21</v>
      </c>
      <c r="C24">
        <f t="shared" ca="1" si="2"/>
        <v>14</v>
      </c>
      <c r="D24">
        <f t="shared" ca="1" si="3"/>
        <v>13</v>
      </c>
      <c r="E24">
        <f t="shared" ca="1" si="4"/>
        <v>70</v>
      </c>
      <c r="F24">
        <f t="shared" ca="1" si="5"/>
        <v>294</v>
      </c>
      <c r="G24">
        <f t="shared" ca="1" si="6"/>
        <v>68</v>
      </c>
      <c r="H24">
        <f t="shared" ca="1" si="7"/>
        <v>273</v>
      </c>
      <c r="I24">
        <f t="shared" ca="1" si="8"/>
        <v>19</v>
      </c>
      <c r="J24">
        <f t="shared" ca="1" si="9"/>
        <v>182</v>
      </c>
      <c r="K24">
        <f t="shared" ca="1" si="10"/>
        <v>3822</v>
      </c>
      <c r="M24">
        <v>23</v>
      </c>
      <c r="N24">
        <v>17</v>
      </c>
      <c r="O24">
        <v>11</v>
      </c>
      <c r="P24">
        <v>13</v>
      </c>
      <c r="Q24">
        <v>56</v>
      </c>
      <c r="R24">
        <v>187</v>
      </c>
      <c r="S24">
        <v>60</v>
      </c>
      <c r="T24">
        <v>221</v>
      </c>
      <c r="U24">
        <v>17</v>
      </c>
      <c r="V24">
        <v>143</v>
      </c>
      <c r="W24">
        <v>2431</v>
      </c>
    </row>
    <row r="25" spans="1:38" x14ac:dyDescent="0.25">
      <c r="A25">
        <v>24</v>
      </c>
      <c r="B25">
        <f t="shared" ca="1" si="1"/>
        <v>14</v>
      </c>
      <c r="C25">
        <f t="shared" ca="1" si="2"/>
        <v>11</v>
      </c>
      <c r="D25">
        <f t="shared" ca="1" si="3"/>
        <v>13</v>
      </c>
      <c r="E25">
        <f t="shared" ca="1" si="4"/>
        <v>50</v>
      </c>
      <c r="F25">
        <f t="shared" ca="1" si="5"/>
        <v>154</v>
      </c>
      <c r="G25">
        <f t="shared" ca="1" si="6"/>
        <v>54</v>
      </c>
      <c r="H25">
        <f t="shared" ca="1" si="7"/>
        <v>182</v>
      </c>
      <c r="I25">
        <f t="shared" ca="1" si="8"/>
        <v>17</v>
      </c>
      <c r="J25">
        <f t="shared" ca="1" si="9"/>
        <v>143</v>
      </c>
      <c r="K25">
        <f t="shared" ca="1" si="10"/>
        <v>2002</v>
      </c>
      <c r="M25">
        <v>24</v>
      </c>
      <c r="N25">
        <v>15</v>
      </c>
      <c r="O25">
        <v>10</v>
      </c>
      <c r="P25">
        <v>7</v>
      </c>
      <c r="Q25">
        <v>50</v>
      </c>
      <c r="R25">
        <v>150</v>
      </c>
      <c r="S25">
        <v>44</v>
      </c>
      <c r="T25">
        <v>105</v>
      </c>
      <c r="U25">
        <v>12</v>
      </c>
      <c r="V25">
        <v>70</v>
      </c>
      <c r="W25">
        <v>1050</v>
      </c>
      <c r="Y25" s="5" t="s">
        <v>64</v>
      </c>
      <c r="Z25" t="s">
        <v>49</v>
      </c>
      <c r="AA25" t="s">
        <v>50</v>
      </c>
      <c r="AB25" t="s">
        <v>51</v>
      </c>
      <c r="AC25" t="s">
        <v>52</v>
      </c>
      <c r="AD25" t="s">
        <v>53</v>
      </c>
      <c r="AE25" t="s">
        <v>54</v>
      </c>
      <c r="AF25" t="s">
        <v>55</v>
      </c>
      <c r="AG25" t="s">
        <v>56</v>
      </c>
      <c r="AH25" t="s">
        <v>57</v>
      </c>
      <c r="AI25" t="s">
        <v>58</v>
      </c>
    </row>
    <row r="26" spans="1:38" x14ac:dyDescent="0.25">
      <c r="A26">
        <v>25</v>
      </c>
      <c r="B26">
        <f t="shared" ca="1" si="1"/>
        <v>18</v>
      </c>
      <c r="C26">
        <f t="shared" ca="1" si="2"/>
        <v>17</v>
      </c>
      <c r="D26">
        <f t="shared" ca="1" si="3"/>
        <v>9</v>
      </c>
      <c r="E26">
        <f t="shared" ca="1" si="4"/>
        <v>70</v>
      </c>
      <c r="F26">
        <f t="shared" ca="1" si="5"/>
        <v>306</v>
      </c>
      <c r="G26">
        <f t="shared" ca="1" si="6"/>
        <v>54</v>
      </c>
      <c r="H26">
        <f t="shared" ca="1" si="7"/>
        <v>162</v>
      </c>
      <c r="I26">
        <f t="shared" ca="1" si="8"/>
        <v>19</v>
      </c>
      <c r="J26">
        <f t="shared" ca="1" si="9"/>
        <v>153</v>
      </c>
      <c r="K26">
        <f t="shared" ca="1" si="10"/>
        <v>2754</v>
      </c>
      <c r="M26">
        <v>25</v>
      </c>
      <c r="N26">
        <v>11</v>
      </c>
      <c r="O26">
        <v>15</v>
      </c>
      <c r="P26">
        <v>8</v>
      </c>
      <c r="Q26">
        <v>52</v>
      </c>
      <c r="R26">
        <v>165</v>
      </c>
      <c r="S26">
        <v>38</v>
      </c>
      <c r="T26">
        <v>88</v>
      </c>
      <c r="U26">
        <v>17</v>
      </c>
      <c r="V26">
        <v>120</v>
      </c>
      <c r="W26">
        <v>1320</v>
      </c>
      <c r="Y26" t="s">
        <v>49</v>
      </c>
      <c r="Z26">
        <f t="array" ref="Z26:AI35">MMULT(AE14:AG23,AJ14:AS16)</f>
        <v>0.99839134892049142</v>
      </c>
      <c r="AA26">
        <v>-2.8620547790515921E-3</v>
      </c>
      <c r="AB26">
        <v>5.4094113274567493E-2</v>
      </c>
      <c r="AC26">
        <v>0.76181920581932294</v>
      </c>
      <c r="AD26">
        <v>0.68261938237029274</v>
      </c>
      <c r="AE26">
        <v>0.83907334874567518</v>
      </c>
      <c r="AF26">
        <v>0.71446469764373355</v>
      </c>
      <c r="AG26">
        <v>1.5846726775678936E-2</v>
      </c>
      <c r="AH26">
        <v>4.7235024886792674E-2</v>
      </c>
      <c r="AI26">
        <v>0.57794531149082673</v>
      </c>
    </row>
    <row r="27" spans="1:38" x14ac:dyDescent="0.25">
      <c r="A27">
        <v>26</v>
      </c>
      <c r="B27">
        <f t="shared" ca="1" si="1"/>
        <v>14</v>
      </c>
      <c r="C27">
        <f t="shared" ca="1" si="2"/>
        <v>12</v>
      </c>
      <c r="D27">
        <f t="shared" ca="1" si="3"/>
        <v>8</v>
      </c>
      <c r="E27">
        <f t="shared" ca="1" si="4"/>
        <v>52</v>
      </c>
      <c r="F27">
        <f t="shared" ca="1" si="5"/>
        <v>168</v>
      </c>
      <c r="G27">
        <f t="shared" ca="1" si="6"/>
        <v>44</v>
      </c>
      <c r="H27">
        <f t="shared" ca="1" si="7"/>
        <v>112</v>
      </c>
      <c r="I27">
        <f t="shared" ca="1" si="8"/>
        <v>14</v>
      </c>
      <c r="J27">
        <f t="shared" ca="1" si="9"/>
        <v>96</v>
      </c>
      <c r="K27">
        <f t="shared" ca="1" si="10"/>
        <v>1344</v>
      </c>
      <c r="M27">
        <v>26</v>
      </c>
      <c r="N27">
        <v>18</v>
      </c>
      <c r="O27">
        <v>17</v>
      </c>
      <c r="P27">
        <v>7</v>
      </c>
      <c r="Q27">
        <v>70</v>
      </c>
      <c r="R27">
        <v>306</v>
      </c>
      <c r="S27">
        <v>50</v>
      </c>
      <c r="T27">
        <v>126</v>
      </c>
      <c r="U27">
        <v>18</v>
      </c>
      <c r="V27">
        <v>119</v>
      </c>
      <c r="W27">
        <v>2142</v>
      </c>
      <c r="Y27" t="s">
        <v>50</v>
      </c>
      <c r="Z27">
        <v>-2.8620547790515899E-3</v>
      </c>
      <c r="AA27">
        <v>0.99690220157921028</v>
      </c>
      <c r="AB27">
        <v>-5.5114882213237737E-2</v>
      </c>
      <c r="AC27">
        <v>0.64066123604058811</v>
      </c>
      <c r="AD27">
        <v>0.72006319012540509</v>
      </c>
      <c r="AE27">
        <v>-3.0144453729103481E-2</v>
      </c>
      <c r="AF27">
        <v>-3.1045344242606868E-2</v>
      </c>
      <c r="AG27">
        <v>0.82880728102624823</v>
      </c>
      <c r="AH27">
        <v>0.65139916156963928</v>
      </c>
      <c r="AI27">
        <v>0.5355118113414552</v>
      </c>
    </row>
    <row r="28" spans="1:38" x14ac:dyDescent="0.25">
      <c r="A28">
        <v>27</v>
      </c>
      <c r="B28">
        <f t="shared" ca="1" si="1"/>
        <v>21</v>
      </c>
      <c r="C28">
        <f t="shared" ca="1" si="2"/>
        <v>18</v>
      </c>
      <c r="D28">
        <f t="shared" ca="1" si="3"/>
        <v>9</v>
      </c>
      <c r="E28">
        <f t="shared" ca="1" si="4"/>
        <v>78</v>
      </c>
      <c r="F28">
        <f t="shared" ca="1" si="5"/>
        <v>378</v>
      </c>
      <c r="G28">
        <f t="shared" ca="1" si="6"/>
        <v>60</v>
      </c>
      <c r="H28">
        <f t="shared" ca="1" si="7"/>
        <v>189</v>
      </c>
      <c r="I28">
        <f t="shared" ca="1" si="8"/>
        <v>20</v>
      </c>
      <c r="J28">
        <f t="shared" ca="1" si="9"/>
        <v>162</v>
      </c>
      <c r="K28">
        <f t="shared" ca="1" si="10"/>
        <v>3402</v>
      </c>
      <c r="M28">
        <v>27</v>
      </c>
      <c r="N28">
        <v>16</v>
      </c>
      <c r="O28">
        <v>15</v>
      </c>
      <c r="P28">
        <v>11</v>
      </c>
      <c r="Q28">
        <v>62</v>
      </c>
      <c r="R28">
        <v>240</v>
      </c>
      <c r="S28">
        <v>54</v>
      </c>
      <c r="T28">
        <v>176</v>
      </c>
      <c r="U28">
        <v>19</v>
      </c>
      <c r="V28">
        <v>165</v>
      </c>
      <c r="W28">
        <v>2640</v>
      </c>
      <c r="Y28" t="s">
        <v>51</v>
      </c>
      <c r="Z28">
        <v>5.4094113274567479E-2</v>
      </c>
      <c r="AA28">
        <v>-5.5114882213237737E-2</v>
      </c>
      <c r="AB28">
        <v>0.99635031791310547</v>
      </c>
      <c r="AC28">
        <v>7.8667757447646522E-3</v>
      </c>
      <c r="AD28">
        <v>8.0863799088953456E-3</v>
      </c>
      <c r="AE28">
        <v>0.5821878254347338</v>
      </c>
      <c r="AF28">
        <v>0.72753070285347898</v>
      </c>
      <c r="AG28">
        <v>0.49332356971305336</v>
      </c>
      <c r="AH28">
        <v>0.71057504167706254</v>
      </c>
      <c r="AI28">
        <v>0.59309080517468005</v>
      </c>
    </row>
    <row r="29" spans="1:38" x14ac:dyDescent="0.25">
      <c r="A29">
        <v>28</v>
      </c>
      <c r="B29">
        <f t="shared" ca="1" si="1"/>
        <v>21</v>
      </c>
      <c r="C29">
        <f t="shared" ca="1" si="2"/>
        <v>15</v>
      </c>
      <c r="D29">
        <f t="shared" ca="1" si="3"/>
        <v>13</v>
      </c>
      <c r="E29">
        <f t="shared" ca="1" si="4"/>
        <v>72</v>
      </c>
      <c r="F29">
        <f t="shared" ca="1" si="5"/>
        <v>315</v>
      </c>
      <c r="G29">
        <f t="shared" ca="1" si="6"/>
        <v>68</v>
      </c>
      <c r="H29">
        <f t="shared" ca="1" si="7"/>
        <v>273</v>
      </c>
      <c r="I29">
        <f t="shared" ca="1" si="8"/>
        <v>20</v>
      </c>
      <c r="J29">
        <f t="shared" ca="1" si="9"/>
        <v>195</v>
      </c>
      <c r="K29">
        <f t="shared" ca="1" si="10"/>
        <v>4095</v>
      </c>
      <c r="M29">
        <v>28</v>
      </c>
      <c r="N29">
        <v>14</v>
      </c>
      <c r="O29">
        <v>15</v>
      </c>
      <c r="P29">
        <v>11</v>
      </c>
      <c r="Q29">
        <v>58</v>
      </c>
      <c r="R29">
        <v>210</v>
      </c>
      <c r="S29">
        <v>50</v>
      </c>
      <c r="T29">
        <v>154</v>
      </c>
      <c r="U29">
        <v>19</v>
      </c>
      <c r="V29">
        <v>165</v>
      </c>
      <c r="W29">
        <v>2310</v>
      </c>
      <c r="Y29" t="s">
        <v>52</v>
      </c>
      <c r="Z29">
        <v>0.76181920581932283</v>
      </c>
      <c r="AA29">
        <v>0.64066123604058811</v>
      </c>
      <c r="AB29">
        <v>7.8667757447646453E-3</v>
      </c>
      <c r="AC29">
        <v>0.99584518214126405</v>
      </c>
      <c r="AD29">
        <v>0.98648600946179599</v>
      </c>
      <c r="AE29">
        <v>0.62346224689375873</v>
      </c>
      <c r="AF29">
        <v>0.52788052934253671</v>
      </c>
      <c r="AG29">
        <v>0.54767951954160932</v>
      </c>
      <c r="AH29">
        <v>0.45770902509539818</v>
      </c>
      <c r="AI29">
        <v>0.78860422315799639</v>
      </c>
    </row>
    <row r="30" spans="1:38" x14ac:dyDescent="0.25">
      <c r="A30">
        <v>29</v>
      </c>
      <c r="B30">
        <f t="shared" ca="1" si="1"/>
        <v>22</v>
      </c>
      <c r="C30">
        <f t="shared" ca="1" si="2"/>
        <v>16</v>
      </c>
      <c r="D30">
        <f t="shared" ca="1" si="3"/>
        <v>10</v>
      </c>
      <c r="E30">
        <f t="shared" ca="1" si="4"/>
        <v>76</v>
      </c>
      <c r="F30">
        <f t="shared" ca="1" si="5"/>
        <v>352</v>
      </c>
      <c r="G30">
        <f t="shared" ca="1" si="6"/>
        <v>64</v>
      </c>
      <c r="H30">
        <f t="shared" ca="1" si="7"/>
        <v>220</v>
      </c>
      <c r="I30">
        <f t="shared" ca="1" si="8"/>
        <v>19</v>
      </c>
      <c r="J30">
        <f t="shared" ca="1" si="9"/>
        <v>160</v>
      </c>
      <c r="K30">
        <f t="shared" ca="1" si="10"/>
        <v>3520</v>
      </c>
      <c r="M30">
        <v>29</v>
      </c>
      <c r="N30">
        <v>13</v>
      </c>
      <c r="O30">
        <v>17</v>
      </c>
      <c r="P30">
        <v>7</v>
      </c>
      <c r="Q30">
        <v>60</v>
      </c>
      <c r="R30">
        <v>221</v>
      </c>
      <c r="S30">
        <v>40</v>
      </c>
      <c r="T30">
        <v>91</v>
      </c>
      <c r="U30">
        <v>18</v>
      </c>
      <c r="V30">
        <v>119</v>
      </c>
      <c r="W30">
        <v>1547</v>
      </c>
      <c r="Y30" t="s">
        <v>53</v>
      </c>
      <c r="Z30">
        <v>0.68261938237029274</v>
      </c>
      <c r="AA30">
        <v>0.72006319012540498</v>
      </c>
      <c r="AB30">
        <v>8.0863799088953386E-3</v>
      </c>
      <c r="AC30">
        <v>0.98648600946179588</v>
      </c>
      <c r="AD30">
        <v>0.98977729713713303</v>
      </c>
      <c r="AE30">
        <v>0.55949399159063973</v>
      </c>
      <c r="AF30">
        <v>0.47505966704484309</v>
      </c>
      <c r="AG30">
        <v>0.61707417396047404</v>
      </c>
      <c r="AH30">
        <v>0.51237496708435426</v>
      </c>
      <c r="AI30">
        <v>0.79072007147162882</v>
      </c>
    </row>
    <row r="31" spans="1:38" x14ac:dyDescent="0.25">
      <c r="A31">
        <v>30</v>
      </c>
      <c r="B31">
        <f t="shared" ca="1" si="1"/>
        <v>19</v>
      </c>
      <c r="C31">
        <f t="shared" ca="1" si="2"/>
        <v>14</v>
      </c>
      <c r="D31">
        <f t="shared" ca="1" si="3"/>
        <v>10</v>
      </c>
      <c r="E31">
        <f t="shared" ca="1" si="4"/>
        <v>66</v>
      </c>
      <c r="F31">
        <f t="shared" ca="1" si="5"/>
        <v>266</v>
      </c>
      <c r="G31">
        <f t="shared" ca="1" si="6"/>
        <v>58</v>
      </c>
      <c r="H31">
        <f t="shared" ca="1" si="7"/>
        <v>190</v>
      </c>
      <c r="I31">
        <f t="shared" ca="1" si="8"/>
        <v>17</v>
      </c>
      <c r="J31">
        <f t="shared" ca="1" si="9"/>
        <v>140</v>
      </c>
      <c r="K31">
        <f t="shared" ca="1" si="10"/>
        <v>2660</v>
      </c>
      <c r="M31">
        <v>30</v>
      </c>
      <c r="N31">
        <v>20</v>
      </c>
      <c r="O31">
        <v>17</v>
      </c>
      <c r="P31">
        <v>13</v>
      </c>
      <c r="Q31">
        <v>74</v>
      </c>
      <c r="R31">
        <v>340</v>
      </c>
      <c r="S31">
        <v>66</v>
      </c>
      <c r="T31">
        <v>260</v>
      </c>
      <c r="U31">
        <v>21</v>
      </c>
      <c r="V31">
        <v>221</v>
      </c>
      <c r="W31">
        <v>4420</v>
      </c>
      <c r="Y31" t="s">
        <v>54</v>
      </c>
      <c r="Z31" s="6">
        <v>0.83907334874567518</v>
      </c>
      <c r="AA31" s="6">
        <v>-3.0144453729103484E-2</v>
      </c>
      <c r="AB31" s="6">
        <v>0.5821878254347338</v>
      </c>
      <c r="AC31" s="6">
        <v>0.62346224689375862</v>
      </c>
      <c r="AD31" s="6">
        <v>0.55949399159063984</v>
      </c>
      <c r="AE31" s="6">
        <v>0.99516511282585718</v>
      </c>
      <c r="AF31" s="6">
        <v>0.97262862110236892</v>
      </c>
      <c r="AG31" s="6">
        <v>0.28107122952038055</v>
      </c>
      <c r="AH31" s="6">
        <v>0.42358350198945871</v>
      </c>
      <c r="AI31" s="6">
        <v>0.79035495505843212</v>
      </c>
    </row>
    <row r="32" spans="1:38" x14ac:dyDescent="0.25">
      <c r="A32">
        <v>31</v>
      </c>
      <c r="B32">
        <f t="shared" ca="1" si="1"/>
        <v>18</v>
      </c>
      <c r="C32">
        <f t="shared" ca="1" si="2"/>
        <v>9</v>
      </c>
      <c r="D32">
        <f t="shared" ca="1" si="3"/>
        <v>10</v>
      </c>
      <c r="E32">
        <f t="shared" ca="1" si="4"/>
        <v>54</v>
      </c>
      <c r="F32">
        <f t="shared" ca="1" si="5"/>
        <v>162</v>
      </c>
      <c r="G32">
        <f t="shared" ca="1" si="6"/>
        <v>56</v>
      </c>
      <c r="H32">
        <f t="shared" ca="1" si="7"/>
        <v>180</v>
      </c>
      <c r="I32">
        <f t="shared" ca="1" si="8"/>
        <v>13</v>
      </c>
      <c r="J32">
        <f t="shared" ca="1" si="9"/>
        <v>90</v>
      </c>
      <c r="K32">
        <f t="shared" ca="1" si="10"/>
        <v>1620</v>
      </c>
      <c r="M32">
        <v>31</v>
      </c>
      <c r="N32">
        <v>13</v>
      </c>
      <c r="O32">
        <v>15</v>
      </c>
      <c r="P32">
        <v>9</v>
      </c>
      <c r="Q32">
        <v>56</v>
      </c>
      <c r="R32">
        <v>195</v>
      </c>
      <c r="S32">
        <v>44</v>
      </c>
      <c r="T32">
        <v>117</v>
      </c>
      <c r="U32">
        <v>17</v>
      </c>
      <c r="V32">
        <v>135</v>
      </c>
      <c r="W32">
        <v>1755</v>
      </c>
      <c r="Y32" t="s">
        <v>55</v>
      </c>
      <c r="Z32" s="6">
        <v>0.71446469764373344</v>
      </c>
      <c r="AA32" s="6">
        <v>-3.1045344242606868E-2</v>
      </c>
      <c r="AB32" s="6">
        <v>0.72753070285347898</v>
      </c>
      <c r="AC32" s="6">
        <v>0.52788052934253682</v>
      </c>
      <c r="AD32" s="6">
        <v>0.47505966704484315</v>
      </c>
      <c r="AE32" s="6">
        <v>0.97262862110236914</v>
      </c>
      <c r="AF32" s="6">
        <v>0.98898191426033921</v>
      </c>
      <c r="AG32" s="6">
        <v>0.36065511938561229</v>
      </c>
      <c r="AH32" s="6">
        <v>0.53106013054044321</v>
      </c>
      <c r="AI32" s="6">
        <v>0.80832274955788685</v>
      </c>
    </row>
    <row r="33" spans="1:35" x14ac:dyDescent="0.25">
      <c r="A33">
        <v>32</v>
      </c>
      <c r="B33">
        <f t="shared" ca="1" si="1"/>
        <v>16</v>
      </c>
      <c r="C33">
        <f t="shared" ca="1" si="2"/>
        <v>9</v>
      </c>
      <c r="D33">
        <f t="shared" ca="1" si="3"/>
        <v>7</v>
      </c>
      <c r="E33">
        <f t="shared" ca="1" si="4"/>
        <v>50</v>
      </c>
      <c r="F33">
        <f t="shared" ca="1" si="5"/>
        <v>144</v>
      </c>
      <c r="G33">
        <f t="shared" ca="1" si="6"/>
        <v>46</v>
      </c>
      <c r="H33">
        <f t="shared" ca="1" si="7"/>
        <v>112</v>
      </c>
      <c r="I33">
        <f t="shared" ca="1" si="8"/>
        <v>11</v>
      </c>
      <c r="J33">
        <f t="shared" ca="1" si="9"/>
        <v>63</v>
      </c>
      <c r="K33">
        <f t="shared" ca="1" si="10"/>
        <v>1008</v>
      </c>
      <c r="M33">
        <v>32</v>
      </c>
      <c r="N33">
        <v>12</v>
      </c>
      <c r="O33">
        <v>13</v>
      </c>
      <c r="P33">
        <v>6</v>
      </c>
      <c r="Q33">
        <v>50</v>
      </c>
      <c r="R33">
        <v>156</v>
      </c>
      <c r="S33">
        <v>36</v>
      </c>
      <c r="T33">
        <v>72</v>
      </c>
      <c r="U33">
        <v>14</v>
      </c>
      <c r="V33">
        <v>78</v>
      </c>
      <c r="W33">
        <v>936</v>
      </c>
      <c r="Y33" t="s">
        <v>56</v>
      </c>
      <c r="Z33" s="6">
        <v>1.5846726775678933E-2</v>
      </c>
      <c r="AA33" s="6">
        <v>0.82880728102624834</v>
      </c>
      <c r="AB33" s="6">
        <v>0.49332356971305341</v>
      </c>
      <c r="AC33" s="6">
        <v>0.54767951954160954</v>
      </c>
      <c r="AD33" s="6">
        <v>0.61707417396047415</v>
      </c>
      <c r="AE33" s="6">
        <v>0.28107122952038061</v>
      </c>
      <c r="AF33" s="6">
        <v>0.36065511938561234</v>
      </c>
      <c r="AG33" s="6">
        <v>0.9818159037033205</v>
      </c>
      <c r="AH33" s="6">
        <v>0.94670019254000981</v>
      </c>
      <c r="AI33" s="6">
        <v>0.77714614413256033</v>
      </c>
    </row>
    <row r="34" spans="1:35" x14ac:dyDescent="0.25">
      <c r="A34">
        <v>33</v>
      </c>
      <c r="B34">
        <f t="shared" ca="1" si="1"/>
        <v>17</v>
      </c>
      <c r="C34">
        <f t="shared" ca="1" si="2"/>
        <v>13</v>
      </c>
      <c r="D34">
        <f t="shared" ca="1" si="3"/>
        <v>9</v>
      </c>
      <c r="E34">
        <f t="shared" ca="1" si="4"/>
        <v>60</v>
      </c>
      <c r="F34">
        <f t="shared" ca="1" si="5"/>
        <v>221</v>
      </c>
      <c r="G34">
        <f t="shared" ca="1" si="6"/>
        <v>52</v>
      </c>
      <c r="H34">
        <f t="shared" ca="1" si="7"/>
        <v>153</v>
      </c>
      <c r="I34">
        <f t="shared" ca="1" si="8"/>
        <v>16</v>
      </c>
      <c r="J34">
        <f t="shared" ca="1" si="9"/>
        <v>117</v>
      </c>
      <c r="K34">
        <f t="shared" ca="1" si="10"/>
        <v>1989</v>
      </c>
      <c r="M34">
        <v>33</v>
      </c>
      <c r="N34">
        <v>18</v>
      </c>
      <c r="O34">
        <v>12</v>
      </c>
      <c r="P34">
        <v>8</v>
      </c>
      <c r="Q34">
        <v>60</v>
      </c>
      <c r="R34">
        <v>216</v>
      </c>
      <c r="S34">
        <v>52</v>
      </c>
      <c r="T34">
        <v>144</v>
      </c>
      <c r="U34">
        <v>14</v>
      </c>
      <c r="V34">
        <v>96</v>
      </c>
      <c r="W34">
        <v>1728</v>
      </c>
      <c r="Y34" t="s">
        <v>57</v>
      </c>
      <c r="Z34" s="6">
        <v>4.7235024886792681E-2</v>
      </c>
      <c r="AA34" s="6">
        <v>0.65139916156963928</v>
      </c>
      <c r="AB34" s="6">
        <v>0.71057504167706265</v>
      </c>
      <c r="AC34" s="6">
        <v>0.45770902509539818</v>
      </c>
      <c r="AD34" s="6">
        <v>0.51237496708435437</v>
      </c>
      <c r="AE34" s="6">
        <v>0.42358350198945877</v>
      </c>
      <c r="AF34" s="6">
        <v>0.53106013054044321</v>
      </c>
      <c r="AG34" s="6">
        <v>0.94670019254000981</v>
      </c>
      <c r="AH34" s="6">
        <v>0.98686525479921672</v>
      </c>
      <c r="AI34" s="6">
        <v>0.82264414988742141</v>
      </c>
    </row>
    <row r="35" spans="1:35" x14ac:dyDescent="0.25">
      <c r="A35">
        <v>34</v>
      </c>
      <c r="B35">
        <f t="shared" ca="1" si="1"/>
        <v>21</v>
      </c>
      <c r="C35">
        <f t="shared" ca="1" si="2"/>
        <v>16</v>
      </c>
      <c r="D35">
        <f t="shared" ca="1" si="3"/>
        <v>7</v>
      </c>
      <c r="E35">
        <f t="shared" ca="1" si="4"/>
        <v>74</v>
      </c>
      <c r="F35">
        <f t="shared" ca="1" si="5"/>
        <v>336</v>
      </c>
      <c r="G35">
        <f t="shared" ca="1" si="6"/>
        <v>56</v>
      </c>
      <c r="H35">
        <f t="shared" ca="1" si="7"/>
        <v>147</v>
      </c>
      <c r="I35">
        <f t="shared" ca="1" si="8"/>
        <v>17</v>
      </c>
      <c r="J35">
        <f t="shared" ca="1" si="9"/>
        <v>112</v>
      </c>
      <c r="K35">
        <f t="shared" ca="1" si="10"/>
        <v>2352</v>
      </c>
      <c r="M35">
        <v>34</v>
      </c>
      <c r="N35">
        <v>19</v>
      </c>
      <c r="O35">
        <v>16</v>
      </c>
      <c r="P35">
        <v>13</v>
      </c>
      <c r="Q35">
        <v>70</v>
      </c>
      <c r="R35">
        <v>304</v>
      </c>
      <c r="S35">
        <v>64</v>
      </c>
      <c r="T35">
        <v>247</v>
      </c>
      <c r="U35">
        <v>21</v>
      </c>
      <c r="V35">
        <v>208</v>
      </c>
      <c r="W35">
        <v>3952</v>
      </c>
      <c r="Y35" t="s">
        <v>58</v>
      </c>
      <c r="Z35" s="6">
        <v>0.57794531149082673</v>
      </c>
      <c r="AA35" s="6">
        <v>0.53551181134145531</v>
      </c>
      <c r="AB35" s="6">
        <v>0.59309080517467994</v>
      </c>
      <c r="AC35" s="6">
        <v>0.7886042231579965</v>
      </c>
      <c r="AD35" s="6">
        <v>0.79072007147162893</v>
      </c>
      <c r="AE35" s="6">
        <v>0.79035495505843212</v>
      </c>
      <c r="AF35" s="6">
        <v>0.80832274955788685</v>
      </c>
      <c r="AG35" s="6">
        <v>0.77714614413256033</v>
      </c>
      <c r="AH35" s="6">
        <v>0.82264414988742141</v>
      </c>
      <c r="AI35" s="6">
        <v>0.97714604415923789</v>
      </c>
    </row>
    <row r="36" spans="1:35" x14ac:dyDescent="0.25">
      <c r="A36">
        <v>35</v>
      </c>
      <c r="B36">
        <f t="shared" ca="1" si="1"/>
        <v>15</v>
      </c>
      <c r="C36">
        <f t="shared" ca="1" si="2"/>
        <v>12</v>
      </c>
      <c r="D36">
        <f t="shared" ca="1" si="3"/>
        <v>13</v>
      </c>
      <c r="E36">
        <f t="shared" ca="1" si="4"/>
        <v>54</v>
      </c>
      <c r="F36">
        <f t="shared" ca="1" si="5"/>
        <v>180</v>
      </c>
      <c r="G36">
        <f t="shared" ca="1" si="6"/>
        <v>56</v>
      </c>
      <c r="H36">
        <f t="shared" ca="1" si="7"/>
        <v>195</v>
      </c>
      <c r="I36">
        <f t="shared" ca="1" si="8"/>
        <v>18</v>
      </c>
      <c r="J36">
        <f t="shared" ca="1" si="9"/>
        <v>156</v>
      </c>
      <c r="K36">
        <f t="shared" ca="1" si="10"/>
        <v>2340</v>
      </c>
      <c r="M36">
        <v>35</v>
      </c>
      <c r="N36">
        <v>18</v>
      </c>
      <c r="O36">
        <v>14</v>
      </c>
      <c r="P36">
        <v>8</v>
      </c>
      <c r="Q36">
        <v>64</v>
      </c>
      <c r="R36">
        <v>252</v>
      </c>
      <c r="S36">
        <v>52</v>
      </c>
      <c r="T36">
        <v>144</v>
      </c>
      <c r="U36">
        <v>16</v>
      </c>
      <c r="V36">
        <v>112</v>
      </c>
      <c r="W36">
        <v>2016</v>
      </c>
    </row>
    <row r="37" spans="1:35" x14ac:dyDescent="0.25">
      <c r="A37">
        <v>36</v>
      </c>
      <c r="B37">
        <f t="shared" ca="1" si="1"/>
        <v>17</v>
      </c>
      <c r="C37">
        <f t="shared" ca="1" si="2"/>
        <v>12</v>
      </c>
      <c r="D37">
        <f t="shared" ca="1" si="3"/>
        <v>11</v>
      </c>
      <c r="E37">
        <f t="shared" ca="1" si="4"/>
        <v>58</v>
      </c>
      <c r="F37">
        <f t="shared" ca="1" si="5"/>
        <v>204</v>
      </c>
      <c r="G37">
        <f t="shared" ca="1" si="6"/>
        <v>56</v>
      </c>
      <c r="H37">
        <f t="shared" ca="1" si="7"/>
        <v>187</v>
      </c>
      <c r="I37">
        <f t="shared" ca="1" si="8"/>
        <v>16</v>
      </c>
      <c r="J37">
        <f t="shared" ca="1" si="9"/>
        <v>132</v>
      </c>
      <c r="K37">
        <f t="shared" ca="1" si="10"/>
        <v>2244</v>
      </c>
      <c r="M37">
        <v>36</v>
      </c>
      <c r="N37">
        <v>18</v>
      </c>
      <c r="O37">
        <v>10</v>
      </c>
      <c r="P37">
        <v>11</v>
      </c>
      <c r="Q37">
        <v>56</v>
      </c>
      <c r="R37">
        <v>180</v>
      </c>
      <c r="S37">
        <v>58</v>
      </c>
      <c r="T37">
        <v>198</v>
      </c>
      <c r="U37">
        <v>15</v>
      </c>
      <c r="V37">
        <v>110</v>
      </c>
      <c r="W37">
        <v>1980</v>
      </c>
      <c r="Y37" s="5" t="s">
        <v>65</v>
      </c>
      <c r="Z37" t="s">
        <v>49</v>
      </c>
      <c r="AA37" t="s">
        <v>50</v>
      </c>
      <c r="AB37" t="s">
        <v>51</v>
      </c>
      <c r="AC37" t="s">
        <v>52</v>
      </c>
      <c r="AD37" t="s">
        <v>53</v>
      </c>
      <c r="AE37" t="s">
        <v>54</v>
      </c>
      <c r="AF37" t="s">
        <v>55</v>
      </c>
      <c r="AG37" t="s">
        <v>56</v>
      </c>
      <c r="AH37" t="s">
        <v>57</v>
      </c>
      <c r="AI37" t="s">
        <v>58</v>
      </c>
    </row>
    <row r="38" spans="1:35" x14ac:dyDescent="0.25">
      <c r="A38">
        <v>37</v>
      </c>
      <c r="B38">
        <f t="shared" ca="1" si="1"/>
        <v>16</v>
      </c>
      <c r="C38">
        <f t="shared" ca="1" si="2"/>
        <v>14</v>
      </c>
      <c r="D38">
        <f t="shared" ca="1" si="3"/>
        <v>10</v>
      </c>
      <c r="E38">
        <f t="shared" ca="1" si="4"/>
        <v>60</v>
      </c>
      <c r="F38">
        <f t="shared" ca="1" si="5"/>
        <v>224</v>
      </c>
      <c r="G38">
        <f t="shared" ca="1" si="6"/>
        <v>52</v>
      </c>
      <c r="H38">
        <f t="shared" ca="1" si="7"/>
        <v>160</v>
      </c>
      <c r="I38">
        <f t="shared" ca="1" si="8"/>
        <v>17</v>
      </c>
      <c r="J38">
        <f t="shared" ca="1" si="9"/>
        <v>140</v>
      </c>
      <c r="K38">
        <f t="shared" ca="1" si="10"/>
        <v>2240</v>
      </c>
      <c r="M38">
        <v>37</v>
      </c>
      <c r="N38">
        <v>11</v>
      </c>
      <c r="O38">
        <v>11</v>
      </c>
      <c r="P38">
        <v>10</v>
      </c>
      <c r="Q38">
        <v>44</v>
      </c>
      <c r="R38">
        <v>121</v>
      </c>
      <c r="S38">
        <v>42</v>
      </c>
      <c r="T38">
        <v>110</v>
      </c>
      <c r="U38">
        <v>15</v>
      </c>
      <c r="V38">
        <v>110</v>
      </c>
      <c r="W38">
        <v>1210</v>
      </c>
      <c r="Y38" t="s">
        <v>49</v>
      </c>
      <c r="Z38">
        <f t="array" ref="Z38:AI47">Z2:AI11-Z26:AI35</f>
        <v>1.6086510795085829E-3</v>
      </c>
      <c r="AA38">
        <v>5.8024089200679188E-4</v>
      </c>
      <c r="AB38">
        <v>2.3889484104907266E-3</v>
      </c>
      <c r="AC38">
        <v>2.6894608088667837E-3</v>
      </c>
      <c r="AD38">
        <v>-2.5193637143295922E-3</v>
      </c>
      <c r="AE38">
        <v>3.1311803295011043E-3</v>
      </c>
      <c r="AF38">
        <v>-1.8088644231374351E-3</v>
      </c>
      <c r="AG38">
        <v>4.8728351114212011E-3</v>
      </c>
      <c r="AH38">
        <v>1.919265670754948E-3</v>
      </c>
      <c r="AI38">
        <v>-5.1011805689902268E-3</v>
      </c>
    </row>
    <row r="39" spans="1:35" x14ac:dyDescent="0.25">
      <c r="A39">
        <v>38</v>
      </c>
      <c r="B39">
        <f t="shared" ca="1" si="1"/>
        <v>18</v>
      </c>
      <c r="C39">
        <f t="shared" ca="1" si="2"/>
        <v>8</v>
      </c>
      <c r="D39">
        <f t="shared" ca="1" si="3"/>
        <v>11</v>
      </c>
      <c r="E39">
        <f t="shared" ca="1" si="4"/>
        <v>52</v>
      </c>
      <c r="F39">
        <f t="shared" ca="1" si="5"/>
        <v>144</v>
      </c>
      <c r="G39">
        <f t="shared" ca="1" si="6"/>
        <v>58</v>
      </c>
      <c r="H39">
        <f t="shared" ca="1" si="7"/>
        <v>198</v>
      </c>
      <c r="I39">
        <f t="shared" ca="1" si="8"/>
        <v>14</v>
      </c>
      <c r="J39">
        <f t="shared" ca="1" si="9"/>
        <v>88</v>
      </c>
      <c r="K39">
        <f t="shared" ca="1" si="10"/>
        <v>1584</v>
      </c>
      <c r="M39">
        <v>38</v>
      </c>
      <c r="N39">
        <v>20</v>
      </c>
      <c r="O39">
        <v>12</v>
      </c>
      <c r="P39">
        <v>9</v>
      </c>
      <c r="Q39">
        <v>64</v>
      </c>
      <c r="R39">
        <v>240</v>
      </c>
      <c r="S39">
        <v>58</v>
      </c>
      <c r="T39">
        <v>180</v>
      </c>
      <c r="U39">
        <v>15</v>
      </c>
      <c r="V39">
        <v>108</v>
      </c>
      <c r="W39">
        <v>2160</v>
      </c>
      <c r="Y39" t="s">
        <v>50</v>
      </c>
      <c r="Z39">
        <v>5.8024089200678971E-4</v>
      </c>
      <c r="AA39">
        <v>3.0977984207894993E-3</v>
      </c>
      <c r="AB39">
        <v>1.4505550140268483E-3</v>
      </c>
      <c r="AC39">
        <v>2.2060683332224551E-3</v>
      </c>
      <c r="AD39">
        <v>-4.2770786182650955E-3</v>
      </c>
      <c r="AE39">
        <v>-6.8752539289722997E-4</v>
      </c>
      <c r="AF39">
        <v>2.3049754412577464E-3</v>
      </c>
      <c r="AG39">
        <v>2.2635654316385256E-3</v>
      </c>
      <c r="AH39">
        <v>-2.0531930373184348E-3</v>
      </c>
      <c r="AI39">
        <v>-3.8838546506803073E-3</v>
      </c>
    </row>
    <row r="40" spans="1:35" x14ac:dyDescent="0.25">
      <c r="A40">
        <v>39</v>
      </c>
      <c r="B40">
        <f t="shared" ca="1" si="1"/>
        <v>10</v>
      </c>
      <c r="C40">
        <f t="shared" ca="1" si="2"/>
        <v>16</v>
      </c>
      <c r="D40">
        <f t="shared" ca="1" si="3"/>
        <v>7</v>
      </c>
      <c r="E40">
        <f t="shared" ca="1" si="4"/>
        <v>52</v>
      </c>
      <c r="F40">
        <f t="shared" ca="1" si="5"/>
        <v>160</v>
      </c>
      <c r="G40">
        <f t="shared" ca="1" si="6"/>
        <v>34</v>
      </c>
      <c r="H40">
        <f t="shared" ca="1" si="7"/>
        <v>70</v>
      </c>
      <c r="I40">
        <f t="shared" ca="1" si="8"/>
        <v>17</v>
      </c>
      <c r="J40">
        <f t="shared" ca="1" si="9"/>
        <v>112</v>
      </c>
      <c r="K40">
        <f t="shared" ca="1" si="10"/>
        <v>1120</v>
      </c>
      <c r="M40">
        <v>39</v>
      </c>
      <c r="N40">
        <v>13</v>
      </c>
      <c r="O40">
        <v>8</v>
      </c>
      <c r="P40">
        <v>10</v>
      </c>
      <c r="Q40">
        <v>42</v>
      </c>
      <c r="R40">
        <v>104</v>
      </c>
      <c r="S40">
        <v>46</v>
      </c>
      <c r="T40">
        <v>130</v>
      </c>
      <c r="U40">
        <v>13</v>
      </c>
      <c r="V40">
        <v>80</v>
      </c>
      <c r="W40">
        <v>1040</v>
      </c>
      <c r="Y40" t="s">
        <v>51</v>
      </c>
      <c r="Z40">
        <v>2.3889484104907405E-3</v>
      </c>
      <c r="AA40">
        <v>1.4505550140268483E-3</v>
      </c>
      <c r="AB40">
        <v>3.6496820868947566E-3</v>
      </c>
      <c r="AC40">
        <v>8.0525779867874313E-4</v>
      </c>
      <c r="AD40">
        <v>3.3364733443832072E-3</v>
      </c>
      <c r="AE40">
        <v>3.6798989534257975E-3</v>
      </c>
      <c r="AF40">
        <v>-2.9795862338307666E-3</v>
      </c>
      <c r="AG40">
        <v>4.2424811432277276E-3</v>
      </c>
      <c r="AH40">
        <v>-3.165767154729493E-3</v>
      </c>
      <c r="AI40">
        <v>-6.5772796477449047E-3</v>
      </c>
    </row>
    <row r="41" spans="1:35" x14ac:dyDescent="0.25">
      <c r="A41">
        <v>40</v>
      </c>
      <c r="B41">
        <f t="shared" ca="1" si="1"/>
        <v>19</v>
      </c>
      <c r="C41">
        <f t="shared" ca="1" si="2"/>
        <v>9</v>
      </c>
      <c r="D41">
        <f t="shared" ca="1" si="3"/>
        <v>8</v>
      </c>
      <c r="E41">
        <f t="shared" ca="1" si="4"/>
        <v>56</v>
      </c>
      <c r="F41">
        <f t="shared" ca="1" si="5"/>
        <v>171</v>
      </c>
      <c r="G41">
        <f t="shared" ca="1" si="6"/>
        <v>54</v>
      </c>
      <c r="H41">
        <f t="shared" ca="1" si="7"/>
        <v>152</v>
      </c>
      <c r="I41">
        <f t="shared" ca="1" si="8"/>
        <v>12</v>
      </c>
      <c r="J41">
        <f t="shared" ca="1" si="9"/>
        <v>72</v>
      </c>
      <c r="K41">
        <f t="shared" ca="1" si="10"/>
        <v>1368</v>
      </c>
      <c r="M41">
        <v>40</v>
      </c>
      <c r="N41">
        <v>19</v>
      </c>
      <c r="O41">
        <v>9</v>
      </c>
      <c r="P41">
        <v>11</v>
      </c>
      <c r="Q41">
        <v>56</v>
      </c>
      <c r="R41">
        <v>171</v>
      </c>
      <c r="S41">
        <v>60</v>
      </c>
      <c r="T41">
        <v>209</v>
      </c>
      <c r="U41">
        <v>14</v>
      </c>
      <c r="V41">
        <v>99</v>
      </c>
      <c r="W41">
        <v>1881</v>
      </c>
      <c r="Y41" t="s">
        <v>52</v>
      </c>
      <c r="Z41">
        <v>2.6894608088668948E-3</v>
      </c>
      <c r="AA41">
        <v>2.2060683332224551E-3</v>
      </c>
      <c r="AB41">
        <v>8.0525779867875007E-4</v>
      </c>
      <c r="AC41">
        <v>4.1548178587361706E-3</v>
      </c>
      <c r="AD41">
        <v>-4.1367422256358699E-3</v>
      </c>
      <c r="AE41">
        <v>1.7744462079395396E-3</v>
      </c>
      <c r="AF41">
        <v>-5.2720542703554862E-4</v>
      </c>
      <c r="AG41">
        <v>3.9120806969332733E-3</v>
      </c>
      <c r="AH41">
        <v>-1.4796092407441952E-3</v>
      </c>
      <c r="AI41">
        <v>-7.1219058276202896E-3</v>
      </c>
    </row>
    <row r="42" spans="1:35" x14ac:dyDescent="0.25">
      <c r="A42">
        <v>41</v>
      </c>
      <c r="B42">
        <f t="shared" ca="1" si="1"/>
        <v>16</v>
      </c>
      <c r="C42">
        <f t="shared" ca="1" si="2"/>
        <v>17</v>
      </c>
      <c r="D42">
        <f t="shared" ca="1" si="3"/>
        <v>6</v>
      </c>
      <c r="E42">
        <f t="shared" ca="1" si="4"/>
        <v>66</v>
      </c>
      <c r="F42">
        <f t="shared" ca="1" si="5"/>
        <v>272</v>
      </c>
      <c r="G42">
        <f t="shared" ca="1" si="6"/>
        <v>44</v>
      </c>
      <c r="H42">
        <f t="shared" ca="1" si="7"/>
        <v>96</v>
      </c>
      <c r="I42">
        <f t="shared" ca="1" si="8"/>
        <v>18</v>
      </c>
      <c r="J42">
        <f t="shared" ca="1" si="9"/>
        <v>102</v>
      </c>
      <c r="K42">
        <f t="shared" ca="1" si="10"/>
        <v>1632</v>
      </c>
      <c r="M42">
        <v>41</v>
      </c>
      <c r="N42">
        <v>12</v>
      </c>
      <c r="O42">
        <v>12</v>
      </c>
      <c r="P42">
        <v>10</v>
      </c>
      <c r="Q42">
        <v>48</v>
      </c>
      <c r="R42">
        <v>144</v>
      </c>
      <c r="S42">
        <v>44</v>
      </c>
      <c r="T42">
        <v>120</v>
      </c>
      <c r="U42">
        <v>16</v>
      </c>
      <c r="V42">
        <v>120</v>
      </c>
      <c r="W42">
        <v>1440</v>
      </c>
      <c r="Y42" t="s">
        <v>53</v>
      </c>
      <c r="Z42">
        <v>-2.5193637143295922E-3</v>
      </c>
      <c r="AA42">
        <v>-4.2770786182649845E-3</v>
      </c>
      <c r="AB42">
        <v>3.3364733443832142E-3</v>
      </c>
      <c r="AC42">
        <v>-4.1367422256357589E-3</v>
      </c>
      <c r="AD42">
        <v>1.0222702862866972E-2</v>
      </c>
      <c r="AE42">
        <v>-1.2865131940528185E-3</v>
      </c>
      <c r="AF42">
        <v>-5.4005451381514691E-3</v>
      </c>
      <c r="AG42">
        <v>-3.5921788016864964E-3</v>
      </c>
      <c r="AH42">
        <v>-1.0596161880468413E-3</v>
      </c>
      <c r="AI42">
        <v>6.0993646015994329E-3</v>
      </c>
    </row>
    <row r="43" spans="1:35" x14ac:dyDescent="0.25">
      <c r="A43">
        <v>42</v>
      </c>
      <c r="B43">
        <f t="shared" ca="1" si="1"/>
        <v>14</v>
      </c>
      <c r="C43">
        <f t="shared" ca="1" si="2"/>
        <v>16</v>
      </c>
      <c r="D43">
        <f t="shared" ca="1" si="3"/>
        <v>10</v>
      </c>
      <c r="E43">
        <f t="shared" ca="1" si="4"/>
        <v>60</v>
      </c>
      <c r="F43">
        <f t="shared" ca="1" si="5"/>
        <v>224</v>
      </c>
      <c r="G43">
        <f t="shared" ca="1" si="6"/>
        <v>48</v>
      </c>
      <c r="H43">
        <f t="shared" ca="1" si="7"/>
        <v>140</v>
      </c>
      <c r="I43">
        <f t="shared" ca="1" si="8"/>
        <v>19</v>
      </c>
      <c r="J43">
        <f t="shared" ca="1" si="9"/>
        <v>160</v>
      </c>
      <c r="K43">
        <f t="shared" ca="1" si="10"/>
        <v>2240</v>
      </c>
      <c r="M43">
        <v>42</v>
      </c>
      <c r="N43">
        <v>18</v>
      </c>
      <c r="O43">
        <v>10</v>
      </c>
      <c r="P43">
        <v>9</v>
      </c>
      <c r="Q43">
        <v>56</v>
      </c>
      <c r="R43">
        <v>180</v>
      </c>
      <c r="S43">
        <v>54</v>
      </c>
      <c r="T43">
        <v>162</v>
      </c>
      <c r="U43">
        <v>13</v>
      </c>
      <c r="V43">
        <v>90</v>
      </c>
      <c r="W43">
        <v>1620</v>
      </c>
      <c r="Y43" t="s">
        <v>54</v>
      </c>
      <c r="Z43">
        <v>3.1311803295011043E-3</v>
      </c>
      <c r="AA43">
        <v>-6.875253928972265E-4</v>
      </c>
      <c r="AB43">
        <v>3.6798989534257975E-3</v>
      </c>
      <c r="AC43">
        <v>1.7744462079396506E-3</v>
      </c>
      <c r="AD43">
        <v>-1.2865131940529295E-3</v>
      </c>
      <c r="AE43">
        <v>4.8348871741430433E-3</v>
      </c>
      <c r="AF43">
        <v>-2.891780975009639E-3</v>
      </c>
      <c r="AG43">
        <v>4.4426495411226674E-3</v>
      </c>
      <c r="AH43">
        <v>-1.669485255176073E-3</v>
      </c>
      <c r="AI43">
        <v>-8.6467260825252579E-3</v>
      </c>
    </row>
    <row r="44" spans="1:35" x14ac:dyDescent="0.25">
      <c r="A44">
        <v>43</v>
      </c>
      <c r="B44">
        <f t="shared" ca="1" si="1"/>
        <v>22</v>
      </c>
      <c r="C44">
        <f t="shared" ca="1" si="2"/>
        <v>9</v>
      </c>
      <c r="D44">
        <f t="shared" ca="1" si="3"/>
        <v>8</v>
      </c>
      <c r="E44">
        <f t="shared" ca="1" si="4"/>
        <v>62</v>
      </c>
      <c r="F44">
        <f t="shared" ca="1" si="5"/>
        <v>198</v>
      </c>
      <c r="G44">
        <f t="shared" ca="1" si="6"/>
        <v>60</v>
      </c>
      <c r="H44">
        <f t="shared" ca="1" si="7"/>
        <v>176</v>
      </c>
      <c r="I44">
        <f t="shared" ca="1" si="8"/>
        <v>12</v>
      </c>
      <c r="J44">
        <f t="shared" ca="1" si="9"/>
        <v>72</v>
      </c>
      <c r="K44">
        <f t="shared" ca="1" si="10"/>
        <v>1584</v>
      </c>
      <c r="M44">
        <v>43</v>
      </c>
      <c r="N44">
        <v>17</v>
      </c>
      <c r="O44">
        <v>16</v>
      </c>
      <c r="P44">
        <v>7</v>
      </c>
      <c r="Q44">
        <v>66</v>
      </c>
      <c r="R44">
        <v>272</v>
      </c>
      <c r="S44">
        <v>48</v>
      </c>
      <c r="T44">
        <v>119</v>
      </c>
      <c r="U44">
        <v>17</v>
      </c>
      <c r="V44">
        <v>112</v>
      </c>
      <c r="W44">
        <v>1904</v>
      </c>
      <c r="Y44" t="s">
        <v>55</v>
      </c>
      <c r="Z44">
        <v>-1.8088644231373241E-3</v>
      </c>
      <c r="AA44">
        <v>2.3049754412577464E-3</v>
      </c>
      <c r="AB44">
        <v>-2.9795862338307666E-3</v>
      </c>
      <c r="AC44">
        <v>-5.2720542703565965E-4</v>
      </c>
      <c r="AD44">
        <v>-5.4005451381515246E-3</v>
      </c>
      <c r="AE44">
        <v>-2.8917809750098611E-3</v>
      </c>
      <c r="AF44">
        <v>1.1018085739660788E-2</v>
      </c>
      <c r="AG44">
        <v>2.915176968939226E-3</v>
      </c>
      <c r="AH44">
        <v>-6.7079999730461637E-3</v>
      </c>
      <c r="AI44">
        <v>7.4193385101839482E-4</v>
      </c>
    </row>
    <row r="45" spans="1:35" x14ac:dyDescent="0.25">
      <c r="A45">
        <v>44</v>
      </c>
      <c r="B45">
        <f t="shared" ca="1" si="1"/>
        <v>19</v>
      </c>
      <c r="C45">
        <f t="shared" ca="1" si="2"/>
        <v>12</v>
      </c>
      <c r="D45">
        <f t="shared" ca="1" si="3"/>
        <v>14</v>
      </c>
      <c r="E45">
        <f t="shared" ca="1" si="4"/>
        <v>62</v>
      </c>
      <c r="F45">
        <f t="shared" ca="1" si="5"/>
        <v>228</v>
      </c>
      <c r="G45">
        <f t="shared" ca="1" si="6"/>
        <v>66</v>
      </c>
      <c r="H45">
        <f t="shared" ca="1" si="7"/>
        <v>266</v>
      </c>
      <c r="I45">
        <f t="shared" ca="1" si="8"/>
        <v>18</v>
      </c>
      <c r="J45">
        <f t="shared" ca="1" si="9"/>
        <v>168</v>
      </c>
      <c r="K45">
        <f t="shared" ca="1" si="10"/>
        <v>3192</v>
      </c>
      <c r="M45">
        <v>44</v>
      </c>
      <c r="N45">
        <v>18</v>
      </c>
      <c r="O45">
        <v>11</v>
      </c>
      <c r="P45">
        <v>9</v>
      </c>
      <c r="Q45">
        <v>58</v>
      </c>
      <c r="R45">
        <v>198</v>
      </c>
      <c r="S45">
        <v>54</v>
      </c>
      <c r="T45">
        <v>162</v>
      </c>
      <c r="U45">
        <v>14</v>
      </c>
      <c r="V45">
        <v>99</v>
      </c>
      <c r="W45">
        <v>1782</v>
      </c>
      <c r="Y45" t="s">
        <v>56</v>
      </c>
      <c r="Z45">
        <v>4.8728351114212046E-3</v>
      </c>
      <c r="AA45">
        <v>2.2635654316384146E-3</v>
      </c>
      <c r="AB45">
        <v>4.2424811432276721E-3</v>
      </c>
      <c r="AC45">
        <v>3.9120806969330513E-3</v>
      </c>
      <c r="AD45">
        <v>-3.5921788016866074E-3</v>
      </c>
      <c r="AE45">
        <v>4.4426495411226119E-3</v>
      </c>
      <c r="AF45">
        <v>2.9151769689391704E-3</v>
      </c>
      <c r="AG45">
        <v>1.8184096296679386E-2</v>
      </c>
      <c r="AH45">
        <v>-1.2220861841509501E-2</v>
      </c>
      <c r="AI45">
        <v>-1.5349416954192785E-2</v>
      </c>
    </row>
    <row r="46" spans="1:35" x14ac:dyDescent="0.25">
      <c r="A46">
        <v>45</v>
      </c>
      <c r="B46">
        <f t="shared" ca="1" si="1"/>
        <v>19</v>
      </c>
      <c r="C46">
        <f t="shared" ca="1" si="2"/>
        <v>9</v>
      </c>
      <c r="D46">
        <f t="shared" ca="1" si="3"/>
        <v>7</v>
      </c>
      <c r="E46">
        <f t="shared" ca="1" si="4"/>
        <v>56</v>
      </c>
      <c r="F46">
        <f t="shared" ca="1" si="5"/>
        <v>171</v>
      </c>
      <c r="G46">
        <f t="shared" ca="1" si="6"/>
        <v>52</v>
      </c>
      <c r="H46">
        <f t="shared" ca="1" si="7"/>
        <v>133</v>
      </c>
      <c r="I46">
        <f t="shared" ca="1" si="8"/>
        <v>11</v>
      </c>
      <c r="J46">
        <f t="shared" ca="1" si="9"/>
        <v>63</v>
      </c>
      <c r="K46">
        <f t="shared" ca="1" si="10"/>
        <v>1197</v>
      </c>
      <c r="M46">
        <v>45</v>
      </c>
      <c r="N46">
        <v>14</v>
      </c>
      <c r="O46">
        <v>18</v>
      </c>
      <c r="P46">
        <v>11</v>
      </c>
      <c r="Q46">
        <v>64</v>
      </c>
      <c r="R46">
        <v>252</v>
      </c>
      <c r="S46">
        <v>50</v>
      </c>
      <c r="T46">
        <v>154</v>
      </c>
      <c r="U46">
        <v>21</v>
      </c>
      <c r="V46">
        <v>198</v>
      </c>
      <c r="W46">
        <v>2772</v>
      </c>
      <c r="Y46" t="s">
        <v>57</v>
      </c>
      <c r="Z46">
        <v>1.919265670754941E-3</v>
      </c>
      <c r="AA46">
        <v>-2.0531930373184348E-3</v>
      </c>
      <c r="AB46">
        <v>-3.165767154729604E-3</v>
      </c>
      <c r="AC46">
        <v>-1.4796092407441952E-3</v>
      </c>
      <c r="AD46">
        <v>-1.0596161880469523E-3</v>
      </c>
      <c r="AE46">
        <v>-1.6694852551761286E-3</v>
      </c>
      <c r="AF46">
        <v>-6.7079999730461637E-3</v>
      </c>
      <c r="AG46">
        <v>-1.2220861841509501E-2</v>
      </c>
      <c r="AH46">
        <v>1.3134745200783171E-2</v>
      </c>
      <c r="AI46">
        <v>7.9197821935417245E-3</v>
      </c>
    </row>
    <row r="47" spans="1:35" x14ac:dyDescent="0.25">
      <c r="A47">
        <v>46</v>
      </c>
      <c r="B47">
        <f t="shared" ca="1" si="1"/>
        <v>11</v>
      </c>
      <c r="C47">
        <f t="shared" ca="1" si="2"/>
        <v>13</v>
      </c>
      <c r="D47">
        <f t="shared" ca="1" si="3"/>
        <v>13</v>
      </c>
      <c r="E47">
        <f t="shared" ca="1" si="4"/>
        <v>48</v>
      </c>
      <c r="F47">
        <f t="shared" ca="1" si="5"/>
        <v>143</v>
      </c>
      <c r="G47">
        <f t="shared" ca="1" si="6"/>
        <v>48</v>
      </c>
      <c r="H47">
        <f t="shared" ca="1" si="7"/>
        <v>143</v>
      </c>
      <c r="I47">
        <f t="shared" ca="1" si="8"/>
        <v>18</v>
      </c>
      <c r="J47">
        <f t="shared" ca="1" si="9"/>
        <v>169</v>
      </c>
      <c r="K47">
        <f t="shared" ca="1" si="10"/>
        <v>1859</v>
      </c>
      <c r="M47">
        <v>46</v>
      </c>
      <c r="N47">
        <v>20</v>
      </c>
      <c r="O47">
        <v>13</v>
      </c>
      <c r="P47">
        <v>11</v>
      </c>
      <c r="Q47">
        <v>66</v>
      </c>
      <c r="R47">
        <v>260</v>
      </c>
      <c r="S47">
        <v>62</v>
      </c>
      <c r="T47">
        <v>220</v>
      </c>
      <c r="U47">
        <v>17</v>
      </c>
      <c r="V47">
        <v>143</v>
      </c>
      <c r="W47">
        <v>2860</v>
      </c>
      <c r="Y47" t="s">
        <v>58</v>
      </c>
      <c r="Z47">
        <v>-5.1011805689902268E-3</v>
      </c>
      <c r="AA47">
        <v>-3.8838546506804184E-3</v>
      </c>
      <c r="AB47">
        <v>-6.5772796477447937E-3</v>
      </c>
      <c r="AC47">
        <v>-7.1219058276204006E-3</v>
      </c>
      <c r="AD47">
        <v>6.0993646015993219E-3</v>
      </c>
      <c r="AE47">
        <v>-8.6467260825252579E-3</v>
      </c>
      <c r="AF47">
        <v>7.4193385101839482E-4</v>
      </c>
      <c r="AG47">
        <v>-1.5349416954192785E-2</v>
      </c>
      <c r="AH47">
        <v>7.9197821935417245E-3</v>
      </c>
      <c r="AI47">
        <v>2.285395584076233E-2</v>
      </c>
    </row>
    <row r="48" spans="1:35" x14ac:dyDescent="0.25">
      <c r="A48">
        <v>47</v>
      </c>
      <c r="B48">
        <f t="shared" ca="1" si="1"/>
        <v>16</v>
      </c>
      <c r="C48">
        <f t="shared" ca="1" si="2"/>
        <v>16</v>
      </c>
      <c r="D48">
        <f t="shared" ca="1" si="3"/>
        <v>9</v>
      </c>
      <c r="E48">
        <f t="shared" ca="1" si="4"/>
        <v>64</v>
      </c>
      <c r="F48">
        <f t="shared" ca="1" si="5"/>
        <v>256</v>
      </c>
      <c r="G48">
        <f t="shared" ca="1" si="6"/>
        <v>50</v>
      </c>
      <c r="H48">
        <f t="shared" ca="1" si="7"/>
        <v>144</v>
      </c>
      <c r="I48">
        <f t="shared" ca="1" si="8"/>
        <v>18</v>
      </c>
      <c r="J48">
        <f t="shared" ca="1" si="9"/>
        <v>144</v>
      </c>
      <c r="K48">
        <f t="shared" ca="1" si="10"/>
        <v>2304</v>
      </c>
      <c r="M48">
        <v>47</v>
      </c>
      <c r="N48">
        <v>11</v>
      </c>
      <c r="O48">
        <v>11</v>
      </c>
      <c r="P48">
        <v>14</v>
      </c>
      <c r="Q48">
        <v>44</v>
      </c>
      <c r="R48">
        <v>121</v>
      </c>
      <c r="S48">
        <v>50</v>
      </c>
      <c r="T48">
        <v>154</v>
      </c>
      <c r="U48">
        <v>18</v>
      </c>
      <c r="V48">
        <v>154</v>
      </c>
      <c r="W48">
        <v>1694</v>
      </c>
    </row>
    <row r="49" spans="1:23" x14ac:dyDescent="0.25">
      <c r="A49">
        <v>48</v>
      </c>
      <c r="B49">
        <f t="shared" ca="1" si="1"/>
        <v>20</v>
      </c>
      <c r="C49">
        <f t="shared" ca="1" si="2"/>
        <v>18</v>
      </c>
      <c r="D49">
        <f t="shared" ca="1" si="3"/>
        <v>7</v>
      </c>
      <c r="E49">
        <f t="shared" ca="1" si="4"/>
        <v>76</v>
      </c>
      <c r="F49">
        <f t="shared" ca="1" si="5"/>
        <v>360</v>
      </c>
      <c r="G49">
        <f t="shared" ca="1" si="6"/>
        <v>54</v>
      </c>
      <c r="H49">
        <f t="shared" ca="1" si="7"/>
        <v>140</v>
      </c>
      <c r="I49">
        <f t="shared" ca="1" si="8"/>
        <v>19</v>
      </c>
      <c r="J49">
        <f t="shared" ca="1" si="9"/>
        <v>126</v>
      </c>
      <c r="K49">
        <f t="shared" ca="1" si="10"/>
        <v>2520</v>
      </c>
      <c r="M49">
        <v>48</v>
      </c>
      <c r="N49">
        <v>11</v>
      </c>
      <c r="O49">
        <v>8</v>
      </c>
      <c r="P49">
        <v>11</v>
      </c>
      <c r="Q49">
        <v>38</v>
      </c>
      <c r="R49">
        <v>88</v>
      </c>
      <c r="S49">
        <v>44</v>
      </c>
      <c r="T49">
        <v>121</v>
      </c>
      <c r="U49">
        <v>14</v>
      </c>
      <c r="V49">
        <v>88</v>
      </c>
      <c r="W49">
        <v>968</v>
      </c>
    </row>
    <row r="50" spans="1:23" x14ac:dyDescent="0.25">
      <c r="A50">
        <v>49</v>
      </c>
      <c r="B50">
        <f t="shared" ca="1" si="1"/>
        <v>19</v>
      </c>
      <c r="C50">
        <f t="shared" ca="1" si="2"/>
        <v>16</v>
      </c>
      <c r="D50">
        <f t="shared" ca="1" si="3"/>
        <v>6</v>
      </c>
      <c r="E50">
        <f t="shared" ca="1" si="4"/>
        <v>70</v>
      </c>
      <c r="F50">
        <f t="shared" ca="1" si="5"/>
        <v>304</v>
      </c>
      <c r="G50">
        <f t="shared" ca="1" si="6"/>
        <v>50</v>
      </c>
      <c r="H50">
        <f t="shared" ca="1" si="7"/>
        <v>114</v>
      </c>
      <c r="I50">
        <f t="shared" ca="1" si="8"/>
        <v>17</v>
      </c>
      <c r="J50">
        <f t="shared" ca="1" si="9"/>
        <v>96</v>
      </c>
      <c r="K50">
        <f t="shared" ca="1" si="10"/>
        <v>1824</v>
      </c>
      <c r="M50">
        <v>49</v>
      </c>
      <c r="N50">
        <v>20</v>
      </c>
      <c r="O50">
        <v>14</v>
      </c>
      <c r="P50">
        <v>7</v>
      </c>
      <c r="Q50">
        <v>68</v>
      </c>
      <c r="R50">
        <v>280</v>
      </c>
      <c r="S50">
        <v>54</v>
      </c>
      <c r="T50">
        <v>140</v>
      </c>
      <c r="U50">
        <v>16</v>
      </c>
      <c r="V50">
        <v>98</v>
      </c>
      <c r="W50">
        <v>1960</v>
      </c>
    </row>
    <row r="51" spans="1:23" x14ac:dyDescent="0.25">
      <c r="A51">
        <v>50</v>
      </c>
      <c r="B51">
        <f t="shared" ca="1" si="1"/>
        <v>18</v>
      </c>
      <c r="C51">
        <f t="shared" ca="1" si="2"/>
        <v>11</v>
      </c>
      <c r="D51">
        <f t="shared" ca="1" si="3"/>
        <v>9</v>
      </c>
      <c r="E51">
        <f t="shared" ca="1" si="4"/>
        <v>58</v>
      </c>
      <c r="F51">
        <f t="shared" ca="1" si="5"/>
        <v>198</v>
      </c>
      <c r="G51">
        <f t="shared" ca="1" si="6"/>
        <v>54</v>
      </c>
      <c r="H51">
        <f t="shared" ca="1" si="7"/>
        <v>162</v>
      </c>
      <c r="I51">
        <f t="shared" ca="1" si="8"/>
        <v>14</v>
      </c>
      <c r="J51">
        <f t="shared" ca="1" si="9"/>
        <v>99</v>
      </c>
      <c r="K51">
        <f t="shared" ca="1" si="10"/>
        <v>1782</v>
      </c>
      <c r="M51">
        <v>50</v>
      </c>
      <c r="N51">
        <v>14</v>
      </c>
      <c r="O51">
        <v>18</v>
      </c>
      <c r="P51">
        <v>7</v>
      </c>
      <c r="Q51">
        <v>64</v>
      </c>
      <c r="R51">
        <v>252</v>
      </c>
      <c r="S51">
        <v>42</v>
      </c>
      <c r="T51">
        <v>98</v>
      </c>
      <c r="U51">
        <v>19</v>
      </c>
      <c r="V51">
        <v>126</v>
      </c>
      <c r="W51">
        <v>1764</v>
      </c>
    </row>
    <row r="52" spans="1:23" x14ac:dyDescent="0.25">
      <c r="A52">
        <v>51</v>
      </c>
      <c r="B52">
        <f t="shared" ca="1" si="1"/>
        <v>21</v>
      </c>
      <c r="C52">
        <f t="shared" ca="1" si="2"/>
        <v>15</v>
      </c>
      <c r="D52">
        <f t="shared" ca="1" si="3"/>
        <v>11</v>
      </c>
      <c r="E52">
        <f t="shared" ca="1" si="4"/>
        <v>72</v>
      </c>
      <c r="F52">
        <f t="shared" ca="1" si="5"/>
        <v>315</v>
      </c>
      <c r="G52">
        <f t="shared" ca="1" si="6"/>
        <v>64</v>
      </c>
      <c r="H52">
        <f t="shared" ca="1" si="7"/>
        <v>231</v>
      </c>
      <c r="I52">
        <f t="shared" ca="1" si="8"/>
        <v>19</v>
      </c>
      <c r="J52">
        <f t="shared" ca="1" si="9"/>
        <v>165</v>
      </c>
      <c r="K52">
        <f t="shared" ca="1" si="10"/>
        <v>3465</v>
      </c>
      <c r="M52">
        <v>51</v>
      </c>
      <c r="N52">
        <v>21</v>
      </c>
      <c r="O52">
        <v>17</v>
      </c>
      <c r="P52">
        <v>13</v>
      </c>
      <c r="Q52">
        <v>76</v>
      </c>
      <c r="R52">
        <v>357</v>
      </c>
      <c r="S52">
        <v>68</v>
      </c>
      <c r="T52">
        <v>273</v>
      </c>
      <c r="U52">
        <v>21</v>
      </c>
      <c r="V52">
        <v>221</v>
      </c>
      <c r="W52">
        <v>4641</v>
      </c>
    </row>
    <row r="53" spans="1:23" x14ac:dyDescent="0.25">
      <c r="A53">
        <v>52</v>
      </c>
      <c r="B53">
        <f t="shared" ca="1" si="1"/>
        <v>20</v>
      </c>
      <c r="C53">
        <f t="shared" ca="1" si="2"/>
        <v>9</v>
      </c>
      <c r="D53">
        <f t="shared" ca="1" si="3"/>
        <v>13</v>
      </c>
      <c r="E53">
        <f t="shared" ca="1" si="4"/>
        <v>58</v>
      </c>
      <c r="F53">
        <f t="shared" ca="1" si="5"/>
        <v>180</v>
      </c>
      <c r="G53">
        <f t="shared" ca="1" si="6"/>
        <v>66</v>
      </c>
      <c r="H53">
        <f t="shared" ca="1" si="7"/>
        <v>260</v>
      </c>
      <c r="I53">
        <f t="shared" ca="1" si="8"/>
        <v>16</v>
      </c>
      <c r="J53">
        <f t="shared" ca="1" si="9"/>
        <v>117</v>
      </c>
      <c r="K53">
        <f t="shared" ca="1" si="10"/>
        <v>2340</v>
      </c>
      <c r="M53">
        <v>52</v>
      </c>
      <c r="N53">
        <v>14</v>
      </c>
      <c r="O53">
        <v>15</v>
      </c>
      <c r="P53">
        <v>11</v>
      </c>
      <c r="Q53">
        <v>58</v>
      </c>
      <c r="R53">
        <v>210</v>
      </c>
      <c r="S53">
        <v>50</v>
      </c>
      <c r="T53">
        <v>154</v>
      </c>
      <c r="U53">
        <v>19</v>
      </c>
      <c r="V53">
        <v>165</v>
      </c>
      <c r="W53">
        <v>2310</v>
      </c>
    </row>
    <row r="54" spans="1:23" x14ac:dyDescent="0.25">
      <c r="A54">
        <v>53</v>
      </c>
      <c r="B54">
        <f t="shared" ca="1" si="1"/>
        <v>18</v>
      </c>
      <c r="C54">
        <f t="shared" ca="1" si="2"/>
        <v>15</v>
      </c>
      <c r="D54">
        <f t="shared" ca="1" si="3"/>
        <v>8</v>
      </c>
      <c r="E54">
        <f t="shared" ca="1" si="4"/>
        <v>66</v>
      </c>
      <c r="F54">
        <f t="shared" ca="1" si="5"/>
        <v>270</v>
      </c>
      <c r="G54">
        <f t="shared" ca="1" si="6"/>
        <v>52</v>
      </c>
      <c r="H54">
        <f t="shared" ca="1" si="7"/>
        <v>144</v>
      </c>
      <c r="I54">
        <f t="shared" ca="1" si="8"/>
        <v>17</v>
      </c>
      <c r="J54">
        <f t="shared" ca="1" si="9"/>
        <v>120</v>
      </c>
      <c r="K54">
        <f t="shared" ca="1" si="10"/>
        <v>2160</v>
      </c>
      <c r="M54">
        <v>53</v>
      </c>
      <c r="N54">
        <v>14</v>
      </c>
      <c r="O54">
        <v>10</v>
      </c>
      <c r="P54">
        <v>10</v>
      </c>
      <c r="Q54">
        <v>48</v>
      </c>
      <c r="R54">
        <v>140</v>
      </c>
      <c r="S54">
        <v>48</v>
      </c>
      <c r="T54">
        <v>140</v>
      </c>
      <c r="U54">
        <v>14</v>
      </c>
      <c r="V54">
        <v>100</v>
      </c>
      <c r="W54">
        <v>1400</v>
      </c>
    </row>
    <row r="55" spans="1:23" x14ac:dyDescent="0.25">
      <c r="A55">
        <v>54</v>
      </c>
      <c r="B55">
        <f t="shared" ca="1" si="1"/>
        <v>19</v>
      </c>
      <c r="C55">
        <f t="shared" ca="1" si="2"/>
        <v>18</v>
      </c>
      <c r="D55">
        <f t="shared" ca="1" si="3"/>
        <v>13</v>
      </c>
      <c r="E55">
        <f t="shared" ca="1" si="4"/>
        <v>74</v>
      </c>
      <c r="F55">
        <f t="shared" ca="1" si="5"/>
        <v>342</v>
      </c>
      <c r="G55">
        <f t="shared" ca="1" si="6"/>
        <v>64</v>
      </c>
      <c r="H55">
        <f t="shared" ca="1" si="7"/>
        <v>247</v>
      </c>
      <c r="I55">
        <f t="shared" ca="1" si="8"/>
        <v>22</v>
      </c>
      <c r="J55">
        <f t="shared" ca="1" si="9"/>
        <v>234</v>
      </c>
      <c r="K55">
        <f t="shared" ca="1" si="10"/>
        <v>4446</v>
      </c>
      <c r="M55">
        <v>54</v>
      </c>
      <c r="N55">
        <v>14</v>
      </c>
      <c r="O55">
        <v>17</v>
      </c>
      <c r="P55">
        <v>14</v>
      </c>
      <c r="Q55">
        <v>62</v>
      </c>
      <c r="R55">
        <v>238</v>
      </c>
      <c r="S55">
        <v>56</v>
      </c>
      <c r="T55">
        <v>196</v>
      </c>
      <c r="U55">
        <v>22</v>
      </c>
      <c r="V55">
        <v>238</v>
      </c>
      <c r="W55">
        <v>3332</v>
      </c>
    </row>
    <row r="56" spans="1:23" x14ac:dyDescent="0.25">
      <c r="A56">
        <v>55</v>
      </c>
      <c r="B56">
        <f t="shared" ca="1" si="1"/>
        <v>17</v>
      </c>
      <c r="C56">
        <f t="shared" ca="1" si="2"/>
        <v>15</v>
      </c>
      <c r="D56">
        <f t="shared" ca="1" si="3"/>
        <v>6</v>
      </c>
      <c r="E56">
        <f t="shared" ca="1" si="4"/>
        <v>64</v>
      </c>
      <c r="F56">
        <f t="shared" ca="1" si="5"/>
        <v>255</v>
      </c>
      <c r="G56">
        <f t="shared" ca="1" si="6"/>
        <v>46</v>
      </c>
      <c r="H56">
        <f t="shared" ca="1" si="7"/>
        <v>102</v>
      </c>
      <c r="I56">
        <f t="shared" ca="1" si="8"/>
        <v>16</v>
      </c>
      <c r="J56">
        <f t="shared" ca="1" si="9"/>
        <v>90</v>
      </c>
      <c r="K56">
        <f t="shared" ca="1" si="10"/>
        <v>1530</v>
      </c>
      <c r="M56">
        <v>55</v>
      </c>
      <c r="N56">
        <v>11</v>
      </c>
      <c r="O56">
        <v>14</v>
      </c>
      <c r="P56">
        <v>8</v>
      </c>
      <c r="Q56">
        <v>50</v>
      </c>
      <c r="R56">
        <v>154</v>
      </c>
      <c r="S56">
        <v>38</v>
      </c>
      <c r="T56">
        <v>88</v>
      </c>
      <c r="U56">
        <v>16</v>
      </c>
      <c r="V56">
        <v>112</v>
      </c>
      <c r="W56">
        <v>1232</v>
      </c>
    </row>
    <row r="57" spans="1:23" x14ac:dyDescent="0.25">
      <c r="A57">
        <v>56</v>
      </c>
      <c r="B57">
        <f t="shared" ca="1" si="1"/>
        <v>21</v>
      </c>
      <c r="C57">
        <f t="shared" ca="1" si="2"/>
        <v>18</v>
      </c>
      <c r="D57">
        <f t="shared" ca="1" si="3"/>
        <v>9</v>
      </c>
      <c r="E57">
        <f t="shared" ca="1" si="4"/>
        <v>78</v>
      </c>
      <c r="F57">
        <f t="shared" ca="1" si="5"/>
        <v>378</v>
      </c>
      <c r="G57">
        <f t="shared" ca="1" si="6"/>
        <v>60</v>
      </c>
      <c r="H57">
        <f t="shared" ca="1" si="7"/>
        <v>189</v>
      </c>
      <c r="I57">
        <f t="shared" ca="1" si="8"/>
        <v>20</v>
      </c>
      <c r="J57">
        <f t="shared" ca="1" si="9"/>
        <v>162</v>
      </c>
      <c r="K57">
        <f t="shared" ca="1" si="10"/>
        <v>3402</v>
      </c>
      <c r="M57">
        <v>56</v>
      </c>
      <c r="N57">
        <v>13</v>
      </c>
      <c r="O57">
        <v>15</v>
      </c>
      <c r="P57">
        <v>11</v>
      </c>
      <c r="Q57">
        <v>56</v>
      </c>
      <c r="R57">
        <v>195</v>
      </c>
      <c r="S57">
        <v>48</v>
      </c>
      <c r="T57">
        <v>143</v>
      </c>
      <c r="U57">
        <v>19</v>
      </c>
      <c r="V57">
        <v>165</v>
      </c>
      <c r="W57">
        <v>2145</v>
      </c>
    </row>
    <row r="58" spans="1:23" x14ac:dyDescent="0.25">
      <c r="A58">
        <v>57</v>
      </c>
      <c r="B58">
        <f t="shared" ca="1" si="1"/>
        <v>14</v>
      </c>
      <c r="C58">
        <f t="shared" ca="1" si="2"/>
        <v>9</v>
      </c>
      <c r="D58">
        <f t="shared" ca="1" si="3"/>
        <v>8</v>
      </c>
      <c r="E58">
        <f t="shared" ca="1" si="4"/>
        <v>46</v>
      </c>
      <c r="F58">
        <f t="shared" ca="1" si="5"/>
        <v>126</v>
      </c>
      <c r="G58">
        <f t="shared" ca="1" si="6"/>
        <v>44</v>
      </c>
      <c r="H58">
        <f t="shared" ca="1" si="7"/>
        <v>112</v>
      </c>
      <c r="I58">
        <f t="shared" ca="1" si="8"/>
        <v>12</v>
      </c>
      <c r="J58">
        <f t="shared" ca="1" si="9"/>
        <v>72</v>
      </c>
      <c r="K58">
        <f t="shared" ca="1" si="10"/>
        <v>1008</v>
      </c>
      <c r="M58">
        <v>57</v>
      </c>
      <c r="N58">
        <v>20</v>
      </c>
      <c r="O58">
        <v>11</v>
      </c>
      <c r="P58">
        <v>10</v>
      </c>
      <c r="Q58">
        <v>62</v>
      </c>
      <c r="R58">
        <v>220</v>
      </c>
      <c r="S58">
        <v>60</v>
      </c>
      <c r="T58">
        <v>200</v>
      </c>
      <c r="U58">
        <v>15</v>
      </c>
      <c r="V58">
        <v>110</v>
      </c>
      <c r="W58">
        <v>2200</v>
      </c>
    </row>
    <row r="59" spans="1:23" x14ac:dyDescent="0.25">
      <c r="A59">
        <v>58</v>
      </c>
      <c r="B59">
        <f t="shared" ca="1" si="1"/>
        <v>17</v>
      </c>
      <c r="C59">
        <f t="shared" ca="1" si="2"/>
        <v>9</v>
      </c>
      <c r="D59">
        <f t="shared" ca="1" si="3"/>
        <v>7</v>
      </c>
      <c r="E59">
        <f t="shared" ca="1" si="4"/>
        <v>52</v>
      </c>
      <c r="F59">
        <f t="shared" ca="1" si="5"/>
        <v>153</v>
      </c>
      <c r="G59">
        <f t="shared" ca="1" si="6"/>
        <v>48</v>
      </c>
      <c r="H59">
        <f t="shared" ca="1" si="7"/>
        <v>119</v>
      </c>
      <c r="I59">
        <f t="shared" ca="1" si="8"/>
        <v>11</v>
      </c>
      <c r="J59">
        <f t="shared" ca="1" si="9"/>
        <v>63</v>
      </c>
      <c r="K59">
        <f t="shared" ca="1" si="10"/>
        <v>1071</v>
      </c>
      <c r="M59">
        <v>58</v>
      </c>
      <c r="N59">
        <v>12</v>
      </c>
      <c r="O59">
        <v>16</v>
      </c>
      <c r="P59">
        <v>13</v>
      </c>
      <c r="Q59">
        <v>56</v>
      </c>
      <c r="R59">
        <v>192</v>
      </c>
      <c r="S59">
        <v>50</v>
      </c>
      <c r="T59">
        <v>156</v>
      </c>
      <c r="U59">
        <v>21</v>
      </c>
      <c r="V59">
        <v>208</v>
      </c>
      <c r="W59">
        <v>2496</v>
      </c>
    </row>
    <row r="60" spans="1:23" x14ac:dyDescent="0.25">
      <c r="A60">
        <v>59</v>
      </c>
      <c r="B60">
        <f t="shared" ca="1" si="1"/>
        <v>16</v>
      </c>
      <c r="C60">
        <f t="shared" ca="1" si="2"/>
        <v>12</v>
      </c>
      <c r="D60">
        <f t="shared" ca="1" si="3"/>
        <v>12</v>
      </c>
      <c r="E60">
        <f t="shared" ca="1" si="4"/>
        <v>56</v>
      </c>
      <c r="F60">
        <f t="shared" ca="1" si="5"/>
        <v>192</v>
      </c>
      <c r="G60">
        <f t="shared" ca="1" si="6"/>
        <v>56</v>
      </c>
      <c r="H60">
        <f t="shared" ca="1" si="7"/>
        <v>192</v>
      </c>
      <c r="I60">
        <f t="shared" ca="1" si="8"/>
        <v>17</v>
      </c>
      <c r="J60">
        <f t="shared" ca="1" si="9"/>
        <v>144</v>
      </c>
      <c r="K60">
        <f t="shared" ca="1" si="10"/>
        <v>2304</v>
      </c>
      <c r="M60">
        <v>59</v>
      </c>
      <c r="N60">
        <v>18</v>
      </c>
      <c r="O60">
        <v>11</v>
      </c>
      <c r="P60">
        <v>10</v>
      </c>
      <c r="Q60">
        <v>58</v>
      </c>
      <c r="R60">
        <v>198</v>
      </c>
      <c r="S60">
        <v>56</v>
      </c>
      <c r="T60">
        <v>180</v>
      </c>
      <c r="U60">
        <v>15</v>
      </c>
      <c r="V60">
        <v>110</v>
      </c>
      <c r="W60">
        <v>1980</v>
      </c>
    </row>
    <row r="61" spans="1:23" x14ac:dyDescent="0.25">
      <c r="A61">
        <v>60</v>
      </c>
      <c r="B61">
        <f t="shared" ca="1" si="1"/>
        <v>14</v>
      </c>
      <c r="C61">
        <f t="shared" ca="1" si="2"/>
        <v>12</v>
      </c>
      <c r="D61">
        <f t="shared" ca="1" si="3"/>
        <v>8</v>
      </c>
      <c r="E61">
        <f t="shared" ca="1" si="4"/>
        <v>52</v>
      </c>
      <c r="F61">
        <f t="shared" ca="1" si="5"/>
        <v>168</v>
      </c>
      <c r="G61">
        <f t="shared" ca="1" si="6"/>
        <v>44</v>
      </c>
      <c r="H61">
        <f t="shared" ca="1" si="7"/>
        <v>112</v>
      </c>
      <c r="I61">
        <f t="shared" ca="1" si="8"/>
        <v>14</v>
      </c>
      <c r="J61">
        <f t="shared" ca="1" si="9"/>
        <v>96</v>
      </c>
      <c r="K61">
        <f t="shared" ca="1" si="10"/>
        <v>1344</v>
      </c>
      <c r="M61">
        <v>60</v>
      </c>
      <c r="N61">
        <v>19</v>
      </c>
      <c r="O61">
        <v>15</v>
      </c>
      <c r="P61">
        <v>13</v>
      </c>
      <c r="Q61">
        <v>68</v>
      </c>
      <c r="R61">
        <v>285</v>
      </c>
      <c r="S61">
        <v>64</v>
      </c>
      <c r="T61">
        <v>247</v>
      </c>
      <c r="U61">
        <v>20</v>
      </c>
      <c r="V61">
        <v>195</v>
      </c>
      <c r="W61">
        <v>3705</v>
      </c>
    </row>
    <row r="62" spans="1:23" x14ac:dyDescent="0.25">
      <c r="A62">
        <v>61</v>
      </c>
      <c r="B62">
        <f t="shared" ca="1" si="1"/>
        <v>21</v>
      </c>
      <c r="C62">
        <f t="shared" ca="1" si="2"/>
        <v>17</v>
      </c>
      <c r="D62">
        <f t="shared" ca="1" si="3"/>
        <v>8</v>
      </c>
      <c r="E62">
        <f t="shared" ca="1" si="4"/>
        <v>76</v>
      </c>
      <c r="F62">
        <f t="shared" ca="1" si="5"/>
        <v>357</v>
      </c>
      <c r="G62">
        <f t="shared" ca="1" si="6"/>
        <v>58</v>
      </c>
      <c r="H62">
        <f t="shared" ca="1" si="7"/>
        <v>168</v>
      </c>
      <c r="I62">
        <f t="shared" ca="1" si="8"/>
        <v>19</v>
      </c>
      <c r="J62">
        <f t="shared" ca="1" si="9"/>
        <v>136</v>
      </c>
      <c r="K62">
        <f t="shared" ca="1" si="10"/>
        <v>2856</v>
      </c>
      <c r="M62">
        <v>61</v>
      </c>
      <c r="N62">
        <v>14</v>
      </c>
      <c r="O62">
        <v>18</v>
      </c>
      <c r="P62">
        <v>11</v>
      </c>
      <c r="Q62">
        <v>64</v>
      </c>
      <c r="R62">
        <v>252</v>
      </c>
      <c r="S62">
        <v>50</v>
      </c>
      <c r="T62">
        <v>154</v>
      </c>
      <c r="U62">
        <v>21</v>
      </c>
      <c r="V62">
        <v>198</v>
      </c>
      <c r="W62">
        <v>2772</v>
      </c>
    </row>
    <row r="63" spans="1:23" x14ac:dyDescent="0.25">
      <c r="A63">
        <v>62</v>
      </c>
      <c r="B63">
        <f t="shared" ca="1" si="1"/>
        <v>14</v>
      </c>
      <c r="C63">
        <f t="shared" ca="1" si="2"/>
        <v>14</v>
      </c>
      <c r="D63">
        <f t="shared" ca="1" si="3"/>
        <v>7</v>
      </c>
      <c r="E63">
        <f t="shared" ca="1" si="4"/>
        <v>56</v>
      </c>
      <c r="F63">
        <f t="shared" ca="1" si="5"/>
        <v>196</v>
      </c>
      <c r="G63">
        <f t="shared" ca="1" si="6"/>
        <v>42</v>
      </c>
      <c r="H63">
        <f t="shared" ca="1" si="7"/>
        <v>98</v>
      </c>
      <c r="I63">
        <f t="shared" ca="1" si="8"/>
        <v>16</v>
      </c>
      <c r="J63">
        <f t="shared" ca="1" si="9"/>
        <v>98</v>
      </c>
      <c r="K63">
        <f t="shared" ca="1" si="10"/>
        <v>1372</v>
      </c>
      <c r="M63">
        <v>62</v>
      </c>
      <c r="N63">
        <v>13</v>
      </c>
      <c r="O63">
        <v>12</v>
      </c>
      <c r="P63">
        <v>9</v>
      </c>
      <c r="Q63">
        <v>50</v>
      </c>
      <c r="R63">
        <v>156</v>
      </c>
      <c r="S63">
        <v>44</v>
      </c>
      <c r="T63">
        <v>117</v>
      </c>
      <c r="U63">
        <v>15</v>
      </c>
      <c r="V63">
        <v>108</v>
      </c>
      <c r="W63">
        <v>1404</v>
      </c>
    </row>
    <row r="64" spans="1:23" x14ac:dyDescent="0.25">
      <c r="A64">
        <v>63</v>
      </c>
      <c r="B64">
        <f t="shared" ca="1" si="1"/>
        <v>19</v>
      </c>
      <c r="C64">
        <f t="shared" ca="1" si="2"/>
        <v>18</v>
      </c>
      <c r="D64">
        <f t="shared" ca="1" si="3"/>
        <v>9</v>
      </c>
      <c r="E64">
        <f t="shared" ca="1" si="4"/>
        <v>74</v>
      </c>
      <c r="F64">
        <f t="shared" ca="1" si="5"/>
        <v>342</v>
      </c>
      <c r="G64">
        <f t="shared" ca="1" si="6"/>
        <v>56</v>
      </c>
      <c r="H64">
        <f t="shared" ca="1" si="7"/>
        <v>171</v>
      </c>
      <c r="I64">
        <f t="shared" ca="1" si="8"/>
        <v>20</v>
      </c>
      <c r="J64">
        <f t="shared" ca="1" si="9"/>
        <v>162</v>
      </c>
      <c r="K64">
        <f t="shared" ca="1" si="10"/>
        <v>3078</v>
      </c>
      <c r="M64">
        <v>63</v>
      </c>
      <c r="N64">
        <v>13</v>
      </c>
      <c r="O64">
        <v>11</v>
      </c>
      <c r="P64">
        <v>8</v>
      </c>
      <c r="Q64">
        <v>48</v>
      </c>
      <c r="R64">
        <v>143</v>
      </c>
      <c r="S64">
        <v>42</v>
      </c>
      <c r="T64">
        <v>104</v>
      </c>
      <c r="U64">
        <v>14</v>
      </c>
      <c r="V64">
        <v>88</v>
      </c>
      <c r="W64">
        <v>1144</v>
      </c>
    </row>
    <row r="65" spans="1:23" x14ac:dyDescent="0.25">
      <c r="A65">
        <v>64</v>
      </c>
      <c r="B65">
        <f t="shared" ca="1" si="1"/>
        <v>11</v>
      </c>
      <c r="C65">
        <f t="shared" ca="1" si="2"/>
        <v>11</v>
      </c>
      <c r="D65">
        <f t="shared" ca="1" si="3"/>
        <v>9</v>
      </c>
      <c r="E65">
        <f t="shared" ca="1" si="4"/>
        <v>44</v>
      </c>
      <c r="F65">
        <f t="shared" ca="1" si="5"/>
        <v>121</v>
      </c>
      <c r="G65">
        <f t="shared" ca="1" si="6"/>
        <v>40</v>
      </c>
      <c r="H65">
        <f t="shared" ca="1" si="7"/>
        <v>99</v>
      </c>
      <c r="I65">
        <f t="shared" ca="1" si="8"/>
        <v>14</v>
      </c>
      <c r="J65">
        <f t="shared" ca="1" si="9"/>
        <v>99</v>
      </c>
      <c r="K65">
        <f t="shared" ca="1" si="10"/>
        <v>1089</v>
      </c>
      <c r="M65">
        <v>64</v>
      </c>
      <c r="N65">
        <v>14</v>
      </c>
      <c r="O65">
        <v>10</v>
      </c>
      <c r="P65">
        <v>10</v>
      </c>
      <c r="Q65">
        <v>48</v>
      </c>
      <c r="R65">
        <v>140</v>
      </c>
      <c r="S65">
        <v>48</v>
      </c>
      <c r="T65">
        <v>140</v>
      </c>
      <c r="U65">
        <v>14</v>
      </c>
      <c r="V65">
        <v>100</v>
      </c>
      <c r="W65">
        <v>1400</v>
      </c>
    </row>
    <row r="66" spans="1:23" x14ac:dyDescent="0.25">
      <c r="A66">
        <v>65</v>
      </c>
      <c r="B66">
        <f t="shared" ca="1" si="1"/>
        <v>21</v>
      </c>
      <c r="C66">
        <f t="shared" ca="1" si="2"/>
        <v>12</v>
      </c>
      <c r="D66">
        <f t="shared" ca="1" si="3"/>
        <v>9</v>
      </c>
      <c r="E66">
        <f t="shared" ca="1" si="4"/>
        <v>66</v>
      </c>
      <c r="F66">
        <f t="shared" ca="1" si="5"/>
        <v>252</v>
      </c>
      <c r="G66">
        <f t="shared" ca="1" si="6"/>
        <v>60</v>
      </c>
      <c r="H66">
        <f t="shared" ca="1" si="7"/>
        <v>189</v>
      </c>
      <c r="I66">
        <f t="shared" ca="1" si="8"/>
        <v>15</v>
      </c>
      <c r="J66">
        <f t="shared" ca="1" si="9"/>
        <v>108</v>
      </c>
      <c r="K66">
        <f t="shared" ca="1" si="10"/>
        <v>2268</v>
      </c>
      <c r="M66">
        <v>65</v>
      </c>
      <c r="N66">
        <v>19</v>
      </c>
      <c r="O66">
        <v>9</v>
      </c>
      <c r="P66">
        <v>11</v>
      </c>
      <c r="Q66">
        <v>56</v>
      </c>
      <c r="R66">
        <v>171</v>
      </c>
      <c r="S66">
        <v>60</v>
      </c>
      <c r="T66">
        <v>209</v>
      </c>
      <c r="U66">
        <v>14</v>
      </c>
      <c r="V66">
        <v>99</v>
      </c>
      <c r="W66">
        <v>1881</v>
      </c>
    </row>
    <row r="67" spans="1:23" x14ac:dyDescent="0.25">
      <c r="A67">
        <v>66</v>
      </c>
      <c r="B67">
        <f t="shared" ref="B67:B101" ca="1" si="20">ROUND(RAND()*12+10,0)</f>
        <v>15</v>
      </c>
      <c r="C67">
        <f t="shared" ref="C67:C101" ca="1" si="21">ROUND(RAND()*10+8,0)</f>
        <v>11</v>
      </c>
      <c r="D67">
        <f t="shared" ref="D67:D101" ca="1" si="22">ROUND(RAND()*8+6,0)</f>
        <v>8</v>
      </c>
      <c r="E67">
        <f t="shared" ref="E67:E101" ca="1" si="23">2*(B67+C67)</f>
        <v>52</v>
      </c>
      <c r="F67">
        <f t="shared" ref="F67:F101" ca="1" si="24">B67*C67</f>
        <v>165</v>
      </c>
      <c r="G67">
        <f t="shared" ref="G67:G101" ca="1" si="25">2*(B67+D67)</f>
        <v>46</v>
      </c>
      <c r="H67">
        <f t="shared" ref="H67:H101" ca="1" si="26">B67*D67</f>
        <v>120</v>
      </c>
      <c r="I67">
        <f t="shared" ref="I67:I101" ca="1" si="27">ROUND(SQRT(C67*C67+D67*D67),0)</f>
        <v>14</v>
      </c>
      <c r="J67">
        <f t="shared" ref="J67:J101" ca="1" si="28">C67*D67</f>
        <v>88</v>
      </c>
      <c r="K67">
        <f t="shared" ref="K67:K101" ca="1" si="29">B67*C67*D67</f>
        <v>1320</v>
      </c>
      <c r="M67">
        <v>66</v>
      </c>
      <c r="N67">
        <v>10</v>
      </c>
      <c r="O67">
        <v>9</v>
      </c>
      <c r="P67">
        <v>11</v>
      </c>
      <c r="Q67">
        <v>38</v>
      </c>
      <c r="R67">
        <v>90</v>
      </c>
      <c r="S67">
        <v>42</v>
      </c>
      <c r="T67">
        <v>110</v>
      </c>
      <c r="U67">
        <v>14</v>
      </c>
      <c r="V67">
        <v>99</v>
      </c>
      <c r="W67">
        <v>990</v>
      </c>
    </row>
    <row r="68" spans="1:23" x14ac:dyDescent="0.25">
      <c r="A68">
        <v>67</v>
      </c>
      <c r="B68">
        <f t="shared" ca="1" si="20"/>
        <v>19</v>
      </c>
      <c r="C68">
        <f t="shared" ca="1" si="21"/>
        <v>11</v>
      </c>
      <c r="D68">
        <f t="shared" ca="1" si="22"/>
        <v>9</v>
      </c>
      <c r="E68">
        <f t="shared" ca="1" si="23"/>
        <v>60</v>
      </c>
      <c r="F68">
        <f t="shared" ca="1" si="24"/>
        <v>209</v>
      </c>
      <c r="G68">
        <f t="shared" ca="1" si="25"/>
        <v>56</v>
      </c>
      <c r="H68">
        <f t="shared" ca="1" si="26"/>
        <v>171</v>
      </c>
      <c r="I68">
        <f t="shared" ca="1" si="27"/>
        <v>14</v>
      </c>
      <c r="J68">
        <f t="shared" ca="1" si="28"/>
        <v>99</v>
      </c>
      <c r="K68">
        <f t="shared" ca="1" si="29"/>
        <v>1881</v>
      </c>
      <c r="M68">
        <v>67</v>
      </c>
      <c r="N68">
        <v>22</v>
      </c>
      <c r="O68">
        <v>17</v>
      </c>
      <c r="P68">
        <v>9</v>
      </c>
      <c r="Q68">
        <v>78</v>
      </c>
      <c r="R68">
        <v>374</v>
      </c>
      <c r="S68">
        <v>62</v>
      </c>
      <c r="T68">
        <v>198</v>
      </c>
      <c r="U68">
        <v>19</v>
      </c>
      <c r="V68">
        <v>153</v>
      </c>
      <c r="W68">
        <v>3366</v>
      </c>
    </row>
    <row r="69" spans="1:23" x14ac:dyDescent="0.25">
      <c r="A69">
        <v>68</v>
      </c>
      <c r="B69">
        <f t="shared" ca="1" si="20"/>
        <v>21</v>
      </c>
      <c r="C69">
        <f t="shared" ca="1" si="21"/>
        <v>10</v>
      </c>
      <c r="D69">
        <f t="shared" ca="1" si="22"/>
        <v>8</v>
      </c>
      <c r="E69">
        <f t="shared" ca="1" si="23"/>
        <v>62</v>
      </c>
      <c r="F69">
        <f t="shared" ca="1" si="24"/>
        <v>210</v>
      </c>
      <c r="G69">
        <f t="shared" ca="1" si="25"/>
        <v>58</v>
      </c>
      <c r="H69">
        <f t="shared" ca="1" si="26"/>
        <v>168</v>
      </c>
      <c r="I69">
        <f t="shared" ca="1" si="27"/>
        <v>13</v>
      </c>
      <c r="J69">
        <f t="shared" ca="1" si="28"/>
        <v>80</v>
      </c>
      <c r="K69">
        <f t="shared" ca="1" si="29"/>
        <v>1680</v>
      </c>
      <c r="M69">
        <v>68</v>
      </c>
      <c r="N69">
        <v>20</v>
      </c>
      <c r="O69">
        <v>16</v>
      </c>
      <c r="P69">
        <v>7</v>
      </c>
      <c r="Q69">
        <v>72</v>
      </c>
      <c r="R69">
        <v>320</v>
      </c>
      <c r="S69">
        <v>54</v>
      </c>
      <c r="T69">
        <v>140</v>
      </c>
      <c r="U69">
        <v>17</v>
      </c>
      <c r="V69">
        <v>112</v>
      </c>
      <c r="W69">
        <v>2240</v>
      </c>
    </row>
    <row r="70" spans="1:23" x14ac:dyDescent="0.25">
      <c r="A70">
        <v>69</v>
      </c>
      <c r="B70">
        <f t="shared" ca="1" si="20"/>
        <v>14</v>
      </c>
      <c r="C70">
        <f t="shared" ca="1" si="21"/>
        <v>11</v>
      </c>
      <c r="D70">
        <f t="shared" ca="1" si="22"/>
        <v>13</v>
      </c>
      <c r="E70">
        <f t="shared" ca="1" si="23"/>
        <v>50</v>
      </c>
      <c r="F70">
        <f t="shared" ca="1" si="24"/>
        <v>154</v>
      </c>
      <c r="G70">
        <f t="shared" ca="1" si="25"/>
        <v>54</v>
      </c>
      <c r="H70">
        <f t="shared" ca="1" si="26"/>
        <v>182</v>
      </c>
      <c r="I70">
        <f t="shared" ca="1" si="27"/>
        <v>17</v>
      </c>
      <c r="J70">
        <f t="shared" ca="1" si="28"/>
        <v>143</v>
      </c>
      <c r="K70">
        <f t="shared" ca="1" si="29"/>
        <v>2002</v>
      </c>
      <c r="M70">
        <v>69</v>
      </c>
      <c r="N70">
        <v>13</v>
      </c>
      <c r="O70">
        <v>10</v>
      </c>
      <c r="P70">
        <v>10</v>
      </c>
      <c r="Q70">
        <v>46</v>
      </c>
      <c r="R70">
        <v>130</v>
      </c>
      <c r="S70">
        <v>46</v>
      </c>
      <c r="T70">
        <v>130</v>
      </c>
      <c r="U70">
        <v>14</v>
      </c>
      <c r="V70">
        <v>100</v>
      </c>
      <c r="W70">
        <v>1300</v>
      </c>
    </row>
    <row r="71" spans="1:23" x14ac:dyDescent="0.25">
      <c r="A71">
        <v>70</v>
      </c>
      <c r="B71">
        <f t="shared" ca="1" si="20"/>
        <v>17</v>
      </c>
      <c r="C71">
        <f t="shared" ca="1" si="21"/>
        <v>8</v>
      </c>
      <c r="D71">
        <f t="shared" ca="1" si="22"/>
        <v>11</v>
      </c>
      <c r="E71">
        <f t="shared" ca="1" si="23"/>
        <v>50</v>
      </c>
      <c r="F71">
        <f t="shared" ca="1" si="24"/>
        <v>136</v>
      </c>
      <c r="G71">
        <f t="shared" ca="1" si="25"/>
        <v>56</v>
      </c>
      <c r="H71">
        <f t="shared" ca="1" si="26"/>
        <v>187</v>
      </c>
      <c r="I71">
        <f t="shared" ca="1" si="27"/>
        <v>14</v>
      </c>
      <c r="J71">
        <f t="shared" ca="1" si="28"/>
        <v>88</v>
      </c>
      <c r="K71">
        <f t="shared" ca="1" si="29"/>
        <v>1496</v>
      </c>
      <c r="M71">
        <v>70</v>
      </c>
      <c r="N71">
        <v>10</v>
      </c>
      <c r="O71">
        <v>11</v>
      </c>
      <c r="P71">
        <v>10</v>
      </c>
      <c r="Q71">
        <v>42</v>
      </c>
      <c r="R71">
        <v>110</v>
      </c>
      <c r="S71">
        <v>40</v>
      </c>
      <c r="T71">
        <v>100</v>
      </c>
      <c r="U71">
        <v>15</v>
      </c>
      <c r="V71">
        <v>110</v>
      </c>
      <c r="W71">
        <v>1100</v>
      </c>
    </row>
    <row r="72" spans="1:23" x14ac:dyDescent="0.25">
      <c r="A72">
        <v>71</v>
      </c>
      <c r="B72">
        <f t="shared" ca="1" si="20"/>
        <v>12</v>
      </c>
      <c r="C72">
        <f t="shared" ca="1" si="21"/>
        <v>14</v>
      </c>
      <c r="D72">
        <f t="shared" ca="1" si="22"/>
        <v>7</v>
      </c>
      <c r="E72">
        <f t="shared" ca="1" si="23"/>
        <v>52</v>
      </c>
      <c r="F72">
        <f t="shared" ca="1" si="24"/>
        <v>168</v>
      </c>
      <c r="G72">
        <f t="shared" ca="1" si="25"/>
        <v>38</v>
      </c>
      <c r="H72">
        <f t="shared" ca="1" si="26"/>
        <v>84</v>
      </c>
      <c r="I72">
        <f t="shared" ca="1" si="27"/>
        <v>16</v>
      </c>
      <c r="J72">
        <f t="shared" ca="1" si="28"/>
        <v>98</v>
      </c>
      <c r="K72">
        <f t="shared" ca="1" si="29"/>
        <v>1176</v>
      </c>
      <c r="M72">
        <v>71</v>
      </c>
      <c r="N72">
        <v>21</v>
      </c>
      <c r="O72">
        <v>15</v>
      </c>
      <c r="P72">
        <v>12</v>
      </c>
      <c r="Q72">
        <v>72</v>
      </c>
      <c r="R72">
        <v>315</v>
      </c>
      <c r="S72">
        <v>66</v>
      </c>
      <c r="T72">
        <v>252</v>
      </c>
      <c r="U72">
        <v>19</v>
      </c>
      <c r="V72">
        <v>180</v>
      </c>
      <c r="W72">
        <v>3780</v>
      </c>
    </row>
    <row r="73" spans="1:23" x14ac:dyDescent="0.25">
      <c r="A73">
        <v>72</v>
      </c>
      <c r="B73">
        <f t="shared" ca="1" si="20"/>
        <v>19</v>
      </c>
      <c r="C73">
        <f t="shared" ca="1" si="21"/>
        <v>10</v>
      </c>
      <c r="D73">
        <f t="shared" ca="1" si="22"/>
        <v>9</v>
      </c>
      <c r="E73">
        <f t="shared" ca="1" si="23"/>
        <v>58</v>
      </c>
      <c r="F73">
        <f t="shared" ca="1" si="24"/>
        <v>190</v>
      </c>
      <c r="G73">
        <f t="shared" ca="1" si="25"/>
        <v>56</v>
      </c>
      <c r="H73">
        <f t="shared" ca="1" si="26"/>
        <v>171</v>
      </c>
      <c r="I73">
        <f t="shared" ca="1" si="27"/>
        <v>13</v>
      </c>
      <c r="J73">
        <f t="shared" ca="1" si="28"/>
        <v>90</v>
      </c>
      <c r="K73">
        <f t="shared" ca="1" si="29"/>
        <v>1710</v>
      </c>
      <c r="M73">
        <v>72</v>
      </c>
      <c r="N73">
        <v>11</v>
      </c>
      <c r="O73">
        <v>16</v>
      </c>
      <c r="P73">
        <v>7</v>
      </c>
      <c r="Q73">
        <v>54</v>
      </c>
      <c r="R73">
        <v>176</v>
      </c>
      <c r="S73">
        <v>36</v>
      </c>
      <c r="T73">
        <v>77</v>
      </c>
      <c r="U73">
        <v>17</v>
      </c>
      <c r="V73">
        <v>112</v>
      </c>
      <c r="W73">
        <v>1232</v>
      </c>
    </row>
    <row r="74" spans="1:23" x14ac:dyDescent="0.25">
      <c r="A74">
        <v>73</v>
      </c>
      <c r="B74">
        <f t="shared" ca="1" si="20"/>
        <v>14</v>
      </c>
      <c r="C74">
        <f t="shared" ca="1" si="21"/>
        <v>9</v>
      </c>
      <c r="D74">
        <f t="shared" ca="1" si="22"/>
        <v>14</v>
      </c>
      <c r="E74">
        <f t="shared" ca="1" si="23"/>
        <v>46</v>
      </c>
      <c r="F74">
        <f t="shared" ca="1" si="24"/>
        <v>126</v>
      </c>
      <c r="G74">
        <f t="shared" ca="1" si="25"/>
        <v>56</v>
      </c>
      <c r="H74">
        <f t="shared" ca="1" si="26"/>
        <v>196</v>
      </c>
      <c r="I74">
        <f t="shared" ca="1" si="27"/>
        <v>17</v>
      </c>
      <c r="J74">
        <f t="shared" ca="1" si="28"/>
        <v>126</v>
      </c>
      <c r="K74">
        <f t="shared" ca="1" si="29"/>
        <v>1764</v>
      </c>
      <c r="M74">
        <v>73</v>
      </c>
      <c r="N74">
        <v>12</v>
      </c>
      <c r="O74">
        <v>11</v>
      </c>
      <c r="P74">
        <v>13</v>
      </c>
      <c r="Q74">
        <v>46</v>
      </c>
      <c r="R74">
        <v>132</v>
      </c>
      <c r="S74">
        <v>50</v>
      </c>
      <c r="T74">
        <v>156</v>
      </c>
      <c r="U74">
        <v>17</v>
      </c>
      <c r="V74">
        <v>143</v>
      </c>
      <c r="W74">
        <v>1716</v>
      </c>
    </row>
    <row r="75" spans="1:23" x14ac:dyDescent="0.25">
      <c r="A75">
        <v>74</v>
      </c>
      <c r="B75">
        <f t="shared" ca="1" si="20"/>
        <v>10</v>
      </c>
      <c r="C75">
        <f t="shared" ca="1" si="21"/>
        <v>12</v>
      </c>
      <c r="D75">
        <f t="shared" ca="1" si="22"/>
        <v>7</v>
      </c>
      <c r="E75">
        <f t="shared" ca="1" si="23"/>
        <v>44</v>
      </c>
      <c r="F75">
        <f t="shared" ca="1" si="24"/>
        <v>120</v>
      </c>
      <c r="G75">
        <f t="shared" ca="1" si="25"/>
        <v>34</v>
      </c>
      <c r="H75">
        <f t="shared" ca="1" si="26"/>
        <v>70</v>
      </c>
      <c r="I75">
        <f t="shared" ca="1" si="27"/>
        <v>14</v>
      </c>
      <c r="J75">
        <f t="shared" ca="1" si="28"/>
        <v>84</v>
      </c>
      <c r="K75">
        <f t="shared" ca="1" si="29"/>
        <v>840</v>
      </c>
      <c r="M75">
        <v>74</v>
      </c>
      <c r="N75">
        <v>19</v>
      </c>
      <c r="O75">
        <v>9</v>
      </c>
      <c r="P75">
        <v>7</v>
      </c>
      <c r="Q75">
        <v>56</v>
      </c>
      <c r="R75">
        <v>171</v>
      </c>
      <c r="S75">
        <v>52</v>
      </c>
      <c r="T75">
        <v>133</v>
      </c>
      <c r="U75">
        <v>11</v>
      </c>
      <c r="V75">
        <v>63</v>
      </c>
      <c r="W75">
        <v>1197</v>
      </c>
    </row>
    <row r="76" spans="1:23" x14ac:dyDescent="0.25">
      <c r="A76">
        <v>75</v>
      </c>
      <c r="B76">
        <f t="shared" ca="1" si="20"/>
        <v>11</v>
      </c>
      <c r="C76">
        <f t="shared" ca="1" si="21"/>
        <v>16</v>
      </c>
      <c r="D76">
        <f t="shared" ca="1" si="22"/>
        <v>9</v>
      </c>
      <c r="E76">
        <f t="shared" ca="1" si="23"/>
        <v>54</v>
      </c>
      <c r="F76">
        <f t="shared" ca="1" si="24"/>
        <v>176</v>
      </c>
      <c r="G76">
        <f t="shared" ca="1" si="25"/>
        <v>40</v>
      </c>
      <c r="H76">
        <f t="shared" ca="1" si="26"/>
        <v>99</v>
      </c>
      <c r="I76">
        <f t="shared" ca="1" si="27"/>
        <v>18</v>
      </c>
      <c r="J76">
        <f t="shared" ca="1" si="28"/>
        <v>144</v>
      </c>
      <c r="K76">
        <f t="shared" ca="1" si="29"/>
        <v>1584</v>
      </c>
      <c r="M76">
        <v>75</v>
      </c>
      <c r="N76">
        <v>12</v>
      </c>
      <c r="O76">
        <v>10</v>
      </c>
      <c r="P76">
        <v>7</v>
      </c>
      <c r="Q76">
        <v>44</v>
      </c>
      <c r="R76">
        <v>120</v>
      </c>
      <c r="S76">
        <v>38</v>
      </c>
      <c r="T76">
        <v>84</v>
      </c>
      <c r="U76">
        <v>12</v>
      </c>
      <c r="V76">
        <v>70</v>
      </c>
      <c r="W76">
        <v>840</v>
      </c>
    </row>
    <row r="77" spans="1:23" x14ac:dyDescent="0.25">
      <c r="A77">
        <v>76</v>
      </c>
      <c r="B77">
        <f t="shared" ca="1" si="20"/>
        <v>19</v>
      </c>
      <c r="C77">
        <f t="shared" ca="1" si="21"/>
        <v>15</v>
      </c>
      <c r="D77">
        <f t="shared" ca="1" si="22"/>
        <v>13</v>
      </c>
      <c r="E77">
        <f t="shared" ca="1" si="23"/>
        <v>68</v>
      </c>
      <c r="F77">
        <f t="shared" ca="1" si="24"/>
        <v>285</v>
      </c>
      <c r="G77">
        <f t="shared" ca="1" si="25"/>
        <v>64</v>
      </c>
      <c r="H77">
        <f t="shared" ca="1" si="26"/>
        <v>247</v>
      </c>
      <c r="I77">
        <f t="shared" ca="1" si="27"/>
        <v>20</v>
      </c>
      <c r="J77">
        <f t="shared" ca="1" si="28"/>
        <v>195</v>
      </c>
      <c r="K77">
        <f t="shared" ca="1" si="29"/>
        <v>3705</v>
      </c>
      <c r="M77">
        <v>76</v>
      </c>
      <c r="N77">
        <v>20</v>
      </c>
      <c r="O77">
        <v>11</v>
      </c>
      <c r="P77">
        <v>8</v>
      </c>
      <c r="Q77">
        <v>62</v>
      </c>
      <c r="R77">
        <v>220</v>
      </c>
      <c r="S77">
        <v>56</v>
      </c>
      <c r="T77">
        <v>160</v>
      </c>
      <c r="U77">
        <v>14</v>
      </c>
      <c r="V77">
        <v>88</v>
      </c>
      <c r="W77">
        <v>1760</v>
      </c>
    </row>
    <row r="78" spans="1:23" x14ac:dyDescent="0.25">
      <c r="A78">
        <v>77</v>
      </c>
      <c r="B78">
        <f t="shared" ca="1" si="20"/>
        <v>18</v>
      </c>
      <c r="C78">
        <f t="shared" ca="1" si="21"/>
        <v>10</v>
      </c>
      <c r="D78">
        <f t="shared" ca="1" si="22"/>
        <v>9</v>
      </c>
      <c r="E78">
        <f t="shared" ca="1" si="23"/>
        <v>56</v>
      </c>
      <c r="F78">
        <f t="shared" ca="1" si="24"/>
        <v>180</v>
      </c>
      <c r="G78">
        <f t="shared" ca="1" si="25"/>
        <v>54</v>
      </c>
      <c r="H78">
        <f t="shared" ca="1" si="26"/>
        <v>162</v>
      </c>
      <c r="I78">
        <f t="shared" ca="1" si="27"/>
        <v>13</v>
      </c>
      <c r="J78">
        <f t="shared" ca="1" si="28"/>
        <v>90</v>
      </c>
      <c r="K78">
        <f t="shared" ca="1" si="29"/>
        <v>1620</v>
      </c>
      <c r="M78">
        <v>77</v>
      </c>
      <c r="N78">
        <v>20</v>
      </c>
      <c r="O78">
        <v>16</v>
      </c>
      <c r="P78">
        <v>13</v>
      </c>
      <c r="Q78">
        <v>72</v>
      </c>
      <c r="R78">
        <v>320</v>
      </c>
      <c r="S78">
        <v>66</v>
      </c>
      <c r="T78">
        <v>260</v>
      </c>
      <c r="U78">
        <v>21</v>
      </c>
      <c r="V78">
        <v>208</v>
      </c>
      <c r="W78">
        <v>4160</v>
      </c>
    </row>
    <row r="79" spans="1:23" x14ac:dyDescent="0.25">
      <c r="A79">
        <v>78</v>
      </c>
      <c r="B79">
        <f t="shared" ca="1" si="20"/>
        <v>14</v>
      </c>
      <c r="C79">
        <f t="shared" ca="1" si="21"/>
        <v>12</v>
      </c>
      <c r="D79">
        <f t="shared" ca="1" si="22"/>
        <v>9</v>
      </c>
      <c r="E79">
        <f t="shared" ca="1" si="23"/>
        <v>52</v>
      </c>
      <c r="F79">
        <f t="shared" ca="1" si="24"/>
        <v>168</v>
      </c>
      <c r="G79">
        <f t="shared" ca="1" si="25"/>
        <v>46</v>
      </c>
      <c r="H79">
        <f t="shared" ca="1" si="26"/>
        <v>126</v>
      </c>
      <c r="I79">
        <f t="shared" ca="1" si="27"/>
        <v>15</v>
      </c>
      <c r="J79">
        <f t="shared" ca="1" si="28"/>
        <v>108</v>
      </c>
      <c r="K79">
        <f t="shared" ca="1" si="29"/>
        <v>1512</v>
      </c>
      <c r="M79">
        <v>78</v>
      </c>
      <c r="N79">
        <v>17</v>
      </c>
      <c r="O79">
        <v>11</v>
      </c>
      <c r="P79">
        <v>13</v>
      </c>
      <c r="Q79">
        <v>56</v>
      </c>
      <c r="R79">
        <v>187</v>
      </c>
      <c r="S79">
        <v>60</v>
      </c>
      <c r="T79">
        <v>221</v>
      </c>
      <c r="U79">
        <v>17</v>
      </c>
      <c r="V79">
        <v>143</v>
      </c>
      <c r="W79">
        <v>2431</v>
      </c>
    </row>
    <row r="80" spans="1:23" x14ac:dyDescent="0.25">
      <c r="A80">
        <v>79</v>
      </c>
      <c r="B80">
        <f t="shared" ca="1" si="20"/>
        <v>21</v>
      </c>
      <c r="C80">
        <f t="shared" ca="1" si="21"/>
        <v>12</v>
      </c>
      <c r="D80">
        <f t="shared" ca="1" si="22"/>
        <v>13</v>
      </c>
      <c r="E80">
        <f t="shared" ca="1" si="23"/>
        <v>66</v>
      </c>
      <c r="F80">
        <f t="shared" ca="1" si="24"/>
        <v>252</v>
      </c>
      <c r="G80">
        <f t="shared" ca="1" si="25"/>
        <v>68</v>
      </c>
      <c r="H80">
        <f t="shared" ca="1" si="26"/>
        <v>273</v>
      </c>
      <c r="I80">
        <f t="shared" ca="1" si="27"/>
        <v>18</v>
      </c>
      <c r="J80">
        <f t="shared" ca="1" si="28"/>
        <v>156</v>
      </c>
      <c r="K80">
        <f t="shared" ca="1" si="29"/>
        <v>3276</v>
      </c>
      <c r="M80">
        <v>79</v>
      </c>
      <c r="N80">
        <v>22</v>
      </c>
      <c r="O80">
        <v>11</v>
      </c>
      <c r="P80">
        <v>11</v>
      </c>
      <c r="Q80">
        <v>66</v>
      </c>
      <c r="R80">
        <v>242</v>
      </c>
      <c r="S80">
        <v>66</v>
      </c>
      <c r="T80">
        <v>242</v>
      </c>
      <c r="U80">
        <v>16</v>
      </c>
      <c r="V80">
        <v>121</v>
      </c>
      <c r="W80">
        <v>2662</v>
      </c>
    </row>
    <row r="81" spans="1:23" x14ac:dyDescent="0.25">
      <c r="A81">
        <v>80</v>
      </c>
      <c r="B81">
        <f t="shared" ca="1" si="20"/>
        <v>20</v>
      </c>
      <c r="C81">
        <f t="shared" ca="1" si="21"/>
        <v>16</v>
      </c>
      <c r="D81">
        <f t="shared" ca="1" si="22"/>
        <v>11</v>
      </c>
      <c r="E81">
        <f t="shared" ca="1" si="23"/>
        <v>72</v>
      </c>
      <c r="F81">
        <f t="shared" ca="1" si="24"/>
        <v>320</v>
      </c>
      <c r="G81">
        <f t="shared" ca="1" si="25"/>
        <v>62</v>
      </c>
      <c r="H81">
        <f t="shared" ca="1" si="26"/>
        <v>220</v>
      </c>
      <c r="I81">
        <f t="shared" ca="1" si="27"/>
        <v>19</v>
      </c>
      <c r="J81">
        <f t="shared" ca="1" si="28"/>
        <v>176</v>
      </c>
      <c r="K81">
        <f t="shared" ca="1" si="29"/>
        <v>3520</v>
      </c>
      <c r="M81">
        <v>80</v>
      </c>
      <c r="N81">
        <v>18</v>
      </c>
      <c r="O81">
        <v>11</v>
      </c>
      <c r="P81">
        <v>12</v>
      </c>
      <c r="Q81">
        <v>58</v>
      </c>
      <c r="R81">
        <v>198</v>
      </c>
      <c r="S81">
        <v>60</v>
      </c>
      <c r="T81">
        <v>216</v>
      </c>
      <c r="U81">
        <v>16</v>
      </c>
      <c r="V81">
        <v>132</v>
      </c>
      <c r="W81">
        <v>2376</v>
      </c>
    </row>
    <row r="82" spans="1:23" x14ac:dyDescent="0.25">
      <c r="A82">
        <v>81</v>
      </c>
      <c r="B82">
        <f t="shared" ca="1" si="20"/>
        <v>16</v>
      </c>
      <c r="C82">
        <f t="shared" ca="1" si="21"/>
        <v>9</v>
      </c>
      <c r="D82">
        <f t="shared" ca="1" si="22"/>
        <v>11</v>
      </c>
      <c r="E82">
        <f t="shared" ca="1" si="23"/>
        <v>50</v>
      </c>
      <c r="F82">
        <f t="shared" ca="1" si="24"/>
        <v>144</v>
      </c>
      <c r="G82">
        <f t="shared" ca="1" si="25"/>
        <v>54</v>
      </c>
      <c r="H82">
        <f t="shared" ca="1" si="26"/>
        <v>176</v>
      </c>
      <c r="I82">
        <f t="shared" ca="1" si="27"/>
        <v>14</v>
      </c>
      <c r="J82">
        <f t="shared" ca="1" si="28"/>
        <v>99</v>
      </c>
      <c r="K82">
        <f t="shared" ca="1" si="29"/>
        <v>1584</v>
      </c>
      <c r="M82">
        <v>81</v>
      </c>
      <c r="N82">
        <v>14</v>
      </c>
      <c r="O82">
        <v>15</v>
      </c>
      <c r="P82">
        <v>9</v>
      </c>
      <c r="Q82">
        <v>58</v>
      </c>
      <c r="R82">
        <v>210</v>
      </c>
      <c r="S82">
        <v>46</v>
      </c>
      <c r="T82">
        <v>126</v>
      </c>
      <c r="U82">
        <v>17</v>
      </c>
      <c r="V82">
        <v>135</v>
      </c>
      <c r="W82">
        <v>1890</v>
      </c>
    </row>
    <row r="83" spans="1:23" x14ac:dyDescent="0.25">
      <c r="A83">
        <v>82</v>
      </c>
      <c r="B83">
        <f t="shared" ca="1" si="20"/>
        <v>10</v>
      </c>
      <c r="C83">
        <f t="shared" ca="1" si="21"/>
        <v>16</v>
      </c>
      <c r="D83">
        <f t="shared" ca="1" si="22"/>
        <v>11</v>
      </c>
      <c r="E83">
        <f t="shared" ca="1" si="23"/>
        <v>52</v>
      </c>
      <c r="F83">
        <f t="shared" ca="1" si="24"/>
        <v>160</v>
      </c>
      <c r="G83">
        <f t="shared" ca="1" si="25"/>
        <v>42</v>
      </c>
      <c r="H83">
        <f t="shared" ca="1" si="26"/>
        <v>110</v>
      </c>
      <c r="I83">
        <f t="shared" ca="1" si="27"/>
        <v>19</v>
      </c>
      <c r="J83">
        <f t="shared" ca="1" si="28"/>
        <v>176</v>
      </c>
      <c r="K83">
        <f t="shared" ca="1" si="29"/>
        <v>1760</v>
      </c>
      <c r="M83">
        <v>82</v>
      </c>
      <c r="N83">
        <v>12</v>
      </c>
      <c r="O83">
        <v>16</v>
      </c>
      <c r="P83">
        <v>6</v>
      </c>
      <c r="Q83">
        <v>56</v>
      </c>
      <c r="R83">
        <v>192</v>
      </c>
      <c r="S83">
        <v>36</v>
      </c>
      <c r="T83">
        <v>72</v>
      </c>
      <c r="U83">
        <v>17</v>
      </c>
      <c r="V83">
        <v>96</v>
      </c>
      <c r="W83">
        <v>1152</v>
      </c>
    </row>
    <row r="84" spans="1:23" x14ac:dyDescent="0.25">
      <c r="A84">
        <v>83</v>
      </c>
      <c r="B84">
        <f t="shared" ca="1" si="20"/>
        <v>11</v>
      </c>
      <c r="C84">
        <f t="shared" ca="1" si="21"/>
        <v>11</v>
      </c>
      <c r="D84">
        <f t="shared" ca="1" si="22"/>
        <v>6</v>
      </c>
      <c r="E84">
        <f t="shared" ca="1" si="23"/>
        <v>44</v>
      </c>
      <c r="F84">
        <f t="shared" ca="1" si="24"/>
        <v>121</v>
      </c>
      <c r="G84">
        <f t="shared" ca="1" si="25"/>
        <v>34</v>
      </c>
      <c r="H84">
        <f t="shared" ca="1" si="26"/>
        <v>66</v>
      </c>
      <c r="I84">
        <f t="shared" ca="1" si="27"/>
        <v>13</v>
      </c>
      <c r="J84">
        <f t="shared" ca="1" si="28"/>
        <v>66</v>
      </c>
      <c r="K84">
        <f t="shared" ca="1" si="29"/>
        <v>726</v>
      </c>
      <c r="M84">
        <v>83</v>
      </c>
      <c r="N84">
        <v>14</v>
      </c>
      <c r="O84">
        <v>14</v>
      </c>
      <c r="P84">
        <v>8</v>
      </c>
      <c r="Q84">
        <v>56</v>
      </c>
      <c r="R84">
        <v>196</v>
      </c>
      <c r="S84">
        <v>44</v>
      </c>
      <c r="T84">
        <v>112</v>
      </c>
      <c r="U84">
        <v>16</v>
      </c>
      <c r="V84">
        <v>112</v>
      </c>
      <c r="W84">
        <v>1568</v>
      </c>
    </row>
    <row r="85" spans="1:23" x14ac:dyDescent="0.25">
      <c r="A85">
        <v>84</v>
      </c>
      <c r="B85">
        <f t="shared" ca="1" si="20"/>
        <v>11</v>
      </c>
      <c r="C85">
        <f t="shared" ca="1" si="21"/>
        <v>11</v>
      </c>
      <c r="D85">
        <f t="shared" ca="1" si="22"/>
        <v>10</v>
      </c>
      <c r="E85">
        <f t="shared" ca="1" si="23"/>
        <v>44</v>
      </c>
      <c r="F85">
        <f t="shared" ca="1" si="24"/>
        <v>121</v>
      </c>
      <c r="G85">
        <f t="shared" ca="1" si="25"/>
        <v>42</v>
      </c>
      <c r="H85">
        <f t="shared" ca="1" si="26"/>
        <v>110</v>
      </c>
      <c r="I85">
        <f t="shared" ca="1" si="27"/>
        <v>15</v>
      </c>
      <c r="J85">
        <f t="shared" ca="1" si="28"/>
        <v>110</v>
      </c>
      <c r="K85">
        <f t="shared" ca="1" si="29"/>
        <v>1210</v>
      </c>
      <c r="M85">
        <v>84</v>
      </c>
      <c r="N85">
        <v>18</v>
      </c>
      <c r="O85">
        <v>16</v>
      </c>
      <c r="P85">
        <v>12</v>
      </c>
      <c r="Q85">
        <v>68</v>
      </c>
      <c r="R85">
        <v>288</v>
      </c>
      <c r="S85">
        <v>60</v>
      </c>
      <c r="T85">
        <v>216</v>
      </c>
      <c r="U85">
        <v>20</v>
      </c>
      <c r="V85">
        <v>192</v>
      </c>
      <c r="W85">
        <v>3456</v>
      </c>
    </row>
    <row r="86" spans="1:23" x14ac:dyDescent="0.25">
      <c r="A86">
        <v>85</v>
      </c>
      <c r="B86">
        <f t="shared" ca="1" si="20"/>
        <v>22</v>
      </c>
      <c r="C86">
        <f t="shared" ca="1" si="21"/>
        <v>9</v>
      </c>
      <c r="D86">
        <f t="shared" ca="1" si="22"/>
        <v>14</v>
      </c>
      <c r="E86">
        <f t="shared" ca="1" si="23"/>
        <v>62</v>
      </c>
      <c r="F86">
        <f t="shared" ca="1" si="24"/>
        <v>198</v>
      </c>
      <c r="G86">
        <f t="shared" ca="1" si="25"/>
        <v>72</v>
      </c>
      <c r="H86">
        <f t="shared" ca="1" si="26"/>
        <v>308</v>
      </c>
      <c r="I86">
        <f t="shared" ca="1" si="27"/>
        <v>17</v>
      </c>
      <c r="J86">
        <f t="shared" ca="1" si="28"/>
        <v>126</v>
      </c>
      <c r="K86">
        <f t="shared" ca="1" si="29"/>
        <v>2772</v>
      </c>
      <c r="M86">
        <v>85</v>
      </c>
      <c r="N86">
        <v>11</v>
      </c>
      <c r="O86">
        <v>11</v>
      </c>
      <c r="P86">
        <v>12</v>
      </c>
      <c r="Q86">
        <v>44</v>
      </c>
      <c r="R86">
        <v>121</v>
      </c>
      <c r="S86">
        <v>46</v>
      </c>
      <c r="T86">
        <v>132</v>
      </c>
      <c r="U86">
        <v>16</v>
      </c>
      <c r="V86">
        <v>132</v>
      </c>
      <c r="W86">
        <v>1452</v>
      </c>
    </row>
    <row r="87" spans="1:23" x14ac:dyDescent="0.25">
      <c r="A87">
        <v>86</v>
      </c>
      <c r="B87">
        <f t="shared" ca="1" si="20"/>
        <v>13</v>
      </c>
      <c r="C87">
        <f t="shared" ca="1" si="21"/>
        <v>13</v>
      </c>
      <c r="D87">
        <f t="shared" ca="1" si="22"/>
        <v>7</v>
      </c>
      <c r="E87">
        <f t="shared" ca="1" si="23"/>
        <v>52</v>
      </c>
      <c r="F87">
        <f t="shared" ca="1" si="24"/>
        <v>169</v>
      </c>
      <c r="G87">
        <f t="shared" ca="1" si="25"/>
        <v>40</v>
      </c>
      <c r="H87">
        <f t="shared" ca="1" si="26"/>
        <v>91</v>
      </c>
      <c r="I87">
        <f t="shared" ca="1" si="27"/>
        <v>15</v>
      </c>
      <c r="J87">
        <f t="shared" ca="1" si="28"/>
        <v>91</v>
      </c>
      <c r="K87">
        <f t="shared" ca="1" si="29"/>
        <v>1183</v>
      </c>
      <c r="M87">
        <v>86</v>
      </c>
      <c r="N87">
        <v>12</v>
      </c>
      <c r="O87">
        <v>15</v>
      </c>
      <c r="P87">
        <v>11</v>
      </c>
      <c r="Q87">
        <v>54</v>
      </c>
      <c r="R87">
        <v>180</v>
      </c>
      <c r="S87">
        <v>46</v>
      </c>
      <c r="T87">
        <v>132</v>
      </c>
      <c r="U87">
        <v>19</v>
      </c>
      <c r="V87">
        <v>165</v>
      </c>
      <c r="W87">
        <v>1980</v>
      </c>
    </row>
    <row r="88" spans="1:23" x14ac:dyDescent="0.25">
      <c r="A88">
        <v>87</v>
      </c>
      <c r="B88">
        <f t="shared" ca="1" si="20"/>
        <v>15</v>
      </c>
      <c r="C88">
        <f t="shared" ca="1" si="21"/>
        <v>15</v>
      </c>
      <c r="D88">
        <f t="shared" ca="1" si="22"/>
        <v>12</v>
      </c>
      <c r="E88">
        <f t="shared" ca="1" si="23"/>
        <v>60</v>
      </c>
      <c r="F88">
        <f t="shared" ca="1" si="24"/>
        <v>225</v>
      </c>
      <c r="G88">
        <f t="shared" ca="1" si="25"/>
        <v>54</v>
      </c>
      <c r="H88">
        <f t="shared" ca="1" si="26"/>
        <v>180</v>
      </c>
      <c r="I88">
        <f t="shared" ca="1" si="27"/>
        <v>19</v>
      </c>
      <c r="J88">
        <f t="shared" ca="1" si="28"/>
        <v>180</v>
      </c>
      <c r="K88">
        <f t="shared" ca="1" si="29"/>
        <v>2700</v>
      </c>
      <c r="M88">
        <v>87</v>
      </c>
      <c r="N88">
        <v>17</v>
      </c>
      <c r="O88">
        <v>13</v>
      </c>
      <c r="P88">
        <v>12</v>
      </c>
      <c r="Q88">
        <v>60</v>
      </c>
      <c r="R88">
        <v>221</v>
      </c>
      <c r="S88">
        <v>58</v>
      </c>
      <c r="T88">
        <v>204</v>
      </c>
      <c r="U88">
        <v>18</v>
      </c>
      <c r="V88">
        <v>156</v>
      </c>
      <c r="W88">
        <v>2652</v>
      </c>
    </row>
    <row r="89" spans="1:23" x14ac:dyDescent="0.25">
      <c r="A89">
        <v>88</v>
      </c>
      <c r="B89">
        <f t="shared" ca="1" si="20"/>
        <v>10</v>
      </c>
      <c r="C89">
        <f t="shared" ca="1" si="21"/>
        <v>12</v>
      </c>
      <c r="D89">
        <f t="shared" ca="1" si="22"/>
        <v>13</v>
      </c>
      <c r="E89">
        <f t="shared" ca="1" si="23"/>
        <v>44</v>
      </c>
      <c r="F89">
        <f t="shared" ca="1" si="24"/>
        <v>120</v>
      </c>
      <c r="G89">
        <f t="shared" ca="1" si="25"/>
        <v>46</v>
      </c>
      <c r="H89">
        <f t="shared" ca="1" si="26"/>
        <v>130</v>
      </c>
      <c r="I89">
        <f t="shared" ca="1" si="27"/>
        <v>18</v>
      </c>
      <c r="J89">
        <f t="shared" ca="1" si="28"/>
        <v>156</v>
      </c>
      <c r="K89">
        <f t="shared" ca="1" si="29"/>
        <v>1560</v>
      </c>
      <c r="M89">
        <v>88</v>
      </c>
      <c r="N89">
        <v>18</v>
      </c>
      <c r="O89">
        <v>9</v>
      </c>
      <c r="P89">
        <v>6</v>
      </c>
      <c r="Q89">
        <v>54</v>
      </c>
      <c r="R89">
        <v>162</v>
      </c>
      <c r="S89">
        <v>48</v>
      </c>
      <c r="T89">
        <v>108</v>
      </c>
      <c r="U89">
        <v>11</v>
      </c>
      <c r="V89">
        <v>54</v>
      </c>
      <c r="W89">
        <v>972</v>
      </c>
    </row>
    <row r="90" spans="1:23" x14ac:dyDescent="0.25">
      <c r="A90">
        <v>89</v>
      </c>
      <c r="B90">
        <f t="shared" ca="1" si="20"/>
        <v>14</v>
      </c>
      <c r="C90">
        <f t="shared" ca="1" si="21"/>
        <v>11</v>
      </c>
      <c r="D90">
        <f t="shared" ca="1" si="22"/>
        <v>8</v>
      </c>
      <c r="E90">
        <f t="shared" ca="1" si="23"/>
        <v>50</v>
      </c>
      <c r="F90">
        <f t="shared" ca="1" si="24"/>
        <v>154</v>
      </c>
      <c r="G90">
        <f t="shared" ca="1" si="25"/>
        <v>44</v>
      </c>
      <c r="H90">
        <f t="shared" ca="1" si="26"/>
        <v>112</v>
      </c>
      <c r="I90">
        <f t="shared" ca="1" si="27"/>
        <v>14</v>
      </c>
      <c r="J90">
        <f t="shared" ca="1" si="28"/>
        <v>88</v>
      </c>
      <c r="K90">
        <f t="shared" ca="1" si="29"/>
        <v>1232</v>
      </c>
      <c r="M90">
        <v>89</v>
      </c>
      <c r="N90">
        <v>18</v>
      </c>
      <c r="O90">
        <v>16</v>
      </c>
      <c r="P90">
        <v>9</v>
      </c>
      <c r="Q90">
        <v>68</v>
      </c>
      <c r="R90">
        <v>288</v>
      </c>
      <c r="S90">
        <v>54</v>
      </c>
      <c r="T90">
        <v>162</v>
      </c>
      <c r="U90">
        <v>18</v>
      </c>
      <c r="V90">
        <v>144</v>
      </c>
      <c r="W90">
        <v>2592</v>
      </c>
    </row>
    <row r="91" spans="1:23" x14ac:dyDescent="0.25">
      <c r="A91">
        <v>90</v>
      </c>
      <c r="B91">
        <f t="shared" ca="1" si="20"/>
        <v>18</v>
      </c>
      <c r="C91">
        <f t="shared" ca="1" si="21"/>
        <v>10</v>
      </c>
      <c r="D91">
        <f t="shared" ca="1" si="22"/>
        <v>11</v>
      </c>
      <c r="E91">
        <f t="shared" ca="1" si="23"/>
        <v>56</v>
      </c>
      <c r="F91">
        <f t="shared" ca="1" si="24"/>
        <v>180</v>
      </c>
      <c r="G91">
        <f t="shared" ca="1" si="25"/>
        <v>58</v>
      </c>
      <c r="H91">
        <f t="shared" ca="1" si="26"/>
        <v>198</v>
      </c>
      <c r="I91">
        <f t="shared" ca="1" si="27"/>
        <v>15</v>
      </c>
      <c r="J91">
        <f t="shared" ca="1" si="28"/>
        <v>110</v>
      </c>
      <c r="K91">
        <f t="shared" ca="1" si="29"/>
        <v>1980</v>
      </c>
      <c r="M91">
        <v>90</v>
      </c>
      <c r="N91">
        <v>10</v>
      </c>
      <c r="O91">
        <v>15</v>
      </c>
      <c r="P91">
        <v>11</v>
      </c>
      <c r="Q91">
        <v>50</v>
      </c>
      <c r="R91">
        <v>150</v>
      </c>
      <c r="S91">
        <v>42</v>
      </c>
      <c r="T91">
        <v>110</v>
      </c>
      <c r="U91">
        <v>19</v>
      </c>
      <c r="V91">
        <v>165</v>
      </c>
      <c r="W91">
        <v>1650</v>
      </c>
    </row>
    <row r="92" spans="1:23" x14ac:dyDescent="0.25">
      <c r="A92">
        <v>91</v>
      </c>
      <c r="B92">
        <f t="shared" ca="1" si="20"/>
        <v>14</v>
      </c>
      <c r="C92">
        <f t="shared" ca="1" si="21"/>
        <v>14</v>
      </c>
      <c r="D92">
        <f t="shared" ca="1" si="22"/>
        <v>9</v>
      </c>
      <c r="E92">
        <f t="shared" ca="1" si="23"/>
        <v>56</v>
      </c>
      <c r="F92">
        <f t="shared" ca="1" si="24"/>
        <v>196</v>
      </c>
      <c r="G92">
        <f t="shared" ca="1" si="25"/>
        <v>46</v>
      </c>
      <c r="H92">
        <f t="shared" ca="1" si="26"/>
        <v>126</v>
      </c>
      <c r="I92">
        <f t="shared" ca="1" si="27"/>
        <v>17</v>
      </c>
      <c r="J92">
        <f t="shared" ca="1" si="28"/>
        <v>126</v>
      </c>
      <c r="K92">
        <f t="shared" ca="1" si="29"/>
        <v>1764</v>
      </c>
      <c r="M92">
        <v>91</v>
      </c>
      <c r="N92">
        <v>10</v>
      </c>
      <c r="O92">
        <v>12</v>
      </c>
      <c r="P92">
        <v>9</v>
      </c>
      <c r="Q92">
        <v>44</v>
      </c>
      <c r="R92">
        <v>120</v>
      </c>
      <c r="S92">
        <v>38</v>
      </c>
      <c r="T92">
        <v>90</v>
      </c>
      <c r="U92">
        <v>15</v>
      </c>
      <c r="V92">
        <v>108</v>
      </c>
      <c r="W92">
        <v>1080</v>
      </c>
    </row>
    <row r="93" spans="1:23" x14ac:dyDescent="0.25">
      <c r="A93">
        <v>92</v>
      </c>
      <c r="B93">
        <f t="shared" ca="1" si="20"/>
        <v>21</v>
      </c>
      <c r="C93">
        <f t="shared" ca="1" si="21"/>
        <v>17</v>
      </c>
      <c r="D93">
        <f t="shared" ca="1" si="22"/>
        <v>10</v>
      </c>
      <c r="E93">
        <f t="shared" ca="1" si="23"/>
        <v>76</v>
      </c>
      <c r="F93">
        <f t="shared" ca="1" si="24"/>
        <v>357</v>
      </c>
      <c r="G93">
        <f t="shared" ca="1" si="25"/>
        <v>62</v>
      </c>
      <c r="H93">
        <f t="shared" ca="1" si="26"/>
        <v>210</v>
      </c>
      <c r="I93">
        <f t="shared" ca="1" si="27"/>
        <v>20</v>
      </c>
      <c r="J93">
        <f t="shared" ca="1" si="28"/>
        <v>170</v>
      </c>
      <c r="K93">
        <f t="shared" ca="1" si="29"/>
        <v>3570</v>
      </c>
      <c r="M93">
        <v>92</v>
      </c>
      <c r="N93">
        <v>18</v>
      </c>
      <c r="O93">
        <v>16</v>
      </c>
      <c r="P93">
        <v>7</v>
      </c>
      <c r="Q93">
        <v>68</v>
      </c>
      <c r="R93">
        <v>288</v>
      </c>
      <c r="S93">
        <v>50</v>
      </c>
      <c r="T93">
        <v>126</v>
      </c>
      <c r="U93">
        <v>17</v>
      </c>
      <c r="V93">
        <v>112</v>
      </c>
      <c r="W93">
        <v>2016</v>
      </c>
    </row>
    <row r="94" spans="1:23" x14ac:dyDescent="0.25">
      <c r="A94">
        <v>93</v>
      </c>
      <c r="B94">
        <f t="shared" ca="1" si="20"/>
        <v>13</v>
      </c>
      <c r="C94">
        <f t="shared" ca="1" si="21"/>
        <v>15</v>
      </c>
      <c r="D94">
        <f t="shared" ca="1" si="22"/>
        <v>9</v>
      </c>
      <c r="E94">
        <f t="shared" ca="1" si="23"/>
        <v>56</v>
      </c>
      <c r="F94">
        <f t="shared" ca="1" si="24"/>
        <v>195</v>
      </c>
      <c r="G94">
        <f t="shared" ca="1" si="25"/>
        <v>44</v>
      </c>
      <c r="H94">
        <f t="shared" ca="1" si="26"/>
        <v>117</v>
      </c>
      <c r="I94">
        <f t="shared" ca="1" si="27"/>
        <v>17</v>
      </c>
      <c r="J94">
        <f t="shared" ca="1" si="28"/>
        <v>135</v>
      </c>
      <c r="K94">
        <f t="shared" ca="1" si="29"/>
        <v>1755</v>
      </c>
      <c r="M94">
        <v>93</v>
      </c>
      <c r="N94">
        <v>13</v>
      </c>
      <c r="O94">
        <v>13</v>
      </c>
      <c r="P94">
        <v>11</v>
      </c>
      <c r="Q94">
        <v>52</v>
      </c>
      <c r="R94">
        <v>169</v>
      </c>
      <c r="S94">
        <v>48</v>
      </c>
      <c r="T94">
        <v>143</v>
      </c>
      <c r="U94">
        <v>17</v>
      </c>
      <c r="V94">
        <v>143</v>
      </c>
      <c r="W94">
        <v>1859</v>
      </c>
    </row>
    <row r="95" spans="1:23" x14ac:dyDescent="0.25">
      <c r="A95">
        <v>94</v>
      </c>
      <c r="B95">
        <f t="shared" ca="1" si="20"/>
        <v>19</v>
      </c>
      <c r="C95">
        <f t="shared" ca="1" si="21"/>
        <v>12</v>
      </c>
      <c r="D95">
        <f t="shared" ca="1" si="22"/>
        <v>10</v>
      </c>
      <c r="E95">
        <f t="shared" ca="1" si="23"/>
        <v>62</v>
      </c>
      <c r="F95">
        <f t="shared" ca="1" si="24"/>
        <v>228</v>
      </c>
      <c r="G95">
        <f t="shared" ca="1" si="25"/>
        <v>58</v>
      </c>
      <c r="H95">
        <f t="shared" ca="1" si="26"/>
        <v>190</v>
      </c>
      <c r="I95">
        <f t="shared" ca="1" si="27"/>
        <v>16</v>
      </c>
      <c r="J95">
        <f t="shared" ca="1" si="28"/>
        <v>120</v>
      </c>
      <c r="K95">
        <f t="shared" ca="1" si="29"/>
        <v>2280</v>
      </c>
      <c r="M95">
        <v>94</v>
      </c>
      <c r="N95">
        <v>11</v>
      </c>
      <c r="O95">
        <v>13</v>
      </c>
      <c r="P95">
        <v>7</v>
      </c>
      <c r="Q95">
        <v>48</v>
      </c>
      <c r="R95">
        <v>143</v>
      </c>
      <c r="S95">
        <v>36</v>
      </c>
      <c r="T95">
        <v>77</v>
      </c>
      <c r="U95">
        <v>15</v>
      </c>
      <c r="V95">
        <v>91</v>
      </c>
      <c r="W95">
        <v>1001</v>
      </c>
    </row>
    <row r="96" spans="1:23" x14ac:dyDescent="0.25">
      <c r="A96">
        <v>95</v>
      </c>
      <c r="B96">
        <f t="shared" ca="1" si="20"/>
        <v>15</v>
      </c>
      <c r="C96">
        <f t="shared" ca="1" si="21"/>
        <v>16</v>
      </c>
      <c r="D96">
        <f t="shared" ca="1" si="22"/>
        <v>8</v>
      </c>
      <c r="E96">
        <f t="shared" ca="1" si="23"/>
        <v>62</v>
      </c>
      <c r="F96">
        <f t="shared" ca="1" si="24"/>
        <v>240</v>
      </c>
      <c r="G96">
        <f t="shared" ca="1" si="25"/>
        <v>46</v>
      </c>
      <c r="H96">
        <f t="shared" ca="1" si="26"/>
        <v>120</v>
      </c>
      <c r="I96">
        <f t="shared" ca="1" si="27"/>
        <v>18</v>
      </c>
      <c r="J96">
        <f t="shared" ca="1" si="28"/>
        <v>128</v>
      </c>
      <c r="K96">
        <f t="shared" ca="1" si="29"/>
        <v>1920</v>
      </c>
      <c r="M96">
        <v>95</v>
      </c>
      <c r="N96">
        <v>21</v>
      </c>
      <c r="O96">
        <v>9</v>
      </c>
      <c r="P96">
        <v>12</v>
      </c>
      <c r="Q96">
        <v>60</v>
      </c>
      <c r="R96">
        <v>189</v>
      </c>
      <c r="S96">
        <v>66</v>
      </c>
      <c r="T96">
        <v>252</v>
      </c>
      <c r="U96">
        <v>15</v>
      </c>
      <c r="V96">
        <v>108</v>
      </c>
      <c r="W96">
        <v>2268</v>
      </c>
    </row>
    <row r="97" spans="1:23" x14ac:dyDescent="0.25">
      <c r="A97">
        <v>96</v>
      </c>
      <c r="B97">
        <f t="shared" ca="1" si="20"/>
        <v>19</v>
      </c>
      <c r="C97">
        <f t="shared" ca="1" si="21"/>
        <v>9</v>
      </c>
      <c r="D97">
        <f t="shared" ca="1" si="22"/>
        <v>10</v>
      </c>
      <c r="E97">
        <f t="shared" ca="1" si="23"/>
        <v>56</v>
      </c>
      <c r="F97">
        <f t="shared" ca="1" si="24"/>
        <v>171</v>
      </c>
      <c r="G97">
        <f t="shared" ca="1" si="25"/>
        <v>58</v>
      </c>
      <c r="H97">
        <f t="shared" ca="1" si="26"/>
        <v>190</v>
      </c>
      <c r="I97">
        <f t="shared" ca="1" si="27"/>
        <v>13</v>
      </c>
      <c r="J97">
        <f t="shared" ca="1" si="28"/>
        <v>90</v>
      </c>
      <c r="K97">
        <f t="shared" ca="1" si="29"/>
        <v>1710</v>
      </c>
      <c r="M97">
        <v>96</v>
      </c>
      <c r="N97">
        <v>22</v>
      </c>
      <c r="O97">
        <v>10</v>
      </c>
      <c r="P97">
        <v>11</v>
      </c>
      <c r="Q97">
        <v>64</v>
      </c>
      <c r="R97">
        <v>220</v>
      </c>
      <c r="S97">
        <v>66</v>
      </c>
      <c r="T97">
        <v>242</v>
      </c>
      <c r="U97">
        <v>15</v>
      </c>
      <c r="V97">
        <v>110</v>
      </c>
      <c r="W97">
        <v>2420</v>
      </c>
    </row>
    <row r="98" spans="1:23" x14ac:dyDescent="0.25">
      <c r="A98">
        <v>97</v>
      </c>
      <c r="B98">
        <f t="shared" ca="1" si="20"/>
        <v>16</v>
      </c>
      <c r="C98">
        <f t="shared" ca="1" si="21"/>
        <v>15</v>
      </c>
      <c r="D98">
        <f t="shared" ca="1" si="22"/>
        <v>11</v>
      </c>
      <c r="E98">
        <f t="shared" ca="1" si="23"/>
        <v>62</v>
      </c>
      <c r="F98">
        <f t="shared" ca="1" si="24"/>
        <v>240</v>
      </c>
      <c r="G98">
        <f t="shared" ca="1" si="25"/>
        <v>54</v>
      </c>
      <c r="H98">
        <f t="shared" ca="1" si="26"/>
        <v>176</v>
      </c>
      <c r="I98">
        <f t="shared" ca="1" si="27"/>
        <v>19</v>
      </c>
      <c r="J98">
        <f t="shared" ca="1" si="28"/>
        <v>165</v>
      </c>
      <c r="K98">
        <f t="shared" ca="1" si="29"/>
        <v>2640</v>
      </c>
      <c r="M98">
        <v>97</v>
      </c>
      <c r="N98">
        <v>11</v>
      </c>
      <c r="O98">
        <v>18</v>
      </c>
      <c r="P98">
        <v>7</v>
      </c>
      <c r="Q98">
        <v>58</v>
      </c>
      <c r="R98">
        <v>198</v>
      </c>
      <c r="S98">
        <v>36</v>
      </c>
      <c r="T98">
        <v>77</v>
      </c>
      <c r="U98">
        <v>19</v>
      </c>
      <c r="V98">
        <v>126</v>
      </c>
      <c r="W98">
        <v>1386</v>
      </c>
    </row>
    <row r="99" spans="1:23" x14ac:dyDescent="0.25">
      <c r="A99">
        <v>98</v>
      </c>
      <c r="B99">
        <f t="shared" ca="1" si="20"/>
        <v>19</v>
      </c>
      <c r="C99">
        <f t="shared" ca="1" si="21"/>
        <v>14</v>
      </c>
      <c r="D99">
        <f t="shared" ca="1" si="22"/>
        <v>9</v>
      </c>
      <c r="E99">
        <f t="shared" ca="1" si="23"/>
        <v>66</v>
      </c>
      <c r="F99">
        <f t="shared" ca="1" si="24"/>
        <v>266</v>
      </c>
      <c r="G99">
        <f t="shared" ca="1" si="25"/>
        <v>56</v>
      </c>
      <c r="H99">
        <f t="shared" ca="1" si="26"/>
        <v>171</v>
      </c>
      <c r="I99">
        <f t="shared" ca="1" si="27"/>
        <v>17</v>
      </c>
      <c r="J99">
        <f t="shared" ca="1" si="28"/>
        <v>126</v>
      </c>
      <c r="K99">
        <f t="shared" ca="1" si="29"/>
        <v>2394</v>
      </c>
      <c r="M99">
        <v>98</v>
      </c>
      <c r="N99">
        <v>14</v>
      </c>
      <c r="O99">
        <v>9</v>
      </c>
      <c r="P99">
        <v>12</v>
      </c>
      <c r="Q99">
        <v>46</v>
      </c>
      <c r="R99">
        <v>126</v>
      </c>
      <c r="S99">
        <v>52</v>
      </c>
      <c r="T99">
        <v>168</v>
      </c>
      <c r="U99">
        <v>15</v>
      </c>
      <c r="V99">
        <v>108</v>
      </c>
      <c r="W99">
        <v>1512</v>
      </c>
    </row>
    <row r="100" spans="1:23" x14ac:dyDescent="0.25">
      <c r="A100">
        <v>99</v>
      </c>
      <c r="B100">
        <f t="shared" ca="1" si="20"/>
        <v>19</v>
      </c>
      <c r="C100">
        <f t="shared" ca="1" si="21"/>
        <v>12</v>
      </c>
      <c r="D100">
        <f t="shared" ca="1" si="22"/>
        <v>10</v>
      </c>
      <c r="E100">
        <f t="shared" ca="1" si="23"/>
        <v>62</v>
      </c>
      <c r="F100">
        <f t="shared" ca="1" si="24"/>
        <v>228</v>
      </c>
      <c r="G100">
        <f t="shared" ca="1" si="25"/>
        <v>58</v>
      </c>
      <c r="H100">
        <f t="shared" ca="1" si="26"/>
        <v>190</v>
      </c>
      <c r="I100">
        <f t="shared" ca="1" si="27"/>
        <v>16</v>
      </c>
      <c r="J100">
        <f t="shared" ca="1" si="28"/>
        <v>120</v>
      </c>
      <c r="K100">
        <f t="shared" ca="1" si="29"/>
        <v>2280</v>
      </c>
      <c r="M100">
        <v>99</v>
      </c>
      <c r="N100">
        <v>19</v>
      </c>
      <c r="O100">
        <v>18</v>
      </c>
      <c r="P100">
        <v>11</v>
      </c>
      <c r="Q100">
        <v>74</v>
      </c>
      <c r="R100">
        <v>342</v>
      </c>
      <c r="S100">
        <v>60</v>
      </c>
      <c r="T100">
        <v>209</v>
      </c>
      <c r="U100">
        <v>21</v>
      </c>
      <c r="V100">
        <v>198</v>
      </c>
      <c r="W100">
        <v>3762</v>
      </c>
    </row>
    <row r="101" spans="1:23" x14ac:dyDescent="0.25">
      <c r="A101">
        <v>100</v>
      </c>
      <c r="B101">
        <f t="shared" ca="1" si="20"/>
        <v>22</v>
      </c>
      <c r="C101">
        <f t="shared" ca="1" si="21"/>
        <v>15</v>
      </c>
      <c r="D101">
        <f t="shared" ca="1" si="22"/>
        <v>11</v>
      </c>
      <c r="E101">
        <f t="shared" ca="1" si="23"/>
        <v>74</v>
      </c>
      <c r="F101">
        <f t="shared" ca="1" si="24"/>
        <v>330</v>
      </c>
      <c r="G101">
        <f t="shared" ca="1" si="25"/>
        <v>66</v>
      </c>
      <c r="H101">
        <f t="shared" ca="1" si="26"/>
        <v>242</v>
      </c>
      <c r="I101">
        <f t="shared" ca="1" si="27"/>
        <v>19</v>
      </c>
      <c r="J101">
        <f t="shared" ca="1" si="28"/>
        <v>165</v>
      </c>
      <c r="K101">
        <f t="shared" ca="1" si="29"/>
        <v>3630</v>
      </c>
      <c r="M101">
        <v>100</v>
      </c>
      <c r="N101">
        <v>12</v>
      </c>
      <c r="O101">
        <v>14</v>
      </c>
      <c r="P101">
        <v>12</v>
      </c>
      <c r="Q101">
        <v>52</v>
      </c>
      <c r="R101">
        <v>168</v>
      </c>
      <c r="S101">
        <v>48</v>
      </c>
      <c r="T101">
        <v>144</v>
      </c>
      <c r="U101">
        <v>18</v>
      </c>
      <c r="V101">
        <v>168</v>
      </c>
      <c r="W101">
        <v>2016</v>
      </c>
    </row>
  </sheetData>
  <conditionalFormatting sqref="AJ19:AJ21 Z14:AB23 AK2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Regr</vt:lpstr>
      <vt:lpstr>Regr (2)</vt:lpstr>
      <vt:lpstr>Parc</vt:lpstr>
      <vt:lpstr>Kvadry</vt:lpstr>
      <vt:lpstr>Kvadry (kor)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2018-03-13T13:25:48Z</dcterms:created>
  <dcterms:modified xsi:type="dcterms:W3CDTF">2018-04-24T13:37:24Z</dcterms:modified>
</cp:coreProperties>
</file>