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094\Downloads\"/>
    </mc:Choice>
  </mc:AlternateContent>
  <xr:revisionPtr revIDLastSave="0" documentId="13_ncr:1_{E012026D-4DA0-4979-BF47-19D9D9EA3001}" xr6:coauthVersionLast="36" xr6:coauthVersionMax="36" xr10:uidLastSave="{00000000-0000-0000-0000-000000000000}"/>
  <bookViews>
    <workbookView xWindow="0" yWindow="0" windowWidth="28800" windowHeight="12225" activeTab="1" xr2:uid="{9D09BAF9-4839-4804-857F-7B0652A3103C}"/>
  </bookViews>
  <sheets>
    <sheet name="Odkazy" sheetId="1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" i="2"/>
  <c r="H16" i="2"/>
  <c r="H25" i="2"/>
  <c r="H24" i="2"/>
  <c r="H23" i="2"/>
  <c r="H22" i="2"/>
  <c r="H21" i="2"/>
  <c r="H20" i="2"/>
  <c r="H19" i="2"/>
  <c r="H18" i="2"/>
  <c r="H17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" i="2"/>
  <c r="J29" i="2"/>
  <c r="D31" i="2"/>
  <c r="C31" i="2"/>
  <c r="D28" i="2"/>
  <c r="C28" i="2"/>
  <c r="F27" i="2"/>
  <c r="F2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E27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" i="2"/>
  <c r="D30" i="2"/>
  <c r="C30" i="2"/>
  <c r="D27" i="2"/>
  <c r="C27" i="2"/>
</calcChain>
</file>

<file path=xl/sharedStrings.xml><?xml version="1.0" encoding="utf-8"?>
<sst xmlns="http://schemas.openxmlformats.org/spreadsheetml/2006/main" count="36" uniqueCount="36">
  <si>
    <t>https://en.wikipedia.org/wiki/Path_analysis_(statistics)</t>
  </si>
  <si>
    <t>Path analysis:</t>
  </si>
  <si>
    <t>Knihy</t>
  </si>
  <si>
    <t>https://www.amazon.com/Latent-Variable-Models-John-Loehlin/dp/1138916072</t>
  </si>
  <si>
    <t>https://books.google.cz/books?id=q9zhGIlYw7kC</t>
  </si>
  <si>
    <t>https://onlinelibrary.wiley.com/doi/book/10.1002/9781118619179</t>
  </si>
  <si>
    <t>https://www.enbook.cz/catalog/product/view/id/399613?gclid=EAIaIQobChMI9N2Mv4yR9gIVVOJ3Ch1PeA5KEAQYASABEgJojvD_BwE</t>
  </si>
  <si>
    <t>Plán práce:</t>
  </si>
  <si>
    <t>korelace</t>
  </si>
  <si>
    <t>jednoduchá regrese (2 proměnné)</t>
  </si>
  <si>
    <t>vícenásobná regrese (3 proměnné)</t>
  </si>
  <si>
    <t>parciální korelace</t>
  </si>
  <si>
    <t>faktorová analýza (1 faktor)</t>
  </si>
  <si>
    <t>faktorová analýza (2  a více faktorů)</t>
  </si>
  <si>
    <t>v Excelu</t>
  </si>
  <si>
    <t>v dalších softwarech</t>
  </si>
  <si>
    <t>explorační vs. konfirmační FA</t>
  </si>
  <si>
    <t>strukturní modelování</t>
  </si>
  <si>
    <t>i</t>
  </si>
  <si>
    <t>pohl (P)</t>
  </si>
  <si>
    <t>vyska (V)</t>
  </si>
  <si>
    <t>hmot (H)</t>
  </si>
  <si>
    <t>m</t>
  </si>
  <si>
    <t>sd</t>
  </si>
  <si>
    <t>průměr</t>
  </si>
  <si>
    <t>mV - Vi</t>
  </si>
  <si>
    <t>mH - Hi</t>
  </si>
  <si>
    <t>smodch</t>
  </si>
  <si>
    <t>rVH</t>
  </si>
  <si>
    <t>zVi</t>
  </si>
  <si>
    <t>zHi</t>
  </si>
  <si>
    <t>zVi * zHi</t>
  </si>
  <si>
    <t>korelace pomocí vzorce Excelu</t>
  </si>
  <si>
    <t>Vypočítejte</t>
  </si>
  <si>
    <t>regresní analýza - závislost hmotnosti na výšce</t>
  </si>
  <si>
    <t>graf vztahu H a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</si>
</sst>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ooks.google.cz/books?id=q9zhGIlYw7kC" TargetMode="External"/><Relationship Id="rId2" Type="http://schemas.openxmlformats.org/officeDocument/2006/relationships/hyperlink" Target="https://www.amazon.com/Latent-Variable-Models-John-Loehlin/dp/1138916072" TargetMode="External"/><Relationship Id="rId1" Type="http://schemas.openxmlformats.org/officeDocument/2006/relationships/hyperlink" Target="https://en.wikipedia.org/wiki/Path_analysis_(statistics)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enbook.cz/catalog/product/view/id/399613?gclid=EAIaIQobChMI9N2Mv4yR9gIVVOJ3Ch1PeA5KEAQYASABEgJojvD_BwE" TargetMode="External"/><Relationship Id="rId4" Type="http://schemas.openxmlformats.org/officeDocument/2006/relationships/hyperlink" Target="https://onlinelibrary.wiley.com/doi/book/10.1002/97811186191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CDE5A-FEDA-4FBF-A486-BEAC60BA45D7}">
  <dimension ref="A1:D19"/>
  <sheetViews>
    <sheetView workbookViewId="0">
      <selection activeCell="C21" sqref="C21"/>
    </sheetView>
  </sheetViews>
  <sheetFormatPr defaultRowHeight="15" x14ac:dyDescent="0.25"/>
  <sheetData>
    <row r="1" spans="1:4" x14ac:dyDescent="0.25">
      <c r="A1" t="s">
        <v>1</v>
      </c>
      <c r="C1" s="1" t="s">
        <v>0</v>
      </c>
    </row>
    <row r="2" spans="1:4" x14ac:dyDescent="0.25">
      <c r="A2" t="s">
        <v>2</v>
      </c>
      <c r="C2" s="1" t="s">
        <v>3</v>
      </c>
    </row>
    <row r="3" spans="1:4" x14ac:dyDescent="0.25">
      <c r="C3" s="1" t="s">
        <v>4</v>
      </c>
    </row>
    <row r="4" spans="1:4" x14ac:dyDescent="0.25">
      <c r="C4" s="1" t="s">
        <v>5</v>
      </c>
    </row>
    <row r="6" spans="1:4" x14ac:dyDescent="0.25">
      <c r="C6" s="1" t="s">
        <v>6</v>
      </c>
    </row>
    <row r="8" spans="1:4" x14ac:dyDescent="0.25">
      <c r="A8" t="s">
        <v>7</v>
      </c>
      <c r="C8" t="s">
        <v>8</v>
      </c>
    </row>
    <row r="9" spans="1:4" x14ac:dyDescent="0.25">
      <c r="C9" t="s">
        <v>9</v>
      </c>
    </row>
    <row r="10" spans="1:4" x14ac:dyDescent="0.25">
      <c r="C10" t="s">
        <v>10</v>
      </c>
    </row>
    <row r="11" spans="1:4" x14ac:dyDescent="0.25">
      <c r="C11" t="s">
        <v>11</v>
      </c>
    </row>
    <row r="12" spans="1:4" x14ac:dyDescent="0.25">
      <c r="C12" t="s">
        <v>12</v>
      </c>
    </row>
    <row r="14" spans="1:4" x14ac:dyDescent="0.25">
      <c r="C14" t="s">
        <v>13</v>
      </c>
    </row>
    <row r="15" spans="1:4" x14ac:dyDescent="0.25">
      <c r="D15" t="s">
        <v>14</v>
      </c>
    </row>
    <row r="16" spans="1:4" x14ac:dyDescent="0.25">
      <c r="D16" t="s">
        <v>15</v>
      </c>
    </row>
    <row r="18" spans="3:3" x14ac:dyDescent="0.25">
      <c r="C18" t="s">
        <v>16</v>
      </c>
    </row>
    <row r="19" spans="3:3" x14ac:dyDescent="0.25">
      <c r="C19" t="s">
        <v>17</v>
      </c>
    </row>
  </sheetData>
  <hyperlinks>
    <hyperlink ref="C1" r:id="rId1" xr:uid="{C4329C0D-9ED6-4C8A-8BE6-2F025907DA44}"/>
    <hyperlink ref="C2" r:id="rId2" xr:uid="{4DA42196-0193-4026-A13F-AFD31EFE4C99}"/>
    <hyperlink ref="C3" r:id="rId3" xr:uid="{AB774594-F8CE-4C0D-97E0-2A80C0502CE6}"/>
    <hyperlink ref="C4" r:id="rId4" xr:uid="{2BEEC947-10DC-477F-B76C-CC4FD696456A}"/>
    <hyperlink ref="C6" r:id="rId5" xr:uid="{6369DFB1-7296-4A81-BB24-ECE945468C25}"/>
  </hyperlinks>
  <pageMargins left="0.7" right="0.7" top="0.78740157499999996" bottom="0.78740157499999996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E1D5A-D3FF-4061-857F-DDDDD89319E0}">
  <dimension ref="A1:J33"/>
  <sheetViews>
    <sheetView tabSelected="1" zoomScale="145" zoomScaleNormal="145"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J33" sqref="J33"/>
    </sheetView>
  </sheetViews>
  <sheetFormatPr defaultRowHeight="15" x14ac:dyDescent="0.25"/>
  <sheetData>
    <row r="1" spans="1:9" x14ac:dyDescent="0.25">
      <c r="A1" t="s">
        <v>18</v>
      </c>
      <c r="B1" t="s">
        <v>19</v>
      </c>
      <c r="C1" t="s">
        <v>20</v>
      </c>
      <c r="D1" t="s">
        <v>21</v>
      </c>
      <c r="E1" t="s">
        <v>25</v>
      </c>
      <c r="F1" t="s">
        <v>26</v>
      </c>
      <c r="G1" t="s">
        <v>29</v>
      </c>
      <c r="H1" t="s">
        <v>30</v>
      </c>
      <c r="I1" t="s">
        <v>31</v>
      </c>
    </row>
    <row r="2" spans="1:9" x14ac:dyDescent="0.25">
      <c r="A2">
        <v>1</v>
      </c>
      <c r="B2">
        <v>0</v>
      </c>
      <c r="C2">
        <v>172</v>
      </c>
      <c r="D2">
        <v>87</v>
      </c>
      <c r="E2">
        <f>C2-C$27</f>
        <v>-1.3333333333333428</v>
      </c>
      <c r="F2">
        <f>D2-D$27</f>
        <v>11.666666666666671</v>
      </c>
      <c r="G2">
        <f>E2/C$28</f>
        <v>-0.11572189722071265</v>
      </c>
      <c r="H2">
        <f>F2/D$28</f>
        <v>0.60413578836204818</v>
      </c>
      <c r="I2">
        <f>G2*H2</f>
        <v>-6.991173960818714E-2</v>
      </c>
    </row>
    <row r="3" spans="1:9" x14ac:dyDescent="0.25">
      <c r="A3">
        <v>2</v>
      </c>
      <c r="B3">
        <v>1</v>
      </c>
      <c r="C3">
        <v>169</v>
      </c>
      <c r="D3">
        <v>61</v>
      </c>
      <c r="E3">
        <f t="shared" ref="E3:F25" si="0">C3-C$27</f>
        <v>-4.3333333333333428</v>
      </c>
      <c r="F3">
        <f t="shared" si="0"/>
        <v>-14.333333333333329</v>
      </c>
      <c r="G3">
        <f t="shared" ref="G3:H25" si="1">E3/C$28</f>
        <v>-0.37609616596731427</v>
      </c>
      <c r="H3">
        <f t="shared" si="1"/>
        <v>-0.74222396855908723</v>
      </c>
      <c r="I3">
        <f t="shared" ref="I3:I25" si="2">G3*H3</f>
        <v>0.27914758886411711</v>
      </c>
    </row>
    <row r="4" spans="1:9" x14ac:dyDescent="0.25">
      <c r="A4">
        <v>3</v>
      </c>
      <c r="B4">
        <v>0</v>
      </c>
      <c r="C4">
        <v>170</v>
      </c>
      <c r="D4">
        <v>63</v>
      </c>
      <c r="E4">
        <f t="shared" si="0"/>
        <v>-3.3333333333333428</v>
      </c>
      <c r="F4">
        <f t="shared" si="0"/>
        <v>-12.333333333333329</v>
      </c>
      <c r="G4">
        <f t="shared" si="1"/>
        <v>-0.28930474305178039</v>
      </c>
      <c r="H4">
        <f t="shared" si="1"/>
        <v>-0.63865783341130755</v>
      </c>
      <c r="I4">
        <f t="shared" si="2"/>
        <v>0.18476674039306509</v>
      </c>
    </row>
    <row r="5" spans="1:9" x14ac:dyDescent="0.25">
      <c r="A5">
        <v>4</v>
      </c>
      <c r="B5">
        <v>1</v>
      </c>
      <c r="C5">
        <v>166</v>
      </c>
      <c r="D5">
        <v>85</v>
      </c>
      <c r="E5">
        <f t="shared" si="0"/>
        <v>-7.3333333333333428</v>
      </c>
      <c r="F5">
        <f t="shared" si="0"/>
        <v>9.6666666666666714</v>
      </c>
      <c r="G5">
        <f t="shared" si="1"/>
        <v>-0.63647043471391584</v>
      </c>
      <c r="H5">
        <f t="shared" si="1"/>
        <v>0.5005696532142685</v>
      </c>
      <c r="I5">
        <f t="shared" si="2"/>
        <v>-0.31859778478587958</v>
      </c>
    </row>
    <row r="6" spans="1:9" x14ac:dyDescent="0.25">
      <c r="A6">
        <v>5</v>
      </c>
      <c r="B6">
        <v>0</v>
      </c>
      <c r="C6">
        <v>183</v>
      </c>
      <c r="D6">
        <v>77</v>
      </c>
      <c r="E6">
        <f t="shared" si="0"/>
        <v>9.6666666666666572</v>
      </c>
      <c r="F6">
        <f t="shared" si="0"/>
        <v>1.6666666666666714</v>
      </c>
      <c r="G6">
        <f t="shared" si="1"/>
        <v>0.83898375485015986</v>
      </c>
      <c r="H6">
        <f t="shared" si="1"/>
        <v>8.6305112623149952E-2</v>
      </c>
      <c r="I6">
        <f t="shared" si="2"/>
        <v>7.240858745133627E-2</v>
      </c>
    </row>
    <row r="7" spans="1:9" x14ac:dyDescent="0.25">
      <c r="A7">
        <v>6</v>
      </c>
      <c r="B7">
        <v>0</v>
      </c>
      <c r="C7">
        <v>168</v>
      </c>
      <c r="D7">
        <v>58</v>
      </c>
      <c r="E7">
        <f t="shared" si="0"/>
        <v>-5.3333333333333428</v>
      </c>
      <c r="F7">
        <f t="shared" si="0"/>
        <v>-17.333333333333329</v>
      </c>
      <c r="G7">
        <f t="shared" si="1"/>
        <v>-0.46288758888284809</v>
      </c>
      <c r="H7">
        <f t="shared" si="1"/>
        <v>-0.89757317128075664</v>
      </c>
      <c r="I7">
        <f t="shared" si="2"/>
        <v>0.41547548110008109</v>
      </c>
    </row>
    <row r="8" spans="1:9" x14ac:dyDescent="0.25">
      <c r="A8">
        <v>7</v>
      </c>
      <c r="B8">
        <v>1</v>
      </c>
      <c r="C8">
        <v>170</v>
      </c>
      <c r="D8">
        <v>65</v>
      </c>
      <c r="E8">
        <f t="shared" si="0"/>
        <v>-3.3333333333333428</v>
      </c>
      <c r="F8">
        <f t="shared" si="0"/>
        <v>-10.333333333333329</v>
      </c>
      <c r="G8">
        <f t="shared" si="1"/>
        <v>-0.28930474305178039</v>
      </c>
      <c r="H8">
        <f t="shared" si="1"/>
        <v>-0.53509169826352787</v>
      </c>
      <c r="I8">
        <f t="shared" si="2"/>
        <v>0.15480456627527073</v>
      </c>
    </row>
    <row r="9" spans="1:9" x14ac:dyDescent="0.25">
      <c r="A9">
        <v>8</v>
      </c>
      <c r="B9">
        <v>0</v>
      </c>
      <c r="C9">
        <v>190</v>
      </c>
      <c r="D9">
        <v>90</v>
      </c>
      <c r="E9">
        <f t="shared" si="0"/>
        <v>16.666666666666657</v>
      </c>
      <c r="F9">
        <f t="shared" si="0"/>
        <v>14.666666666666671</v>
      </c>
      <c r="G9">
        <f t="shared" si="1"/>
        <v>1.446523715258897</v>
      </c>
      <c r="H9">
        <f t="shared" si="1"/>
        <v>0.75948499108371759</v>
      </c>
      <c r="I9">
        <f t="shared" si="2"/>
        <v>1.0986130509857894</v>
      </c>
    </row>
    <row r="10" spans="1:9" x14ac:dyDescent="0.25">
      <c r="A10">
        <v>9</v>
      </c>
      <c r="B10">
        <v>1</v>
      </c>
      <c r="C10">
        <v>165</v>
      </c>
      <c r="D10">
        <v>63</v>
      </c>
      <c r="E10">
        <f t="shared" si="0"/>
        <v>-8.3333333333333428</v>
      </c>
      <c r="F10">
        <f t="shared" si="0"/>
        <v>-12.333333333333329</v>
      </c>
      <c r="G10">
        <f t="shared" si="1"/>
        <v>-0.72326185762944972</v>
      </c>
      <c r="H10">
        <f t="shared" si="1"/>
        <v>-0.63865783341130755</v>
      </c>
      <c r="I10">
        <f t="shared" si="2"/>
        <v>0.46191685098266194</v>
      </c>
    </row>
    <row r="11" spans="1:9" x14ac:dyDescent="0.25">
      <c r="A11">
        <v>10</v>
      </c>
      <c r="B11">
        <v>1</v>
      </c>
      <c r="C11">
        <v>152</v>
      </c>
      <c r="D11">
        <v>51</v>
      </c>
      <c r="E11">
        <f t="shared" si="0"/>
        <v>-21.333333333333343</v>
      </c>
      <c r="F11">
        <f t="shared" si="0"/>
        <v>-24.333333333333329</v>
      </c>
      <c r="G11">
        <f t="shared" si="1"/>
        <v>-1.8515503555313899</v>
      </c>
      <c r="H11">
        <f t="shared" si="1"/>
        <v>-1.2600546442979854</v>
      </c>
      <c r="I11">
        <f t="shared" si="2"/>
        <v>2.3330546246389141</v>
      </c>
    </row>
    <row r="12" spans="1:9" x14ac:dyDescent="0.25">
      <c r="A12">
        <v>11</v>
      </c>
      <c r="B12">
        <v>0</v>
      </c>
      <c r="C12">
        <v>187</v>
      </c>
      <c r="D12">
        <v>82</v>
      </c>
      <c r="E12">
        <f t="shared" si="0"/>
        <v>13.666666666666657</v>
      </c>
      <c r="F12">
        <f t="shared" si="0"/>
        <v>6.6666666666666714</v>
      </c>
      <c r="G12">
        <f t="shared" si="1"/>
        <v>1.1861494465122953</v>
      </c>
      <c r="H12">
        <f t="shared" si="1"/>
        <v>0.34522045049259903</v>
      </c>
      <c r="I12">
        <f t="shared" si="2"/>
        <v>0.40948304627652155</v>
      </c>
    </row>
    <row r="13" spans="1:9" x14ac:dyDescent="0.25">
      <c r="A13">
        <v>12</v>
      </c>
      <c r="B13">
        <v>0</v>
      </c>
      <c r="C13">
        <v>185</v>
      </c>
      <c r="D13">
        <v>125</v>
      </c>
      <c r="E13">
        <f t="shared" si="0"/>
        <v>11.666666666666657</v>
      </c>
      <c r="F13">
        <f t="shared" si="0"/>
        <v>49.666666666666671</v>
      </c>
      <c r="G13">
        <f t="shared" si="1"/>
        <v>1.0125666006812277</v>
      </c>
      <c r="H13">
        <f t="shared" si="1"/>
        <v>2.5718923561698612</v>
      </c>
      <c r="I13">
        <f t="shared" si="2"/>
        <v>2.6042123004049498</v>
      </c>
    </row>
    <row r="14" spans="1:9" x14ac:dyDescent="0.25">
      <c r="A14">
        <v>13</v>
      </c>
      <c r="B14">
        <v>0</v>
      </c>
      <c r="C14">
        <v>193</v>
      </c>
      <c r="D14">
        <v>97</v>
      </c>
      <c r="E14">
        <f t="shared" si="0"/>
        <v>19.666666666666657</v>
      </c>
      <c r="F14">
        <f t="shared" si="0"/>
        <v>21.666666666666671</v>
      </c>
      <c r="G14">
        <f t="shared" si="1"/>
        <v>1.7068979840054985</v>
      </c>
      <c r="H14">
        <f t="shared" si="1"/>
        <v>1.1219664641009464</v>
      </c>
      <c r="I14">
        <f t="shared" si="2"/>
        <v>1.9150822956956828</v>
      </c>
    </row>
    <row r="15" spans="1:9" x14ac:dyDescent="0.25">
      <c r="A15">
        <v>14</v>
      </c>
      <c r="B15">
        <v>0</v>
      </c>
      <c r="C15">
        <v>163</v>
      </c>
      <c r="D15">
        <v>61</v>
      </c>
      <c r="E15">
        <f t="shared" si="0"/>
        <v>-10.333333333333343</v>
      </c>
      <c r="F15">
        <f t="shared" si="0"/>
        <v>-14.333333333333329</v>
      </c>
      <c r="G15">
        <f t="shared" si="1"/>
        <v>-0.89684470346051748</v>
      </c>
      <c r="H15">
        <f t="shared" si="1"/>
        <v>-0.74222396855908723</v>
      </c>
      <c r="I15">
        <f t="shared" si="2"/>
        <v>0.66565963498366298</v>
      </c>
    </row>
    <row r="16" spans="1:9" x14ac:dyDescent="0.25">
      <c r="A16">
        <v>15</v>
      </c>
      <c r="B16">
        <v>1</v>
      </c>
      <c r="C16">
        <v>150</v>
      </c>
      <c r="D16">
        <v>44</v>
      </c>
      <c r="E16">
        <f t="shared" si="0"/>
        <v>-23.333333333333343</v>
      </c>
      <c r="F16">
        <f t="shared" si="0"/>
        <v>-31.333333333333329</v>
      </c>
      <c r="G16">
        <f t="shared" si="1"/>
        <v>-2.0251332013624577</v>
      </c>
      <c r="H16">
        <f>F16/D$28</f>
        <v>-1.6225361173152142</v>
      </c>
      <c r="I16">
        <f t="shared" si="2"/>
        <v>3.2858517615847718</v>
      </c>
    </row>
    <row r="17" spans="1:10" x14ac:dyDescent="0.25">
      <c r="A17">
        <v>16</v>
      </c>
      <c r="B17">
        <v>1</v>
      </c>
      <c r="C17">
        <v>173</v>
      </c>
      <c r="D17">
        <v>68</v>
      </c>
      <c r="E17">
        <f t="shared" si="0"/>
        <v>-0.33333333333334281</v>
      </c>
      <c r="F17">
        <f t="shared" si="0"/>
        <v>-7.3333333333333286</v>
      </c>
      <c r="G17">
        <f t="shared" si="1"/>
        <v>-2.8930474305178779E-2</v>
      </c>
      <c r="H17">
        <f t="shared" si="1"/>
        <v>-0.37974249554185846</v>
      </c>
      <c r="I17">
        <f t="shared" si="2"/>
        <v>1.0986130509858203E-2</v>
      </c>
    </row>
    <row r="18" spans="1:10" x14ac:dyDescent="0.25">
      <c r="A18">
        <v>17</v>
      </c>
      <c r="B18">
        <v>1</v>
      </c>
      <c r="C18">
        <v>165</v>
      </c>
      <c r="D18">
        <v>58</v>
      </c>
      <c r="E18">
        <f t="shared" si="0"/>
        <v>-8.3333333333333428</v>
      </c>
      <c r="F18">
        <f t="shared" si="0"/>
        <v>-17.333333333333329</v>
      </c>
      <c r="G18">
        <f t="shared" si="1"/>
        <v>-0.72326185762944972</v>
      </c>
      <c r="H18">
        <f t="shared" si="1"/>
        <v>-0.89757317128075664</v>
      </c>
      <c r="I18">
        <f t="shared" si="2"/>
        <v>0.64918043921887625</v>
      </c>
    </row>
    <row r="19" spans="1:10" x14ac:dyDescent="0.25">
      <c r="A19">
        <v>18</v>
      </c>
      <c r="B19">
        <v>1</v>
      </c>
      <c r="C19">
        <v>171</v>
      </c>
      <c r="D19">
        <v>65</v>
      </c>
      <c r="E19">
        <f t="shared" si="0"/>
        <v>-2.3333333333333428</v>
      </c>
      <c r="F19">
        <f t="shared" si="0"/>
        <v>-10.333333333333329</v>
      </c>
      <c r="G19">
        <f t="shared" si="1"/>
        <v>-0.20251332013624651</v>
      </c>
      <c r="H19">
        <f t="shared" si="1"/>
        <v>-0.53509169826352787</v>
      </c>
      <c r="I19">
        <f t="shared" si="2"/>
        <v>0.10836319639268964</v>
      </c>
    </row>
    <row r="20" spans="1:10" x14ac:dyDescent="0.25">
      <c r="A20">
        <v>19</v>
      </c>
      <c r="B20">
        <v>0</v>
      </c>
      <c r="C20">
        <v>185</v>
      </c>
      <c r="D20">
        <v>90</v>
      </c>
      <c r="E20">
        <f t="shared" si="0"/>
        <v>11.666666666666657</v>
      </c>
      <c r="F20">
        <f t="shared" si="0"/>
        <v>14.666666666666671</v>
      </c>
      <c r="G20">
        <f t="shared" si="1"/>
        <v>1.0125666006812277</v>
      </c>
      <c r="H20">
        <f t="shared" si="1"/>
        <v>0.75948499108371759</v>
      </c>
      <c r="I20">
        <f t="shared" si="2"/>
        <v>0.76902913569005249</v>
      </c>
    </row>
    <row r="21" spans="1:10" x14ac:dyDescent="0.25">
      <c r="A21">
        <v>20</v>
      </c>
      <c r="B21">
        <v>0</v>
      </c>
      <c r="C21">
        <v>172</v>
      </c>
      <c r="D21">
        <v>72</v>
      </c>
      <c r="E21">
        <f t="shared" si="0"/>
        <v>-1.3333333333333428</v>
      </c>
      <c r="F21">
        <f t="shared" si="0"/>
        <v>-3.3333333333333286</v>
      </c>
      <c r="G21">
        <f t="shared" si="1"/>
        <v>-0.11572189722071265</v>
      </c>
      <c r="H21">
        <f t="shared" si="1"/>
        <v>-0.17261022524629915</v>
      </c>
      <c r="I21">
        <f t="shared" si="2"/>
        <v>1.997478274519629E-2</v>
      </c>
    </row>
    <row r="22" spans="1:10" x14ac:dyDescent="0.25">
      <c r="A22">
        <v>21</v>
      </c>
      <c r="B22">
        <v>1</v>
      </c>
      <c r="C22">
        <v>168</v>
      </c>
      <c r="D22">
        <v>63</v>
      </c>
      <c r="E22">
        <f t="shared" si="0"/>
        <v>-5.3333333333333428</v>
      </c>
      <c r="F22">
        <f t="shared" si="0"/>
        <v>-12.333333333333329</v>
      </c>
      <c r="G22">
        <f t="shared" si="1"/>
        <v>-0.46288758888284809</v>
      </c>
      <c r="H22">
        <f t="shared" si="1"/>
        <v>-0.63865783341130755</v>
      </c>
      <c r="I22">
        <f t="shared" si="2"/>
        <v>0.29562678462890379</v>
      </c>
    </row>
    <row r="23" spans="1:10" x14ac:dyDescent="0.25">
      <c r="A23">
        <v>22</v>
      </c>
      <c r="B23">
        <v>0</v>
      </c>
      <c r="C23">
        <v>194</v>
      </c>
      <c r="D23">
        <v>113</v>
      </c>
      <c r="E23">
        <f t="shared" si="0"/>
        <v>20.666666666666657</v>
      </c>
      <c r="F23">
        <f t="shared" si="0"/>
        <v>37.666666666666671</v>
      </c>
      <c r="G23">
        <f t="shared" si="1"/>
        <v>1.7936894069210325</v>
      </c>
      <c r="H23">
        <f t="shared" si="1"/>
        <v>1.9504955452831836</v>
      </c>
      <c r="I23">
        <f t="shared" si="2"/>
        <v>3.4985831978211093</v>
      </c>
    </row>
    <row r="24" spans="1:10" x14ac:dyDescent="0.25">
      <c r="A24">
        <v>23</v>
      </c>
      <c r="B24">
        <v>1</v>
      </c>
      <c r="C24">
        <v>174</v>
      </c>
      <c r="D24">
        <v>83</v>
      </c>
      <c r="E24">
        <f t="shared" si="0"/>
        <v>0.66666666666665719</v>
      </c>
      <c r="F24">
        <f t="shared" si="0"/>
        <v>7.6666666666666714</v>
      </c>
      <c r="G24">
        <f t="shared" si="1"/>
        <v>5.7860948610355088E-2</v>
      </c>
      <c r="H24">
        <f t="shared" si="1"/>
        <v>0.39700351806648887</v>
      </c>
      <c r="I24">
        <f t="shared" si="2"/>
        <v>2.2971000156975289E-2</v>
      </c>
    </row>
    <row r="25" spans="1:10" x14ac:dyDescent="0.25">
      <c r="A25">
        <v>24</v>
      </c>
      <c r="B25">
        <v>0</v>
      </c>
      <c r="C25">
        <v>175</v>
      </c>
      <c r="D25">
        <v>87</v>
      </c>
      <c r="E25">
        <f t="shared" si="0"/>
        <v>1.6666666666666572</v>
      </c>
      <c r="F25">
        <f t="shared" si="0"/>
        <v>11.666666666666671</v>
      </c>
      <c r="G25">
        <f t="shared" si="1"/>
        <v>0.14465237152588895</v>
      </c>
      <c r="H25">
        <f t="shared" si="1"/>
        <v>0.60413578836204818</v>
      </c>
      <c r="I25">
        <f t="shared" si="2"/>
        <v>8.7389674510232801E-2</v>
      </c>
    </row>
    <row r="27" spans="1:10" x14ac:dyDescent="0.25">
      <c r="A27" t="s">
        <v>22</v>
      </c>
      <c r="C27">
        <f>SUM(C2:C25)/COUNT(C2:C25)</f>
        <v>173.33333333333334</v>
      </c>
      <c r="D27">
        <f>SUM(D2:D25)/COUNT(D2:D25)</f>
        <v>75.333333333333329</v>
      </c>
      <c r="E27">
        <f>SUM(E2:E25)/COUNT(E2:E25)</f>
        <v>-9.473903143468002E-15</v>
      </c>
      <c r="F27">
        <f>SUM(F2:F25)/COUNT(F2:F25)</f>
        <v>4.736951571734001E-15</v>
      </c>
    </row>
    <row r="28" spans="1:10" x14ac:dyDescent="0.25">
      <c r="A28" t="s">
        <v>23</v>
      </c>
      <c r="C28">
        <f>SQRT(SUMSQ(E2:E25)/(COUNT(E2:E25)-1))</f>
        <v>11.52187585371435</v>
      </c>
      <c r="D28">
        <f>SQRT(SUMSQ(F2:F25)/(COUNT(F2:F25)-1))</f>
        <v>19.311331808859897</v>
      </c>
    </row>
    <row r="29" spans="1:10" x14ac:dyDescent="0.25">
      <c r="I29" t="s">
        <v>28</v>
      </c>
      <c r="J29">
        <f>SUM(I2:I25)/(COUNT(I2:I25)-1)</f>
        <v>0.82409005856159356</v>
      </c>
    </row>
    <row r="30" spans="1:10" x14ac:dyDescent="0.25">
      <c r="A30" t="s">
        <v>24</v>
      </c>
      <c r="C30">
        <f>AVERAGE(C2:C25)</f>
        <v>173.33333333333334</v>
      </c>
      <c r="D30">
        <f>AVERAGE(D2:D25)</f>
        <v>75.333333333333329</v>
      </c>
    </row>
    <row r="31" spans="1:10" x14ac:dyDescent="0.25">
      <c r="A31" t="s">
        <v>27</v>
      </c>
      <c r="C31">
        <f>_xlfn.STDEV.S(C2:C25)</f>
        <v>11.52187585371435</v>
      </c>
      <c r="D31">
        <f>_xlfn.STDEV.S(D2:D25)</f>
        <v>19.311331808859908</v>
      </c>
      <c r="H31" t="s">
        <v>33</v>
      </c>
      <c r="J31" t="s">
        <v>32</v>
      </c>
    </row>
    <row r="32" spans="1:10" x14ac:dyDescent="0.25">
      <c r="J32" t="s">
        <v>34</v>
      </c>
    </row>
    <row r="33" spans="10:10" x14ac:dyDescent="0.25">
      <c r="J33" t="s">
        <v>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Odkazy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Urbánek</dc:creator>
  <cp:lastModifiedBy>Tomáš Urbánek</cp:lastModifiedBy>
  <dcterms:created xsi:type="dcterms:W3CDTF">2022-02-21T15:14:49Z</dcterms:created>
  <dcterms:modified xsi:type="dcterms:W3CDTF">2022-02-21T16:35:05Z</dcterms:modified>
</cp:coreProperties>
</file>