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V15\Downloads\"/>
    </mc:Choice>
  </mc:AlternateContent>
  <xr:revisionPtr revIDLastSave="0" documentId="13_ncr:1_{AE93D748-A500-400B-BE0A-F29D0E95D7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vaha" sheetId="1" r:id="rId1"/>
    <sheet name="Marketing" sheetId="2" r:id="rId2"/>
    <sheet name="Program" sheetId="7" r:id="rId3"/>
    <sheet name="List1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15" i="1" s="1"/>
  <c r="B16" i="1" s="1"/>
  <c r="B22" i="1"/>
  <c r="B13" i="1"/>
  <c r="G12" i="1"/>
  <c r="G11" i="1"/>
  <c r="G10" i="1"/>
  <c r="G9" i="1"/>
  <c r="G8" i="1"/>
  <c r="G7" i="1"/>
  <c r="G6" i="1"/>
  <c r="G5" i="1"/>
  <c r="G4" i="1"/>
  <c r="G3" i="1"/>
  <c r="G13" i="1" s="1"/>
  <c r="E16" i="1" l="1"/>
  <c r="B23" i="1"/>
  <c r="E15" i="1" s="1"/>
  <c r="E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5" authorId="0" shapeId="0" xr:uid="{00000000-0006-0000-0000-000001000000}">
      <text>
        <r>
          <rPr>
            <sz val="10"/>
            <color rgb="FF000000"/>
            <rFont val="Arial"/>
          </rPr>
          <t>Viz. záložka Marketing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1" authorId="0" shapeId="0" xr:uid="{00000000-0006-0000-0100-000002000000}">
      <text>
        <r>
          <rPr>
            <sz val="10"/>
            <color rgb="FF000000"/>
            <rFont val="Arial"/>
          </rPr>
          <t>Inzerce za týden</t>
        </r>
      </text>
    </comment>
    <comment ref="L22" authorId="0" shapeId="0" xr:uid="{00000000-0006-0000-0100-000003000000}">
      <text>
        <r>
          <rPr>
            <sz val="10"/>
            <color rgb="FF000000"/>
            <rFont val="Arial"/>
          </rPr>
          <t xml:space="preserve">Inzerce na webu - nejdražší možná </t>
        </r>
      </text>
    </comment>
  </commentList>
</comments>
</file>

<file path=xl/sharedStrings.xml><?xml version="1.0" encoding="utf-8"?>
<sst xmlns="http://schemas.openxmlformats.org/spreadsheetml/2006/main" count="117" uniqueCount="92">
  <si>
    <t>Výdaje</t>
  </si>
  <si>
    <t xml:space="preserve">Příjmy </t>
  </si>
  <si>
    <t xml:space="preserve">Půjčení filmů </t>
  </si>
  <si>
    <t xml:space="preserve">vstupné </t>
  </si>
  <si>
    <t>předpokládaný prodej</t>
  </si>
  <si>
    <t>průměr kč/1 vstup</t>
  </si>
  <si>
    <t>Kč/projekci</t>
  </si>
  <si>
    <t>Výdaje celkem</t>
  </si>
  <si>
    <t>DAU. Nataša (2020), r. I. Chržanovskij // běží na KVIFF</t>
  </si>
  <si>
    <t>projekce 1</t>
  </si>
  <si>
    <t xml:space="preserve">Příjmy celkem </t>
  </si>
  <si>
    <t>Láska (2015), r. G. Noé // Aerofilms</t>
  </si>
  <si>
    <t>projekce 2</t>
  </si>
  <si>
    <t>+ -</t>
  </si>
  <si>
    <t>Spiklenci slasti (1996) r. J. Švankmajer // Athanor</t>
  </si>
  <si>
    <t>projekce 3</t>
  </si>
  <si>
    <t>projekce 4</t>
  </si>
  <si>
    <t>Ráj: Láska (2012), r. U. Seidl // Artcam Films</t>
  </si>
  <si>
    <t>projekce 5</t>
  </si>
  <si>
    <t>V žáru královské lásky (1990), r. J. Němec // NFA</t>
  </si>
  <si>
    <t>projekce 6</t>
  </si>
  <si>
    <t>projekce 7</t>
  </si>
  <si>
    <t>Karamazovi (2008), r. P. Zelenka // Cinemart</t>
  </si>
  <si>
    <t>projekce 8</t>
  </si>
  <si>
    <t>Mastnej škrtič (2016), r. J. Hosking // Protagonist Pictures</t>
  </si>
  <si>
    <t>projekce 9</t>
  </si>
  <si>
    <t>Čarodějnice (2015), r. R. Eggers // Cinemart</t>
  </si>
  <si>
    <t>projekce 10</t>
  </si>
  <si>
    <t>Dny (2020), r. Tsai Ming-liang</t>
  </si>
  <si>
    <t xml:space="preserve">Celkem </t>
  </si>
  <si>
    <t>Kopytem sem, kopytem tam (1988) r. V. Chytilová // NFA</t>
  </si>
  <si>
    <t>Nymfomanka I. (2013), r. L. v Trier // Aerofilms</t>
  </si>
  <si>
    <t>Playgirls  I + II (1995), r. V. Olmer // Planfilm Tachov, spol. s. r. o.
DOUBLE FEATURE</t>
  </si>
  <si>
    <t xml:space="preserve">Celkem za půjčení </t>
  </si>
  <si>
    <t xml:space="preserve">Propagace </t>
  </si>
  <si>
    <t>Marketing</t>
  </si>
  <si>
    <t xml:space="preserve">Celkem za propagaci </t>
  </si>
  <si>
    <t xml:space="preserve">Doprovodný program </t>
  </si>
  <si>
    <t>Úvody</t>
  </si>
  <si>
    <t>?</t>
  </si>
  <si>
    <t>Výstavy (Radek "Krysan" Belanec, Vratislav Filip)</t>
  </si>
  <si>
    <t>Vodka a kelímky</t>
  </si>
  <si>
    <t>občerstvení (začátek, závěr, vernisáž)</t>
  </si>
  <si>
    <t xml:space="preserve">Celkem za doprovodný program </t>
  </si>
  <si>
    <t>Celkem</t>
  </si>
  <si>
    <t>Marketingová kampaň cyklu POD VLIVEM</t>
  </si>
  <si>
    <r>
      <rPr>
        <b/>
        <sz val="12"/>
        <color theme="1"/>
        <rFont val="Arial"/>
      </rPr>
      <t>Měsíc před začátkem cyklu - 1. Fáze</t>
    </r>
    <r>
      <rPr>
        <sz val="12"/>
        <color theme="1"/>
        <rFont val="Arial"/>
      </rPr>
      <t xml:space="preserve"> = účel první fáze je dostat do podvědomí cílové skupiny diváků cyklus POD VLIVEM</t>
    </r>
  </si>
  <si>
    <t xml:space="preserve">1.FÁZE </t>
  </si>
  <si>
    <t>Náklady</t>
  </si>
  <si>
    <t xml:space="preserve">2.FÁZE </t>
  </si>
  <si>
    <t xml:space="preserve">3.FÁZE </t>
  </si>
  <si>
    <t>návykových látek</t>
  </si>
  <si>
    <t>lásky</t>
  </si>
  <si>
    <t>touhy/vášeně/perverze</t>
  </si>
  <si>
    <t>moci</t>
  </si>
  <si>
    <t>víry</t>
  </si>
  <si>
    <t>diska</t>
  </si>
  <si>
    <t>Pod vlivem ďábla</t>
  </si>
  <si>
    <t>Zvrácený (2002), r. G. Noé</t>
  </si>
  <si>
    <t>Program</t>
  </si>
  <si>
    <t xml:space="preserve">film </t>
  </si>
  <si>
    <t xml:space="preserve">pod vlivem </t>
  </si>
  <si>
    <t>úvod/doprovod</t>
  </si>
  <si>
    <t>Náhradníci</t>
  </si>
  <si>
    <t>panák vodky na přivítanou, představení celého projektu, domluvit slevy na baru na drinky s vodkou, zahajovací párty</t>
  </si>
  <si>
    <t>vlastní úvod</t>
  </si>
  <si>
    <t>vernisáž Krysana a Vraji</t>
  </si>
  <si>
    <t>pokusíme se domluvit s panem magistrem Pavlíkem</t>
  </si>
  <si>
    <t xml:space="preserve">vlastní úvod/čtení knížete </t>
  </si>
  <si>
    <t>pokusíme se domluvit s panem doktorem Blažejovským</t>
  </si>
  <si>
    <t>úvod Kryštof Kočtář/závěrečná TÉMATICKÁ diskotéka</t>
  </si>
  <si>
    <t>DAU. Nataša (2020), r. I. Chržanovskij // Coproduction Office Paris</t>
  </si>
  <si>
    <t>Kladivo na čarodějnice (1969), r. O. Vávra // NFA</t>
  </si>
  <si>
    <t>vlastní úvod/pozvat Zelenku</t>
  </si>
  <si>
    <r>
      <rPr>
        <b/>
        <sz val="12"/>
        <color theme="1"/>
        <rFont val="Arial"/>
      </rPr>
      <t>Týden před začátkem cyklu - 2. Fáze</t>
    </r>
    <r>
      <rPr>
        <sz val="12"/>
        <color theme="1"/>
        <rFont val="Arial"/>
      </rPr>
      <t xml:space="preserve"> = tato fáze je nejduležitějši, protože má za úkol co nejvíc upozořnovat na cyklus a přesvědčit k navštevě projekcí </t>
    </r>
  </si>
  <si>
    <r>
      <rPr>
        <b/>
        <sz val="12"/>
        <color theme="1"/>
        <rFont val="Arial"/>
      </rPr>
      <t>Během cyklu - 3. Fáze</t>
    </r>
    <r>
      <rPr>
        <sz val="12"/>
        <color theme="1"/>
        <rFont val="Arial"/>
      </rPr>
      <t xml:space="preserve"> = poslédní fáze se věnuje podpoře propagace jednotlivých projekcí v týdením intervalu</t>
    </r>
  </si>
  <si>
    <t>Podcastové rozhovory o našem studijním oboru a o cyklu POD VLIVEM</t>
  </si>
  <si>
    <t xml:space="preserve">Program projekcí </t>
  </si>
  <si>
    <t>Propagace události na sociálních sítí (FAV a Scaly)</t>
  </si>
  <si>
    <t xml:space="preserve">Guerilla </t>
  </si>
  <si>
    <t>Sdílení obsahu ve studentských skupinách na sociálních sítích</t>
  </si>
  <si>
    <t>Zkusit kontaktovat skupiny na sociálních sití okolo filmu s prosbou o sdílení programu cyklu</t>
  </si>
  <si>
    <t>Požadat vyučující naší katedry o zmínění projektu na hodinách</t>
  </si>
  <si>
    <t>Plakáty ve vybranych institucích a podnicích</t>
  </si>
  <si>
    <r>
      <rPr>
        <sz val="12"/>
        <rFont val="Arial"/>
      </rPr>
      <t xml:space="preserve">Web akce = </t>
    </r>
    <r>
      <rPr>
        <u/>
        <sz val="12"/>
        <color rgb="FF1155CC"/>
        <rFont val="Arial"/>
      </rPr>
      <t>culturenet.cz</t>
    </r>
  </si>
  <si>
    <r>
      <rPr>
        <sz val="12"/>
        <rFont val="Arial"/>
      </rPr>
      <t xml:space="preserve">Web – Akce A2/ </t>
    </r>
    <r>
      <rPr>
        <u/>
        <sz val="12"/>
        <color rgb="FF1155CC"/>
        <rFont val="Arial"/>
      </rPr>
      <t>advojka.cz</t>
    </r>
  </si>
  <si>
    <t>Anotace a zajímavosti k jednotlivým filmům</t>
  </si>
  <si>
    <t>Sdílení oficiálních ukázek k filmům s případným komentářem</t>
  </si>
  <si>
    <t>Upozorňování na doprovodný program</t>
  </si>
  <si>
    <t>Cíl = za minimum nákladů, co nejefektivněji upozornit na projekt</t>
  </si>
  <si>
    <t xml:space="preserve">Postup = kampaň bude rozdělena do tří fází </t>
  </si>
  <si>
    <t>Odhad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</si>
</sst>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\ [$Kč-405]"/>
    <numFmt numFmtId="168" formatCode="#,##0\ &quot;Kč&quot;"/>
  </numFmts>
  <fonts count="14">
    <font>
      <sz val="10"/>
      <color rgb="FF000000"/>
      <name val="Arial"/>
    </font>
    <font>
      <sz val="13"/>
      <color rgb="FF000000"/>
      <name val="Spectral"/>
    </font>
    <font>
      <sz val="10"/>
      <name val="Arial"/>
    </font>
    <font>
      <sz val="13"/>
      <name val="Spectral"/>
    </font>
    <font>
      <sz val="13"/>
      <color theme="1"/>
      <name val="Spectral"/>
    </font>
    <font>
      <sz val="10"/>
      <color theme="1"/>
      <name val="Arial"/>
    </font>
    <font>
      <b/>
      <sz val="18"/>
      <color theme="1"/>
      <name val="Arial"/>
    </font>
    <font>
      <sz val="12"/>
      <color theme="1"/>
      <name val="Arial"/>
    </font>
    <font>
      <sz val="12"/>
      <name val="Arial"/>
    </font>
    <font>
      <sz val="18"/>
      <color theme="1"/>
      <name val="Arial"/>
    </font>
    <font>
      <b/>
      <sz val="13"/>
      <color rgb="FF000000"/>
      <name val="Spectral"/>
    </font>
    <font>
      <b/>
      <sz val="12"/>
      <color theme="1"/>
      <name val="Arial"/>
    </font>
    <font>
      <u/>
      <sz val="12"/>
      <color rgb="FF1155CC"/>
      <name val="Arial"/>
    </font>
    <font>
      <u/>
      <sz val="12"/>
      <color rgb="FF0000FF"/>
      <name val="Arial"/>
    </font>
  </fonts>
  <fills count="17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rgb="FF6FA8DC"/>
        <bgColor rgb="FF6FA8DC"/>
      </patternFill>
    </fill>
    <fill>
      <patternFill patternType="solid">
        <fgColor rgb="FFA4C2F4"/>
        <bgColor rgb="FFA4C2F4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5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164" fontId="1" fillId="6" borderId="4" xfId="0" applyNumberFormat="1" applyFont="1" applyFill="1" applyBorder="1" applyAlignment="1">
      <alignment horizontal="center" wrapText="1"/>
    </xf>
    <xf numFmtId="164" fontId="1" fillId="4" borderId="4" xfId="0" applyNumberFormat="1" applyFont="1" applyFill="1" applyBorder="1" applyAlignment="1">
      <alignment horizontal="center" wrapText="1"/>
    </xf>
    <xf numFmtId="164" fontId="1" fillId="5" borderId="4" xfId="0" applyNumberFormat="1" applyFont="1" applyFill="1" applyBorder="1" applyAlignment="1">
      <alignment horizontal="center" wrapText="1"/>
    </xf>
    <xf numFmtId="0" fontId="1" fillId="6" borderId="4" xfId="0" quotePrefix="1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164" fontId="5" fillId="0" borderId="0" xfId="0" applyNumberFormat="1" applyFont="1" applyAlignment="1"/>
    <xf numFmtId="0" fontId="1" fillId="4" borderId="4" xfId="0" applyFont="1" applyFill="1" applyBorder="1" applyAlignment="1">
      <alignment horizontal="center" wrapText="1"/>
    </xf>
    <xf numFmtId="0" fontId="6" fillId="7" borderId="0" xfId="0" applyFont="1" applyFill="1" applyAlignment="1"/>
    <xf numFmtId="0" fontId="7" fillId="0" borderId="0" xfId="0" applyFont="1" applyAlignment="1"/>
    <xf numFmtId="0" fontId="6" fillId="9" borderId="1" xfId="0" applyFont="1" applyFill="1" applyBorder="1" applyAlignment="1">
      <alignment horizontal="center"/>
    </xf>
    <xf numFmtId="0" fontId="5" fillId="9" borderId="3" xfId="0" applyFont="1" applyFill="1" applyBorder="1"/>
    <xf numFmtId="0" fontId="5" fillId="9" borderId="2" xfId="0" applyFont="1" applyFill="1" applyBorder="1"/>
    <xf numFmtId="0" fontId="6" fillId="10" borderId="4" xfId="0" applyFont="1" applyFill="1" applyBorder="1" applyAlignment="1">
      <alignment horizontal="center"/>
    </xf>
    <xf numFmtId="0" fontId="7" fillId="0" borderId="5" xfId="0" applyFont="1" applyBorder="1" applyAlignment="1"/>
    <xf numFmtId="0" fontId="5" fillId="0" borderId="6" xfId="0" applyFont="1" applyBorder="1"/>
    <xf numFmtId="0" fontId="7" fillId="8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7" fillId="0" borderId="5" xfId="0" applyFont="1" applyBorder="1" applyAlignment="1"/>
    <xf numFmtId="0" fontId="8" fillId="0" borderId="5" xfId="0" applyFont="1" applyBorder="1" applyAlignment="1"/>
    <xf numFmtId="0" fontId="7" fillId="0" borderId="8" xfId="0" applyFont="1" applyBorder="1" applyAlignment="1"/>
    <xf numFmtId="0" fontId="5" fillId="0" borderId="9" xfId="0" applyFont="1" applyBorder="1"/>
    <xf numFmtId="0" fontId="5" fillId="0" borderId="10" xfId="0" applyFont="1" applyBorder="1"/>
    <xf numFmtId="0" fontId="1" fillId="14" borderId="4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5" fillId="0" borderId="4" xfId="0" applyFont="1" applyBorder="1"/>
    <xf numFmtId="0" fontId="5" fillId="6" borderId="4" xfId="0" applyFont="1" applyFill="1" applyBorder="1"/>
    <xf numFmtId="0" fontId="5" fillId="6" borderId="0" xfId="0" applyFont="1" applyFill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1" fillId="3" borderId="1" xfId="0" applyFont="1" applyFill="1" applyBorder="1" applyAlignment="1">
      <alignment horizontal="center" wrapText="1"/>
    </xf>
    <xf numFmtId="0" fontId="2" fillId="0" borderId="3" xfId="0" applyFont="1" applyBorder="1"/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wrapText="1"/>
    </xf>
    <xf numFmtId="168" fontId="5" fillId="11" borderId="7" xfId="0" applyNumberFormat="1" applyFont="1" applyFill="1" applyBorder="1" applyAlignment="1">
      <alignment horizontal="center"/>
    </xf>
    <xf numFmtId="168" fontId="5" fillId="11" borderId="4" xfId="0" applyNumberFormat="1" applyFont="1" applyFill="1" applyBorder="1" applyAlignment="1">
      <alignment horizontal="center"/>
    </xf>
    <xf numFmtId="168" fontId="9" fillId="10" borderId="0" xfId="0" applyNumberFormat="1" applyFont="1" applyFill="1" applyBorder="1" applyAlignment="1">
      <alignment horizontal="right"/>
    </xf>
    <xf numFmtId="168" fontId="9" fillId="10" borderId="6" xfId="0" applyNumberFormat="1" applyFont="1" applyFill="1" applyBorder="1" applyAlignment="1">
      <alignment horizontal="right"/>
    </xf>
    <xf numFmtId="0" fontId="13" fillId="0" borderId="5" xfId="0" applyFont="1" applyBorder="1" applyAlignment="1"/>
    <xf numFmtId="164" fontId="1" fillId="15" borderId="4" xfId="0" applyNumberFormat="1" applyFont="1" applyFill="1" applyBorder="1" applyAlignment="1">
      <alignment horizontal="center" wrapText="1"/>
    </xf>
    <xf numFmtId="0" fontId="0" fillId="16" borderId="0" xfId="0" applyFont="1" applyFill="1" applyAlignment="1"/>
  </cellXfs>
  <cellStyles count="1">
    <cellStyle name="Normální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Marketin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5:B22">
  <tableColumns count="1">
    <tableColumn id="1" xr3:uid="{00000000-0010-0000-0000-000001000000}" name="2.FÁZE "/>
  </tableColumns>
  <tableStyleInfo name="Marke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://advojka.cz/" TargetMode="External"/><Relationship Id="rId1" Type="http://schemas.openxmlformats.org/officeDocument/2006/relationships/hyperlink" Target="http://culturenet.cz/" TargetMode="External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3"/>
  <sheetViews>
    <sheetView tabSelected="1" workbookViewId="0">
      <selection activeCell="H17" sqref="H17"/>
    </sheetView>
  </sheetViews>
  <sheetFormatPr defaultColWidth="14.44140625" defaultRowHeight="15.75" customHeight="1"/>
  <cols>
    <col min="1" max="1" width="73.33203125" customWidth="1"/>
    <col min="2" max="2" width="26" customWidth="1"/>
    <col min="5" max="5" width="22.6640625" customWidth="1"/>
    <col min="6" max="6" width="21.109375" customWidth="1"/>
    <col min="7" max="7" width="19.5546875" customWidth="1"/>
    <col min="9" max="9" width="22.6640625" customWidth="1"/>
    <col min="10" max="10" width="19.109375" customWidth="1"/>
  </cols>
  <sheetData>
    <row r="1" spans="1:7" ht="15.75" customHeight="1">
      <c r="A1" s="33" t="s">
        <v>0</v>
      </c>
      <c r="B1" s="34"/>
      <c r="D1" s="35" t="s">
        <v>1</v>
      </c>
      <c r="E1" s="36"/>
      <c r="F1" s="36"/>
      <c r="G1" s="34"/>
    </row>
    <row r="2" spans="1:7" ht="15.75" customHeight="1">
      <c r="A2" s="37" t="s">
        <v>2</v>
      </c>
      <c r="B2" s="34"/>
      <c r="D2" s="1" t="s">
        <v>3</v>
      </c>
      <c r="E2" s="2" t="s">
        <v>4</v>
      </c>
      <c r="F2" s="2" t="s">
        <v>5</v>
      </c>
      <c r="G2" s="2" t="s">
        <v>6</v>
      </c>
    </row>
    <row r="3" spans="1:7" ht="15.75" customHeight="1">
      <c r="A3" s="2" t="s">
        <v>8</v>
      </c>
      <c r="B3" s="3">
        <v>5500</v>
      </c>
      <c r="D3" s="2" t="s">
        <v>9</v>
      </c>
      <c r="E3" s="2">
        <v>55</v>
      </c>
      <c r="F3" s="2">
        <v>130</v>
      </c>
      <c r="G3" s="3">
        <f t="shared" ref="G3:G12" si="0">E3*F3</f>
        <v>7150</v>
      </c>
    </row>
    <row r="4" spans="1:7" ht="15.75" customHeight="1">
      <c r="A4" s="2" t="s">
        <v>11</v>
      </c>
      <c r="B4" s="49">
        <v>3500</v>
      </c>
      <c r="D4" s="2" t="s">
        <v>12</v>
      </c>
      <c r="E4" s="2">
        <v>40</v>
      </c>
      <c r="F4" s="2">
        <v>130</v>
      </c>
      <c r="G4" s="3">
        <f t="shared" si="0"/>
        <v>5200</v>
      </c>
    </row>
    <row r="5" spans="1:7" ht="15.75" customHeight="1">
      <c r="A5" s="2" t="s">
        <v>14</v>
      </c>
      <c r="B5" s="49">
        <v>3000</v>
      </c>
      <c r="D5" s="2" t="s">
        <v>15</v>
      </c>
      <c r="E5" s="2">
        <v>35</v>
      </c>
      <c r="F5" s="2">
        <v>130</v>
      </c>
      <c r="G5" s="3">
        <f t="shared" si="0"/>
        <v>4550</v>
      </c>
    </row>
    <row r="6" spans="1:7" ht="15.75" customHeight="1">
      <c r="A6" s="7" t="s">
        <v>30</v>
      </c>
      <c r="B6" s="3">
        <v>1500</v>
      </c>
      <c r="D6" s="2" t="s">
        <v>16</v>
      </c>
      <c r="E6" s="2">
        <v>40</v>
      </c>
      <c r="F6" s="2">
        <v>130</v>
      </c>
      <c r="G6" s="3">
        <f t="shared" si="0"/>
        <v>5200</v>
      </c>
    </row>
    <row r="7" spans="1:7" ht="15.75" customHeight="1">
      <c r="A7" s="2" t="s">
        <v>17</v>
      </c>
      <c r="B7" s="49">
        <v>3500</v>
      </c>
      <c r="D7" s="2" t="s">
        <v>18</v>
      </c>
      <c r="E7" s="2">
        <v>40</v>
      </c>
      <c r="F7" s="2">
        <v>130</v>
      </c>
      <c r="G7" s="3">
        <f t="shared" si="0"/>
        <v>5200</v>
      </c>
    </row>
    <row r="8" spans="1:7" ht="15.75" customHeight="1">
      <c r="A8" s="2" t="s">
        <v>19</v>
      </c>
      <c r="B8" s="3">
        <v>1500</v>
      </c>
      <c r="D8" s="2" t="s">
        <v>20</v>
      </c>
      <c r="E8" s="2">
        <v>30</v>
      </c>
      <c r="F8" s="2">
        <v>130</v>
      </c>
      <c r="G8" s="3">
        <f t="shared" si="0"/>
        <v>3900</v>
      </c>
    </row>
    <row r="9" spans="1:7" ht="15.75" customHeight="1">
      <c r="A9" s="2" t="s">
        <v>72</v>
      </c>
      <c r="B9" s="3">
        <v>1500</v>
      </c>
      <c r="D9" s="2" t="s">
        <v>21</v>
      </c>
      <c r="E9" s="2">
        <v>45</v>
      </c>
      <c r="F9" s="2">
        <v>130</v>
      </c>
      <c r="G9" s="3">
        <f t="shared" si="0"/>
        <v>5850</v>
      </c>
    </row>
    <row r="10" spans="1:7" ht="15.75" customHeight="1">
      <c r="A10" s="2" t="s">
        <v>22</v>
      </c>
      <c r="B10" s="49">
        <v>3000</v>
      </c>
      <c r="D10" s="2" t="s">
        <v>23</v>
      </c>
      <c r="E10" s="2">
        <v>35</v>
      </c>
      <c r="F10" s="2">
        <v>130</v>
      </c>
      <c r="G10" s="3">
        <f t="shared" si="0"/>
        <v>4550</v>
      </c>
    </row>
    <row r="11" spans="1:7" ht="15.75" customHeight="1">
      <c r="A11" s="2" t="s">
        <v>24</v>
      </c>
      <c r="B11" s="49">
        <v>6000</v>
      </c>
      <c r="D11" s="2" t="s">
        <v>25</v>
      </c>
      <c r="E11" s="2">
        <v>40</v>
      </c>
      <c r="F11" s="2">
        <v>130</v>
      </c>
      <c r="G11" s="3">
        <f t="shared" si="0"/>
        <v>5200</v>
      </c>
    </row>
    <row r="12" spans="1:7" ht="15.75" customHeight="1">
      <c r="A12" s="2" t="s">
        <v>26</v>
      </c>
      <c r="B12" s="49">
        <v>3500</v>
      </c>
      <c r="D12" s="2" t="s">
        <v>27</v>
      </c>
      <c r="E12" s="2">
        <v>55</v>
      </c>
      <c r="F12" s="2">
        <v>130</v>
      </c>
      <c r="G12" s="3">
        <f t="shared" si="0"/>
        <v>7150</v>
      </c>
    </row>
    <row r="13" spans="1:7" ht="15.75" customHeight="1">
      <c r="A13" s="2" t="s">
        <v>33</v>
      </c>
      <c r="B13" s="3">
        <f>SUM(B3:B12)</f>
        <v>32500</v>
      </c>
      <c r="D13" s="38" t="s">
        <v>29</v>
      </c>
      <c r="E13" s="41"/>
      <c r="F13" s="42"/>
      <c r="G13" s="5">
        <f>SUM(G3:G12)</f>
        <v>53950</v>
      </c>
    </row>
    <row r="14" spans="1:7" ht="15.75" customHeight="1">
      <c r="A14" s="37" t="s">
        <v>34</v>
      </c>
      <c r="B14" s="34"/>
    </row>
    <row r="15" spans="1:7" ht="15.75" customHeight="1">
      <c r="A15" s="8" t="s">
        <v>35</v>
      </c>
      <c r="B15" s="3">
        <f>SUM(Marketing!B27)</f>
        <v>2300</v>
      </c>
      <c r="D15" s="3" t="s">
        <v>7</v>
      </c>
      <c r="E15" s="4">
        <f>B23</f>
        <v>38850</v>
      </c>
    </row>
    <row r="16" spans="1:7" ht="15.75" customHeight="1">
      <c r="A16" s="2" t="s">
        <v>36</v>
      </c>
      <c r="B16" s="3">
        <f>SUM(B15)</f>
        <v>2300</v>
      </c>
      <c r="D16" s="3" t="s">
        <v>10</v>
      </c>
      <c r="E16" s="5">
        <f>G13</f>
        <v>53950</v>
      </c>
    </row>
    <row r="17" spans="1:5" ht="15.75" customHeight="1">
      <c r="A17" s="37" t="s">
        <v>37</v>
      </c>
      <c r="B17" s="34"/>
      <c r="D17" s="6" t="s">
        <v>13</v>
      </c>
      <c r="E17" s="3">
        <f>E16-E15</f>
        <v>15100</v>
      </c>
    </row>
    <row r="18" spans="1:5" ht="15.75" customHeight="1">
      <c r="A18" s="2" t="s">
        <v>38</v>
      </c>
      <c r="B18" s="3" t="s">
        <v>39</v>
      </c>
    </row>
    <row r="19" spans="1:5" ht="15.75" customHeight="1">
      <c r="A19" s="2" t="s">
        <v>40</v>
      </c>
      <c r="B19" s="3">
        <v>500</v>
      </c>
      <c r="C19" s="9"/>
      <c r="D19" s="50" t="s">
        <v>91</v>
      </c>
    </row>
    <row r="20" spans="1:5" ht="15.75" customHeight="1">
      <c r="A20" s="2" t="s">
        <v>41</v>
      </c>
      <c r="B20" s="3">
        <v>550</v>
      </c>
    </row>
    <row r="21" spans="1:5" ht="15.75" customHeight="1">
      <c r="A21" s="2" t="s">
        <v>42</v>
      </c>
      <c r="B21" s="3">
        <v>3000</v>
      </c>
    </row>
    <row r="22" spans="1:5" ht="16.8">
      <c r="A22" s="2" t="s">
        <v>43</v>
      </c>
      <c r="B22" s="3">
        <f>SUM(B18:B21)</f>
        <v>4050</v>
      </c>
    </row>
    <row r="23" spans="1:5" ht="16.8">
      <c r="A23" s="10" t="s">
        <v>44</v>
      </c>
      <c r="B23" s="4">
        <f>SUM(B22+B16+B13)</f>
        <v>38850</v>
      </c>
    </row>
  </sheetData>
  <mergeCells count="6">
    <mergeCell ref="A17:B17"/>
    <mergeCell ref="A1:B1"/>
    <mergeCell ref="D1:G1"/>
    <mergeCell ref="A2:B2"/>
    <mergeCell ref="D13:F13"/>
    <mergeCell ref="A14:B14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27"/>
  <sheetViews>
    <sheetView zoomScale="85" zoomScaleNormal="85" workbookViewId="0">
      <selection activeCell="O4" sqref="O4"/>
    </sheetView>
  </sheetViews>
  <sheetFormatPr defaultColWidth="14.44140625" defaultRowHeight="15.75" customHeight="1"/>
  <cols>
    <col min="12" max="12" width="14.77734375" bestFit="1" customWidth="1"/>
  </cols>
  <sheetData>
    <row r="1" spans="2:12" ht="13.2"/>
    <row r="2" spans="2:12" ht="22.2" customHeight="1">
      <c r="B2" s="11" t="s">
        <v>45</v>
      </c>
      <c r="C2" s="11"/>
      <c r="D2" s="11"/>
      <c r="E2" s="11"/>
      <c r="F2" s="11"/>
    </row>
    <row r="4" spans="2:12">
      <c r="B4" s="12" t="s">
        <v>89</v>
      </c>
    </row>
    <row r="5" spans="2:12">
      <c r="B5" s="12" t="s">
        <v>90</v>
      </c>
    </row>
    <row r="7" spans="2:12" ht="21" customHeight="1">
      <c r="B7" s="12" t="s">
        <v>46</v>
      </c>
    </row>
    <row r="8" spans="2:12" ht="19.8" customHeight="1">
      <c r="B8" s="12" t="s">
        <v>74</v>
      </c>
    </row>
    <row r="9" spans="2:12" ht="20.399999999999999" customHeight="1">
      <c r="B9" s="12" t="s">
        <v>75</v>
      </c>
    </row>
    <row r="11" spans="2:12" ht="21" customHeight="1">
      <c r="B11" s="13" t="s">
        <v>47</v>
      </c>
      <c r="C11" s="14"/>
      <c r="D11" s="14"/>
      <c r="E11" s="14"/>
      <c r="F11" s="14"/>
      <c r="G11" s="14"/>
      <c r="H11" s="14"/>
      <c r="I11" s="14"/>
      <c r="J11" s="14"/>
      <c r="K11" s="15"/>
      <c r="L11" s="16" t="s">
        <v>48</v>
      </c>
    </row>
    <row r="12" spans="2:12">
      <c r="B12" s="17" t="s">
        <v>76</v>
      </c>
      <c r="K12" s="18"/>
      <c r="L12" s="44">
        <v>0</v>
      </c>
    </row>
    <row r="13" spans="2:12">
      <c r="B13" s="19" t="s">
        <v>77</v>
      </c>
      <c r="K13" s="18"/>
      <c r="L13" s="44">
        <v>0</v>
      </c>
    </row>
    <row r="14" spans="2:12">
      <c r="B14" s="20" t="s">
        <v>78</v>
      </c>
      <c r="K14" s="18"/>
      <c r="L14" s="44">
        <v>0</v>
      </c>
    </row>
    <row r="15" spans="2:12" ht="22.8">
      <c r="B15" s="13" t="s">
        <v>49</v>
      </c>
      <c r="C15" s="14"/>
      <c r="D15" s="14"/>
      <c r="E15" s="14"/>
      <c r="F15" s="14"/>
      <c r="G15" s="14"/>
      <c r="H15" s="14"/>
      <c r="I15" s="14"/>
      <c r="J15" s="14"/>
      <c r="K15" s="15"/>
      <c r="L15" s="45"/>
    </row>
    <row r="16" spans="2:12">
      <c r="B16" s="21" t="s">
        <v>79</v>
      </c>
      <c r="K16" s="18"/>
      <c r="L16" s="44">
        <v>0</v>
      </c>
    </row>
    <row r="17" spans="2:12">
      <c r="B17" s="22" t="s">
        <v>80</v>
      </c>
      <c r="K17" s="18"/>
      <c r="L17" s="44">
        <v>0</v>
      </c>
    </row>
    <row r="18" spans="2:12">
      <c r="B18" s="21" t="s">
        <v>81</v>
      </c>
      <c r="K18" s="18"/>
      <c r="L18" s="44">
        <v>0</v>
      </c>
    </row>
    <row r="19" spans="2:12">
      <c r="B19" s="22" t="s">
        <v>82</v>
      </c>
      <c r="K19" s="18"/>
      <c r="L19" s="44">
        <v>0</v>
      </c>
    </row>
    <row r="20" spans="2:12">
      <c r="B20" s="21" t="s">
        <v>83</v>
      </c>
      <c r="K20" s="18"/>
      <c r="L20" s="44" t="s">
        <v>39</v>
      </c>
    </row>
    <row r="21" spans="2:12" ht="15">
      <c r="B21" s="48" t="s">
        <v>84</v>
      </c>
      <c r="K21" s="18"/>
      <c r="L21" s="44">
        <v>800</v>
      </c>
    </row>
    <row r="22" spans="2:12" ht="15">
      <c r="B22" s="48" t="s">
        <v>85</v>
      </c>
      <c r="K22" s="18"/>
      <c r="L22" s="44">
        <v>1500</v>
      </c>
    </row>
    <row r="23" spans="2:12" ht="22.8">
      <c r="B23" s="13" t="s">
        <v>50</v>
      </c>
      <c r="C23" s="14"/>
      <c r="D23" s="14"/>
      <c r="E23" s="14"/>
      <c r="F23" s="14"/>
      <c r="G23" s="14"/>
      <c r="H23" s="14"/>
      <c r="I23" s="14"/>
      <c r="J23" s="14"/>
      <c r="K23" s="15"/>
      <c r="L23" s="45"/>
    </row>
    <row r="24" spans="2:12" ht="15">
      <c r="B24" s="20" t="s">
        <v>87</v>
      </c>
      <c r="K24" s="18"/>
      <c r="L24" s="44">
        <v>0</v>
      </c>
    </row>
    <row r="25" spans="2:12" ht="15">
      <c r="B25" s="17" t="s">
        <v>86</v>
      </c>
      <c r="K25" s="18"/>
      <c r="L25" s="44">
        <v>0</v>
      </c>
    </row>
    <row r="26" spans="2:12" ht="15">
      <c r="B26" s="23" t="s">
        <v>88</v>
      </c>
      <c r="C26" s="24"/>
      <c r="D26" s="24"/>
      <c r="E26" s="24"/>
      <c r="F26" s="24"/>
      <c r="G26" s="24"/>
      <c r="H26" s="24"/>
      <c r="I26" s="24"/>
      <c r="J26" s="24"/>
      <c r="K26" s="25"/>
      <c r="L26" s="44">
        <v>0</v>
      </c>
    </row>
    <row r="27" spans="2:12" ht="22.8">
      <c r="B27" s="46">
        <f>SUM(L12:L26)</f>
        <v>2300</v>
      </c>
      <c r="C27" s="46"/>
      <c r="D27" s="46"/>
      <c r="E27" s="46"/>
      <c r="F27" s="46"/>
      <c r="G27" s="46"/>
      <c r="H27" s="46"/>
      <c r="I27" s="46"/>
      <c r="J27" s="46"/>
      <c r="K27" s="46"/>
      <c r="L27" s="47"/>
    </row>
  </sheetData>
  <mergeCells count="1">
    <mergeCell ref="B27:L27"/>
  </mergeCells>
  <hyperlinks>
    <hyperlink ref="B21" r:id="rId1" display="- Web akce = culturenet.cz" xr:uid="{00000000-0004-0000-0100-000000000000}"/>
    <hyperlink ref="B22" r:id="rId2" display="- Web – Akce A2/ advojka.cz" xr:uid="{00000000-0004-0000-0100-000001000000}"/>
  </hyperlinks>
  <pageMargins left="0.7" right="0.7" top="0.78740157499999996" bottom="0.78740157499999996" header="0.3" footer="0.3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E13"/>
  <sheetViews>
    <sheetView topLeftCell="A2" zoomScaleNormal="100" workbookViewId="0">
      <selection activeCell="F6" sqref="F6"/>
    </sheetView>
  </sheetViews>
  <sheetFormatPr defaultColWidth="14.44140625" defaultRowHeight="15.75" customHeight="1"/>
  <cols>
    <col min="1" max="1" width="22.5546875" customWidth="1"/>
    <col min="2" max="2" width="46.6640625" customWidth="1"/>
    <col min="3" max="3" width="27.44140625" customWidth="1"/>
    <col min="4" max="4" width="47.33203125" customWidth="1"/>
    <col min="5" max="5" width="45.44140625" customWidth="1"/>
  </cols>
  <sheetData>
    <row r="1" spans="1:5" ht="13.8">
      <c r="A1" s="39" t="s">
        <v>59</v>
      </c>
      <c r="B1" s="36"/>
      <c r="C1" s="36"/>
      <c r="D1" s="36"/>
      <c r="E1" s="36"/>
    </row>
    <row r="2" spans="1:5" ht="16.8">
      <c r="A2" s="40" t="s">
        <v>60</v>
      </c>
      <c r="B2" s="34"/>
      <c r="C2" s="26" t="s">
        <v>61</v>
      </c>
      <c r="D2" s="26" t="s">
        <v>62</v>
      </c>
      <c r="E2" s="27" t="s">
        <v>63</v>
      </c>
    </row>
    <row r="3" spans="1:5" ht="45.6" customHeight="1">
      <c r="A3" s="2" t="s">
        <v>9</v>
      </c>
      <c r="B3" s="2" t="s">
        <v>71</v>
      </c>
      <c r="C3" s="28" t="s">
        <v>51</v>
      </c>
      <c r="D3" s="43" t="s">
        <v>64</v>
      </c>
      <c r="E3" s="29"/>
    </row>
    <row r="4" spans="1:5" ht="59.25" customHeight="1">
      <c r="A4" s="2" t="s">
        <v>12</v>
      </c>
      <c r="B4" s="2" t="s">
        <v>11</v>
      </c>
      <c r="C4" s="28" t="s">
        <v>52</v>
      </c>
      <c r="D4" s="43" t="s">
        <v>65</v>
      </c>
      <c r="E4" s="7" t="s">
        <v>32</v>
      </c>
    </row>
    <row r="5" spans="1:5" ht="38.4" customHeight="1">
      <c r="A5" s="2" t="s">
        <v>15</v>
      </c>
      <c r="B5" s="2" t="s">
        <v>14</v>
      </c>
      <c r="C5" s="28" t="s">
        <v>53</v>
      </c>
      <c r="D5" s="43" t="s">
        <v>66</v>
      </c>
      <c r="E5" s="30"/>
    </row>
    <row r="6" spans="1:5" ht="33.6">
      <c r="A6" s="2" t="s">
        <v>16</v>
      </c>
      <c r="B6" s="29" t="s">
        <v>30</v>
      </c>
      <c r="C6" s="28" t="s">
        <v>51</v>
      </c>
      <c r="D6" s="43" t="s">
        <v>65</v>
      </c>
      <c r="E6" s="7" t="s">
        <v>31</v>
      </c>
    </row>
    <row r="7" spans="1:5" ht="33.6">
      <c r="A7" s="2" t="s">
        <v>18</v>
      </c>
      <c r="B7" s="2" t="s">
        <v>17</v>
      </c>
      <c r="C7" s="28" t="s">
        <v>52</v>
      </c>
      <c r="D7" s="43" t="s">
        <v>67</v>
      </c>
      <c r="E7" s="30"/>
    </row>
    <row r="8" spans="1:5" ht="33.6">
      <c r="A8" s="2" t="s">
        <v>20</v>
      </c>
      <c r="B8" s="2" t="s">
        <v>19</v>
      </c>
      <c r="C8" s="28" t="s">
        <v>53</v>
      </c>
      <c r="D8" s="43" t="s">
        <v>68</v>
      </c>
      <c r="E8" s="30"/>
    </row>
    <row r="9" spans="1:5" ht="33.6">
      <c r="A9" s="2" t="s">
        <v>21</v>
      </c>
      <c r="B9" s="2" t="s">
        <v>72</v>
      </c>
      <c r="C9" s="28" t="s">
        <v>54</v>
      </c>
      <c r="D9" s="43" t="s">
        <v>69</v>
      </c>
      <c r="E9" s="31"/>
    </row>
    <row r="10" spans="1:5" ht="33.6">
      <c r="A10" s="2" t="s">
        <v>23</v>
      </c>
      <c r="B10" s="2" t="s">
        <v>22</v>
      </c>
      <c r="C10" s="28" t="s">
        <v>55</v>
      </c>
      <c r="D10" s="43" t="s">
        <v>73</v>
      </c>
      <c r="E10" s="31"/>
    </row>
    <row r="11" spans="1:5" ht="33.6">
      <c r="A11" s="2" t="s">
        <v>25</v>
      </c>
      <c r="B11" s="2" t="s">
        <v>26</v>
      </c>
      <c r="C11" s="28" t="s">
        <v>57</v>
      </c>
      <c r="D11" s="43" t="s">
        <v>65</v>
      </c>
      <c r="E11" s="2" t="s">
        <v>58</v>
      </c>
    </row>
    <row r="12" spans="1:5" ht="33.6">
      <c r="A12" s="2" t="s">
        <v>27</v>
      </c>
      <c r="B12" s="2" t="s">
        <v>24</v>
      </c>
      <c r="C12" s="28" t="s">
        <v>56</v>
      </c>
      <c r="D12" s="43" t="s">
        <v>70</v>
      </c>
      <c r="E12" s="7" t="s">
        <v>28</v>
      </c>
    </row>
    <row r="13" spans="1:5" ht="13.2">
      <c r="B13" s="32"/>
      <c r="D13" s="32"/>
      <c r="E13" s="32"/>
    </row>
  </sheetData>
  <mergeCells count="2">
    <mergeCell ref="A1:E1"/>
    <mergeCell ref="A2:B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F358-A886-46E0-A557-120EB08CE7CB}">
  <dimension ref="A1"/>
  <sheetViews>
    <sheetView workbookViewId="0"/>
  </sheetViews>
  <sheetFormatPr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Rozvaha</vt:lpstr>
      <vt:lpstr>Marketing</vt:lpstr>
      <vt:lpstr>Program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Jaroslav Knápek</cp:lastModifiedBy>
  <dcterms:modified xsi:type="dcterms:W3CDTF">2021-11-15T14:35:13Z</dcterms:modified>
</cp:coreProperties>
</file>