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79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H10" i="1"/>
  <c r="I10"/>
  <c r="J10"/>
  <c r="K10"/>
  <c r="L10" s="1"/>
  <c r="H11"/>
  <c r="I11"/>
  <c r="J11"/>
  <c r="K11"/>
  <c r="L11" s="1"/>
  <c r="H12"/>
  <c r="I12"/>
  <c r="J12"/>
  <c r="K12"/>
  <c r="L12"/>
  <c r="H13"/>
  <c r="I13"/>
  <c r="J13"/>
  <c r="K13"/>
  <c r="L13" s="1"/>
  <c r="H14"/>
  <c r="I14"/>
  <c r="J14"/>
  <c r="K14"/>
  <c r="H15"/>
  <c r="I15"/>
  <c r="J15"/>
  <c r="K15"/>
  <c r="J16"/>
  <c r="K16"/>
  <c r="J17"/>
  <c r="K17"/>
  <c r="L17" s="1"/>
  <c r="J18"/>
  <c r="K18"/>
  <c r="J19"/>
  <c r="K19"/>
  <c r="L19" s="1"/>
  <c r="L18"/>
  <c r="L5"/>
  <c r="L6"/>
  <c r="L7"/>
  <c r="L4"/>
  <c r="K5"/>
  <c r="K6"/>
  <c r="K7"/>
  <c r="J5"/>
  <c r="J6"/>
  <c r="J7"/>
  <c r="H5"/>
  <c r="H6"/>
  <c r="H7"/>
  <c r="H8"/>
  <c r="J8" s="1"/>
  <c r="H9"/>
  <c r="J9" s="1"/>
  <c r="H16"/>
  <c r="H17"/>
  <c r="H18"/>
  <c r="H19"/>
  <c r="I5"/>
  <c r="I6"/>
  <c r="I7"/>
  <c r="I8"/>
  <c r="K8" s="1"/>
  <c r="I9"/>
  <c r="K9" s="1"/>
  <c r="I16"/>
  <c r="I17"/>
  <c r="I18"/>
  <c r="I19"/>
  <c r="I4"/>
  <c r="K4" s="1"/>
  <c r="H4"/>
  <c r="J4" s="1"/>
  <c r="L14" l="1"/>
  <c r="L15"/>
  <c r="L16"/>
  <c r="L9"/>
  <c r="L8"/>
</calcChain>
</file>

<file path=xl/sharedStrings.xml><?xml version="1.0" encoding="utf-8"?>
<sst xmlns="http://schemas.openxmlformats.org/spreadsheetml/2006/main" count="40" uniqueCount="26">
  <si>
    <t>Varianta</t>
  </si>
  <si>
    <t>Opakování</t>
  </si>
  <si>
    <r>
      <t xml:space="preserve">chlorofyl </t>
    </r>
    <r>
      <rPr>
        <i/>
        <sz val="14"/>
        <color rgb="FF000000"/>
        <rFont val="Calibri"/>
        <family val="2"/>
        <charset val="238"/>
        <scheme val="minor"/>
      </rPr>
      <t>a</t>
    </r>
    <r>
      <rPr>
        <sz val="14"/>
        <color rgb="FF000000"/>
        <rFont val="Calibri"/>
        <family val="2"/>
        <charset val="238"/>
        <scheme val="minor"/>
      </rPr>
      <t xml:space="preserve"> =   9,784×A</t>
    </r>
    <r>
      <rPr>
        <vertAlign val="subscript"/>
        <sz val="14"/>
        <color rgb="FF000000"/>
        <rFont val="Calibri"/>
        <family val="2"/>
        <charset val="238"/>
        <scheme val="minor"/>
      </rPr>
      <t>662</t>
    </r>
    <r>
      <rPr>
        <sz val="14"/>
        <color rgb="FF000000"/>
        <rFont val="Calibri"/>
        <family val="2"/>
        <charset val="238"/>
        <scheme val="minor"/>
      </rPr>
      <t xml:space="preserve"> - 0,990×A</t>
    </r>
    <r>
      <rPr>
        <vertAlign val="subscript"/>
        <sz val="14"/>
        <color rgb="FF000000"/>
        <rFont val="Calibri"/>
        <family val="2"/>
        <charset val="238"/>
        <scheme val="minor"/>
      </rPr>
      <t xml:space="preserve">644     </t>
    </r>
    <r>
      <rPr>
        <sz val="14"/>
        <color rgb="FF000000"/>
        <rFont val="Calibri"/>
        <family val="2"/>
        <charset val="238"/>
        <scheme val="minor"/>
      </rPr>
      <t>[mg.l</t>
    </r>
    <r>
      <rPr>
        <vertAlign val="superscript"/>
        <sz val="14"/>
        <color rgb="FF000000"/>
        <rFont val="Calibri"/>
        <family val="2"/>
        <charset val="238"/>
        <scheme val="minor"/>
      </rPr>
      <t>-1</t>
    </r>
    <r>
      <rPr>
        <sz val="14"/>
        <color rgb="FF000000"/>
        <rFont val="Calibri"/>
        <family val="2"/>
        <charset val="238"/>
        <scheme val="minor"/>
      </rPr>
      <t>]</t>
    </r>
  </si>
  <si>
    <r>
      <t xml:space="preserve">chlorofyl </t>
    </r>
    <r>
      <rPr>
        <i/>
        <sz val="14"/>
        <color rgb="FF000000"/>
        <rFont val="Calibri"/>
        <family val="2"/>
        <charset val="238"/>
        <scheme val="minor"/>
      </rPr>
      <t>b</t>
    </r>
    <r>
      <rPr>
        <sz val="14"/>
        <color rgb="FF000000"/>
        <rFont val="Calibri"/>
        <family val="2"/>
        <charset val="238"/>
        <scheme val="minor"/>
      </rPr>
      <t xml:space="preserve"> = 21,426×A</t>
    </r>
    <r>
      <rPr>
        <vertAlign val="subscript"/>
        <sz val="14"/>
        <color rgb="FF000000"/>
        <rFont val="Calibri"/>
        <family val="2"/>
        <charset val="238"/>
        <scheme val="minor"/>
      </rPr>
      <t>644</t>
    </r>
    <r>
      <rPr>
        <sz val="14"/>
        <color rgb="FF000000"/>
        <rFont val="Calibri"/>
        <family val="2"/>
        <charset val="238"/>
        <scheme val="minor"/>
      </rPr>
      <t xml:space="preserve"> - 4,650×A</t>
    </r>
    <r>
      <rPr>
        <vertAlign val="subscript"/>
        <sz val="14"/>
        <color rgb="FF000000"/>
        <rFont val="Calibri"/>
        <family val="2"/>
        <charset val="238"/>
        <scheme val="minor"/>
      </rPr>
      <t xml:space="preserve">662     </t>
    </r>
    <r>
      <rPr>
        <sz val="14"/>
        <color rgb="FF000000"/>
        <rFont val="Calibri"/>
        <family val="2"/>
        <charset val="238"/>
        <scheme val="minor"/>
      </rPr>
      <t>[mg.l</t>
    </r>
    <r>
      <rPr>
        <vertAlign val="superscript"/>
        <sz val="14"/>
        <color rgb="FF000000"/>
        <rFont val="Calibri"/>
        <family val="2"/>
        <charset val="238"/>
        <scheme val="minor"/>
      </rPr>
      <t>-1</t>
    </r>
    <r>
      <rPr>
        <sz val="14"/>
        <color rgb="FF000000"/>
        <rFont val="Calibri"/>
        <family val="2"/>
        <charset val="238"/>
        <scheme val="minor"/>
      </rPr>
      <t>]</t>
    </r>
  </si>
  <si>
    <r>
      <t>mg</t>
    </r>
    <r>
      <rPr>
        <vertAlign val="subscript"/>
        <sz val="11"/>
        <color theme="1"/>
        <rFont val="Calibri"/>
        <family val="2"/>
        <charset val="238"/>
        <scheme val="minor"/>
      </rPr>
      <t>chlorofylu</t>
    </r>
    <r>
      <rPr>
        <sz val="11"/>
        <color theme="1"/>
        <rFont val="Calibri"/>
        <family val="2"/>
        <charset val="238"/>
        <scheme val="minor"/>
      </rPr>
      <t xml:space="preserve"> /g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 FW listu</t>
    </r>
  </si>
  <si>
    <t>´=50ml</t>
  </si>
  <si>
    <t>(Výpočet dle vzorce-mg/l * 0,05l)/navážka-g</t>
  </si>
  <si>
    <t>dle vzorce</t>
  </si>
  <si>
    <t>chl a</t>
  </si>
  <si>
    <t>chl b</t>
  </si>
  <si>
    <t>přepočet</t>
  </si>
  <si>
    <t>mg/l</t>
  </si>
  <si>
    <t>mg/g</t>
  </si>
  <si>
    <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662</t>
    </r>
  </si>
  <si>
    <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644</t>
    </r>
  </si>
  <si>
    <t>dle vzorce:</t>
  </si>
  <si>
    <t>následný přepočet:</t>
  </si>
  <si>
    <t>bez P</t>
  </si>
  <si>
    <t>1 kytka</t>
  </si>
  <si>
    <t>2 kytka</t>
  </si>
  <si>
    <t>Navážka</t>
  </si>
  <si>
    <t>bez Fe</t>
  </si>
  <si>
    <t>chl a: chl b</t>
  </si>
  <si>
    <t>bez N</t>
  </si>
  <si>
    <t>kontrola</t>
  </si>
  <si>
    <t>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</si>
</sst>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i/>
      <sz val="14"/>
      <color rgb="FF000000"/>
      <name val="Calibri"/>
      <family val="2"/>
      <charset val="238"/>
      <scheme val="minor"/>
    </font>
    <font>
      <vertAlign val="subscript"/>
      <sz val="14"/>
      <color rgb="FF000000"/>
      <name val="Calibri"/>
      <family val="2"/>
      <charset val="238"/>
      <scheme val="minor"/>
    </font>
    <font>
      <vertAlign val="superscript"/>
      <sz val="14"/>
      <color rgb="FF00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applyFont="1"/>
    <xf numFmtId="0" fontId="0" fillId="0" borderId="0" xfId="0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R35"/>
  <sheetViews>
    <sheetView tabSelected="1" workbookViewId="0">
      <selection activeCell="D26" sqref="D26"/>
    </sheetView>
  </sheetViews>
  <sheetFormatPr defaultRowHeight="15"/>
  <cols>
    <col min="4" max="5" width="11.85546875" customWidth="1"/>
    <col min="12" max="12" width="12.5703125" customWidth="1"/>
    <col min="17" max="17" width="12.28515625" customWidth="1"/>
  </cols>
  <sheetData>
    <row r="1" spans="3:18">
      <c r="H1" t="s">
        <v>7</v>
      </c>
      <c r="J1" t="s">
        <v>10</v>
      </c>
      <c r="N1" s="3" t="s">
        <v>15</v>
      </c>
    </row>
    <row r="2" spans="3:18" ht="21.75">
      <c r="C2" s="2" t="s">
        <v>0</v>
      </c>
      <c r="D2" s="2" t="s">
        <v>1</v>
      </c>
      <c r="E2" s="2" t="s">
        <v>20</v>
      </c>
      <c r="F2" s="2" t="s">
        <v>13</v>
      </c>
      <c r="G2" s="2" t="s">
        <v>14</v>
      </c>
      <c r="H2" s="2" t="s">
        <v>8</v>
      </c>
      <c r="I2" s="2" t="s">
        <v>9</v>
      </c>
      <c r="J2" s="2" t="s">
        <v>8</v>
      </c>
      <c r="K2" s="2" t="s">
        <v>9</v>
      </c>
      <c r="L2" s="2" t="s">
        <v>22</v>
      </c>
      <c r="N2" s="1" t="s">
        <v>2</v>
      </c>
    </row>
    <row r="3" spans="3:18" ht="14.25" customHeight="1">
      <c r="C3" s="2"/>
      <c r="D3" s="2"/>
      <c r="E3" s="2" t="s">
        <v>25</v>
      </c>
      <c r="F3" s="2"/>
      <c r="G3" s="2"/>
      <c r="H3" s="2" t="s">
        <v>11</v>
      </c>
      <c r="I3" s="2" t="s">
        <v>11</v>
      </c>
      <c r="J3" s="2" t="s">
        <v>12</v>
      </c>
      <c r="K3" s="2" t="s">
        <v>12</v>
      </c>
      <c r="N3" s="1" t="s">
        <v>3</v>
      </c>
    </row>
    <row r="4" spans="3:18">
      <c r="C4" t="s">
        <v>17</v>
      </c>
      <c r="D4" t="s">
        <v>18</v>
      </c>
      <c r="E4">
        <v>0.52400000000000002</v>
      </c>
      <c r="F4">
        <v>0.94</v>
      </c>
      <c r="G4">
        <v>0.33500000000000002</v>
      </c>
      <c r="H4">
        <f>((9.784*F4)-(0.99*G4))</f>
        <v>8.8653100000000009</v>
      </c>
      <c r="I4">
        <f>((21.426*G4)-(4.65*F4))</f>
        <v>2.8067099999999998</v>
      </c>
      <c r="J4">
        <f>(H4*0.05)/E4</f>
        <v>0.84592652671755741</v>
      </c>
      <c r="K4">
        <f>(I4*0.05)/E4</f>
        <v>0.2678158396946565</v>
      </c>
      <c r="L4">
        <f>J4/K4</f>
        <v>3.1586127530097521</v>
      </c>
      <c r="N4" s="3" t="s">
        <v>16</v>
      </c>
    </row>
    <row r="5" spans="3:18" ht="18">
      <c r="E5">
        <v>0.52400000000000002</v>
      </c>
      <c r="F5">
        <v>0.98599999999999999</v>
      </c>
      <c r="G5">
        <v>0.35299999999999998</v>
      </c>
      <c r="H5">
        <f t="shared" ref="H5:H19" si="0">((9.784*F5)-(0.99*G5))</f>
        <v>9.2975539999999999</v>
      </c>
      <c r="I5">
        <f t="shared" ref="I5:I19" si="1">((21.426*G5)-(4.65*F5))</f>
        <v>2.9784779999999991</v>
      </c>
      <c r="J5">
        <f t="shared" ref="J5:J9" si="2">(H5*0.05)/E5</f>
        <v>0.88717118320610688</v>
      </c>
      <c r="K5">
        <f t="shared" ref="K5:K9" si="3">(I5*0.05)/E5</f>
        <v>0.2842059160305343</v>
      </c>
      <c r="L5">
        <f t="shared" ref="L5:L19" si="4">J5/K5</f>
        <v>3.1215788735051935</v>
      </c>
      <c r="N5" t="s">
        <v>6</v>
      </c>
      <c r="R5" t="s">
        <v>4</v>
      </c>
    </row>
    <row r="6" spans="3:18">
      <c r="C6" t="s">
        <v>17</v>
      </c>
      <c r="D6" t="s">
        <v>19</v>
      </c>
      <c r="E6">
        <v>0.48899999999999999</v>
      </c>
      <c r="F6">
        <v>1.536</v>
      </c>
      <c r="G6">
        <v>0.54500000000000004</v>
      </c>
      <c r="H6">
        <f t="shared" si="0"/>
        <v>14.488674000000001</v>
      </c>
      <c r="I6">
        <f t="shared" si="1"/>
        <v>4.53477</v>
      </c>
      <c r="J6">
        <f t="shared" si="2"/>
        <v>1.4814595092024541</v>
      </c>
      <c r="K6">
        <f t="shared" si="3"/>
        <v>0.46367791411042947</v>
      </c>
      <c r="L6">
        <f t="shared" si="4"/>
        <v>3.195018490463684</v>
      </c>
      <c r="P6" t="s">
        <v>5</v>
      </c>
    </row>
    <row r="7" spans="3:18">
      <c r="E7">
        <v>0.48899999999999999</v>
      </c>
      <c r="F7">
        <v>1.5569999999999999</v>
      </c>
      <c r="G7">
        <v>0.55300000000000005</v>
      </c>
      <c r="H7">
        <f t="shared" si="0"/>
        <v>14.686218</v>
      </c>
      <c r="I7">
        <f t="shared" si="1"/>
        <v>4.6085279999999997</v>
      </c>
      <c r="J7">
        <f t="shared" si="2"/>
        <v>1.5016582822085891</v>
      </c>
      <c r="K7">
        <f t="shared" si="3"/>
        <v>0.47121963190184052</v>
      </c>
      <c r="L7">
        <f t="shared" si="4"/>
        <v>3.1867481330264242</v>
      </c>
    </row>
    <row r="8" spans="3:18">
      <c r="C8" t="s">
        <v>21</v>
      </c>
      <c r="D8" t="s">
        <v>18</v>
      </c>
      <c r="E8">
        <v>0.51600000000000001</v>
      </c>
      <c r="F8">
        <v>0.111</v>
      </c>
      <c r="G8">
        <v>5.1999999999999998E-2</v>
      </c>
      <c r="H8">
        <f t="shared" si="0"/>
        <v>1.0345440000000001</v>
      </c>
      <c r="I8">
        <f t="shared" si="1"/>
        <v>0.59800199999999981</v>
      </c>
      <c r="J8">
        <f t="shared" si="2"/>
        <v>0.10024651162790699</v>
      </c>
      <c r="K8">
        <f t="shared" si="3"/>
        <v>5.7945930232558125E-2</v>
      </c>
      <c r="L8">
        <f t="shared" si="4"/>
        <v>1.730000903007014</v>
      </c>
    </row>
    <row r="9" spans="3:18">
      <c r="E9">
        <v>0.51600000000000001</v>
      </c>
      <c r="F9">
        <v>0.109</v>
      </c>
      <c r="G9">
        <v>0.05</v>
      </c>
      <c r="H9">
        <f t="shared" si="0"/>
        <v>1.016956</v>
      </c>
      <c r="I9">
        <f t="shared" si="1"/>
        <v>0.5644499999999999</v>
      </c>
      <c r="J9">
        <f t="shared" si="2"/>
        <v>9.8542248062015503E-2</v>
      </c>
      <c r="K9">
        <f t="shared" si="3"/>
        <v>5.4694767441860456E-2</v>
      </c>
      <c r="L9">
        <f t="shared" si="4"/>
        <v>1.8016759677562231</v>
      </c>
    </row>
    <row r="10" spans="3:18">
      <c r="C10" s="4" t="s">
        <v>21</v>
      </c>
      <c r="D10" s="4" t="s">
        <v>19</v>
      </c>
      <c r="E10" s="4">
        <v>0.5</v>
      </c>
      <c r="F10" s="4">
        <v>0.14599999999999999</v>
      </c>
      <c r="G10" s="4">
        <v>9.4E-2</v>
      </c>
      <c r="H10">
        <f t="shared" ref="H10:H15" si="5">((9.784*F10)-(0.99*G10))</f>
        <v>1.335404</v>
      </c>
      <c r="I10">
        <f t="shared" ref="I10:I15" si="6">((21.426*G10)-(4.65*F10))</f>
        <v>1.3351439999999997</v>
      </c>
      <c r="J10">
        <f t="shared" ref="J10:J15" si="7">(H10*0.05)/E10</f>
        <v>0.1335404</v>
      </c>
      <c r="K10">
        <f t="shared" ref="K10:K15" si="8">(I10*0.05)/E10</f>
        <v>0.13351439999999998</v>
      </c>
      <c r="L10">
        <f t="shared" ref="L10:L15" si="9">J10/K10</f>
        <v>1.0001947355491245</v>
      </c>
    </row>
    <row r="11" spans="3:18">
      <c r="C11" s="4"/>
      <c r="D11" s="4"/>
      <c r="E11" s="4">
        <v>0.5</v>
      </c>
      <c r="F11" s="4">
        <v>0.14699999999999999</v>
      </c>
      <c r="G11" s="4">
        <v>9.7000000000000003E-2</v>
      </c>
      <c r="H11">
        <f t="shared" si="5"/>
        <v>1.3422179999999999</v>
      </c>
      <c r="I11">
        <f t="shared" si="6"/>
        <v>1.3947720000000001</v>
      </c>
      <c r="J11">
        <f t="shared" si="7"/>
        <v>0.1342218</v>
      </c>
      <c r="K11">
        <f t="shared" si="8"/>
        <v>0.13947720000000002</v>
      </c>
      <c r="L11">
        <f t="shared" si="9"/>
        <v>0.9623207233870481</v>
      </c>
    </row>
    <row r="12" spans="3:18">
      <c r="C12" s="4" t="s">
        <v>23</v>
      </c>
      <c r="D12" s="4" t="s">
        <v>18</v>
      </c>
      <c r="E12" s="4">
        <v>0.48399999999999999</v>
      </c>
      <c r="F12" s="4">
        <v>0.45600000000000002</v>
      </c>
      <c r="G12" s="4">
        <v>0.159</v>
      </c>
      <c r="H12">
        <f t="shared" si="5"/>
        <v>4.304094000000001</v>
      </c>
      <c r="I12">
        <f t="shared" si="6"/>
        <v>1.2863339999999996</v>
      </c>
      <c r="J12">
        <f t="shared" si="7"/>
        <v>0.44463780991735552</v>
      </c>
      <c r="K12">
        <f t="shared" si="8"/>
        <v>0.13288574380165288</v>
      </c>
      <c r="L12">
        <f t="shared" si="9"/>
        <v>3.3460158870091297</v>
      </c>
    </row>
    <row r="13" spans="3:18">
      <c r="C13" s="4"/>
      <c r="D13" s="4"/>
      <c r="E13" s="4">
        <v>0.48399999999999999</v>
      </c>
      <c r="F13" s="4">
        <v>0.45300000000000001</v>
      </c>
      <c r="G13" s="4">
        <v>0.157</v>
      </c>
      <c r="H13">
        <f t="shared" si="5"/>
        <v>4.2767220000000004</v>
      </c>
      <c r="I13">
        <f t="shared" si="6"/>
        <v>1.2574319999999997</v>
      </c>
      <c r="J13">
        <f t="shared" si="7"/>
        <v>0.44181012396694225</v>
      </c>
      <c r="K13">
        <f t="shared" si="8"/>
        <v>0.12989999999999999</v>
      </c>
      <c r="L13">
        <f t="shared" si="9"/>
        <v>3.4011556887370462</v>
      </c>
    </row>
    <row r="14" spans="3:18">
      <c r="C14" s="4" t="s">
        <v>23</v>
      </c>
      <c r="D14" s="4" t="s">
        <v>19</v>
      </c>
      <c r="E14" s="4">
        <v>0.503</v>
      </c>
      <c r="F14" s="4">
        <v>0.34</v>
      </c>
      <c r="G14" s="4">
        <v>0.126</v>
      </c>
      <c r="H14" s="4">
        <f t="shared" si="5"/>
        <v>3.2018200000000006</v>
      </c>
      <c r="I14" s="4">
        <f t="shared" si="6"/>
        <v>1.1186759999999996</v>
      </c>
      <c r="J14" s="4">
        <f t="shared" si="7"/>
        <v>0.31827236580516904</v>
      </c>
      <c r="K14" s="4">
        <f t="shared" si="8"/>
        <v>0.11120039761431406</v>
      </c>
      <c r="L14" s="4">
        <f t="shared" si="9"/>
        <v>2.862151328892371</v>
      </c>
    </row>
    <row r="15" spans="3:18">
      <c r="C15" s="4"/>
      <c r="D15" s="4"/>
      <c r="E15" s="4">
        <v>0.503</v>
      </c>
      <c r="F15" s="4">
        <v>0.34499999999999997</v>
      </c>
      <c r="G15" s="4">
        <v>0.125</v>
      </c>
      <c r="H15" s="4">
        <f t="shared" si="5"/>
        <v>3.2517300000000002</v>
      </c>
      <c r="I15" s="4">
        <f t="shared" si="6"/>
        <v>1.0739999999999998</v>
      </c>
      <c r="J15" s="4">
        <f t="shared" si="7"/>
        <v>0.3232335984095428</v>
      </c>
      <c r="K15" s="4">
        <f t="shared" si="8"/>
        <v>0.10675944333996024</v>
      </c>
      <c r="L15" s="4">
        <f t="shared" si="9"/>
        <v>3.0276815642458108</v>
      </c>
    </row>
    <row r="16" spans="3:18">
      <c r="C16" t="s">
        <v>24</v>
      </c>
      <c r="D16" t="s">
        <v>18</v>
      </c>
      <c r="E16">
        <v>0.45200000000000001</v>
      </c>
      <c r="F16" s="4">
        <v>1.526</v>
      </c>
      <c r="G16" s="4">
        <v>0.53</v>
      </c>
      <c r="H16">
        <f t="shared" si="0"/>
        <v>14.405684000000003</v>
      </c>
      <c r="I16">
        <f t="shared" si="1"/>
        <v>4.259879999999999</v>
      </c>
      <c r="J16">
        <f t="shared" ref="J16:J19" si="10">(H16*0.05)/E16</f>
        <v>1.593549115044248</v>
      </c>
      <c r="K16">
        <f t="shared" ref="K16:K19" si="11">(I16*0.05)/E16</f>
        <v>0.47122566371681407</v>
      </c>
      <c r="L16">
        <f t="shared" si="4"/>
        <v>3.3817112219123553</v>
      </c>
    </row>
    <row r="17" spans="3:14">
      <c r="E17">
        <v>0.45200000000000001</v>
      </c>
      <c r="F17" s="4">
        <v>1.5049999999999999</v>
      </c>
      <c r="G17" s="4">
        <v>0.52</v>
      </c>
      <c r="H17">
        <f t="shared" si="0"/>
        <v>14.21012</v>
      </c>
      <c r="I17">
        <f t="shared" si="1"/>
        <v>4.1432700000000002</v>
      </c>
      <c r="J17">
        <f t="shared" si="10"/>
        <v>1.5719159292035401</v>
      </c>
      <c r="K17">
        <f t="shared" si="11"/>
        <v>0.45832632743362839</v>
      </c>
      <c r="L17">
        <f t="shared" si="4"/>
        <v>3.4296871794500481</v>
      </c>
    </row>
    <row r="18" spans="3:14">
      <c r="C18" t="s">
        <v>24</v>
      </c>
      <c r="D18" t="s">
        <v>19</v>
      </c>
      <c r="E18">
        <v>0.48299999999999998</v>
      </c>
      <c r="F18" s="4">
        <v>0.66100000000000003</v>
      </c>
      <c r="G18" s="4">
        <v>0.248</v>
      </c>
      <c r="H18">
        <f t="shared" si="0"/>
        <v>6.2217040000000008</v>
      </c>
      <c r="I18">
        <f t="shared" si="1"/>
        <v>2.2399979999999995</v>
      </c>
      <c r="J18">
        <f t="shared" si="10"/>
        <v>0.64406873706004153</v>
      </c>
      <c r="K18">
        <f t="shared" si="11"/>
        <v>0.23188385093167699</v>
      </c>
      <c r="L18">
        <f t="shared" si="4"/>
        <v>2.7775489085258123</v>
      </c>
    </row>
    <row r="19" spans="3:14">
      <c r="E19">
        <v>0.48299999999999998</v>
      </c>
      <c r="F19" s="4">
        <v>0.79400000000000004</v>
      </c>
      <c r="G19" s="4">
        <v>0.28999999999999998</v>
      </c>
      <c r="H19">
        <f t="shared" si="0"/>
        <v>7.481396000000001</v>
      </c>
      <c r="I19">
        <f t="shared" si="1"/>
        <v>2.5214399999999988</v>
      </c>
      <c r="J19">
        <f t="shared" si="10"/>
        <v>0.77447163561076615</v>
      </c>
      <c r="K19">
        <f t="shared" si="11"/>
        <v>0.26101863354037252</v>
      </c>
      <c r="L19">
        <f t="shared" si="4"/>
        <v>2.9671124436829768</v>
      </c>
    </row>
    <row r="25" spans="3:14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3:14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3:14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3:14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3:14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3:14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3:14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3:14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3:14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3:14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3:14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</sheetData>
  <pageMargins left="0.7" right="0.7" top="0.78740157499999996" bottom="0.78740157499999996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lektor</cp:lastModifiedBy>
  <dcterms:created xsi:type="dcterms:W3CDTF">2011-05-04T06:46:36Z</dcterms:created>
  <dcterms:modified xsi:type="dcterms:W3CDTF">2011-05-10T10:32:11Z</dcterms:modified>
</cp:coreProperties>
</file>