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55" windowHeight="8445"/>
  </bookViews>
  <sheets>
    <sheet name="streda-obe skupiny" sheetId="4" r:id="rId1"/>
  </sheets>
  <calcPr calcId="145621"/>
</workbook>
</file>

<file path=xl/calcChain.xml><?xml version="1.0" encoding="utf-8"?>
<calcChain xmlns="http://schemas.openxmlformats.org/spreadsheetml/2006/main">
  <c r="E56" i="4" l="1"/>
  <c r="E55" i="4"/>
  <c r="E53" i="4"/>
  <c r="E52" i="4"/>
  <c r="E47" i="4"/>
  <c r="E46" i="4"/>
  <c r="I46" i="4" s="1"/>
  <c r="E35" i="4" l="1"/>
  <c r="I35" i="4" s="1"/>
  <c r="E36" i="4"/>
  <c r="I36" i="4" s="1"/>
  <c r="E37" i="4"/>
  <c r="I37" i="4" s="1"/>
  <c r="E38" i="4"/>
  <c r="I38" i="4" s="1"/>
  <c r="E33" i="4"/>
  <c r="I33" i="4" s="1"/>
  <c r="E34" i="4"/>
  <c r="I34" i="4" s="1"/>
  <c r="E29" i="4"/>
  <c r="I29" i="4" s="1"/>
  <c r="E30" i="4"/>
  <c r="I30" i="4" s="1"/>
  <c r="E25" i="4"/>
  <c r="I25" i="4" s="1"/>
  <c r="E26" i="4"/>
  <c r="I26" i="4" s="1"/>
  <c r="E73" i="4" l="1"/>
  <c r="E72" i="4"/>
  <c r="E69" i="4"/>
  <c r="E68" i="4"/>
  <c r="E65" i="4"/>
  <c r="E64" i="4"/>
  <c r="E61" i="4"/>
  <c r="E60" i="4"/>
  <c r="E27" i="4" l="1"/>
  <c r="I27" i="4" s="1"/>
  <c r="E28" i="4"/>
  <c r="I28" i="4" s="1"/>
  <c r="E31" i="4"/>
  <c r="I31" i="4" s="1"/>
  <c r="E32" i="4"/>
  <c r="I32" i="4" s="1"/>
  <c r="E24" i="4"/>
  <c r="I24" i="4" s="1"/>
  <c r="E23" i="4"/>
  <c r="I23" i="4" s="1"/>
  <c r="E18" i="4"/>
  <c r="I18" i="4" s="1"/>
  <c r="E19" i="4"/>
  <c r="I19" i="4" s="1"/>
  <c r="E12" i="4"/>
  <c r="I12" i="4" s="1"/>
  <c r="E13" i="4"/>
  <c r="I13" i="4" s="1"/>
  <c r="E14" i="4"/>
  <c r="E15" i="4"/>
  <c r="I15" i="4" s="1"/>
  <c r="E11" i="4"/>
  <c r="I11" i="4" s="1"/>
  <c r="E10" i="4"/>
  <c r="I10" i="4" s="1"/>
  <c r="E9" i="4"/>
  <c r="E8" i="4"/>
  <c r="I8" i="4" s="1"/>
  <c r="E17" i="4"/>
  <c r="I17" i="4" s="1"/>
  <c r="E16" i="4"/>
  <c r="I16" i="4" s="1"/>
  <c r="E7" i="4"/>
  <c r="I7" i="4" s="1"/>
  <c r="E5" i="4"/>
  <c r="I5" i="4" s="1"/>
  <c r="E6" i="4"/>
  <c r="I6" i="4" s="1"/>
  <c r="E4" i="4"/>
  <c r="I4" i="4" s="1"/>
  <c r="I14" i="4"/>
  <c r="I9" i="4"/>
</calcChain>
</file>

<file path=xl/sharedStrings.xml><?xml version="1.0" encoding="utf-8"?>
<sst xmlns="http://schemas.openxmlformats.org/spreadsheetml/2006/main" count="104" uniqueCount="60">
  <si>
    <t>Varianta</t>
  </si>
  <si>
    <t>kontrola</t>
  </si>
  <si>
    <t>bez N</t>
  </si>
  <si>
    <t>bez P</t>
  </si>
  <si>
    <t>bez Fe</t>
  </si>
  <si>
    <t>koef. k</t>
  </si>
  <si>
    <t xml:space="preserve">m kořenu </t>
  </si>
  <si>
    <t>f [l/h]</t>
  </si>
  <si>
    <t>m [g]</t>
  </si>
  <si>
    <t>č.rostliny</t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</si>
  <si>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>-ref. [ppm]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</si>
  <si>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 xml:space="preserve"> bez vz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</si>
  <si>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>-inkub [ppm]</t>
    </r>
  </si>
  <si>
    <r>
      <t>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 xml:space="preserve"> vzorek</t>
    </r>
  </si>
  <si>
    <r>
      <t>změna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charset val="238"/>
      </rPr>
      <t xml:space="preserve"> [ppm]</t>
    </r>
  </si>
  <si>
    <r>
      <t>delta CO</t>
    </r>
    <r>
      <rPr>
        <vertAlign val="subscript"/>
        <sz val="10"/>
        <rFont val="Arial"/>
        <family val="2"/>
        <charset val="238"/>
      </rPr>
      <t>2</t>
    </r>
  </si>
  <si>
    <t>průtok f</t>
  </si>
  <si>
    <r>
      <t>V</t>
    </r>
    <r>
      <rPr>
        <vertAlign val="subscript"/>
        <sz val="10"/>
        <rFont val="Arial"/>
        <family val="2"/>
        <charset val="238"/>
      </rPr>
      <t>r</t>
    </r>
    <r>
      <rPr>
        <sz val="10"/>
        <rFont val="Arial"/>
        <family val="2"/>
        <charset val="238"/>
      </rPr>
      <t xml:space="preserve"> = (</t>
    </r>
    <r>
      <rPr>
        <sz val="12"/>
        <rFont val="Times New Roman"/>
        <family val="1"/>
        <charset val="238"/>
      </rPr>
      <t>Δ</t>
    </r>
    <r>
      <rPr>
        <sz val="10"/>
        <rFont val="Arial"/>
        <family val="2"/>
        <charset val="238"/>
      </rPr>
      <t xml:space="preserve">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* f * k)/ m         (µmol·g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·h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</si>
  <si>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r>
      <t>Δ CO</t>
    </r>
    <r>
      <rPr>
        <vertAlign val="subscript"/>
        <sz val="12"/>
        <rFont val="Times New Roman"/>
        <family val="1"/>
        <charset val="238"/>
      </rPr>
      <t>2</t>
    </r>
    <r>
      <rPr>
        <sz val="10"/>
        <rFont val="Arial"/>
        <family val="2"/>
        <charset val="238"/>
      </rPr>
      <t xml:space="preserve"> - vzestup koncentrace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po průchodu nádobkou (ppm, tj. µl·l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</si>
  <si>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r>
      <t>f - rychlost průtoku plynu systémem při měření (l·h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</si>
  <si>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r>
      <t>k - převodní koeficient pro převod objemového množství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(µl) na látkové množství (µmol); pro teplotu 22 °C a průměrný atmosférický tlak je</t>
    </r>
  </si>
  <si>
    <r>
      <t>k = 0,041 (µmol·µl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family val="2"/>
        <charset val="238"/>
      </rPr>
      <t>). (Pro přesné stanovení je možné vypočíst ze stavové rovnice plynů [p*V=n*R*T] podle aktuální teploty a tlaku v den měření.)</t>
    </r>
  </si>
  <si>
    <t>m - hmotnost sušiny vzorku (g)</t>
  </si>
  <si>
    <t>Vypočtěte průměrnou rychlost respirace kořenů u všech měřených variant. </t>
  </si>
  <si>
    <t>Vyjádřete rychlost respirace rostlin pěstovaných za deficience minerálních živin jako % rychlosti respirace kontrolních rostlin.</t>
  </si>
  <si>
    <t>Stručně popište zjištěné výsledky.</t>
  </si>
  <si>
    <r>
      <t>Úkoly 2</t>
    </r>
    <r>
      <rPr>
        <sz val="10"/>
        <rFont val="Arial"/>
        <family val="2"/>
        <charset val="238"/>
      </rPr>
      <t>:</t>
    </r>
  </si>
  <si>
    <t>Vypočtěte rychlost respirace obou vzorků semen.</t>
  </si>
  <si>
    <t>Vypočtěte jak se změnila rychlost respirace v průběhu dvou dnů bobtnání ve srovnání s právě namočenými semeny. Výsledek popište a vysvětlete v závěru.</t>
  </si>
  <si>
    <r>
      <t>Vr     (µmol·g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charset val="238"/>
      </rPr>
      <t>·h</t>
    </r>
    <r>
      <rPr>
        <vertAlign val="superscript"/>
        <sz val="10"/>
        <rFont val="Arial"/>
        <family val="2"/>
        <charset val="238"/>
      </rPr>
      <t>-1</t>
    </r>
    <r>
      <rPr>
        <sz val="10"/>
        <rFont val="Arial"/>
        <charset val="238"/>
      </rPr>
      <t>)</t>
    </r>
  </si>
  <si>
    <t>pšenice ÚT 31.3. 10h</t>
  </si>
  <si>
    <t>pšenice ST 1.4. 6:30</t>
  </si>
  <si>
    <t>bob ÚT 31.3. 10h</t>
  </si>
  <si>
    <t>bob ST 1.4. 6:30h</t>
  </si>
  <si>
    <t>kontrola - Tepl. 8.5°C</t>
  </si>
  <si>
    <t>bez N - Tepl. 3°C</t>
  </si>
  <si>
    <t>bez N - Tepl. 52</t>
  </si>
  <si>
    <t>Teplotní experiment (u KE)</t>
  </si>
  <si>
    <t>nutno spočítat k dle dané teploty vodní lázně</t>
  </si>
  <si>
    <t>Úkoly: viz. Blíže návody na cvičení </t>
  </si>
  <si>
    <t>tlak:</t>
  </si>
  <si>
    <t>bob ST 1.4. 10h</t>
  </si>
  <si>
    <t>pšenice UT 31.3. 10h</t>
  </si>
  <si>
    <t>bob 31.3. 10</t>
  </si>
  <si>
    <t>bez P - Tepl. 48°C</t>
  </si>
  <si>
    <t>bez Fe - Tepl.47°C</t>
  </si>
  <si>
    <t xml:space="preserve">bez Fe - Tepl. 5°C </t>
  </si>
  <si>
    <t>bez P - Tepl. 6,4°C</t>
  </si>
  <si>
    <t>1009.6 hPa</t>
  </si>
  <si>
    <t>ST12</t>
  </si>
  <si>
    <t>ST10</t>
  </si>
  <si>
    <t>nutno spočítat koeficient k pro danou teplotu</t>
  </si>
  <si>
    <t>a tlak</t>
  </si>
  <si>
    <t>středa 10h</t>
  </si>
  <si>
    <t>středa 12h</t>
  </si>
  <si>
    <t>Úloha 2 : Sledování změn v rychlosti respirace u semen v různém stádiu klíčení</t>
  </si>
  <si>
    <t xml:space="preserve">Úloha 3 : </t>
  </si>
  <si>
    <t>Úloha 1:</t>
  </si>
  <si>
    <t>kontrola - Tepl. 35°C</t>
  </si>
  <si>
    <t>pšenice ST 1.4.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</si>
</sst>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vertAlign val="subscript"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vertAlign val="superscript"/>
      <sz val="10"/>
      <name val="Arial"/>
      <family val="2"/>
      <charset val="238"/>
    </font>
    <font>
      <vertAlign val="subscript"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.5"/>
      <color rgb="FF000000"/>
      <name val="Comic Sans MS"/>
      <family val="4"/>
      <charset val="238"/>
    </font>
    <font>
      <b/>
      <sz val="14"/>
      <name val="Comic Sans MS"/>
      <family val="4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/>
    <xf numFmtId="0" fontId="0" fillId="2" borderId="10" xfId="0" applyFill="1" applyBorder="1" applyAlignment="1"/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/>
    <xf numFmtId="0" fontId="0" fillId="2" borderId="14" xfId="0" applyFill="1" applyBorder="1" applyAlignment="1"/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2" borderId="16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Border="1"/>
    <xf numFmtId="0" fontId="0" fillId="0" borderId="14" xfId="0" applyBorder="1"/>
    <xf numFmtId="0" fontId="0" fillId="0" borderId="20" xfId="0" applyBorder="1"/>
    <xf numFmtId="0" fontId="2" fillId="0" borderId="7" xfId="0" applyFont="1" applyBorder="1"/>
    <xf numFmtId="0" fontId="2" fillId="0" borderId="4" xfId="0" applyFont="1" applyBorder="1"/>
    <xf numFmtId="0" fontId="7" fillId="0" borderId="0" xfId="0" applyFont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1" xfId="0" applyFill="1" applyBorder="1"/>
    <xf numFmtId="0" fontId="0" fillId="3" borderId="22" xfId="0" applyFill="1" applyBorder="1" applyAlignment="1">
      <alignment horizontal="center"/>
    </xf>
    <xf numFmtId="0" fontId="0" fillId="3" borderId="22" xfId="0" applyFill="1" applyBorder="1"/>
    <xf numFmtId="0" fontId="0" fillId="3" borderId="5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3" borderId="19" xfId="0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4" xfId="0" applyFill="1" applyBorder="1"/>
    <xf numFmtId="0" fontId="0" fillId="3" borderId="20" xfId="0" applyFill="1" applyBorder="1"/>
    <xf numFmtId="0" fontId="0" fillId="4" borderId="1" xfId="0" applyFill="1" applyBorder="1"/>
    <xf numFmtId="0" fontId="0" fillId="0" borderId="15" xfId="0" applyBorder="1"/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 applyFill="1"/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17" xfId="0" applyFill="1" applyBorder="1"/>
    <xf numFmtId="0" fontId="0" fillId="0" borderId="18" xfId="0" applyFill="1" applyBorder="1"/>
    <xf numFmtId="0" fontId="9" fillId="0" borderId="0" xfId="0" applyFont="1" applyAlignment="1">
      <alignment vertical="center"/>
    </xf>
    <xf numFmtId="0" fontId="10" fillId="0" borderId="0" xfId="0" applyFont="1" applyFill="1" applyBorder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tabSelected="1" zoomScaleNormal="100" workbookViewId="0">
      <selection activeCell="A30" sqref="A30"/>
    </sheetView>
  </sheetViews>
  <sheetFormatPr defaultRowHeight="12.75" x14ac:dyDescent="0.2"/>
  <cols>
    <col min="1" max="1" width="18.42578125" customWidth="1"/>
    <col min="2" max="2" width="12" customWidth="1"/>
    <col min="3" max="3" width="12.5703125" customWidth="1"/>
    <col min="4" max="4" width="14.140625" customWidth="1"/>
    <col min="5" max="5" width="15.28515625" customWidth="1"/>
    <col min="12" max="12" width="20.28515625" customWidth="1"/>
  </cols>
  <sheetData>
    <row r="1" spans="1:25" ht="23.25" thickBot="1" x14ac:dyDescent="0.5">
      <c r="A1" s="76" t="s">
        <v>57</v>
      </c>
    </row>
    <row r="2" spans="1:25" ht="15.75" x14ac:dyDescent="0.3">
      <c r="A2" s="13"/>
      <c r="B2" s="14"/>
      <c r="C2" s="15" t="s">
        <v>10</v>
      </c>
      <c r="D2" s="16" t="s">
        <v>12</v>
      </c>
      <c r="E2" s="15" t="s">
        <v>14</v>
      </c>
      <c r="F2" s="18" t="s">
        <v>7</v>
      </c>
      <c r="G2" s="17"/>
      <c r="H2" s="18" t="s">
        <v>8</v>
      </c>
      <c r="I2" s="19"/>
      <c r="L2" s="69"/>
      <c r="M2" s="69"/>
      <c r="N2" s="70"/>
      <c r="O2" s="70"/>
      <c r="P2" s="70"/>
      <c r="Q2" s="27"/>
      <c r="R2" s="27"/>
      <c r="S2" s="27"/>
      <c r="T2" s="27"/>
      <c r="U2" s="71"/>
      <c r="V2" s="68"/>
      <c r="W2" s="68"/>
      <c r="X2" s="68"/>
      <c r="Y2" s="68"/>
    </row>
    <row r="3" spans="1:25" ht="16.5" thickBot="1" x14ac:dyDescent="0.35">
      <c r="A3" s="20" t="s">
        <v>0</v>
      </c>
      <c r="B3" s="21" t="s">
        <v>9</v>
      </c>
      <c r="C3" s="22" t="s">
        <v>11</v>
      </c>
      <c r="D3" s="23" t="s">
        <v>13</v>
      </c>
      <c r="E3" s="22" t="s">
        <v>15</v>
      </c>
      <c r="F3" s="23" t="s">
        <v>16</v>
      </c>
      <c r="G3" s="24" t="s">
        <v>5</v>
      </c>
      <c r="H3" s="25" t="s">
        <v>6</v>
      </c>
      <c r="I3" s="37" t="s">
        <v>29</v>
      </c>
      <c r="L3" s="69"/>
      <c r="M3" s="69"/>
      <c r="N3" s="70"/>
      <c r="O3" s="70"/>
      <c r="P3" s="70"/>
      <c r="Q3" s="70"/>
      <c r="R3" s="27"/>
      <c r="S3" s="27"/>
      <c r="T3" s="70"/>
      <c r="U3" s="68"/>
      <c r="V3" s="68"/>
      <c r="W3" s="68"/>
      <c r="X3" s="68"/>
      <c r="Y3" s="68"/>
    </row>
    <row r="4" spans="1:25" x14ac:dyDescent="0.2">
      <c r="A4" s="7" t="s">
        <v>1</v>
      </c>
      <c r="B4" s="12">
        <v>1</v>
      </c>
      <c r="C4" s="8">
        <v>348</v>
      </c>
      <c r="D4" s="8">
        <v>468</v>
      </c>
      <c r="E4" s="8">
        <f>D4-C4</f>
        <v>120</v>
      </c>
      <c r="F4" s="8">
        <v>18</v>
      </c>
      <c r="G4" s="8">
        <v>4.1000000000000002E-2</v>
      </c>
      <c r="H4" s="8">
        <v>0.41099999999999998</v>
      </c>
      <c r="I4" s="31">
        <f>(E4*F4*G4)/H4</f>
        <v>215.47445255474454</v>
      </c>
      <c r="J4" t="s">
        <v>50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5" x14ac:dyDescent="0.2">
      <c r="A5" s="4"/>
      <c r="B5" s="9">
        <v>2</v>
      </c>
      <c r="C5" s="2">
        <v>348</v>
      </c>
      <c r="D5" s="1">
        <v>490</v>
      </c>
      <c r="E5" s="2">
        <f t="shared" ref="E5" si="0">D5-C5</f>
        <v>142</v>
      </c>
      <c r="F5" s="2">
        <v>18</v>
      </c>
      <c r="G5" s="2">
        <v>4.1000000000000002E-2</v>
      </c>
      <c r="H5" s="1">
        <v>0.55200000000000005</v>
      </c>
      <c r="I5" s="3">
        <f t="shared" ref="I5:I38" si="1">(E5*F5*G5)/H5</f>
        <v>189.84782608695653</v>
      </c>
      <c r="J5" t="s">
        <v>50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x14ac:dyDescent="0.2">
      <c r="A6" s="45"/>
      <c r="B6" s="46">
        <v>3</v>
      </c>
      <c r="C6" s="48">
        <v>349</v>
      </c>
      <c r="D6" s="47">
        <v>394</v>
      </c>
      <c r="E6" s="48">
        <f t="shared" ref="E6:E11" si="2">D6-C6</f>
        <v>45</v>
      </c>
      <c r="F6" s="48">
        <v>18</v>
      </c>
      <c r="G6" s="48">
        <v>4.1000000000000002E-2</v>
      </c>
      <c r="H6" s="47">
        <v>0.23300000000000001</v>
      </c>
      <c r="I6" s="59">
        <f>(E6*F6*G6)/H6</f>
        <v>142.5321888412017</v>
      </c>
      <c r="J6" t="s">
        <v>49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1:25" x14ac:dyDescent="0.2">
      <c r="A7" s="45"/>
      <c r="B7" s="46">
        <v>4</v>
      </c>
      <c r="C7" s="48">
        <v>349</v>
      </c>
      <c r="D7" s="47">
        <v>394</v>
      </c>
      <c r="E7" s="48">
        <f t="shared" si="2"/>
        <v>45</v>
      </c>
      <c r="F7" s="48">
        <v>18</v>
      </c>
      <c r="G7" s="48">
        <v>4.1000000000000002E-2</v>
      </c>
      <c r="H7" s="47">
        <v>0.246</v>
      </c>
      <c r="I7" s="59">
        <f>(E7*F7*G7)/H7</f>
        <v>135</v>
      </c>
      <c r="J7" t="s">
        <v>49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1:25" x14ac:dyDescent="0.2">
      <c r="A8" s="4" t="s">
        <v>2</v>
      </c>
      <c r="B8" s="9">
        <v>1</v>
      </c>
      <c r="C8" s="1">
        <v>341</v>
      </c>
      <c r="D8" s="1">
        <v>343</v>
      </c>
      <c r="E8" s="2">
        <f t="shared" si="2"/>
        <v>2</v>
      </c>
      <c r="F8" s="2">
        <v>18</v>
      </c>
      <c r="G8" s="2">
        <v>4.1000000000000002E-2</v>
      </c>
      <c r="H8" s="1">
        <v>0.23300000000000001</v>
      </c>
      <c r="I8" s="3">
        <f t="shared" si="1"/>
        <v>6.3347639484978533</v>
      </c>
      <c r="J8" t="s">
        <v>50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1:25" x14ac:dyDescent="0.2">
      <c r="A9" s="4"/>
      <c r="B9" s="9">
        <v>2</v>
      </c>
      <c r="C9" s="1">
        <v>341</v>
      </c>
      <c r="D9" s="1">
        <v>347</v>
      </c>
      <c r="E9" s="2">
        <f t="shared" si="2"/>
        <v>6</v>
      </c>
      <c r="F9" s="2">
        <v>18</v>
      </c>
      <c r="G9" s="2">
        <v>4.1000000000000002E-2</v>
      </c>
      <c r="H9" s="1">
        <v>0.252</v>
      </c>
      <c r="I9" s="3">
        <f t="shared" si="1"/>
        <v>17.571428571428569</v>
      </c>
      <c r="J9" t="s">
        <v>50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x14ac:dyDescent="0.2">
      <c r="A10" s="45"/>
      <c r="B10" s="46">
        <v>3</v>
      </c>
      <c r="C10" s="47">
        <v>326</v>
      </c>
      <c r="D10" s="47">
        <v>355</v>
      </c>
      <c r="E10" s="48">
        <f t="shared" si="2"/>
        <v>29</v>
      </c>
      <c r="F10" s="48">
        <v>18</v>
      </c>
      <c r="G10" s="48">
        <v>4.1000000000000002E-2</v>
      </c>
      <c r="H10" s="47">
        <v>0.185</v>
      </c>
      <c r="I10" s="59">
        <f t="shared" si="1"/>
        <v>115.68648648648649</v>
      </c>
      <c r="J10" t="s">
        <v>49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1:25" x14ac:dyDescent="0.2">
      <c r="A11" s="45"/>
      <c r="B11" s="46">
        <v>4</v>
      </c>
      <c r="C11" s="47">
        <v>326</v>
      </c>
      <c r="D11" s="47">
        <v>340</v>
      </c>
      <c r="E11" s="48">
        <f t="shared" si="2"/>
        <v>14</v>
      </c>
      <c r="F11" s="48">
        <v>18</v>
      </c>
      <c r="G11" s="48">
        <v>4.1000000000000002E-2</v>
      </c>
      <c r="H11" s="47">
        <v>0.18099999999999999</v>
      </c>
      <c r="I11" s="59">
        <f t="shared" si="1"/>
        <v>57.082872928176805</v>
      </c>
      <c r="J11" t="s">
        <v>49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1:25" x14ac:dyDescent="0.2">
      <c r="A12" s="4" t="s">
        <v>3</v>
      </c>
      <c r="B12" s="9">
        <v>1</v>
      </c>
      <c r="C12" s="1">
        <v>357</v>
      </c>
      <c r="D12" s="1">
        <v>417</v>
      </c>
      <c r="E12" s="2">
        <f t="shared" ref="E12:E15" si="3">D12-C12</f>
        <v>60</v>
      </c>
      <c r="F12" s="2">
        <v>18</v>
      </c>
      <c r="G12" s="2">
        <v>4.1000000000000002E-2</v>
      </c>
      <c r="H12" s="1">
        <v>0.41099999999999998</v>
      </c>
      <c r="I12" s="3">
        <f t="shared" si="1"/>
        <v>107.73722627737227</v>
      </c>
      <c r="J12" t="s">
        <v>50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5" x14ac:dyDescent="0.2">
      <c r="A13" s="4"/>
      <c r="B13" s="9">
        <v>2</v>
      </c>
      <c r="C13" s="1">
        <v>357</v>
      </c>
      <c r="D13" s="1">
        <v>424</v>
      </c>
      <c r="E13" s="2">
        <f t="shared" si="3"/>
        <v>67</v>
      </c>
      <c r="F13" s="2">
        <v>18</v>
      </c>
      <c r="G13" s="2">
        <v>4.1000000000000002E-2</v>
      </c>
      <c r="H13" s="1">
        <v>0.503</v>
      </c>
      <c r="I13" s="3">
        <f t="shared" si="1"/>
        <v>98.302186878727639</v>
      </c>
      <c r="J13" t="s">
        <v>50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</row>
    <row r="14" spans="1:25" x14ac:dyDescent="0.2">
      <c r="A14" s="45"/>
      <c r="B14" s="46">
        <v>3</v>
      </c>
      <c r="C14" s="47">
        <v>356</v>
      </c>
      <c r="D14" s="47">
        <v>401</v>
      </c>
      <c r="E14" s="48">
        <f t="shared" si="3"/>
        <v>45</v>
      </c>
      <c r="F14" s="48">
        <v>18</v>
      </c>
      <c r="G14" s="48">
        <v>4.1000000000000002E-2</v>
      </c>
      <c r="H14" s="47">
        <v>0.191</v>
      </c>
      <c r="I14" s="59">
        <f t="shared" si="1"/>
        <v>173.87434554973822</v>
      </c>
      <c r="J14" t="s">
        <v>49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</row>
    <row r="15" spans="1:25" x14ac:dyDescent="0.2">
      <c r="A15" s="45"/>
      <c r="B15" s="46">
        <v>4</v>
      </c>
      <c r="C15" s="47">
        <v>356</v>
      </c>
      <c r="D15" s="47">
        <v>394</v>
      </c>
      <c r="E15" s="48">
        <f t="shared" si="3"/>
        <v>38</v>
      </c>
      <c r="F15" s="48">
        <v>18</v>
      </c>
      <c r="G15" s="48">
        <v>4.1000000000000002E-2</v>
      </c>
      <c r="H15" s="47">
        <v>0.187</v>
      </c>
      <c r="I15" s="59">
        <f t="shared" si="1"/>
        <v>149.96791443850267</v>
      </c>
      <c r="J15" t="s">
        <v>49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 x14ac:dyDescent="0.2">
      <c r="A16" s="4" t="s">
        <v>4</v>
      </c>
      <c r="B16" s="9">
        <v>1</v>
      </c>
      <c r="C16" s="1">
        <v>368</v>
      </c>
      <c r="D16" s="1">
        <v>408</v>
      </c>
      <c r="E16" s="2">
        <f>D16-C16</f>
        <v>40</v>
      </c>
      <c r="F16" s="2">
        <v>18</v>
      </c>
      <c r="G16" s="2">
        <v>4.1000000000000002E-2</v>
      </c>
      <c r="H16" s="1">
        <v>0.316</v>
      </c>
      <c r="I16" s="3">
        <f t="shared" si="1"/>
        <v>93.417721518987335</v>
      </c>
      <c r="J16" t="s">
        <v>50</v>
      </c>
    </row>
    <row r="17" spans="1:24" x14ac:dyDescent="0.2">
      <c r="A17" s="4"/>
      <c r="B17" s="9">
        <v>2</v>
      </c>
      <c r="C17" s="1">
        <v>368</v>
      </c>
      <c r="D17" s="1">
        <v>414</v>
      </c>
      <c r="E17" s="2">
        <f t="shared" ref="E17:E19" si="4">D17-C17</f>
        <v>46</v>
      </c>
      <c r="F17" s="2">
        <v>18</v>
      </c>
      <c r="G17" s="2">
        <v>4.1000000000000002E-2</v>
      </c>
      <c r="H17" s="1">
        <v>0.38500000000000001</v>
      </c>
      <c r="I17" s="3">
        <f t="shared" si="1"/>
        <v>88.176623376623382</v>
      </c>
      <c r="J17" t="s">
        <v>50</v>
      </c>
    </row>
    <row r="18" spans="1:24" x14ac:dyDescent="0.2">
      <c r="A18" s="45"/>
      <c r="B18" s="46">
        <v>3</v>
      </c>
      <c r="C18" s="47">
        <v>366</v>
      </c>
      <c r="D18" s="47">
        <v>390</v>
      </c>
      <c r="E18" s="48">
        <f t="shared" si="4"/>
        <v>24</v>
      </c>
      <c r="F18" s="48">
        <v>18</v>
      </c>
      <c r="G18" s="48">
        <v>4.1000000000000002E-2</v>
      </c>
      <c r="H18" s="47">
        <v>0.13600000000000001</v>
      </c>
      <c r="I18" s="59">
        <f t="shared" si="1"/>
        <v>130.23529411764704</v>
      </c>
      <c r="J18" t="s">
        <v>49</v>
      </c>
    </row>
    <row r="19" spans="1:24" ht="13.5" thickBot="1" x14ac:dyDescent="0.25">
      <c r="A19" s="52"/>
      <c r="B19" s="53">
        <v>4</v>
      </c>
      <c r="C19" s="54">
        <v>366</v>
      </c>
      <c r="D19" s="54">
        <v>398</v>
      </c>
      <c r="E19" s="61">
        <f t="shared" si="4"/>
        <v>32</v>
      </c>
      <c r="F19" s="61">
        <v>18</v>
      </c>
      <c r="G19" s="61">
        <v>4.1000000000000002E-2</v>
      </c>
      <c r="H19" s="54">
        <v>0.111</v>
      </c>
      <c r="I19" s="62">
        <f t="shared" si="1"/>
        <v>212.75675675675674</v>
      </c>
      <c r="J19" t="s">
        <v>49</v>
      </c>
      <c r="L19" s="65"/>
      <c r="M19" s="65"/>
      <c r="N19" s="65"/>
      <c r="O19" s="65"/>
      <c r="P19" s="65"/>
      <c r="Q19" s="66"/>
      <c r="R19" s="65"/>
      <c r="S19" s="65"/>
      <c r="T19" s="65"/>
      <c r="U19" s="67"/>
      <c r="V19" s="26"/>
      <c r="W19" s="26"/>
      <c r="X19" s="26"/>
    </row>
    <row r="20" spans="1:24" x14ac:dyDescent="0.2">
      <c r="A20" s="68"/>
      <c r="B20" s="27"/>
      <c r="C20" s="68"/>
      <c r="D20" s="68"/>
      <c r="E20" s="72"/>
      <c r="F20" s="72"/>
      <c r="G20" s="72"/>
      <c r="H20" s="68"/>
      <c r="I20" s="73"/>
      <c r="J20" s="26"/>
      <c r="L20" s="65"/>
      <c r="M20" s="65"/>
      <c r="N20" s="65"/>
      <c r="O20" s="65"/>
      <c r="P20" s="65"/>
      <c r="Q20" s="66"/>
      <c r="R20" s="65"/>
      <c r="S20" s="65"/>
      <c r="T20" s="65"/>
      <c r="U20" s="67"/>
      <c r="V20" s="26"/>
      <c r="W20" s="26"/>
      <c r="X20" s="26"/>
    </row>
    <row r="21" spans="1:24" ht="21" x14ac:dyDescent="0.2">
      <c r="A21" s="74" t="s">
        <v>55</v>
      </c>
      <c r="B21" s="27"/>
      <c r="C21" s="68"/>
      <c r="D21" s="68"/>
      <c r="E21" s="72"/>
      <c r="F21" s="72"/>
      <c r="G21" s="72"/>
      <c r="H21" s="68"/>
      <c r="I21" s="73"/>
      <c r="J21" s="26"/>
      <c r="L21" s="65"/>
      <c r="M21" s="65"/>
      <c r="N21" s="65"/>
      <c r="O21" s="65"/>
      <c r="P21" s="65"/>
      <c r="Q21" s="66"/>
      <c r="R21" s="65"/>
      <c r="S21" s="65"/>
      <c r="T21" s="65"/>
      <c r="U21" s="67"/>
      <c r="V21" s="26"/>
      <c r="W21" s="26"/>
      <c r="X21" s="26"/>
    </row>
    <row r="22" spans="1:24" ht="13.5" thickBot="1" x14ac:dyDescent="0.25">
      <c r="B22" s="11"/>
      <c r="E22" s="28"/>
      <c r="F22" s="28"/>
      <c r="G22" s="28"/>
      <c r="I22" s="30"/>
      <c r="L22" s="65"/>
      <c r="M22" s="65"/>
      <c r="N22" s="65"/>
      <c r="O22" s="65"/>
      <c r="P22" s="65"/>
      <c r="Q22" s="66"/>
      <c r="R22" s="65"/>
      <c r="S22" s="65"/>
      <c r="T22" s="65"/>
      <c r="U22" s="67"/>
      <c r="V22" s="26"/>
      <c r="W22" s="26"/>
      <c r="X22" s="26"/>
    </row>
    <row r="23" spans="1:24" x14ac:dyDescent="0.2">
      <c r="A23" s="7" t="s">
        <v>30</v>
      </c>
      <c r="B23" s="12">
        <v>1</v>
      </c>
      <c r="C23" s="8">
        <v>348</v>
      </c>
      <c r="D23" s="8">
        <v>381</v>
      </c>
      <c r="E23" s="8">
        <f>D23-C23</f>
        <v>33</v>
      </c>
      <c r="F23" s="8">
        <v>18</v>
      </c>
      <c r="G23" s="1">
        <v>4.1000000000000002E-2</v>
      </c>
      <c r="H23" s="1">
        <v>3.65</v>
      </c>
      <c r="I23" s="47">
        <f t="shared" si="1"/>
        <v>6.6723287671232887</v>
      </c>
      <c r="J23" t="s">
        <v>50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x14ac:dyDescent="0.2">
      <c r="A24" s="4"/>
      <c r="B24" s="9">
        <v>2</v>
      </c>
      <c r="C24" s="1">
        <v>348</v>
      </c>
      <c r="D24" s="1">
        <v>374</v>
      </c>
      <c r="E24" s="1">
        <f>D24-C24</f>
        <v>26</v>
      </c>
      <c r="F24" s="1">
        <v>18</v>
      </c>
      <c r="G24" s="1">
        <v>4.1000000000000002E-2</v>
      </c>
      <c r="H24" s="1">
        <v>4.4139999999999997</v>
      </c>
      <c r="I24" s="47">
        <f t="shared" si="1"/>
        <v>4.3470774807430912</v>
      </c>
      <c r="J24" t="s">
        <v>50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x14ac:dyDescent="0.2">
      <c r="A25" s="45" t="s">
        <v>42</v>
      </c>
      <c r="B25" s="46">
        <v>1</v>
      </c>
      <c r="C25" s="47">
        <v>366</v>
      </c>
      <c r="D25" s="47">
        <v>400</v>
      </c>
      <c r="E25" s="47">
        <f t="shared" ref="E25:E26" si="5">D25-C25</f>
        <v>34</v>
      </c>
      <c r="F25" s="47">
        <v>18</v>
      </c>
      <c r="G25" s="47">
        <v>4.1000000000000002E-2</v>
      </c>
      <c r="H25" s="47">
        <v>2.0649999999999999</v>
      </c>
      <c r="I25" s="47">
        <f t="shared" si="1"/>
        <v>12.151089588377726</v>
      </c>
      <c r="J25" t="s">
        <v>49</v>
      </c>
    </row>
    <row r="26" spans="1:24" x14ac:dyDescent="0.2">
      <c r="A26" s="45"/>
      <c r="B26" s="46">
        <v>2</v>
      </c>
      <c r="C26" s="47">
        <v>366</v>
      </c>
      <c r="D26" s="47">
        <v>402</v>
      </c>
      <c r="E26" s="47">
        <f t="shared" si="5"/>
        <v>36</v>
      </c>
      <c r="F26" s="47">
        <v>18</v>
      </c>
      <c r="G26" s="47">
        <v>4.1000000000000002E-2</v>
      </c>
      <c r="H26" s="47">
        <v>1.6990000000000001</v>
      </c>
      <c r="I26" s="47">
        <f t="shared" si="1"/>
        <v>15.637433784579164</v>
      </c>
      <c r="J26" t="s">
        <v>49</v>
      </c>
    </row>
    <row r="27" spans="1:24" x14ac:dyDescent="0.2">
      <c r="A27" s="4" t="s">
        <v>31</v>
      </c>
      <c r="B27" s="9">
        <v>1</v>
      </c>
      <c r="C27" s="1">
        <v>341</v>
      </c>
      <c r="D27" s="1">
        <v>356</v>
      </c>
      <c r="E27" s="1">
        <f t="shared" ref="E27:E38" si="6">D27-C27</f>
        <v>15</v>
      </c>
      <c r="F27" s="1">
        <v>18</v>
      </c>
      <c r="G27" s="1">
        <v>4.1000000000000002E-2</v>
      </c>
      <c r="H27" s="1">
        <v>7.8310000000000004</v>
      </c>
      <c r="I27" s="47">
        <f t="shared" si="1"/>
        <v>1.4136125654450262</v>
      </c>
      <c r="J27" t="s">
        <v>50</v>
      </c>
    </row>
    <row r="28" spans="1:24" x14ac:dyDescent="0.2">
      <c r="A28" s="4"/>
      <c r="B28" s="9">
        <v>2</v>
      </c>
      <c r="C28" s="1">
        <v>341</v>
      </c>
      <c r="D28" s="1">
        <v>347</v>
      </c>
      <c r="E28" s="1">
        <f t="shared" si="6"/>
        <v>6</v>
      </c>
      <c r="F28" s="1">
        <v>18</v>
      </c>
      <c r="G28" s="1">
        <v>4.1000000000000002E-2</v>
      </c>
      <c r="H28" s="1">
        <v>7.69</v>
      </c>
      <c r="I28" s="47">
        <f t="shared" si="1"/>
        <v>0.57581274382314696</v>
      </c>
      <c r="J28" t="s">
        <v>50</v>
      </c>
    </row>
    <row r="29" spans="1:24" x14ac:dyDescent="0.2">
      <c r="A29" s="45" t="s">
        <v>59</v>
      </c>
      <c r="B29" s="46">
        <v>1</v>
      </c>
      <c r="C29" s="47">
        <v>326</v>
      </c>
      <c r="D29" s="47">
        <v>342</v>
      </c>
      <c r="E29" s="47">
        <f t="shared" si="6"/>
        <v>16</v>
      </c>
      <c r="F29" s="47">
        <v>18</v>
      </c>
      <c r="G29" s="48">
        <v>4.1000000000000002E-2</v>
      </c>
      <c r="H29" s="47">
        <v>4.8920000000000003</v>
      </c>
      <c r="I29" s="47">
        <f t="shared" si="1"/>
        <v>2.4137367130008176</v>
      </c>
      <c r="J29" t="s">
        <v>49</v>
      </c>
    </row>
    <row r="30" spans="1:24" x14ac:dyDescent="0.2">
      <c r="A30" s="45"/>
      <c r="B30" s="46">
        <v>2</v>
      </c>
      <c r="C30" s="47">
        <v>326</v>
      </c>
      <c r="D30" s="47">
        <v>334</v>
      </c>
      <c r="E30" s="47">
        <f t="shared" si="6"/>
        <v>8</v>
      </c>
      <c r="F30" s="47">
        <v>18</v>
      </c>
      <c r="G30" s="48">
        <v>4.1000000000000002E-2</v>
      </c>
      <c r="H30" s="47">
        <v>4.258</v>
      </c>
      <c r="I30" s="47">
        <f t="shared" si="1"/>
        <v>1.3865664631282293</v>
      </c>
      <c r="J30" t="s">
        <v>49</v>
      </c>
    </row>
    <row r="31" spans="1:24" x14ac:dyDescent="0.2">
      <c r="A31" s="4" t="s">
        <v>32</v>
      </c>
      <c r="B31" s="9">
        <v>1</v>
      </c>
      <c r="C31" s="1">
        <v>368</v>
      </c>
      <c r="D31" s="1">
        <v>540</v>
      </c>
      <c r="E31" s="1">
        <f t="shared" si="6"/>
        <v>172</v>
      </c>
      <c r="F31" s="1">
        <v>18</v>
      </c>
      <c r="G31" s="2">
        <v>4.1000000000000002E-2</v>
      </c>
      <c r="H31" s="29">
        <v>4.6580000000000004</v>
      </c>
      <c r="I31" s="47">
        <f t="shared" si="1"/>
        <v>27.251180764276512</v>
      </c>
      <c r="J31" t="s">
        <v>50</v>
      </c>
    </row>
    <row r="32" spans="1:24" x14ac:dyDescent="0.2">
      <c r="A32" s="4"/>
      <c r="B32" s="9">
        <v>2</v>
      </c>
      <c r="C32" s="1">
        <v>368</v>
      </c>
      <c r="D32" s="1">
        <v>585</v>
      </c>
      <c r="E32" s="1">
        <f t="shared" si="6"/>
        <v>217</v>
      </c>
      <c r="F32" s="1">
        <v>18</v>
      </c>
      <c r="G32" s="2">
        <v>4.1000000000000002E-2</v>
      </c>
      <c r="H32" s="29">
        <v>4.1859999999999999</v>
      </c>
      <c r="I32" s="47">
        <f t="shared" si="1"/>
        <v>38.257525083612045</v>
      </c>
      <c r="J32" t="s">
        <v>50</v>
      </c>
    </row>
    <row r="33" spans="1:13" x14ac:dyDescent="0.2">
      <c r="A33" s="45" t="s">
        <v>43</v>
      </c>
      <c r="B33" s="46">
        <v>1</v>
      </c>
      <c r="C33" s="47">
        <v>349</v>
      </c>
      <c r="D33" s="47">
        <v>369</v>
      </c>
      <c r="E33" s="47">
        <f t="shared" si="6"/>
        <v>20</v>
      </c>
      <c r="F33" s="47">
        <v>18</v>
      </c>
      <c r="G33" s="48">
        <v>4.1000000000000002E-2</v>
      </c>
      <c r="H33" s="47">
        <v>1.2370000000000001</v>
      </c>
      <c r="I33" s="47">
        <f t="shared" si="1"/>
        <v>11.932093775262731</v>
      </c>
      <c r="J33" t="s">
        <v>49</v>
      </c>
    </row>
    <row r="34" spans="1:13" x14ac:dyDescent="0.2">
      <c r="A34" s="45"/>
      <c r="B34" s="46">
        <v>2</v>
      </c>
      <c r="C34" s="47">
        <v>349</v>
      </c>
      <c r="D34" s="47">
        <v>380</v>
      </c>
      <c r="E34" s="47">
        <f t="shared" si="6"/>
        <v>31</v>
      </c>
      <c r="F34" s="47">
        <v>18</v>
      </c>
      <c r="G34" s="48">
        <v>4.1000000000000002E-2</v>
      </c>
      <c r="H34" s="47">
        <v>1.2589999999999999</v>
      </c>
      <c r="I34" s="47">
        <f t="shared" si="1"/>
        <v>18.171564733915808</v>
      </c>
      <c r="J34" t="s">
        <v>49</v>
      </c>
    </row>
    <row r="35" spans="1:13" x14ac:dyDescent="0.2">
      <c r="A35" s="4" t="s">
        <v>33</v>
      </c>
      <c r="B35" s="9">
        <v>1</v>
      </c>
      <c r="C35" s="1">
        <v>357</v>
      </c>
      <c r="D35" s="1">
        <v>363</v>
      </c>
      <c r="E35" s="63">
        <f t="shared" si="6"/>
        <v>6</v>
      </c>
      <c r="F35" s="1">
        <v>18</v>
      </c>
      <c r="G35" s="2">
        <v>4.1000000000000002E-2</v>
      </c>
      <c r="H35" s="1">
        <v>12.266</v>
      </c>
      <c r="I35" s="47">
        <f t="shared" si="1"/>
        <v>0.36099788031958258</v>
      </c>
      <c r="J35" t="s">
        <v>50</v>
      </c>
    </row>
    <row r="36" spans="1:13" ht="13.5" thickBot="1" x14ac:dyDescent="0.25">
      <c r="A36" s="4"/>
      <c r="B36" s="9">
        <v>2</v>
      </c>
      <c r="C36" s="1">
        <v>357</v>
      </c>
      <c r="D36" s="1">
        <v>358</v>
      </c>
      <c r="E36" s="63">
        <f t="shared" si="6"/>
        <v>1</v>
      </c>
      <c r="F36" s="1">
        <v>18</v>
      </c>
      <c r="G36" s="2">
        <v>4.1000000000000002E-2</v>
      </c>
      <c r="H36" s="64">
        <v>12.464</v>
      </c>
      <c r="I36" s="47">
        <f t="shared" si="1"/>
        <v>5.921052631578947E-2</v>
      </c>
      <c r="J36" t="s">
        <v>50</v>
      </c>
    </row>
    <row r="37" spans="1:13" x14ac:dyDescent="0.2">
      <c r="A37" s="49" t="s">
        <v>41</v>
      </c>
      <c r="B37" s="50">
        <v>1</v>
      </c>
      <c r="C37" s="51">
        <v>356</v>
      </c>
      <c r="D37" s="51">
        <v>359</v>
      </c>
      <c r="E37" s="47">
        <f t="shared" si="6"/>
        <v>3</v>
      </c>
      <c r="F37" s="51">
        <v>18</v>
      </c>
      <c r="G37" s="48">
        <v>4.1000000000000002E-2</v>
      </c>
      <c r="H37" s="51">
        <v>1.228</v>
      </c>
      <c r="I37" s="47">
        <f t="shared" si="1"/>
        <v>1.8029315960912051</v>
      </c>
      <c r="J37" t="s">
        <v>49</v>
      </c>
    </row>
    <row r="38" spans="1:13" ht="13.5" thickBot="1" x14ac:dyDescent="0.25">
      <c r="A38" s="52"/>
      <c r="B38" s="53">
        <v>2</v>
      </c>
      <c r="C38" s="54">
        <v>356</v>
      </c>
      <c r="D38" s="54">
        <v>358</v>
      </c>
      <c r="E38" s="54">
        <f t="shared" si="6"/>
        <v>2</v>
      </c>
      <c r="F38" s="54">
        <v>18</v>
      </c>
      <c r="G38" s="61">
        <v>4.1000000000000002E-2</v>
      </c>
      <c r="H38" s="54">
        <v>0.96299999999999997</v>
      </c>
      <c r="I38" s="47">
        <f t="shared" si="1"/>
        <v>1.5327102803738317</v>
      </c>
      <c r="J38" t="s">
        <v>49</v>
      </c>
    </row>
    <row r="39" spans="1:13" x14ac:dyDescent="0.2">
      <c r="A39" s="68"/>
      <c r="B39" s="27"/>
      <c r="C39" s="68"/>
      <c r="D39" s="68"/>
      <c r="E39" s="68"/>
      <c r="F39" s="68"/>
      <c r="G39" s="68"/>
      <c r="H39" s="68"/>
      <c r="I39" s="68"/>
    </row>
    <row r="40" spans="1:13" ht="22.5" x14ac:dyDescent="0.45">
      <c r="A40" s="75" t="s">
        <v>56</v>
      </c>
      <c r="B40" s="27"/>
      <c r="C40" s="68"/>
      <c r="D40" s="68"/>
      <c r="E40" s="68"/>
      <c r="F40" s="68"/>
      <c r="G40" s="68"/>
      <c r="H40" s="68"/>
      <c r="I40" s="68"/>
    </row>
    <row r="41" spans="1:13" x14ac:dyDescent="0.2">
      <c r="F41" s="29"/>
    </row>
    <row r="42" spans="1:13" x14ac:dyDescent="0.2">
      <c r="A42" s="38" t="s">
        <v>37</v>
      </c>
      <c r="B42" s="38"/>
      <c r="C42" s="38"/>
      <c r="D42" s="38" t="s">
        <v>53</v>
      </c>
      <c r="E42" s="38"/>
      <c r="F42" s="39"/>
      <c r="G42" s="38"/>
      <c r="H42" s="38"/>
      <c r="I42" s="38"/>
    </row>
    <row r="43" spans="1:13" ht="13.5" thickBot="1" x14ac:dyDescent="0.25">
      <c r="F43" s="29"/>
    </row>
    <row r="44" spans="1:13" ht="15.75" x14ac:dyDescent="0.3">
      <c r="A44" s="13"/>
      <c r="B44" s="14"/>
      <c r="C44" s="15" t="s">
        <v>10</v>
      </c>
      <c r="D44" s="16" t="s">
        <v>12</v>
      </c>
      <c r="E44" s="15" t="s">
        <v>14</v>
      </c>
      <c r="F44" s="18" t="s">
        <v>7</v>
      </c>
      <c r="G44" s="17"/>
      <c r="H44" s="18" t="s">
        <v>8</v>
      </c>
      <c r="I44" s="19"/>
      <c r="J44" s="26"/>
      <c r="K44" s="44" t="s">
        <v>38</v>
      </c>
      <c r="L44" s="26"/>
      <c r="M44" s="26"/>
    </row>
    <row r="45" spans="1:13" ht="16.5" thickBot="1" x14ac:dyDescent="0.35">
      <c r="A45" s="20" t="s">
        <v>0</v>
      </c>
      <c r="B45" s="21" t="s">
        <v>9</v>
      </c>
      <c r="C45" s="22" t="s">
        <v>11</v>
      </c>
      <c r="D45" s="23" t="s">
        <v>13</v>
      </c>
      <c r="E45" s="22" t="s">
        <v>15</v>
      </c>
      <c r="F45" s="23" t="s">
        <v>16</v>
      </c>
      <c r="G45" s="24" t="s">
        <v>5</v>
      </c>
      <c r="H45" s="25" t="s">
        <v>6</v>
      </c>
      <c r="I45" s="37" t="s">
        <v>29</v>
      </c>
      <c r="K45" s="32" t="s">
        <v>40</v>
      </c>
      <c r="L45" s="32" t="s">
        <v>48</v>
      </c>
    </row>
    <row r="46" spans="1:13" x14ac:dyDescent="0.2">
      <c r="A46" s="42" t="s">
        <v>34</v>
      </c>
      <c r="B46" s="12">
        <v>1</v>
      </c>
      <c r="C46" s="8">
        <v>348</v>
      </c>
      <c r="D46" s="8">
        <v>373</v>
      </c>
      <c r="E46" s="8">
        <f>D46-C46</f>
        <v>25</v>
      </c>
      <c r="F46" s="8">
        <v>18</v>
      </c>
      <c r="G46" s="8"/>
      <c r="H46" s="8">
        <v>0.253</v>
      </c>
      <c r="I46" s="31">
        <f>(E46*F46*G46)/H46</f>
        <v>0</v>
      </c>
    </row>
    <row r="47" spans="1:13" x14ac:dyDescent="0.2">
      <c r="A47" s="4"/>
      <c r="B47" s="9">
        <v>2</v>
      </c>
      <c r="C47" s="2">
        <v>348</v>
      </c>
      <c r="D47" s="1">
        <v>357</v>
      </c>
      <c r="E47" s="2">
        <f t="shared" ref="E47:E53" si="7">D47-C47</f>
        <v>9</v>
      </c>
      <c r="F47" s="2">
        <v>18</v>
      </c>
      <c r="G47" s="2"/>
      <c r="H47" s="1">
        <v>0.157</v>
      </c>
      <c r="I47" s="3"/>
      <c r="J47" s="32" t="s">
        <v>51</v>
      </c>
    </row>
    <row r="48" spans="1:13" x14ac:dyDescent="0.2">
      <c r="A48" s="4"/>
      <c r="B48" s="9"/>
      <c r="C48" s="2"/>
      <c r="D48" s="1"/>
      <c r="E48" s="2"/>
      <c r="F48" s="2"/>
      <c r="G48" s="2"/>
      <c r="H48" s="1"/>
      <c r="I48" s="3"/>
      <c r="J48" t="s">
        <v>52</v>
      </c>
    </row>
    <row r="49" spans="1:9" x14ac:dyDescent="0.2">
      <c r="A49" s="43" t="s">
        <v>58</v>
      </c>
      <c r="B49" s="9">
        <v>1</v>
      </c>
      <c r="C49" s="1">
        <v>352</v>
      </c>
      <c r="D49" s="1">
        <v>493</v>
      </c>
      <c r="E49" s="2">
        <v>141</v>
      </c>
      <c r="F49" s="2">
        <v>18</v>
      </c>
      <c r="G49" s="2"/>
      <c r="H49" s="1">
        <v>0.253</v>
      </c>
      <c r="I49" s="3"/>
    </row>
    <row r="50" spans="1:9" x14ac:dyDescent="0.2">
      <c r="A50" s="4"/>
      <c r="B50" s="9">
        <v>2</v>
      </c>
      <c r="C50" s="1">
        <v>337</v>
      </c>
      <c r="D50" s="1">
        <v>512</v>
      </c>
      <c r="E50" s="2">
        <v>175</v>
      </c>
      <c r="F50" s="2">
        <v>18</v>
      </c>
      <c r="G50" s="2"/>
      <c r="H50" s="1">
        <v>0.29399999999999998</v>
      </c>
      <c r="I50" s="3"/>
    </row>
    <row r="51" spans="1:9" x14ac:dyDescent="0.2">
      <c r="A51" s="4"/>
      <c r="B51" s="9"/>
      <c r="C51" s="1"/>
      <c r="D51" s="1"/>
      <c r="E51" s="2"/>
      <c r="F51" s="2"/>
      <c r="G51" s="2"/>
      <c r="H51" s="1"/>
      <c r="I51" s="3"/>
    </row>
    <row r="52" spans="1:9" x14ac:dyDescent="0.2">
      <c r="A52" s="43" t="s">
        <v>35</v>
      </c>
      <c r="B52" s="9">
        <v>1</v>
      </c>
      <c r="C52" s="1">
        <v>341</v>
      </c>
      <c r="D52" s="1">
        <v>345</v>
      </c>
      <c r="E52" s="2">
        <f t="shared" si="7"/>
        <v>4</v>
      </c>
      <c r="F52" s="2">
        <v>18</v>
      </c>
      <c r="G52" s="2"/>
      <c r="H52" s="1">
        <v>0.21099999999999999</v>
      </c>
      <c r="I52" s="3"/>
    </row>
    <row r="53" spans="1:9" x14ac:dyDescent="0.2">
      <c r="A53" s="4"/>
      <c r="B53" s="9">
        <v>2</v>
      </c>
      <c r="C53" s="1">
        <v>341</v>
      </c>
      <c r="D53" s="1">
        <v>341</v>
      </c>
      <c r="E53" s="2">
        <f t="shared" si="7"/>
        <v>0</v>
      </c>
      <c r="F53" s="2">
        <v>18</v>
      </c>
      <c r="G53" s="2"/>
      <c r="H53" s="1">
        <v>0.17699999999999999</v>
      </c>
      <c r="I53" s="3"/>
    </row>
    <row r="54" spans="1:9" x14ac:dyDescent="0.2">
      <c r="A54" s="4"/>
      <c r="B54" s="9"/>
      <c r="C54" s="1"/>
      <c r="D54" s="1"/>
      <c r="E54" s="2"/>
      <c r="F54" s="2"/>
      <c r="G54" s="2"/>
      <c r="H54" s="1"/>
      <c r="I54" s="3"/>
    </row>
    <row r="55" spans="1:9" x14ac:dyDescent="0.2">
      <c r="A55" s="43" t="s">
        <v>36</v>
      </c>
      <c r="B55" s="9">
        <v>1</v>
      </c>
      <c r="C55" s="1">
        <v>368</v>
      </c>
      <c r="D55" s="1">
        <v>408</v>
      </c>
      <c r="E55" s="2">
        <f>D55-C55</f>
        <v>40</v>
      </c>
      <c r="F55" s="2">
        <v>18</v>
      </c>
      <c r="G55" s="2"/>
      <c r="H55" s="1">
        <v>0.13300000000000001</v>
      </c>
      <c r="I55" s="3"/>
    </row>
    <row r="56" spans="1:9" ht="13.5" thickBot="1" x14ac:dyDescent="0.25">
      <c r="A56" s="5"/>
      <c r="B56" s="10">
        <v>2</v>
      </c>
      <c r="C56" s="6">
        <v>368</v>
      </c>
      <c r="D56" s="6">
        <v>388</v>
      </c>
      <c r="E56" s="40">
        <f t="shared" ref="E56" si="8">D56-C56</f>
        <v>20</v>
      </c>
      <c r="F56" s="40">
        <v>18</v>
      </c>
      <c r="G56" s="40"/>
      <c r="H56" s="6">
        <v>0.17499999999999999</v>
      </c>
      <c r="I56" s="41"/>
    </row>
    <row r="58" spans="1:9" x14ac:dyDescent="0.2">
      <c r="A58" s="38"/>
      <c r="B58" s="38"/>
      <c r="C58" s="38"/>
      <c r="D58" s="38" t="s">
        <v>54</v>
      </c>
      <c r="E58" s="38"/>
      <c r="F58" s="39"/>
      <c r="G58" s="38"/>
      <c r="H58" s="38"/>
      <c r="I58" s="38"/>
    </row>
    <row r="59" spans="1:9" ht="13.5" thickBot="1" x14ac:dyDescent="0.25">
      <c r="F59" s="29"/>
    </row>
    <row r="60" spans="1:9" ht="13.5" thickBot="1" x14ac:dyDescent="0.25">
      <c r="A60" s="55" t="s">
        <v>44</v>
      </c>
      <c r="B60" s="56">
        <v>1</v>
      </c>
      <c r="C60" s="57">
        <v>345</v>
      </c>
      <c r="D60" s="57">
        <v>443</v>
      </c>
      <c r="E60" s="57">
        <f>D60-C60</f>
        <v>98</v>
      </c>
      <c r="F60" s="57">
        <v>18</v>
      </c>
      <c r="G60" s="57"/>
      <c r="H60" s="57">
        <v>0.20200000000000001</v>
      </c>
      <c r="I60" s="58"/>
    </row>
    <row r="61" spans="1:9" x14ac:dyDescent="0.2">
      <c r="A61" s="55"/>
      <c r="B61" s="46">
        <v>2</v>
      </c>
      <c r="C61" s="48">
        <v>345</v>
      </c>
      <c r="D61" s="47">
        <v>422</v>
      </c>
      <c r="E61" s="48">
        <f t="shared" ref="E61" si="9">D61-C61</f>
        <v>77</v>
      </c>
      <c r="F61" s="48">
        <v>18</v>
      </c>
      <c r="G61" s="48"/>
      <c r="H61" s="47">
        <v>0.23499999999999999</v>
      </c>
      <c r="I61" s="59"/>
    </row>
    <row r="62" spans="1:9" x14ac:dyDescent="0.2">
      <c r="A62" s="45"/>
      <c r="B62" s="46"/>
      <c r="C62" s="48"/>
      <c r="D62" s="47"/>
      <c r="E62" s="48"/>
      <c r="F62" s="48"/>
      <c r="G62" s="48"/>
      <c r="H62" s="47"/>
      <c r="I62" s="59"/>
    </row>
    <row r="63" spans="1:9" x14ac:dyDescent="0.2">
      <c r="A63" s="45"/>
      <c r="B63" s="46"/>
      <c r="C63" s="48"/>
      <c r="D63" s="47"/>
      <c r="E63" s="48"/>
      <c r="F63" s="48"/>
      <c r="G63" s="48"/>
      <c r="H63" s="47"/>
      <c r="I63" s="59"/>
    </row>
    <row r="64" spans="1:9" x14ac:dyDescent="0.2">
      <c r="A64" s="60" t="s">
        <v>47</v>
      </c>
      <c r="B64" s="46">
        <v>1</v>
      </c>
      <c r="C64" s="47">
        <v>340</v>
      </c>
      <c r="D64" s="47">
        <v>351</v>
      </c>
      <c r="E64" s="48">
        <f t="shared" ref="E64:E65" si="10">D64-C64</f>
        <v>11</v>
      </c>
      <c r="F64" s="48">
        <v>18</v>
      </c>
      <c r="G64" s="48"/>
      <c r="H64" s="47">
        <v>0.252</v>
      </c>
      <c r="I64" s="59"/>
    </row>
    <row r="65" spans="1:9" x14ac:dyDescent="0.2">
      <c r="A65" s="45"/>
      <c r="B65" s="46">
        <v>2</v>
      </c>
      <c r="C65" s="47">
        <v>340</v>
      </c>
      <c r="D65" s="47">
        <v>348</v>
      </c>
      <c r="E65" s="48">
        <f t="shared" si="10"/>
        <v>8</v>
      </c>
      <c r="F65" s="48">
        <v>18</v>
      </c>
      <c r="G65" s="48"/>
      <c r="H65" s="47">
        <v>0.254</v>
      </c>
      <c r="I65" s="59"/>
    </row>
    <row r="66" spans="1:9" x14ac:dyDescent="0.2">
      <c r="A66" s="45"/>
      <c r="B66" s="46"/>
      <c r="C66" s="47"/>
      <c r="D66" s="47"/>
      <c r="E66" s="48"/>
      <c r="F66" s="48"/>
      <c r="G66" s="48"/>
      <c r="H66" s="47"/>
      <c r="I66" s="59"/>
    </row>
    <row r="67" spans="1:9" x14ac:dyDescent="0.2">
      <c r="A67" s="45"/>
      <c r="B67" s="46"/>
      <c r="C67" s="47"/>
      <c r="D67" s="47"/>
      <c r="E67" s="48"/>
      <c r="F67" s="48"/>
      <c r="G67" s="48"/>
      <c r="H67" s="47"/>
      <c r="I67" s="59"/>
    </row>
    <row r="68" spans="1:9" x14ac:dyDescent="0.2">
      <c r="A68" s="60" t="s">
        <v>45</v>
      </c>
      <c r="B68" s="46">
        <v>1</v>
      </c>
      <c r="C68" s="47">
        <v>367</v>
      </c>
      <c r="D68" s="47">
        <v>457</v>
      </c>
      <c r="E68" s="48">
        <f t="shared" ref="E68:E69" si="11">D68-C68</f>
        <v>90</v>
      </c>
      <c r="F68" s="48">
        <v>18</v>
      </c>
      <c r="G68" s="48"/>
      <c r="H68" s="47">
        <v>0.16200000000000001</v>
      </c>
      <c r="I68" s="59"/>
    </row>
    <row r="69" spans="1:9" x14ac:dyDescent="0.2">
      <c r="A69" s="45"/>
      <c r="B69" s="46">
        <v>2</v>
      </c>
      <c r="C69" s="47">
        <v>367</v>
      </c>
      <c r="D69" s="47">
        <v>436</v>
      </c>
      <c r="E69" s="48">
        <f t="shared" si="11"/>
        <v>69</v>
      </c>
      <c r="F69" s="48">
        <v>18</v>
      </c>
      <c r="G69" s="48"/>
      <c r="H69" s="47">
        <v>0.14499999999999999</v>
      </c>
      <c r="I69" s="59"/>
    </row>
    <row r="70" spans="1:9" x14ac:dyDescent="0.2">
      <c r="A70" s="45"/>
      <c r="B70" s="46"/>
      <c r="C70" s="47"/>
      <c r="D70" s="47"/>
      <c r="E70" s="48"/>
      <c r="F70" s="48"/>
      <c r="G70" s="48"/>
      <c r="H70" s="47"/>
      <c r="I70" s="59"/>
    </row>
    <row r="71" spans="1:9" x14ac:dyDescent="0.2">
      <c r="A71" s="45"/>
      <c r="B71" s="46"/>
      <c r="C71" s="47"/>
      <c r="D71" s="47"/>
      <c r="E71" s="48"/>
      <c r="F71" s="48"/>
      <c r="G71" s="48"/>
      <c r="H71" s="47"/>
      <c r="I71" s="59"/>
    </row>
    <row r="72" spans="1:9" x14ac:dyDescent="0.2">
      <c r="A72" s="60" t="s">
        <v>46</v>
      </c>
      <c r="B72" s="46">
        <v>1</v>
      </c>
      <c r="C72" s="47">
        <v>321</v>
      </c>
      <c r="D72" s="47">
        <v>326</v>
      </c>
      <c r="E72" s="48">
        <f>D72-C72</f>
        <v>5</v>
      </c>
      <c r="F72" s="48">
        <v>18</v>
      </c>
      <c r="G72" s="48"/>
      <c r="H72" s="47">
        <v>7.5999999999999998E-2</v>
      </c>
      <c r="I72" s="59"/>
    </row>
    <row r="73" spans="1:9" x14ac:dyDescent="0.2">
      <c r="A73" s="45"/>
      <c r="B73" s="46">
        <v>2</v>
      </c>
      <c r="C73" s="47">
        <v>321</v>
      </c>
      <c r="D73" s="47">
        <v>327</v>
      </c>
      <c r="E73" s="48">
        <f t="shared" ref="E73" si="12">D73-C73</f>
        <v>6</v>
      </c>
      <c r="F73" s="48">
        <v>18</v>
      </c>
      <c r="G73" s="48"/>
      <c r="H73" s="47">
        <v>0.123</v>
      </c>
      <c r="I73" s="59"/>
    </row>
    <row r="74" spans="1:9" x14ac:dyDescent="0.2">
      <c r="A74" s="45"/>
      <c r="B74" s="46"/>
      <c r="C74" s="47"/>
      <c r="D74" s="47"/>
      <c r="E74" s="48"/>
      <c r="F74" s="48"/>
      <c r="G74" s="48"/>
      <c r="H74" s="47"/>
      <c r="I74" s="59"/>
    </row>
    <row r="75" spans="1:9" ht="13.5" thickBot="1" x14ac:dyDescent="0.25">
      <c r="A75" s="52"/>
      <c r="B75" s="53"/>
      <c r="C75" s="54"/>
      <c r="D75" s="54"/>
      <c r="E75" s="61"/>
      <c r="F75" s="61"/>
      <c r="G75" s="61"/>
      <c r="H75" s="54"/>
      <c r="I75" s="62"/>
    </row>
    <row r="76" spans="1:9" x14ac:dyDescent="0.2">
      <c r="F76" s="29"/>
    </row>
    <row r="77" spans="1:9" x14ac:dyDescent="0.2">
      <c r="F77" s="29"/>
    </row>
    <row r="78" spans="1:9" x14ac:dyDescent="0.2">
      <c r="F78" s="29"/>
    </row>
    <row r="79" spans="1:9" x14ac:dyDescent="0.2">
      <c r="F79" s="29"/>
    </row>
    <row r="80" spans="1:9" x14ac:dyDescent="0.2">
      <c r="F80" s="29"/>
    </row>
    <row r="82" spans="1:4" ht="16.5" x14ac:dyDescent="0.3">
      <c r="A82" s="32" t="s">
        <v>17</v>
      </c>
      <c r="B82" s="27"/>
      <c r="C82" s="26"/>
      <c r="D82" s="26"/>
    </row>
    <row r="84" spans="1:4" ht="18.75" x14ac:dyDescent="0.35">
      <c r="A84" s="33" t="s">
        <v>18</v>
      </c>
    </row>
    <row r="85" spans="1:4" ht="14.25" x14ac:dyDescent="0.2">
      <c r="A85" s="32" t="s">
        <v>19</v>
      </c>
    </row>
    <row r="86" spans="1:4" ht="15.75" x14ac:dyDescent="0.3">
      <c r="A86" s="32" t="s">
        <v>20</v>
      </c>
    </row>
    <row r="87" spans="1:4" ht="14.25" x14ac:dyDescent="0.2">
      <c r="A87" s="32" t="s">
        <v>21</v>
      </c>
    </row>
    <row r="88" spans="1:4" ht="20.45" customHeight="1" x14ac:dyDescent="0.2">
      <c r="A88" s="32" t="s">
        <v>22</v>
      </c>
    </row>
    <row r="90" spans="1:4" ht="12.6" customHeight="1" x14ac:dyDescent="0.2">
      <c r="A90" s="34" t="s">
        <v>39</v>
      </c>
    </row>
    <row r="91" spans="1:4" x14ac:dyDescent="0.2">
      <c r="A91" s="35"/>
    </row>
    <row r="92" spans="1:4" x14ac:dyDescent="0.2">
      <c r="A92" s="36" t="s">
        <v>23</v>
      </c>
    </row>
    <row r="93" spans="1:4" x14ac:dyDescent="0.2">
      <c r="A93" s="36" t="s">
        <v>24</v>
      </c>
    </row>
    <row r="94" spans="1:4" x14ac:dyDescent="0.2">
      <c r="A94" s="36" t="s">
        <v>25</v>
      </c>
    </row>
    <row r="96" spans="1:4" hidden="1" x14ac:dyDescent="0.2">
      <c r="A96" s="34" t="s">
        <v>26</v>
      </c>
    </row>
    <row r="97" spans="1:1" x14ac:dyDescent="0.2">
      <c r="A97" s="35"/>
    </row>
    <row r="98" spans="1:1" x14ac:dyDescent="0.2">
      <c r="A98" s="36" t="s">
        <v>27</v>
      </c>
    </row>
    <row r="99" spans="1:1" x14ac:dyDescent="0.2">
      <c r="A99" s="36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streda-obe skupiny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LF Lektor</cp:lastModifiedBy>
  <dcterms:created xsi:type="dcterms:W3CDTF">2010-04-09T11:02:18Z</dcterms:created>
  <dcterms:modified xsi:type="dcterms:W3CDTF">2015-04-17T11:26:31Z</dcterms:modified>
</cp:coreProperties>
</file>