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obe skupiny" sheetId="4" r:id="rId1"/>
  </sheets>
  <calcPr calcId="145621"/>
</workbook>
</file>

<file path=xl/calcChain.xml><?xml version="1.0" encoding="utf-8"?>
<calcChain xmlns="http://schemas.openxmlformats.org/spreadsheetml/2006/main">
  <c r="E39" i="4" l="1"/>
  <c r="E40" i="4"/>
  <c r="E35" i="4"/>
  <c r="E34" i="4"/>
  <c r="I34" i="4" s="1"/>
  <c r="I42" i="4"/>
  <c r="E42" i="4"/>
  <c r="E13" i="4" l="1"/>
  <c r="I13" i="4" s="1"/>
  <c r="E8" i="4"/>
  <c r="I8" i="4" s="1"/>
  <c r="E41" i="4"/>
  <c r="I41" i="4" s="1"/>
  <c r="I40" i="4"/>
  <c r="I39" i="4"/>
  <c r="E38" i="4"/>
  <c r="I38" i="4" s="1"/>
  <c r="E37" i="4"/>
  <c r="I37" i="4" s="1"/>
  <c r="E36" i="4"/>
  <c r="I36" i="4" s="1"/>
  <c r="I35" i="4"/>
  <c r="E31" i="4" l="1"/>
  <c r="I31" i="4" s="1"/>
  <c r="E32" i="4"/>
  <c r="I32" i="4" s="1"/>
  <c r="E27" i="4" l="1"/>
  <c r="I27" i="4" s="1"/>
  <c r="E29" i="4"/>
  <c r="I29" i="4" s="1"/>
  <c r="E30" i="4"/>
  <c r="I30" i="4" s="1"/>
  <c r="E26" i="4"/>
  <c r="I26" i="4" s="1"/>
  <c r="E25" i="4"/>
  <c r="I25" i="4" s="1"/>
  <c r="E20" i="4"/>
  <c r="I20" i="4" s="1"/>
  <c r="E21" i="4"/>
  <c r="I21" i="4" s="1"/>
  <c r="E14" i="4"/>
  <c r="I14" i="4" s="1"/>
  <c r="E15" i="4"/>
  <c r="I15" i="4" s="1"/>
  <c r="P16" i="4"/>
  <c r="E17" i="4"/>
  <c r="I17" i="4" s="1"/>
  <c r="E12" i="4"/>
  <c r="I12" i="4" s="1"/>
  <c r="E11" i="4"/>
  <c r="I11" i="4" s="1"/>
  <c r="P10" i="4"/>
  <c r="T10" i="4" s="1"/>
  <c r="E9" i="4"/>
  <c r="I9" i="4" s="1"/>
  <c r="E19" i="4"/>
  <c r="I19" i="4" s="1"/>
  <c r="E18" i="4"/>
  <c r="I18" i="4" s="1"/>
  <c r="E7" i="4"/>
  <c r="I7" i="4" s="1"/>
  <c r="E5" i="4"/>
  <c r="I5" i="4" s="1"/>
  <c r="E6" i="4"/>
  <c r="I6" i="4" s="1"/>
  <c r="E4" i="4"/>
  <c r="I4" i="4" s="1"/>
  <c r="T16" i="4"/>
</calcChain>
</file>

<file path=xl/sharedStrings.xml><?xml version="1.0" encoding="utf-8"?>
<sst xmlns="http://schemas.openxmlformats.org/spreadsheetml/2006/main" count="80" uniqueCount="46">
  <si>
    <t>Varianta</t>
  </si>
  <si>
    <t>kontrola</t>
  </si>
  <si>
    <t>bez N</t>
  </si>
  <si>
    <t>bez P</t>
  </si>
  <si>
    <t>bez Fe</t>
  </si>
  <si>
    <t>koef. k</t>
  </si>
  <si>
    <t xml:space="preserve">m kořenu </t>
  </si>
  <si>
    <t>f [l/h]</t>
  </si>
  <si>
    <t>m [g]</t>
  </si>
  <si>
    <t>č.rostliny</t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</si>
  <si>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-ref.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</si>
  <si>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bez vz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</si>
  <si>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-inkub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</si>
  <si>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vzorek</t>
    </r>
  </si>
  <si>
    <r>
      <t>změna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[ppm]</t>
    </r>
  </si>
  <si>
    <r>
      <t>delta CO</t>
    </r>
    <r>
      <rPr>
        <vertAlign val="subscript"/>
        <sz val="10"/>
        <rFont val="Arial"/>
        <family val="2"/>
        <charset val="238"/>
      </rPr>
      <t>2</t>
    </r>
  </si>
  <si>
    <t>průtok f</t>
  </si>
  <si>
    <r>
      <t>V</t>
    </r>
    <r>
      <rPr>
        <vertAlign val="subscript"/>
        <sz val="10"/>
        <rFont val="Arial"/>
        <family val="2"/>
        <charset val="238"/>
      </rPr>
      <t>r</t>
    </r>
    <r>
      <rPr>
        <sz val="10"/>
        <rFont val="Arial"/>
        <family val="2"/>
        <charset val="238"/>
      </rPr>
      <t xml:space="preserve"> = (</t>
    </r>
    <r>
      <rPr>
        <sz val="12"/>
        <rFont val="Times New Roman"/>
        <family val="1"/>
        <charset val="238"/>
      </rPr>
      <t>Δ</t>
    </r>
    <r>
      <rPr>
        <sz val="10"/>
        <rFont val="Arial"/>
        <family val="2"/>
        <charset val="238"/>
      </rPr>
      <t xml:space="preserve">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* f * k)/ m         (µmol·g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</si>
  <si>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Δ CO</t>
    </r>
    <r>
      <rPr>
        <vertAlign val="subscript"/>
        <sz val="12"/>
        <rFont val="Times New Roman"/>
        <family val="1"/>
        <charset val="238"/>
      </rPr>
      <t>2</t>
    </r>
    <r>
      <rPr>
        <sz val="10"/>
        <rFont val="Arial"/>
        <family val="2"/>
        <charset val="238"/>
      </rPr>
      <t xml:space="preserve"> - vzestup koncentrace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po průchodu nádobkou (ppm, tj. µl·l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</si>
  <si>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f - rychlost průtoku plynu systémem při měření (l·h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</si>
  <si>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k - převodní koeficient pro převod objemového množství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(µl) na látkové množství (µmol); pro teplotu 22 °C a průměrný atmosférický tlak je</t>
    </r>
  </si>
  <si>
    <r>
      <t>k = 0,041 (µmol·µl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). (Pro přesné stanovení je možné vypočíst ze stavové rovnice plynů [p*V=n*R*T] podle aktuální teploty a tlaku v den měření.)</t>
    </r>
  </si>
  <si>
    <t>m - hmotnost sušiny vzorku (g)</t>
  </si>
  <si>
    <t>Vypočtěte průměrnou rychlost respirace kořenů u všech měřených variant. </t>
  </si>
  <si>
    <t>Vyjádřete rychlost respirace rostlin pěstovaných za deficience minerálních živin jako % rychlosti respirace kontrolních rostlin.</t>
  </si>
  <si>
    <t>Stručně popište zjištěné výsledky.</t>
  </si>
  <si>
    <r>
      <t>Úkoly 2</t>
    </r>
    <r>
      <rPr>
        <sz val="10"/>
        <rFont val="Arial"/>
        <family val="2"/>
        <charset val="238"/>
      </rPr>
      <t>:</t>
    </r>
  </si>
  <si>
    <t>Vypočtěte rychlost respirace obou vzorků semen.</t>
  </si>
  <si>
    <t>Vypočtěte jak se změnila rychlost respirace v průběhu dvou dnů bobtnání ve srovnání s právě namočenými semeny. Výsledek popište a vysvětlete v závěru.</t>
  </si>
  <si>
    <r>
      <t>Vr     (µmol·g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</si>
  <si>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Úkoly: viz. Blíže návody na cvičení </t>
  </si>
  <si>
    <t>ST10</t>
  </si>
  <si>
    <t>Úloha 2 : Sledování změn v rychlosti respirace u semen v různém stádiu klíčení</t>
  </si>
  <si>
    <t>Úloha 1: Stanovení vlivu nedostatku minerálních živin na rychlost respirace</t>
  </si>
  <si>
    <t>T lázně</t>
  </si>
  <si>
    <t>pšenice - Po 16h</t>
  </si>
  <si>
    <t>bob - Po 16 h</t>
  </si>
  <si>
    <t>pšenice - St 6h</t>
  </si>
  <si>
    <t>bob - St 6h</t>
  </si>
  <si>
    <t>ČT10</t>
  </si>
  <si>
    <t>pšenice - ÚT 16h</t>
  </si>
  <si>
    <t>bob - ÚT 16 h</t>
  </si>
  <si>
    <t>pšenice - Čt 6h</t>
  </si>
  <si>
    <t>bob - Čt 6h</t>
  </si>
  <si>
    <t>neměřeno</t>
  </si>
  <si>
    <t>vyřazeno: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</si>
</sst>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Arial"/>
      <family val="2"/>
      <charset val="238"/>
    </font>
    <font>
      <vertAlign val="subscript"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.5"/>
      <color rgb="FF000000"/>
      <name val="Comic Sans MS"/>
      <family val="4"/>
      <charset val="238"/>
    </font>
    <font>
      <b/>
      <sz val="14"/>
      <name val="Comic Sans MS"/>
      <family val="4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/>
    <xf numFmtId="0" fontId="0" fillId="2" borderId="10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/>
    <xf numFmtId="0" fontId="0" fillId="2" borderId="14" xfId="0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16" xfId="0" applyFont="1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3" borderId="3" xfId="0" applyFill="1" applyBorder="1"/>
    <xf numFmtId="0" fontId="0" fillId="3" borderId="14" xfId="0" applyFill="1" applyBorder="1"/>
    <xf numFmtId="0" fontId="0" fillId="3" borderId="20" xfId="0" applyFill="1" applyBorder="1"/>
    <xf numFmtId="0" fontId="0" fillId="4" borderId="1" xfId="0" applyFill="1" applyBorder="1"/>
    <xf numFmtId="0" fontId="0" fillId="0" borderId="15" xfId="0" applyBorder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17" xfId="0" applyFill="1" applyBorder="1"/>
    <xf numFmtId="0" fontId="0" fillId="0" borderId="18" xfId="0" applyFill="1" applyBorder="1"/>
    <xf numFmtId="0" fontId="8" fillId="0" borderId="0" xfId="0" applyFont="1" applyAlignment="1">
      <alignment vertical="center"/>
    </xf>
    <xf numFmtId="0" fontId="9" fillId="0" borderId="0" xfId="0" applyFont="1" applyFill="1" applyBorder="1"/>
    <xf numFmtId="0" fontId="9" fillId="0" borderId="0" xfId="0" applyFont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0" fillId="0" borderId="8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0" fillId="0" borderId="0" xfId="0" applyFont="1"/>
    <xf numFmtId="0" fontId="0" fillId="2" borderId="2" xfId="0" applyFill="1" applyBorder="1"/>
    <xf numFmtId="0" fontId="0" fillId="0" borderId="0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10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topLeftCell="A34" zoomScaleNormal="100" workbookViewId="0">
      <selection activeCell="L40" sqref="L40"/>
    </sheetView>
  </sheetViews>
  <sheetFormatPr defaultRowHeight="12.75" x14ac:dyDescent="0.2"/>
  <cols>
    <col min="1" max="1" width="18.42578125" customWidth="1"/>
    <col min="2" max="2" width="12" customWidth="1"/>
    <col min="3" max="3" width="12.5703125" customWidth="1"/>
    <col min="4" max="4" width="14.140625" customWidth="1"/>
    <col min="5" max="5" width="15.28515625" customWidth="1"/>
    <col min="9" max="9" width="17.140625" customWidth="1"/>
    <col min="12" max="12" width="20.28515625" customWidth="1"/>
  </cols>
  <sheetData>
    <row r="1" spans="1:25" ht="23.25" thickBot="1" x14ac:dyDescent="0.5">
      <c r="A1" s="58" t="s">
        <v>33</v>
      </c>
    </row>
    <row r="2" spans="1:25" ht="15.75" x14ac:dyDescent="0.3">
      <c r="A2" s="10"/>
      <c r="B2" s="11"/>
      <c r="C2" s="12" t="s">
        <v>10</v>
      </c>
      <c r="D2" s="13" t="s">
        <v>12</v>
      </c>
      <c r="E2" s="12" t="s">
        <v>14</v>
      </c>
      <c r="F2" s="15" t="s">
        <v>7</v>
      </c>
      <c r="G2" s="14"/>
      <c r="H2" s="15" t="s">
        <v>8</v>
      </c>
      <c r="I2" s="16"/>
      <c r="K2" t="s">
        <v>34</v>
      </c>
      <c r="L2" s="51"/>
      <c r="M2" s="51"/>
      <c r="N2" s="52"/>
      <c r="O2" s="52"/>
      <c r="P2" s="52"/>
      <c r="Q2" s="24"/>
      <c r="R2" s="24"/>
      <c r="S2" s="24"/>
      <c r="T2" s="24"/>
      <c r="U2" s="53"/>
      <c r="V2" s="50"/>
      <c r="W2" s="50"/>
      <c r="X2" s="50"/>
      <c r="Y2" s="50"/>
    </row>
    <row r="3" spans="1:25" ht="16.5" thickBot="1" x14ac:dyDescent="0.35">
      <c r="A3" s="17" t="s">
        <v>0</v>
      </c>
      <c r="B3" s="18" t="s">
        <v>9</v>
      </c>
      <c r="C3" s="19" t="s">
        <v>11</v>
      </c>
      <c r="D3" s="20" t="s">
        <v>13</v>
      </c>
      <c r="E3" s="19" t="s">
        <v>15</v>
      </c>
      <c r="F3" s="20" t="s">
        <v>16</v>
      </c>
      <c r="G3" s="21" t="s">
        <v>5</v>
      </c>
      <c r="H3" s="22" t="s">
        <v>6</v>
      </c>
      <c r="I3" s="34" t="s">
        <v>29</v>
      </c>
      <c r="L3" s="51"/>
      <c r="M3" s="51"/>
      <c r="N3" s="52"/>
      <c r="O3" s="52"/>
      <c r="P3" s="52"/>
      <c r="Q3" s="52"/>
      <c r="R3" s="24"/>
      <c r="S3" s="24"/>
      <c r="T3" s="52"/>
      <c r="U3" s="50"/>
      <c r="V3" s="50"/>
      <c r="W3" s="50"/>
      <c r="X3" s="50"/>
      <c r="Y3" s="50"/>
    </row>
    <row r="4" spans="1:25" ht="13.5" thickBot="1" x14ac:dyDescent="0.25">
      <c r="A4" s="5" t="s">
        <v>1</v>
      </c>
      <c r="B4" s="9">
        <v>1</v>
      </c>
      <c r="C4" s="6">
        <v>315</v>
      </c>
      <c r="D4" s="6">
        <v>357</v>
      </c>
      <c r="E4" s="61">
        <f>D4-C4</f>
        <v>42</v>
      </c>
      <c r="F4" s="6">
        <v>18</v>
      </c>
      <c r="G4" s="6">
        <v>4.1000000000000002E-2</v>
      </c>
      <c r="H4" s="6">
        <v>7.4899999999999994E-2</v>
      </c>
      <c r="I4" s="28">
        <f>(E4*F4*G4)/H4</f>
        <v>413.83177570093466</v>
      </c>
      <c r="J4" t="s">
        <v>31</v>
      </c>
      <c r="K4">
        <v>21.5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3.5" thickBot="1" x14ac:dyDescent="0.25">
      <c r="A5" s="4"/>
      <c r="B5" s="7">
        <v>2</v>
      </c>
      <c r="C5" s="6">
        <v>315</v>
      </c>
      <c r="D5" s="1">
        <v>319</v>
      </c>
      <c r="E5" s="2">
        <f t="shared" ref="E5" si="0">D5-C5</f>
        <v>4</v>
      </c>
      <c r="F5" s="2">
        <v>18</v>
      </c>
      <c r="G5" s="2">
        <v>4.1000000000000002E-2</v>
      </c>
      <c r="H5" s="1">
        <v>0.1384</v>
      </c>
      <c r="I5" s="3">
        <f t="shared" ref="I5:I32" si="1">(E5*F5*G5)/H5</f>
        <v>21.329479768786129</v>
      </c>
      <c r="J5" t="s">
        <v>31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">
      <c r="A6" s="59"/>
      <c r="B6" s="60">
        <v>3</v>
      </c>
      <c r="C6" s="61">
        <v>315</v>
      </c>
      <c r="D6" s="62">
        <v>333</v>
      </c>
      <c r="E6" s="63">
        <f t="shared" ref="E6:E13" si="2">D6-C6</f>
        <v>18</v>
      </c>
      <c r="F6" s="63">
        <v>18</v>
      </c>
      <c r="G6" s="63">
        <v>4.1000000000000002E-2</v>
      </c>
      <c r="H6" s="62">
        <v>0.2432</v>
      </c>
      <c r="I6" s="64">
        <f>(E6*F6*G6)/H6</f>
        <v>54.621710526315795</v>
      </c>
      <c r="J6" t="s">
        <v>31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spans="1:25" x14ac:dyDescent="0.2">
      <c r="A7" s="35"/>
      <c r="B7" s="36">
        <v>1</v>
      </c>
      <c r="C7" s="38">
        <v>309</v>
      </c>
      <c r="D7" s="37">
        <v>346</v>
      </c>
      <c r="E7" s="38">
        <f t="shared" si="2"/>
        <v>37</v>
      </c>
      <c r="F7" s="38">
        <v>18</v>
      </c>
      <c r="G7" s="38">
        <v>4.1000000000000002E-2</v>
      </c>
      <c r="H7" s="37">
        <v>0.1376</v>
      </c>
      <c r="I7" s="42">
        <f>(E7*F7*G7)/H7</f>
        <v>198.44476744186048</v>
      </c>
      <c r="J7" t="s">
        <v>39</v>
      </c>
      <c r="K7">
        <v>24.1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x14ac:dyDescent="0.2">
      <c r="A8" s="35"/>
      <c r="B8" s="36">
        <v>2</v>
      </c>
      <c r="C8" s="38">
        <v>309</v>
      </c>
      <c r="D8" s="37">
        <v>323</v>
      </c>
      <c r="E8" s="38">
        <f t="shared" si="2"/>
        <v>14</v>
      </c>
      <c r="F8" s="38">
        <v>18</v>
      </c>
      <c r="G8" s="38">
        <v>4.1000000000000002E-2</v>
      </c>
      <c r="H8" s="37">
        <v>7.7499999999999999E-2</v>
      </c>
      <c r="I8" s="42">
        <f>(E8*F8*G8)/H8</f>
        <v>133.31612903225806</v>
      </c>
      <c r="J8" t="s">
        <v>39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x14ac:dyDescent="0.2">
      <c r="A9" s="4" t="s">
        <v>2</v>
      </c>
      <c r="B9" s="7">
        <v>1</v>
      </c>
      <c r="C9" s="1">
        <v>327</v>
      </c>
      <c r="D9" s="1">
        <v>330</v>
      </c>
      <c r="E9" s="2">
        <f t="shared" si="2"/>
        <v>3</v>
      </c>
      <c r="F9" s="2">
        <v>18</v>
      </c>
      <c r="G9" s="2">
        <v>4.1000000000000002E-2</v>
      </c>
      <c r="H9" s="1">
        <v>0.10340000000000001</v>
      </c>
      <c r="I9" s="3">
        <f t="shared" si="1"/>
        <v>21.411992263056092</v>
      </c>
      <c r="J9" t="s">
        <v>31</v>
      </c>
      <c r="K9">
        <v>22.6</v>
      </c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2">
      <c r="A10" s="59"/>
      <c r="C10" s="1"/>
      <c r="D10" s="1"/>
      <c r="E10" s="1"/>
      <c r="F10" s="1"/>
      <c r="G10" s="1"/>
      <c r="H10" s="1"/>
      <c r="I10" s="1"/>
      <c r="J10" t="s">
        <v>31</v>
      </c>
      <c r="L10" s="67" t="s">
        <v>45</v>
      </c>
      <c r="M10" s="60">
        <v>2</v>
      </c>
      <c r="N10" s="62">
        <v>327</v>
      </c>
      <c r="O10" s="62">
        <v>325</v>
      </c>
      <c r="P10" s="66">
        <f>O10-N10</f>
        <v>-2</v>
      </c>
      <c r="Q10" s="63">
        <v>18</v>
      </c>
      <c r="R10" s="63">
        <v>4.1000000000000002E-2</v>
      </c>
      <c r="S10" s="62">
        <v>8.3599999999999994E-2</v>
      </c>
      <c r="T10" s="64">
        <f>(P10*Q10*R10)/S10</f>
        <v>-17.655502392344498</v>
      </c>
      <c r="U10" s="50"/>
      <c r="V10" s="50"/>
      <c r="W10" s="50"/>
      <c r="X10" s="50"/>
      <c r="Y10" s="50"/>
    </row>
    <row r="11" spans="1:25" x14ac:dyDescent="0.2">
      <c r="A11" s="59"/>
      <c r="B11" s="60">
        <v>3</v>
      </c>
      <c r="C11" s="63">
        <v>327</v>
      </c>
      <c r="D11" s="63">
        <v>331</v>
      </c>
      <c r="E11" s="63">
        <f t="shared" si="2"/>
        <v>4</v>
      </c>
      <c r="F11" s="63">
        <v>18</v>
      </c>
      <c r="G11" s="63">
        <v>4.1000000000000002E-2</v>
      </c>
      <c r="H11" s="63">
        <v>0.1608</v>
      </c>
      <c r="I11" s="64">
        <f t="shared" si="1"/>
        <v>18.35820895522388</v>
      </c>
      <c r="J11" t="s">
        <v>31</v>
      </c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x14ac:dyDescent="0.2">
      <c r="A12" s="35"/>
      <c r="B12" s="36">
        <v>1</v>
      </c>
      <c r="C12" s="37">
        <v>336</v>
      </c>
      <c r="D12" s="37">
        <v>341</v>
      </c>
      <c r="E12" s="38">
        <f t="shared" si="2"/>
        <v>5</v>
      </c>
      <c r="F12" s="38">
        <v>18</v>
      </c>
      <c r="G12" s="38">
        <v>4.1000000000000002E-2</v>
      </c>
      <c r="H12" s="37">
        <v>0.12180000000000001</v>
      </c>
      <c r="I12" s="42">
        <f t="shared" si="1"/>
        <v>30.295566502463053</v>
      </c>
      <c r="J12" t="s">
        <v>39</v>
      </c>
      <c r="K12">
        <v>23.2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x14ac:dyDescent="0.2">
      <c r="A13" s="35"/>
      <c r="B13" s="36">
        <v>2</v>
      </c>
      <c r="C13" s="37">
        <v>336</v>
      </c>
      <c r="D13" s="37">
        <v>340</v>
      </c>
      <c r="E13" s="38">
        <f t="shared" si="2"/>
        <v>4</v>
      </c>
      <c r="F13" s="38">
        <v>18</v>
      </c>
      <c r="G13" s="38">
        <v>4.1000000000000002E-2</v>
      </c>
      <c r="H13" s="37">
        <v>0.12180000000000001</v>
      </c>
      <c r="I13" s="42">
        <f t="shared" ref="I13" si="3">(E13*F13*G13)/H13</f>
        <v>24.236453201970441</v>
      </c>
      <c r="J13" t="s">
        <v>39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x14ac:dyDescent="0.2">
      <c r="A14" s="4" t="s">
        <v>3</v>
      </c>
      <c r="B14" s="7">
        <v>1</v>
      </c>
      <c r="C14" s="1">
        <v>328</v>
      </c>
      <c r="D14" s="1">
        <v>342</v>
      </c>
      <c r="E14" s="2">
        <f t="shared" ref="E14:E17" si="4">D14-C14</f>
        <v>14</v>
      </c>
      <c r="F14" s="2">
        <v>18</v>
      </c>
      <c r="G14" s="2">
        <v>4.1000000000000002E-2</v>
      </c>
      <c r="H14" s="1">
        <v>0.1638</v>
      </c>
      <c r="I14" s="3">
        <f t="shared" si="1"/>
        <v>63.07692307692308</v>
      </c>
      <c r="J14" t="s">
        <v>31</v>
      </c>
      <c r="K14">
        <v>23.7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 x14ac:dyDescent="0.2">
      <c r="A15" s="4"/>
      <c r="B15" s="7">
        <v>2</v>
      </c>
      <c r="C15" s="1">
        <v>328</v>
      </c>
      <c r="D15" s="1">
        <v>340</v>
      </c>
      <c r="E15" s="2">
        <f t="shared" si="4"/>
        <v>12</v>
      </c>
      <c r="F15" s="2">
        <v>18</v>
      </c>
      <c r="G15" s="2">
        <v>4.1000000000000002E-2</v>
      </c>
      <c r="H15" s="1">
        <v>0.1583</v>
      </c>
      <c r="I15" s="3">
        <f t="shared" si="1"/>
        <v>55.944409349336702</v>
      </c>
      <c r="J15" t="s">
        <v>31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 x14ac:dyDescent="0.2">
      <c r="A16" s="35"/>
      <c r="B16" s="1"/>
      <c r="C16" s="1"/>
      <c r="D16" s="1"/>
      <c r="E16" s="1"/>
      <c r="F16" s="1"/>
      <c r="G16" s="1"/>
      <c r="H16" s="1"/>
      <c r="I16" s="1"/>
      <c r="J16" t="s">
        <v>39</v>
      </c>
      <c r="K16" s="65">
        <v>18</v>
      </c>
      <c r="L16" s="67" t="s">
        <v>45</v>
      </c>
      <c r="M16" s="36">
        <v>1</v>
      </c>
      <c r="N16" s="37">
        <v>328</v>
      </c>
      <c r="O16" s="37">
        <v>327</v>
      </c>
      <c r="P16" s="66">
        <f>O16-N16</f>
        <v>-1</v>
      </c>
      <c r="Q16" s="38">
        <v>18</v>
      </c>
      <c r="R16" s="38">
        <v>4.1000000000000002E-2</v>
      </c>
      <c r="S16" s="37">
        <v>0.11749999999999999</v>
      </c>
      <c r="T16" s="42">
        <f>(P16*Q16*R16)/S16</f>
        <v>-6.2808510638297879</v>
      </c>
      <c r="U16" s="50"/>
      <c r="V16" s="50"/>
      <c r="W16" s="50"/>
      <c r="X16" s="50"/>
      <c r="Y16" s="50"/>
    </row>
    <row r="17" spans="1:25" x14ac:dyDescent="0.2">
      <c r="A17" s="35"/>
      <c r="B17" s="68">
        <v>2</v>
      </c>
      <c r="C17" s="38">
        <v>328</v>
      </c>
      <c r="D17" s="38">
        <v>330</v>
      </c>
      <c r="E17" s="38">
        <f t="shared" si="4"/>
        <v>2</v>
      </c>
      <c r="F17" s="38">
        <v>18</v>
      </c>
      <c r="G17" s="38">
        <v>4.1000000000000002E-2</v>
      </c>
      <c r="H17" s="38">
        <v>0.1232</v>
      </c>
      <c r="I17" s="42">
        <f t="shared" si="1"/>
        <v>11.980519480519479</v>
      </c>
      <c r="J17" t="s">
        <v>39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5" x14ac:dyDescent="0.2">
      <c r="A18" s="4" t="s">
        <v>4</v>
      </c>
      <c r="B18" s="7">
        <v>1</v>
      </c>
      <c r="C18" s="1">
        <v>303</v>
      </c>
      <c r="D18" s="1">
        <v>324</v>
      </c>
      <c r="E18" s="2">
        <f>D18-C18</f>
        <v>21</v>
      </c>
      <c r="F18" s="2">
        <v>18</v>
      </c>
      <c r="G18" s="2">
        <v>4.1000000000000002E-2</v>
      </c>
      <c r="H18" s="1">
        <v>0.14180000000000001</v>
      </c>
      <c r="I18" s="3">
        <f t="shared" si="1"/>
        <v>109.29478138222849</v>
      </c>
      <c r="J18" t="s">
        <v>31</v>
      </c>
      <c r="K18">
        <v>22</v>
      </c>
    </row>
    <row r="19" spans="1:25" x14ac:dyDescent="0.2">
      <c r="A19" s="4"/>
      <c r="B19" s="7">
        <v>2</v>
      </c>
      <c r="C19" s="1">
        <v>303</v>
      </c>
      <c r="D19" s="1">
        <v>325</v>
      </c>
      <c r="E19" s="2">
        <f t="shared" ref="E19:E21" si="5">D19-C19</f>
        <v>22</v>
      </c>
      <c r="F19" s="2">
        <v>18</v>
      </c>
      <c r="G19" s="2">
        <v>4.1000000000000002E-2</v>
      </c>
      <c r="H19" s="1">
        <v>0.15609999999999999</v>
      </c>
      <c r="I19" s="3">
        <f t="shared" si="1"/>
        <v>104.01024983984627</v>
      </c>
      <c r="J19" t="s">
        <v>31</v>
      </c>
    </row>
    <row r="20" spans="1:25" x14ac:dyDescent="0.2">
      <c r="A20" s="35"/>
      <c r="B20" s="36">
        <v>1</v>
      </c>
      <c r="C20" s="37">
        <v>307</v>
      </c>
      <c r="D20" s="37">
        <v>317</v>
      </c>
      <c r="E20" s="38">
        <f t="shared" si="5"/>
        <v>10</v>
      </c>
      <c r="F20" s="38">
        <v>18</v>
      </c>
      <c r="G20" s="38">
        <v>4.1000000000000002E-2</v>
      </c>
      <c r="H20" s="37">
        <v>7.85E-2</v>
      </c>
      <c r="I20" s="42">
        <f t="shared" si="1"/>
        <v>94.01273885350318</v>
      </c>
      <c r="J20" t="s">
        <v>39</v>
      </c>
      <c r="K20">
        <v>23.3</v>
      </c>
    </row>
    <row r="21" spans="1:25" ht="13.5" thickBot="1" x14ac:dyDescent="0.25">
      <c r="A21" s="39"/>
      <c r="B21" s="40">
        <v>2</v>
      </c>
      <c r="C21" s="41">
        <v>307</v>
      </c>
      <c r="D21" s="41">
        <v>317</v>
      </c>
      <c r="E21" s="43">
        <f t="shared" si="5"/>
        <v>10</v>
      </c>
      <c r="F21" s="43">
        <v>18</v>
      </c>
      <c r="G21" s="43">
        <v>4.1000000000000002E-2</v>
      </c>
      <c r="H21" s="41">
        <v>0.1285</v>
      </c>
      <c r="I21" s="44">
        <f t="shared" si="1"/>
        <v>57.431906614785987</v>
      </c>
      <c r="J21" t="s">
        <v>39</v>
      </c>
      <c r="L21" s="47"/>
      <c r="M21" s="47"/>
      <c r="N21" s="47"/>
      <c r="O21" s="47"/>
      <c r="P21" s="47"/>
      <c r="Q21" s="48"/>
      <c r="R21" s="47"/>
      <c r="S21" s="47"/>
      <c r="T21" s="47"/>
      <c r="U21" s="49"/>
      <c r="V21" s="23"/>
      <c r="W21" s="23"/>
      <c r="X21" s="23"/>
    </row>
    <row r="22" spans="1:25" x14ac:dyDescent="0.2">
      <c r="A22" s="50"/>
      <c r="B22" s="24"/>
      <c r="C22" s="50"/>
      <c r="D22" s="50"/>
      <c r="E22" s="54"/>
      <c r="F22" s="54"/>
      <c r="G22" s="54"/>
      <c r="H22" s="50"/>
      <c r="I22" s="55"/>
      <c r="J22" s="23"/>
      <c r="L22" s="47"/>
      <c r="M22" s="47"/>
      <c r="N22" s="47"/>
      <c r="O22" s="47"/>
      <c r="P22" s="47"/>
      <c r="Q22" s="48"/>
      <c r="R22" s="47"/>
      <c r="S22" s="47"/>
      <c r="T22" s="47"/>
      <c r="U22" s="49"/>
      <c r="V22" s="23"/>
      <c r="W22" s="23"/>
      <c r="X22" s="23"/>
    </row>
    <row r="23" spans="1:25" ht="21" x14ac:dyDescent="0.2">
      <c r="A23" s="56" t="s">
        <v>32</v>
      </c>
      <c r="B23" s="24"/>
      <c r="C23" s="50"/>
      <c r="D23" s="50"/>
      <c r="E23" s="54"/>
      <c r="F23" s="54"/>
      <c r="G23" s="54"/>
      <c r="H23" s="50"/>
      <c r="I23" s="55"/>
      <c r="J23" s="23"/>
      <c r="L23" s="47"/>
      <c r="M23" s="47"/>
      <c r="N23" s="47"/>
      <c r="O23" s="47"/>
      <c r="P23" s="47"/>
      <c r="Q23" s="48"/>
      <c r="R23" s="47"/>
      <c r="S23" s="47"/>
      <c r="T23" s="47"/>
      <c r="U23" s="49"/>
      <c r="V23" s="23"/>
      <c r="W23" s="23"/>
      <c r="X23" s="23"/>
    </row>
    <row r="24" spans="1:25" ht="13.5" thickBot="1" x14ac:dyDescent="0.25">
      <c r="B24" s="8"/>
      <c r="E24" s="25"/>
      <c r="F24" s="25"/>
      <c r="G24" s="25"/>
      <c r="I24" s="27"/>
      <c r="L24" s="47"/>
      <c r="M24" s="47"/>
      <c r="N24" s="47"/>
      <c r="O24" s="47"/>
      <c r="P24" s="47"/>
      <c r="Q24" s="48"/>
      <c r="R24" s="47"/>
      <c r="S24" s="47"/>
      <c r="T24" s="47"/>
      <c r="U24" s="49"/>
      <c r="V24" s="23"/>
      <c r="W24" s="23"/>
      <c r="X24" s="23"/>
    </row>
    <row r="25" spans="1:25" x14ac:dyDescent="0.2">
      <c r="A25" s="5" t="s">
        <v>35</v>
      </c>
      <c r="B25" s="9">
        <v>1</v>
      </c>
      <c r="C25" s="6">
        <v>315</v>
      </c>
      <c r="D25" s="6">
        <v>370</v>
      </c>
      <c r="E25" s="6">
        <f>D25-C25</f>
        <v>55</v>
      </c>
      <c r="F25" s="6">
        <v>18</v>
      </c>
      <c r="G25" s="1">
        <v>4.1000000000000002E-2</v>
      </c>
      <c r="H25" s="1">
        <v>4.3299000000000003</v>
      </c>
      <c r="I25" s="37">
        <f t="shared" si="1"/>
        <v>9.3743504468925387</v>
      </c>
      <c r="J25" t="s">
        <v>31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5" x14ac:dyDescent="0.2">
      <c r="A26" s="4"/>
      <c r="B26" s="7">
        <v>2</v>
      </c>
      <c r="C26" s="1">
        <v>315</v>
      </c>
      <c r="D26" s="1">
        <v>347</v>
      </c>
      <c r="E26" s="1">
        <f>D26-C26</f>
        <v>32</v>
      </c>
      <c r="F26" s="1">
        <v>18</v>
      </c>
      <c r="G26" s="1">
        <v>4.1000000000000002E-2</v>
      </c>
      <c r="H26" s="1">
        <v>4.0038999999999998</v>
      </c>
      <c r="I26" s="37">
        <f t="shared" si="1"/>
        <v>5.8982492070231523</v>
      </c>
      <c r="J26" t="s">
        <v>31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5" x14ac:dyDescent="0.2">
      <c r="A27" s="4" t="s">
        <v>36</v>
      </c>
      <c r="B27" s="7">
        <v>1</v>
      </c>
      <c r="C27" s="1">
        <v>327</v>
      </c>
      <c r="D27" s="1">
        <v>515</v>
      </c>
      <c r="E27" s="1">
        <f t="shared" ref="E27:E32" si="6">D27-C27</f>
        <v>188</v>
      </c>
      <c r="F27" s="1">
        <v>18</v>
      </c>
      <c r="G27" s="1">
        <v>4.1000000000000002E-2</v>
      </c>
      <c r="H27" s="1">
        <v>8.6354000000000006</v>
      </c>
      <c r="I27" s="37">
        <f t="shared" si="1"/>
        <v>16.066887463232739</v>
      </c>
      <c r="J27" t="s">
        <v>31</v>
      </c>
    </row>
    <row r="28" spans="1:25" x14ac:dyDescent="0.2">
      <c r="A28" s="4"/>
      <c r="B28" s="7">
        <v>2</v>
      </c>
      <c r="C28" s="1" t="s">
        <v>44</v>
      </c>
      <c r="D28" s="1"/>
      <c r="E28" s="1"/>
      <c r="F28" s="1"/>
      <c r="G28" s="1"/>
      <c r="H28" s="1"/>
      <c r="I28" s="37"/>
      <c r="J28" t="s">
        <v>31</v>
      </c>
    </row>
    <row r="29" spans="1:25" x14ac:dyDescent="0.2">
      <c r="A29" s="4" t="s">
        <v>37</v>
      </c>
      <c r="B29" s="7">
        <v>1</v>
      </c>
      <c r="C29" s="1">
        <v>328</v>
      </c>
      <c r="D29" s="1">
        <v>331</v>
      </c>
      <c r="E29" s="1">
        <f>D29-C29</f>
        <v>3</v>
      </c>
      <c r="F29" s="1">
        <v>18</v>
      </c>
      <c r="G29" s="2">
        <v>4.1000000000000002E-2</v>
      </c>
      <c r="H29" s="54">
        <v>2.8264999999999998</v>
      </c>
      <c r="I29" s="37">
        <f t="shared" si="1"/>
        <v>0.78330090217583592</v>
      </c>
      <c r="J29" t="s">
        <v>31</v>
      </c>
    </row>
    <row r="30" spans="1:25" x14ac:dyDescent="0.2">
      <c r="A30" s="4"/>
      <c r="B30" s="7">
        <v>2</v>
      </c>
      <c r="C30" s="1">
        <v>328</v>
      </c>
      <c r="D30" s="1">
        <v>330</v>
      </c>
      <c r="E30" s="1">
        <f>D30-C30</f>
        <v>2</v>
      </c>
      <c r="F30" s="1">
        <v>18</v>
      </c>
      <c r="G30" s="2">
        <v>4.1000000000000002E-2</v>
      </c>
      <c r="H30" s="54">
        <v>2.9666000000000001</v>
      </c>
      <c r="I30" s="37">
        <f t="shared" si="1"/>
        <v>0.49753927054540548</v>
      </c>
      <c r="J30" t="s">
        <v>31</v>
      </c>
    </row>
    <row r="31" spans="1:25" x14ac:dyDescent="0.2">
      <c r="A31" s="4" t="s">
        <v>38</v>
      </c>
      <c r="B31" s="7">
        <v>1</v>
      </c>
      <c r="C31" s="1">
        <v>303</v>
      </c>
      <c r="D31" s="1">
        <v>319</v>
      </c>
      <c r="E31" s="45">
        <f t="shared" si="6"/>
        <v>16</v>
      </c>
      <c r="F31" s="1">
        <v>18</v>
      </c>
      <c r="G31" s="2">
        <v>4.1000000000000002E-2</v>
      </c>
      <c r="H31" s="1">
        <v>5.3144</v>
      </c>
      <c r="I31" s="37">
        <f t="shared" si="1"/>
        <v>2.2218877013397562</v>
      </c>
      <c r="J31" t="s">
        <v>31</v>
      </c>
    </row>
    <row r="32" spans="1:25" ht="13.5" thickBot="1" x14ac:dyDescent="0.25">
      <c r="A32" s="4"/>
      <c r="B32" s="7">
        <v>2</v>
      </c>
      <c r="C32" s="1">
        <v>303</v>
      </c>
      <c r="D32" s="1">
        <v>317</v>
      </c>
      <c r="E32" s="45">
        <f t="shared" si="6"/>
        <v>14</v>
      </c>
      <c r="F32" s="1">
        <v>18</v>
      </c>
      <c r="G32" s="2">
        <v>4.1000000000000002E-2</v>
      </c>
      <c r="H32" s="46">
        <v>6.7633999999999999</v>
      </c>
      <c r="I32" s="37">
        <f t="shared" si="1"/>
        <v>1.5276340302214864</v>
      </c>
      <c r="J32" t="s">
        <v>31</v>
      </c>
    </row>
    <row r="33" spans="1:11" x14ac:dyDescent="0.2">
      <c r="A33" s="50"/>
      <c r="B33" s="24"/>
      <c r="C33" s="50"/>
      <c r="D33" s="50"/>
      <c r="E33" s="50"/>
      <c r="F33" s="50"/>
      <c r="G33" s="50"/>
      <c r="H33" s="50"/>
      <c r="I33" s="50"/>
      <c r="K33" s="26"/>
    </row>
    <row r="34" spans="1:11" x14ac:dyDescent="0.2">
      <c r="A34" s="1" t="s">
        <v>40</v>
      </c>
      <c r="B34" s="7">
        <v>1</v>
      </c>
      <c r="C34" s="1">
        <v>328</v>
      </c>
      <c r="D34" s="62">
        <v>403</v>
      </c>
      <c r="E34" s="1">
        <f>D34-C34</f>
        <v>75</v>
      </c>
      <c r="F34" s="1">
        <v>18</v>
      </c>
      <c r="G34" s="1">
        <v>4.1000000000000002E-2</v>
      </c>
      <c r="H34" s="1">
        <v>6.3898999999999999</v>
      </c>
      <c r="I34" s="37">
        <f>(E34*F34*G34)/H34</f>
        <v>8.6621073882220383</v>
      </c>
      <c r="J34" t="s">
        <v>39</v>
      </c>
      <c r="K34" s="69"/>
    </row>
    <row r="35" spans="1:11" x14ac:dyDescent="0.2">
      <c r="A35" s="1"/>
      <c r="B35" s="7">
        <v>2</v>
      </c>
      <c r="C35" s="1">
        <v>328</v>
      </c>
      <c r="D35" s="62">
        <v>378</v>
      </c>
      <c r="E35" s="1">
        <f>D35-C35</f>
        <v>50</v>
      </c>
      <c r="F35" s="1">
        <v>18</v>
      </c>
      <c r="G35" s="1">
        <v>4.1000000000000002E-2</v>
      </c>
      <c r="H35" s="1">
        <v>7.6513999999999998</v>
      </c>
      <c r="I35" s="37">
        <f t="shared" ref="I34:I41" si="7">(E35*F35*G35)/H35</f>
        <v>4.8226468358731731</v>
      </c>
      <c r="J35" t="s">
        <v>39</v>
      </c>
      <c r="K35" s="69"/>
    </row>
    <row r="36" spans="1:11" x14ac:dyDescent="0.2">
      <c r="A36" s="1" t="s">
        <v>41</v>
      </c>
      <c r="B36" s="7">
        <v>1</v>
      </c>
      <c r="C36" s="1">
        <v>330</v>
      </c>
      <c r="D36" s="1">
        <v>505</v>
      </c>
      <c r="E36" s="1">
        <f t="shared" ref="E36:E37" si="8">D36-C36</f>
        <v>175</v>
      </c>
      <c r="F36" s="1">
        <v>18</v>
      </c>
      <c r="G36" s="1">
        <v>4.1000000000000002E-2</v>
      </c>
      <c r="H36" s="1">
        <v>4.8956999999999997</v>
      </c>
      <c r="I36" s="37">
        <f t="shared" si="7"/>
        <v>26.380292910104789</v>
      </c>
      <c r="J36" t="s">
        <v>39</v>
      </c>
      <c r="K36" s="26"/>
    </row>
    <row r="37" spans="1:11" x14ac:dyDescent="0.2">
      <c r="A37" s="1"/>
      <c r="B37" s="7">
        <v>2</v>
      </c>
      <c r="C37" s="1">
        <v>330</v>
      </c>
      <c r="D37" s="1">
        <v>510</v>
      </c>
      <c r="E37" s="1">
        <f t="shared" si="8"/>
        <v>180</v>
      </c>
      <c r="F37" s="1">
        <v>18</v>
      </c>
      <c r="G37" s="1">
        <v>4.1000000000000002E-2</v>
      </c>
      <c r="H37" s="1">
        <v>5.2777000000000003</v>
      </c>
      <c r="I37" s="37">
        <f t="shared" si="7"/>
        <v>25.170055137654661</v>
      </c>
      <c r="J37" t="s">
        <v>39</v>
      </c>
      <c r="K37" s="26"/>
    </row>
    <row r="38" spans="1:11" x14ac:dyDescent="0.2">
      <c r="A38" s="1" t="s">
        <v>42</v>
      </c>
      <c r="B38" s="7">
        <v>1</v>
      </c>
      <c r="C38" s="1">
        <v>309</v>
      </c>
      <c r="D38" s="1">
        <v>363</v>
      </c>
      <c r="E38" s="1">
        <f>D38-C38</f>
        <v>54</v>
      </c>
      <c r="F38" s="1">
        <v>18</v>
      </c>
      <c r="G38" s="1">
        <v>4.1000000000000002E-2</v>
      </c>
      <c r="H38" s="62">
        <v>11.5848</v>
      </c>
      <c r="I38" s="37">
        <f t="shared" si="7"/>
        <v>3.4400248601615915</v>
      </c>
      <c r="J38" t="s">
        <v>39</v>
      </c>
      <c r="K38" s="26"/>
    </row>
    <row r="39" spans="1:11" x14ac:dyDescent="0.2">
      <c r="A39" s="1"/>
      <c r="B39" s="7">
        <v>2</v>
      </c>
      <c r="C39" s="1">
        <v>309</v>
      </c>
      <c r="D39" s="62">
        <v>351</v>
      </c>
      <c r="E39" s="1">
        <f t="shared" ref="E39:E40" si="9">D39-C39</f>
        <v>42</v>
      </c>
      <c r="F39" s="1">
        <v>18</v>
      </c>
      <c r="G39" s="1">
        <v>4.1000000000000002E-2</v>
      </c>
      <c r="H39" s="62">
        <v>8.0831</v>
      </c>
      <c r="I39" s="37">
        <f t="shared" si="7"/>
        <v>3.8346673924608137</v>
      </c>
      <c r="J39" t="s">
        <v>39</v>
      </c>
      <c r="K39" s="69"/>
    </row>
    <row r="40" spans="1:11" x14ac:dyDescent="0.2">
      <c r="A40" s="1" t="s">
        <v>43</v>
      </c>
      <c r="B40" s="7">
        <v>1</v>
      </c>
      <c r="C40" s="1">
        <v>307</v>
      </c>
      <c r="D40" s="62">
        <v>356</v>
      </c>
      <c r="E40" s="1">
        <f t="shared" si="9"/>
        <v>49</v>
      </c>
      <c r="F40" s="1">
        <v>18</v>
      </c>
      <c r="G40" s="1">
        <v>4.1000000000000002E-2</v>
      </c>
      <c r="H40" s="1">
        <v>8.1409000000000002</v>
      </c>
      <c r="I40" s="37">
        <f t="shared" si="7"/>
        <v>4.4420150106253606</v>
      </c>
      <c r="J40" t="s">
        <v>39</v>
      </c>
      <c r="K40" s="69"/>
    </row>
    <row r="41" spans="1:11" x14ac:dyDescent="0.2">
      <c r="A41" s="1"/>
      <c r="B41" s="7">
        <v>2</v>
      </c>
      <c r="C41" s="1">
        <v>307</v>
      </c>
      <c r="D41" s="1">
        <v>344</v>
      </c>
      <c r="E41" s="45">
        <f t="shared" ref="E40:E41" si="10">D41-C41</f>
        <v>37</v>
      </c>
      <c r="F41" s="1">
        <v>18</v>
      </c>
      <c r="G41" s="1">
        <v>4.1000000000000002E-2</v>
      </c>
      <c r="H41" s="1">
        <v>7.6763000000000003</v>
      </c>
      <c r="I41" s="37">
        <f t="shared" si="7"/>
        <v>3.5571824967757903</v>
      </c>
      <c r="J41" t="s">
        <v>39</v>
      </c>
      <c r="K41" s="26"/>
    </row>
    <row r="42" spans="1:11" x14ac:dyDescent="0.2">
      <c r="A42" s="62"/>
      <c r="B42" s="60">
        <v>3</v>
      </c>
      <c r="C42" s="62">
        <v>307</v>
      </c>
      <c r="D42" s="62">
        <v>355</v>
      </c>
      <c r="E42" s="45">
        <f t="shared" ref="E42" si="11">D42-C42</f>
        <v>48</v>
      </c>
      <c r="F42" s="1">
        <v>18</v>
      </c>
      <c r="G42" s="1">
        <v>4.1000000000000002E-2</v>
      </c>
      <c r="H42" s="62">
        <v>8.3620000000000001</v>
      </c>
      <c r="I42" s="37">
        <f t="shared" ref="I42" si="12">(E42*F42*G42)/H42</f>
        <v>4.2363071035637407</v>
      </c>
      <c r="J42" t="s">
        <v>39</v>
      </c>
    </row>
    <row r="43" spans="1:11" x14ac:dyDescent="0.2">
      <c r="A43" s="50"/>
      <c r="B43" s="24"/>
      <c r="C43" s="50"/>
      <c r="D43" s="50"/>
      <c r="E43" s="50"/>
      <c r="F43" s="50"/>
      <c r="G43" s="50"/>
      <c r="H43" s="50"/>
      <c r="I43" s="50"/>
    </row>
    <row r="44" spans="1:11" ht="14.25" customHeight="1" x14ac:dyDescent="0.45">
      <c r="A44" s="57"/>
      <c r="B44" s="24"/>
      <c r="C44" s="50"/>
      <c r="D44" s="50"/>
      <c r="E44" s="50"/>
      <c r="F44" s="50"/>
      <c r="G44" s="50"/>
      <c r="H44" s="50"/>
      <c r="I44" s="50"/>
    </row>
    <row r="45" spans="1:11" ht="15" customHeight="1" x14ac:dyDescent="0.45">
      <c r="A45" s="57"/>
      <c r="B45" s="24"/>
      <c r="C45" s="50"/>
      <c r="D45" s="50"/>
      <c r="E45" s="50"/>
      <c r="F45" s="50"/>
      <c r="G45" s="50"/>
      <c r="H45" s="50"/>
      <c r="I45" s="50"/>
    </row>
    <row r="46" spans="1:11" x14ac:dyDescent="0.2">
      <c r="F46" s="26"/>
    </row>
    <row r="48" spans="1:11" ht="16.5" x14ac:dyDescent="0.3">
      <c r="A48" s="29" t="s">
        <v>17</v>
      </c>
      <c r="B48" s="24"/>
      <c r="C48" s="23"/>
      <c r="D48" s="23"/>
    </row>
    <row r="50" spans="1:1" ht="18.75" x14ac:dyDescent="0.35">
      <c r="A50" s="30" t="s">
        <v>18</v>
      </c>
    </row>
    <row r="51" spans="1:1" ht="14.25" x14ac:dyDescent="0.2">
      <c r="A51" s="29" t="s">
        <v>19</v>
      </c>
    </row>
    <row r="52" spans="1:1" ht="15.75" x14ac:dyDescent="0.3">
      <c r="A52" s="29" t="s">
        <v>20</v>
      </c>
    </row>
    <row r="53" spans="1:1" ht="14.25" x14ac:dyDescent="0.2">
      <c r="A53" s="29" t="s">
        <v>21</v>
      </c>
    </row>
    <row r="54" spans="1:1" ht="20.45" customHeight="1" x14ac:dyDescent="0.2">
      <c r="A54" s="29" t="s">
        <v>22</v>
      </c>
    </row>
    <row r="56" spans="1:1" ht="12.6" customHeight="1" x14ac:dyDescent="0.2">
      <c r="A56" s="31" t="s">
        <v>30</v>
      </c>
    </row>
    <row r="57" spans="1:1" x14ac:dyDescent="0.2">
      <c r="A57" s="32"/>
    </row>
    <row r="58" spans="1:1" x14ac:dyDescent="0.2">
      <c r="A58" s="33" t="s">
        <v>23</v>
      </c>
    </row>
    <row r="59" spans="1:1" x14ac:dyDescent="0.2">
      <c r="A59" s="33" t="s">
        <v>24</v>
      </c>
    </row>
    <row r="60" spans="1:1" x14ac:dyDescent="0.2">
      <c r="A60" s="33" t="s">
        <v>25</v>
      </c>
    </row>
    <row r="62" spans="1:1" hidden="1" x14ac:dyDescent="0.2">
      <c r="A62" s="31" t="s">
        <v>26</v>
      </c>
    </row>
    <row r="63" spans="1:1" x14ac:dyDescent="0.2">
      <c r="A63" s="32"/>
    </row>
    <row r="64" spans="1:1" x14ac:dyDescent="0.2">
      <c r="A64" s="33" t="s">
        <v>27</v>
      </c>
    </row>
    <row r="65" spans="1:1" x14ac:dyDescent="0.2">
      <c r="A65" s="33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 skupiny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LF Lektor</cp:lastModifiedBy>
  <dcterms:created xsi:type="dcterms:W3CDTF">2010-04-09T11:02:18Z</dcterms:created>
  <dcterms:modified xsi:type="dcterms:W3CDTF">2016-04-14T09:17:34Z</dcterms:modified>
</cp:coreProperties>
</file>