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2017JS\Data pro 3 a 4 cvičení\Nová data-4cvičení\"/>
    </mc:Choice>
  </mc:AlternateContent>
  <bookViews>
    <workbookView xWindow="480" yWindow="45" windowWidth="11355" windowHeight="8445"/>
  </bookViews>
  <sheets>
    <sheet name="vzor" sheetId="4" r:id="rId1"/>
  </sheets>
  <calcPr calcId="152511"/>
</workbook>
</file>

<file path=xl/calcChain.xml><?xml version="1.0" encoding="utf-8"?>
<calcChain xmlns="http://schemas.openxmlformats.org/spreadsheetml/2006/main">
  <c r="I41" i="4" l="1"/>
  <c r="I37" i="4"/>
  <c r="I33" i="4"/>
  <c r="I29" i="4" l="1"/>
  <c r="I22" i="4" l="1"/>
  <c r="I17" i="4"/>
  <c r="I12" i="4"/>
  <c r="I7" i="4"/>
  <c r="E28" i="4" l="1"/>
  <c r="I28" i="4" s="1"/>
  <c r="E27" i="4"/>
  <c r="I27" i="4" s="1"/>
  <c r="E21" i="4"/>
  <c r="I21" i="4" s="1"/>
  <c r="E14" i="4"/>
  <c r="I14" i="4" s="1"/>
  <c r="E15" i="4"/>
  <c r="I15" i="4" s="1"/>
  <c r="E11" i="4"/>
  <c r="I11" i="4" s="1"/>
  <c r="E10" i="4"/>
  <c r="I10" i="4" s="1"/>
  <c r="E9" i="4"/>
  <c r="I9" i="4" s="1"/>
  <c r="E20" i="4"/>
  <c r="I20" i="4" s="1"/>
  <c r="E19" i="4"/>
  <c r="I19" i="4" s="1"/>
  <c r="E5" i="4"/>
  <c r="I5" i="4" s="1"/>
  <c r="E6" i="4"/>
  <c r="I6" i="4" s="1"/>
  <c r="E4" i="4"/>
  <c r="I4" i="4" s="1"/>
</calcChain>
</file>

<file path=xl/sharedStrings.xml><?xml version="1.0" encoding="utf-8"?>
<sst xmlns="http://schemas.openxmlformats.org/spreadsheetml/2006/main" count="68" uniqueCount="43">
  <si>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</si>
  <si>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</si>
  <si>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</si>
  <si>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</si>
  <si>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</si>
  <si>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</si>
  <si>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</si>
  <si>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</si>
  <si>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</si>
  <si>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</si>
  <si>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</si>
  <si>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</si>
  <si>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</si>
  <si>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</si>
  <si>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</si>
  <si>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</si>
  <si>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</si>
  <si>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r>
      <t>V</t>
    </r>
    <r>
      <rPr>
        <vertAlign val="subscript"/>
        <sz val="10"/>
        <rFont val="Arial"/>
        <family val="2"/>
        <charset val="238"/>
      </rPr>
      <t>r</t>
    </r>
    <r>
      <rPr>
        <sz val="10"/>
        <rFont val="Arial"/>
        <family val="2"/>
        <charset val="238"/>
      </rPr>
      <t xml:space="preserve"> = (</t>
    </r>
    <r>
      <rPr>
        <sz val="12"/>
        <rFont val="Times New Roman"/>
        <family val="1"/>
        <charset val="238"/>
      </rPr>
      <t>Δ</t>
    </r>
    <r>
      <rPr>
        <sz val="10"/>
        <rFont val="Arial"/>
        <family val="2"/>
        <charset val="238"/>
      </rPr>
      <t xml:space="preserve">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* f * k)/ m     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</si>
  <si>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Δ CO</t>
    </r>
    <r>
      <rPr>
        <vertAlign val="subscript"/>
        <sz val="12"/>
        <rFont val="Times New Roman"/>
        <family val="1"/>
        <charset val="238"/>
      </rPr>
      <t>2</t>
    </r>
    <r>
      <rPr>
        <sz val="10"/>
        <rFont val="Arial"/>
        <family val="2"/>
        <charset val="238"/>
      </rPr>
      <t xml:space="preserve"> - vzestup koncentrace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po průchodu nádobkou (ppm, tj. µl·l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</si>
  <si>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f - rychlost průtoku plynu systémem při měření (l·h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</si>
  <si>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r>
      <t>k - převodní koeficient pro převod objemového množství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(µl) na látkové množství (µmol); pro teplotu 22 °C a průměrný atmosférický tlak je</t>
    </r>
  </si>
  <si>
    <r>
      <t>k = 0,041 (µmol·µl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). (Pro přesné stanovení je možné vypočíst ze stavové rovnice plynů [p*V=n*R*T] podle aktuální teploty a tlaku v den měření.)</t>
    </r>
  </si>
  <si>
    <t>m - hmotnost sušiny vzorku (g)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</si>
  <si>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</si>
  <si>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</si>
  <si>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</si>
  <si>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r>
      <t>Úkoly 2</t>
    </r>
    <r>
      <rPr>
        <sz val="10"/>
        <rFont val="Arial"/>
        <family val="2"/>
        <charset val="238"/>
      </rPr>
      <t>:</t>
    </r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</si>
  <si>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</si>
  <si>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</si>
  <si>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r>
      <t>Vr     (µmol·g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·h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charset val="238"/>
      </rPr>
      <t>)</t>
    </r>
  </si>
  <si>
    <t>Úkoly: viz. Blíže návody na cvičení </t>
  </si>
  <si>
    <t>Úloha 2 : Sledování změn v rychlosti respirace u semen v různém stádiu klíčení</t>
  </si>
  <si>
    <t>Úloha 1:</t>
  </si>
  <si>
    <t>bob 2 dny</t>
  </si>
  <si>
    <t>pšenice 2 dny</t>
  </si>
  <si>
    <t>Průměr</t>
  </si>
  <si>
    <t>SMODCH</t>
  </si>
  <si>
    <t>nezměřeno</t>
  </si>
  <si>
    <t>bob 2h</t>
  </si>
  <si>
    <t>pšenice 2h</t>
  </si>
  <si>
    <t>sloupečkový graf se směrodatnými odchylkami</t>
  </si>
  <si>
    <t>vložena data z jiné skupiny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</si>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</sst>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"/>
      <family val="2"/>
      <charset val="238"/>
    </font>
    <font>
      <vertAlign val="subscript"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.5"/>
      <color rgb="FF000000"/>
      <name val="Comic Sans MS"/>
      <family val="4"/>
      <charset val="238"/>
    </font>
    <font>
      <b/>
      <sz val="14"/>
      <name val="Comic Sans MS"/>
      <family val="4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16" xfId="0" applyFon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1" xfId="0" applyFill="1" applyBorder="1"/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14" xfId="0" applyFill="1" applyBorder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7" fillId="3" borderId="1" xfId="0" applyFont="1" applyFill="1" applyBorder="1"/>
    <xf numFmtId="0" fontId="7" fillId="3" borderId="3" xfId="0" applyFont="1" applyFill="1" applyBorder="1"/>
    <xf numFmtId="0" fontId="7" fillId="3" borderId="6" xfId="0" applyFont="1" applyFill="1" applyBorder="1"/>
    <xf numFmtId="0" fontId="7" fillId="3" borderId="20" xfId="0" applyFont="1" applyFill="1" applyBorder="1"/>
    <xf numFmtId="0" fontId="2" fillId="0" borderId="1" xfId="0" applyFont="1" applyFill="1" applyBorder="1"/>
    <xf numFmtId="0" fontId="8" fillId="0" borderId="9" xfId="0" applyFont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24" xfId="0" applyBorder="1"/>
    <xf numFmtId="0" fontId="0" fillId="0" borderId="0" xfId="0" applyBorder="1" applyAlignment="1">
      <alignment horizontal="center"/>
    </xf>
    <xf numFmtId="0" fontId="0" fillId="3" borderId="25" xfId="0" applyFill="1" applyBorder="1"/>
    <xf numFmtId="0" fontId="0" fillId="0" borderId="25" xfId="0" applyFill="1" applyBorder="1"/>
    <xf numFmtId="0" fontId="0" fillId="3" borderId="26" xfId="0" applyFill="1" applyBorder="1"/>
    <xf numFmtId="0" fontId="7" fillId="3" borderId="25" xfId="0" applyFont="1" applyFill="1" applyBorder="1"/>
    <xf numFmtId="0" fontId="2" fillId="0" borderId="4" xfId="0" applyFont="1" applyBorder="1"/>
    <xf numFmtId="0" fontId="7" fillId="0" borderId="0" xfId="0" applyFont="1" applyAlignment="1">
      <alignment horizontal="left" indent="1"/>
    </xf>
    <xf numFmtId="0" fontId="10" fillId="0" borderId="0" xfId="0" applyFont="1" applyFill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zoomScaleNormal="100" workbookViewId="0">
      <selection activeCell="O41" sqref="O41"/>
    </sheetView>
  </sheetViews>
  <sheetFormatPr defaultRowHeight="12.75" x14ac:dyDescent="0.2"/>
  <cols>
    <col min="1" max="1" width="18.42578125" customWidth="1"/>
    <col min="2" max="2" width="12" customWidth="1"/>
    <col min="3" max="3" width="12.5703125" customWidth="1"/>
    <col min="4" max="4" width="14.140625" customWidth="1"/>
    <col min="5" max="5" width="15.28515625" customWidth="1"/>
    <col min="9" max="9" width="16" customWidth="1"/>
    <col min="12" max="12" width="20.28515625" customWidth="1"/>
  </cols>
  <sheetData>
    <row r="1" spans="1:25" ht="23.25" thickBot="1" x14ac:dyDescent="0.5">
      <c r="A1" s="52" t="s">
        <v>32</v>
      </c>
    </row>
    <row r="2" spans="1:25" ht="15.75" x14ac:dyDescent="0.3">
      <c r="A2" s="9"/>
      <c r="B2" s="10"/>
      <c r="C2" s="11" t="s">
        <v>10</v>
      </c>
      <c r="D2" s="12" t="s">
        <v>12</v>
      </c>
      <c r="E2" s="11" t="s">
        <v>14</v>
      </c>
      <c r="F2" s="14" t="s">
        <v>7</v>
      </c>
      <c r="G2" s="13"/>
      <c r="H2" s="14" t="s">
        <v>8</v>
      </c>
      <c r="I2" s="15"/>
      <c r="L2" s="49"/>
      <c r="M2" s="49"/>
      <c r="N2" s="50"/>
      <c r="O2" s="50"/>
      <c r="P2" s="50"/>
      <c r="Q2" s="23"/>
      <c r="R2" s="23"/>
      <c r="S2" s="23"/>
      <c r="T2" s="23"/>
      <c r="U2" s="51"/>
      <c r="V2" s="48"/>
      <c r="W2" s="48"/>
      <c r="X2" s="48"/>
      <c r="Y2" s="48"/>
    </row>
    <row r="3" spans="1:25" ht="16.5" thickBot="1" x14ac:dyDescent="0.35">
      <c r="A3" s="16" t="s">
        <v>0</v>
      </c>
      <c r="B3" s="17" t="s">
        <v>9</v>
      </c>
      <c r="C3" s="18" t="s">
        <v>11</v>
      </c>
      <c r="D3" s="19" t="s">
        <v>13</v>
      </c>
      <c r="E3" s="18" t="s">
        <v>15</v>
      </c>
      <c r="F3" s="19" t="s">
        <v>16</v>
      </c>
      <c r="G3" s="20" t="s">
        <v>5</v>
      </c>
      <c r="H3" s="21" t="s">
        <v>6</v>
      </c>
      <c r="I3" s="33" t="s">
        <v>29</v>
      </c>
      <c r="L3" s="49"/>
      <c r="M3" s="49"/>
      <c r="N3" s="50"/>
      <c r="O3" s="50"/>
      <c r="P3" s="50"/>
      <c r="Q3" s="50"/>
      <c r="R3" s="23"/>
      <c r="S3" s="23"/>
      <c r="T3" s="50"/>
      <c r="U3" s="48"/>
      <c r="V3" s="48"/>
      <c r="W3" s="48"/>
      <c r="X3" s="48"/>
      <c r="Y3" s="48"/>
    </row>
    <row r="4" spans="1:25" x14ac:dyDescent="0.2">
      <c r="A4" s="5" t="s">
        <v>1</v>
      </c>
      <c r="B4" s="8">
        <v>1</v>
      </c>
      <c r="C4" s="6">
        <v>399</v>
      </c>
      <c r="D4" s="6">
        <v>431</v>
      </c>
      <c r="E4" s="6">
        <f>D4-C4</f>
        <v>32</v>
      </c>
      <c r="F4" s="6">
        <v>18</v>
      </c>
      <c r="G4" s="6">
        <v>4.1000000000000002E-2</v>
      </c>
      <c r="H4" s="6">
        <v>0.11600000000000001</v>
      </c>
      <c r="I4" s="27">
        <f>(E4*F4*G4)/H4</f>
        <v>203.58620689655172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"/>
      <c r="B5" s="7">
        <v>2</v>
      </c>
      <c r="C5" s="2">
        <v>399</v>
      </c>
      <c r="D5" s="1">
        <v>429</v>
      </c>
      <c r="E5" s="2">
        <f t="shared" ref="E5" si="0">D5-C5</f>
        <v>30</v>
      </c>
      <c r="F5" s="2">
        <v>18</v>
      </c>
      <c r="G5" s="2">
        <v>4.1000000000000002E-2</v>
      </c>
      <c r="H5" s="1">
        <v>0.11899999999999999</v>
      </c>
      <c r="I5" s="3">
        <f t="shared" ref="I5:I28" si="1">(E5*F5*G5)/H5</f>
        <v>186.05042016806723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22" customFormat="1" x14ac:dyDescent="0.2">
      <c r="A6" s="53"/>
      <c r="B6" s="54">
        <v>3</v>
      </c>
      <c r="C6" s="55">
        <v>399</v>
      </c>
      <c r="D6" s="56">
        <v>427</v>
      </c>
      <c r="E6" s="55">
        <f t="shared" ref="E6:E11" si="2">D6-C6</f>
        <v>28</v>
      </c>
      <c r="F6" s="55">
        <v>18</v>
      </c>
      <c r="G6" s="55">
        <v>4.1000000000000002E-2</v>
      </c>
      <c r="H6" s="56">
        <v>0.127</v>
      </c>
      <c r="I6" s="57">
        <f>(E6*F6*G6)/H6</f>
        <v>162.70866141732284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x14ac:dyDescent="0.2">
      <c r="A7" s="34"/>
      <c r="B7" s="35"/>
      <c r="C7" s="37"/>
      <c r="D7" s="36"/>
      <c r="E7" s="37"/>
      <c r="F7" s="37"/>
      <c r="G7" s="37"/>
      <c r="H7" s="58" t="s">
        <v>35</v>
      </c>
      <c r="I7" s="59">
        <f>AVERAGE(I4:I6)</f>
        <v>184.11509616064725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x14ac:dyDescent="0.2">
      <c r="A8" s="34"/>
      <c r="B8" s="35"/>
      <c r="C8" s="37"/>
      <c r="D8" s="36"/>
      <c r="E8" s="37"/>
      <c r="F8" s="37"/>
      <c r="G8" s="37"/>
      <c r="H8" s="58" t="s">
        <v>36</v>
      </c>
      <c r="I8" s="5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x14ac:dyDescent="0.2">
      <c r="A9" s="4" t="s">
        <v>2</v>
      </c>
      <c r="B9" s="7">
        <v>1</v>
      </c>
      <c r="C9" s="1">
        <v>376</v>
      </c>
      <c r="D9" s="1">
        <v>399</v>
      </c>
      <c r="E9" s="2">
        <f t="shared" si="2"/>
        <v>23</v>
      </c>
      <c r="F9" s="2">
        <v>18</v>
      </c>
      <c r="G9" s="2">
        <v>4.1000000000000002E-2</v>
      </c>
      <c r="H9" s="1">
        <v>0.188</v>
      </c>
      <c r="I9" s="3">
        <f t="shared" si="1"/>
        <v>90.287234042553195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x14ac:dyDescent="0.2">
      <c r="A10" s="4"/>
      <c r="B10" s="7">
        <v>2</v>
      </c>
      <c r="C10" s="1">
        <v>376</v>
      </c>
      <c r="D10" s="1">
        <v>399</v>
      </c>
      <c r="E10" s="2">
        <f t="shared" si="2"/>
        <v>23</v>
      </c>
      <c r="F10" s="2">
        <v>18</v>
      </c>
      <c r="G10" s="2">
        <v>4.1000000000000002E-2</v>
      </c>
      <c r="H10" s="1">
        <v>0.183</v>
      </c>
      <c r="I10" s="3">
        <f t="shared" si="1"/>
        <v>92.754098360655746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s="22" customFormat="1" x14ac:dyDescent="0.2">
      <c r="A11" s="53"/>
      <c r="B11" s="54">
        <v>3</v>
      </c>
      <c r="C11" s="56">
        <v>376</v>
      </c>
      <c r="D11" s="56">
        <v>396</v>
      </c>
      <c r="E11" s="55">
        <f t="shared" si="2"/>
        <v>20</v>
      </c>
      <c r="F11" s="55">
        <v>18</v>
      </c>
      <c r="G11" s="55">
        <v>4.1000000000000002E-2</v>
      </c>
      <c r="H11" s="56">
        <v>0.151</v>
      </c>
      <c r="I11" s="57">
        <f t="shared" si="1"/>
        <v>97.748344370860934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x14ac:dyDescent="0.2">
      <c r="A12" s="34"/>
      <c r="B12" s="35"/>
      <c r="C12" s="36"/>
      <c r="D12" s="36"/>
      <c r="E12" s="37"/>
      <c r="F12" s="37"/>
      <c r="G12" s="37"/>
      <c r="H12" s="58" t="s">
        <v>35</v>
      </c>
      <c r="I12" s="59">
        <f>AVERAGE(I9:I11)</f>
        <v>93.596558924689973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x14ac:dyDescent="0.2">
      <c r="A13" s="34"/>
      <c r="B13" s="35"/>
      <c r="C13" s="36"/>
      <c r="D13" s="36"/>
      <c r="E13" s="37"/>
      <c r="F13" s="37"/>
      <c r="G13" s="37"/>
      <c r="H13" s="58" t="s">
        <v>36</v>
      </c>
      <c r="I13" s="5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x14ac:dyDescent="0.2">
      <c r="A14" s="4" t="s">
        <v>3</v>
      </c>
      <c r="B14" s="7">
        <v>1</v>
      </c>
      <c r="C14" s="1">
        <v>403</v>
      </c>
      <c r="D14" s="1">
        <v>420</v>
      </c>
      <c r="E14" s="2">
        <f t="shared" ref="E14:E15" si="3">D14-C14</f>
        <v>17</v>
      </c>
      <c r="F14" s="2">
        <v>18</v>
      </c>
      <c r="G14" s="2">
        <v>4.1000000000000002E-2</v>
      </c>
      <c r="H14" s="1">
        <v>0.111</v>
      </c>
      <c r="I14" s="3">
        <f t="shared" si="1"/>
        <v>113.02702702702703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x14ac:dyDescent="0.2">
      <c r="A15" s="4"/>
      <c r="B15" s="7">
        <v>2</v>
      </c>
      <c r="C15" s="1">
        <v>403</v>
      </c>
      <c r="D15" s="1">
        <v>411</v>
      </c>
      <c r="E15" s="2">
        <f t="shared" si="3"/>
        <v>8</v>
      </c>
      <c r="F15" s="2">
        <v>18</v>
      </c>
      <c r="G15" s="2">
        <v>4.1000000000000002E-2</v>
      </c>
      <c r="H15" s="1">
        <v>0.06</v>
      </c>
      <c r="I15" s="3">
        <f t="shared" si="1"/>
        <v>98.4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s="22" customFormat="1" x14ac:dyDescent="0.2">
      <c r="A16" s="53"/>
      <c r="B16" s="54">
        <v>3</v>
      </c>
      <c r="C16" s="62" t="s">
        <v>37</v>
      </c>
      <c r="D16" s="56"/>
      <c r="E16" s="55"/>
      <c r="F16" s="55"/>
      <c r="G16" s="55"/>
      <c r="H16" s="56"/>
      <c r="I16" s="5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x14ac:dyDescent="0.2">
      <c r="A17" s="34"/>
      <c r="B17" s="35"/>
      <c r="C17" s="36"/>
      <c r="D17" s="36"/>
      <c r="E17" s="37"/>
      <c r="F17" s="37"/>
      <c r="G17" s="37"/>
      <c r="H17" s="58" t="s">
        <v>35</v>
      </c>
      <c r="I17" s="59">
        <f>AVERAGE(I14:I15)</f>
        <v>105.71351351351352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x14ac:dyDescent="0.2">
      <c r="A18" s="34"/>
      <c r="B18" s="35"/>
      <c r="C18" s="36"/>
      <c r="D18" s="36"/>
      <c r="E18" s="37"/>
      <c r="F18" s="37"/>
      <c r="G18" s="37"/>
      <c r="H18" s="58" t="s">
        <v>36</v>
      </c>
      <c r="I18" s="59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x14ac:dyDescent="0.2">
      <c r="A19" s="4" t="s">
        <v>4</v>
      </c>
      <c r="B19" s="7">
        <v>1</v>
      </c>
      <c r="C19" s="1">
        <v>381</v>
      </c>
      <c r="D19" s="1">
        <v>420</v>
      </c>
      <c r="E19" s="2">
        <f>D19-C19</f>
        <v>39</v>
      </c>
      <c r="F19" s="2">
        <v>18</v>
      </c>
      <c r="G19" s="2">
        <v>4.1000000000000002E-2</v>
      </c>
      <c r="H19" s="1">
        <v>0.18099999999999999</v>
      </c>
      <c r="I19" s="3">
        <f t="shared" si="1"/>
        <v>159.01657458563537</v>
      </c>
    </row>
    <row r="20" spans="1:25" x14ac:dyDescent="0.2">
      <c r="A20" s="4"/>
      <c r="B20" s="7">
        <v>2</v>
      </c>
      <c r="C20" s="1">
        <v>381</v>
      </c>
      <c r="D20" s="1">
        <v>418</v>
      </c>
      <c r="E20" s="2">
        <f t="shared" ref="E20:E21" si="4">D20-C20</f>
        <v>37</v>
      </c>
      <c r="F20" s="2">
        <v>18</v>
      </c>
      <c r="G20" s="2">
        <v>4.1000000000000002E-2</v>
      </c>
      <c r="H20" s="1">
        <v>0.17299999999999999</v>
      </c>
      <c r="I20" s="3">
        <f t="shared" si="1"/>
        <v>157.83815028901736</v>
      </c>
    </row>
    <row r="21" spans="1:25" s="22" customFormat="1" x14ac:dyDescent="0.2">
      <c r="A21" s="53"/>
      <c r="B21" s="54">
        <v>3</v>
      </c>
      <c r="C21" s="56">
        <v>381</v>
      </c>
      <c r="D21" s="56">
        <v>406</v>
      </c>
      <c r="E21" s="55">
        <f t="shared" si="4"/>
        <v>25</v>
      </c>
      <c r="F21" s="55">
        <v>18</v>
      </c>
      <c r="G21" s="55">
        <v>4.1000000000000002E-2</v>
      </c>
      <c r="H21" s="56">
        <v>0.14099999999999999</v>
      </c>
      <c r="I21" s="57">
        <f t="shared" si="1"/>
        <v>130.85106382978725</v>
      </c>
    </row>
    <row r="22" spans="1:25" x14ac:dyDescent="0.2">
      <c r="A22" s="34"/>
      <c r="B22" s="35"/>
      <c r="C22" s="36"/>
      <c r="D22" s="36"/>
      <c r="E22" s="36"/>
      <c r="F22" s="36"/>
      <c r="G22" s="36"/>
      <c r="H22" s="58" t="s">
        <v>35</v>
      </c>
      <c r="I22" s="59">
        <f>AVERAGE(I19:I21)</f>
        <v>149.23526290148001</v>
      </c>
    </row>
    <row r="23" spans="1:25" ht="13.5" thickBot="1" x14ac:dyDescent="0.25">
      <c r="A23" s="41"/>
      <c r="B23" s="42"/>
      <c r="C23" s="43"/>
      <c r="D23" s="43"/>
      <c r="E23" s="43"/>
      <c r="F23" s="43"/>
      <c r="G23" s="43"/>
      <c r="H23" s="60" t="s">
        <v>36</v>
      </c>
      <c r="I23" s="61"/>
      <c r="L23" s="45"/>
      <c r="M23" s="45"/>
      <c r="N23" s="45"/>
      <c r="O23" s="45"/>
      <c r="P23" s="45"/>
      <c r="Q23" s="46"/>
      <c r="R23" s="45"/>
      <c r="S23" s="45"/>
      <c r="T23" s="45"/>
      <c r="U23" s="47"/>
      <c r="V23" s="22"/>
      <c r="W23" s="22"/>
      <c r="X23" s="22"/>
    </row>
    <row r="24" spans="1:25" ht="13.5" thickBot="1" x14ac:dyDescent="0.25">
      <c r="A24" s="48"/>
      <c r="B24" s="23"/>
      <c r="C24" s="48"/>
      <c r="D24" s="48"/>
      <c r="E24" s="48"/>
      <c r="F24" s="48"/>
      <c r="G24" s="48"/>
      <c r="H24" s="48"/>
      <c r="I24" s="48"/>
      <c r="J24" s="22"/>
      <c r="L24" s="45"/>
      <c r="M24" s="45"/>
      <c r="N24" s="45"/>
      <c r="O24" s="45"/>
      <c r="P24" s="45"/>
      <c r="Q24" s="46"/>
      <c r="R24" s="45"/>
      <c r="S24" s="45"/>
      <c r="T24" s="45"/>
      <c r="U24" s="47"/>
      <c r="V24" s="22"/>
      <c r="W24" s="22"/>
      <c r="X24" s="22"/>
    </row>
    <row r="25" spans="1:25" ht="21" x14ac:dyDescent="0.2">
      <c r="A25" s="63" t="s">
        <v>31</v>
      </c>
      <c r="B25" s="64"/>
      <c r="C25" s="65"/>
      <c r="D25" s="65"/>
      <c r="E25" s="66"/>
      <c r="F25" s="66"/>
      <c r="G25" s="66"/>
      <c r="H25" s="65"/>
      <c r="I25" s="67"/>
      <c r="J25" s="22"/>
      <c r="L25" s="45"/>
      <c r="M25" s="45"/>
      <c r="N25" s="45"/>
      <c r="O25" s="45"/>
      <c r="P25" s="45"/>
      <c r="Q25" s="46"/>
      <c r="R25" s="45"/>
      <c r="S25" s="45"/>
      <c r="T25" s="45"/>
      <c r="U25" s="47"/>
      <c r="V25" s="22"/>
      <c r="W25" s="22"/>
      <c r="X25" s="22"/>
    </row>
    <row r="26" spans="1:25" ht="13.5" thickBot="1" x14ac:dyDescent="0.25">
      <c r="A26" s="68"/>
      <c r="B26" s="69"/>
      <c r="C26" s="25"/>
      <c r="D26" s="25"/>
      <c r="E26" s="24"/>
      <c r="F26" s="24"/>
      <c r="G26" s="24"/>
      <c r="H26" s="25"/>
      <c r="I26" s="26"/>
      <c r="L26" s="45"/>
      <c r="M26" s="45"/>
      <c r="N26" s="45"/>
      <c r="O26" s="45"/>
      <c r="P26" s="45"/>
      <c r="Q26" s="46"/>
      <c r="R26" s="45"/>
      <c r="S26" s="45"/>
      <c r="T26" s="45"/>
      <c r="U26" s="47"/>
      <c r="V26" s="22"/>
      <c r="W26" s="22"/>
      <c r="X26" s="22"/>
    </row>
    <row r="27" spans="1:25" x14ac:dyDescent="0.2">
      <c r="A27" s="5" t="s">
        <v>33</v>
      </c>
      <c r="B27" s="8">
        <v>1</v>
      </c>
      <c r="C27" s="6">
        <v>399</v>
      </c>
      <c r="D27" s="6">
        <v>685</v>
      </c>
      <c r="E27" s="6">
        <f>D27-C27</f>
        <v>286</v>
      </c>
      <c r="F27" s="6">
        <v>18</v>
      </c>
      <c r="G27" s="1">
        <v>4.1000000000000002E-2</v>
      </c>
      <c r="H27" s="1">
        <v>6.73</v>
      </c>
      <c r="I27" s="70">
        <f t="shared" si="1"/>
        <v>31.36225854383358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5" x14ac:dyDescent="0.2">
      <c r="A28" s="4"/>
      <c r="B28" s="7">
        <v>2</v>
      </c>
      <c r="C28" s="1">
        <v>403</v>
      </c>
      <c r="D28" s="1">
        <v>612</v>
      </c>
      <c r="E28" s="1">
        <f>D28-C28</f>
        <v>209</v>
      </c>
      <c r="F28" s="1">
        <v>18</v>
      </c>
      <c r="G28" s="1">
        <v>4.1000000000000002E-2</v>
      </c>
      <c r="H28" s="1">
        <v>4.7519999999999998</v>
      </c>
      <c r="I28" s="70">
        <f t="shared" si="1"/>
        <v>32.458333333333336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5" x14ac:dyDescent="0.2">
      <c r="A29" s="34"/>
      <c r="B29" s="35"/>
      <c r="C29" s="36"/>
      <c r="D29" s="36"/>
      <c r="E29" s="37"/>
      <c r="F29" s="37"/>
      <c r="G29" s="37"/>
      <c r="H29" s="58" t="s">
        <v>35</v>
      </c>
      <c r="I29" s="59">
        <f>AVERAGE(I27:I28)</f>
        <v>31.910295938583459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x14ac:dyDescent="0.2">
      <c r="A30" s="34"/>
      <c r="B30" s="35"/>
      <c r="C30" s="36"/>
      <c r="D30" s="36"/>
      <c r="E30" s="37"/>
      <c r="F30" s="37"/>
      <c r="G30" s="37"/>
      <c r="H30" s="58" t="s">
        <v>36</v>
      </c>
      <c r="I30" s="59"/>
      <c r="K30" s="77" t="s">
        <v>42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s="22" customFormat="1" x14ac:dyDescent="0.2">
      <c r="A31" s="53" t="s">
        <v>38</v>
      </c>
      <c r="B31" s="54">
        <v>1</v>
      </c>
      <c r="C31" s="56">
        <v>409</v>
      </c>
      <c r="D31" s="56">
        <v>437</v>
      </c>
      <c r="E31" s="56">
        <v>28</v>
      </c>
      <c r="F31" s="56">
        <v>18</v>
      </c>
      <c r="G31" s="56">
        <v>4.1000000000000002E-2</v>
      </c>
      <c r="H31" s="56">
        <v>4.8144999999999998</v>
      </c>
      <c r="I31" s="71">
        <v>4.2920344789999998</v>
      </c>
      <c r="K31" s="76" t="s">
        <v>41</v>
      </c>
    </row>
    <row r="32" spans="1:25" s="22" customFormat="1" x14ac:dyDescent="0.2">
      <c r="A32" s="53"/>
      <c r="B32" s="54">
        <v>2</v>
      </c>
      <c r="C32" s="56">
        <v>409</v>
      </c>
      <c r="D32" s="56">
        <v>422</v>
      </c>
      <c r="E32" s="56">
        <v>13</v>
      </c>
      <c r="F32" s="56">
        <v>18</v>
      </c>
      <c r="G32" s="56">
        <v>4.1000000000000002E-2</v>
      </c>
      <c r="H32" s="56">
        <v>4.508</v>
      </c>
      <c r="I32" s="71">
        <v>2.1282165040000001</v>
      </c>
      <c r="K32" s="76" t="s">
        <v>41</v>
      </c>
    </row>
    <row r="33" spans="1:25" x14ac:dyDescent="0.2">
      <c r="A33" s="34"/>
      <c r="B33" s="35"/>
      <c r="C33" s="36"/>
      <c r="D33" s="36"/>
      <c r="E33" s="37"/>
      <c r="F33" s="37"/>
      <c r="G33" s="37"/>
      <c r="H33" s="58" t="s">
        <v>35</v>
      </c>
      <c r="I33" s="59">
        <f>AVERAGE(I31:I32)</f>
        <v>3.2101254914999999</v>
      </c>
      <c r="K33" s="76" t="s">
        <v>41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x14ac:dyDescent="0.2">
      <c r="A34" s="34"/>
      <c r="B34" s="35"/>
      <c r="C34" s="36"/>
      <c r="D34" s="36"/>
      <c r="E34" s="37"/>
      <c r="F34" s="37"/>
      <c r="G34" s="37"/>
      <c r="H34" s="58" t="s">
        <v>36</v>
      </c>
      <c r="I34" s="59"/>
      <c r="K34" s="76" t="s">
        <v>41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x14ac:dyDescent="0.2">
      <c r="A35" s="74" t="s">
        <v>34</v>
      </c>
      <c r="B35" s="7">
        <v>1</v>
      </c>
      <c r="C35" s="1">
        <v>427</v>
      </c>
      <c r="D35" s="1">
        <v>463</v>
      </c>
      <c r="E35" s="1">
        <v>36</v>
      </c>
      <c r="F35" s="1">
        <v>18</v>
      </c>
      <c r="G35" s="1">
        <v>4.1000000000000002E-2</v>
      </c>
      <c r="H35" s="1">
        <v>2.5800999999999998</v>
      </c>
      <c r="I35" s="70">
        <v>10.297275300000001</v>
      </c>
      <c r="K35" s="76" t="s">
        <v>41</v>
      </c>
    </row>
    <row r="36" spans="1:25" x14ac:dyDescent="0.2">
      <c r="A36" s="4"/>
      <c r="B36" s="7">
        <v>2</v>
      </c>
      <c r="C36" s="1">
        <v>427</v>
      </c>
      <c r="D36" s="1">
        <v>466</v>
      </c>
      <c r="E36" s="1">
        <v>39</v>
      </c>
      <c r="F36" s="1">
        <v>18</v>
      </c>
      <c r="G36" s="1">
        <v>4.1000000000000002E-2</v>
      </c>
      <c r="H36" s="1">
        <v>2.0695999999999999</v>
      </c>
      <c r="I36" s="70">
        <v>13.907035179999999</v>
      </c>
      <c r="K36" s="76" t="s">
        <v>41</v>
      </c>
    </row>
    <row r="37" spans="1:25" x14ac:dyDescent="0.2">
      <c r="A37" s="34"/>
      <c r="B37" s="35"/>
      <c r="C37" s="36"/>
      <c r="D37" s="36"/>
      <c r="E37" s="37"/>
      <c r="F37" s="37"/>
      <c r="G37" s="37"/>
      <c r="H37" s="58" t="s">
        <v>35</v>
      </c>
      <c r="I37" s="59">
        <f>AVERAGE(I35:I36)</f>
        <v>12.10215524</v>
      </c>
      <c r="K37" s="76" t="s">
        <v>41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x14ac:dyDescent="0.2">
      <c r="A38" s="34"/>
      <c r="B38" s="35"/>
      <c r="C38" s="36"/>
      <c r="D38" s="36"/>
      <c r="E38" s="37"/>
      <c r="F38" s="37"/>
      <c r="G38" s="37"/>
      <c r="H38" s="58" t="s">
        <v>36</v>
      </c>
      <c r="I38" s="59"/>
      <c r="K38" s="76" t="s">
        <v>41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25" s="22" customFormat="1" x14ac:dyDescent="0.2">
      <c r="A39" s="53" t="s">
        <v>39</v>
      </c>
      <c r="B39" s="54">
        <v>1</v>
      </c>
      <c r="C39" s="56">
        <v>433</v>
      </c>
      <c r="D39" s="56">
        <v>474</v>
      </c>
      <c r="E39" s="56">
        <v>41</v>
      </c>
      <c r="F39" s="56">
        <v>18</v>
      </c>
      <c r="G39" s="55">
        <v>4.1000000000000002E-2</v>
      </c>
      <c r="H39" s="56">
        <v>7.5212000000000003</v>
      </c>
      <c r="I39" s="71">
        <v>4.0230282400000004</v>
      </c>
      <c r="K39" s="76" t="s">
        <v>41</v>
      </c>
    </row>
    <row r="40" spans="1:25" s="22" customFormat="1" x14ac:dyDescent="0.2">
      <c r="A40" s="53"/>
      <c r="B40" s="54">
        <v>2</v>
      </c>
      <c r="C40" s="56">
        <v>433</v>
      </c>
      <c r="D40" s="56">
        <v>467</v>
      </c>
      <c r="E40" s="56">
        <v>34</v>
      </c>
      <c r="F40" s="56">
        <v>18</v>
      </c>
      <c r="G40" s="55">
        <v>4.1000000000000002E-2</v>
      </c>
      <c r="H40" s="56">
        <v>9.7436000000000007</v>
      </c>
      <c r="I40" s="71">
        <v>2.5752288679999999</v>
      </c>
      <c r="K40" s="76" t="s">
        <v>41</v>
      </c>
    </row>
    <row r="41" spans="1:25" x14ac:dyDescent="0.2">
      <c r="A41" s="38"/>
      <c r="B41" s="39"/>
      <c r="C41" s="40"/>
      <c r="D41" s="40"/>
      <c r="E41" s="36"/>
      <c r="F41" s="40"/>
      <c r="G41" s="37"/>
      <c r="H41" s="58" t="s">
        <v>35</v>
      </c>
      <c r="I41" s="73">
        <f>AVERAGE(I39:I40)</f>
        <v>3.2991285540000002</v>
      </c>
      <c r="K41" s="76" t="s">
        <v>41</v>
      </c>
    </row>
    <row r="42" spans="1:25" ht="13.5" thickBot="1" x14ac:dyDescent="0.25">
      <c r="A42" s="41"/>
      <c r="B42" s="42"/>
      <c r="C42" s="43"/>
      <c r="D42" s="43"/>
      <c r="E42" s="43"/>
      <c r="F42" s="43"/>
      <c r="G42" s="44"/>
      <c r="H42" s="60" t="s">
        <v>36</v>
      </c>
      <c r="I42" s="72"/>
      <c r="K42" s="76" t="s">
        <v>41</v>
      </c>
    </row>
    <row r="43" spans="1:25" x14ac:dyDescent="0.2">
      <c r="A43" s="48"/>
      <c r="B43" s="23"/>
      <c r="C43" s="48"/>
      <c r="D43" s="48"/>
      <c r="E43" s="48"/>
      <c r="F43" s="48"/>
      <c r="G43" s="48"/>
      <c r="H43" s="48"/>
      <c r="I43" s="48"/>
    </row>
    <row r="44" spans="1:25" x14ac:dyDescent="0.2">
      <c r="F44" s="25"/>
    </row>
    <row r="45" spans="1:25" x14ac:dyDescent="0.2">
      <c r="F45" s="25"/>
    </row>
    <row r="46" spans="1:25" x14ac:dyDescent="0.2">
      <c r="F46" s="25"/>
    </row>
    <row r="47" spans="1:25" x14ac:dyDescent="0.2">
      <c r="F47" s="25"/>
    </row>
    <row r="49" spans="1:4" ht="16.5" x14ac:dyDescent="0.3">
      <c r="A49" s="28" t="s">
        <v>17</v>
      </c>
      <c r="B49" s="23"/>
      <c r="C49" s="22"/>
      <c r="D49" s="22"/>
    </row>
    <row r="51" spans="1:4" ht="18.75" x14ac:dyDescent="0.35">
      <c r="A51" s="29" t="s">
        <v>18</v>
      </c>
    </row>
    <row r="52" spans="1:4" ht="14.25" x14ac:dyDescent="0.2">
      <c r="A52" s="28" t="s">
        <v>19</v>
      </c>
    </row>
    <row r="53" spans="1:4" ht="15.75" x14ac:dyDescent="0.3">
      <c r="A53" s="28" t="s">
        <v>20</v>
      </c>
    </row>
    <row r="54" spans="1:4" ht="14.25" x14ac:dyDescent="0.2">
      <c r="A54" s="28" t="s">
        <v>21</v>
      </c>
    </row>
    <row r="55" spans="1:4" ht="20.45" customHeight="1" x14ac:dyDescent="0.2">
      <c r="A55" s="28" t="s">
        <v>22</v>
      </c>
    </row>
    <row r="57" spans="1:4" ht="12.6" customHeight="1" x14ac:dyDescent="0.2">
      <c r="A57" s="30" t="s">
        <v>30</v>
      </c>
    </row>
    <row r="58" spans="1:4" x14ac:dyDescent="0.2">
      <c r="A58" s="31"/>
    </row>
    <row r="59" spans="1:4" x14ac:dyDescent="0.2">
      <c r="A59" s="32" t="s">
        <v>23</v>
      </c>
    </row>
    <row r="60" spans="1:4" x14ac:dyDescent="0.2">
      <c r="A60" s="32" t="s">
        <v>24</v>
      </c>
    </row>
    <row r="61" spans="1:4" x14ac:dyDescent="0.2">
      <c r="A61" s="32" t="s">
        <v>25</v>
      </c>
    </row>
    <row r="63" spans="1:4" hidden="1" x14ac:dyDescent="0.2">
      <c r="A63" s="30" t="s">
        <v>26</v>
      </c>
    </row>
    <row r="64" spans="1:4" x14ac:dyDescent="0.2">
      <c r="A64" s="31"/>
    </row>
    <row r="65" spans="1:1" x14ac:dyDescent="0.2">
      <c r="A65" s="32" t="s">
        <v>27</v>
      </c>
    </row>
    <row r="66" spans="1:1" x14ac:dyDescent="0.2">
      <c r="A66" s="32" t="s">
        <v>28</v>
      </c>
    </row>
    <row r="68" spans="1:1" x14ac:dyDescent="0.2">
      <c r="A68" s="75" t="s">
        <v>40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2010-04-09T11:02:18Z</dcterms:created>
  <dcterms:modified xsi:type="dcterms:W3CDTF">2017-04-08T07:15:27Z</dcterms:modified>
</cp:coreProperties>
</file>