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ropbox\Chemistry\Lectures\12\Isocratic elution\"/>
    </mc:Choice>
  </mc:AlternateContent>
  <bookViews>
    <workbookView xWindow="0" yWindow="0" windowWidth="20490" windowHeight="7905" tabRatio="884"/>
  </bookViews>
  <sheets>
    <sheet name="Retention characteristics" sheetId="1" r:id="rId1"/>
    <sheet name="log k vs x" sheetId="3" r:id="rId2"/>
    <sheet name="Resolution" sheetId="4" r:id="rId3"/>
    <sheet name="Resolution map" sheetId="5" r:id="rId4"/>
    <sheet name="Resolution map zoom" sheetId="6" r:id="rId5"/>
    <sheet name="Simulation" sheetId="8" r:id="rId6"/>
    <sheet name="Separation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G27" i="4"/>
  <c r="C42" i="1"/>
  <c r="D42" i="1"/>
  <c r="E42" i="1"/>
  <c r="F42" i="1"/>
  <c r="G42" i="1"/>
  <c r="H42" i="1"/>
  <c r="B42" i="1"/>
  <c r="C34" i="1"/>
  <c r="D34" i="1"/>
  <c r="E34" i="1"/>
  <c r="F34" i="1"/>
  <c r="G34" i="1"/>
  <c r="H34" i="1"/>
  <c r="B34" i="1"/>
  <c r="C26" i="1"/>
  <c r="D26" i="1"/>
  <c r="E26" i="1"/>
  <c r="F26" i="1"/>
  <c r="G26" i="1"/>
  <c r="H26" i="1"/>
  <c r="B26" i="1"/>
  <c r="C18" i="1"/>
  <c r="D18" i="1"/>
  <c r="E18" i="1"/>
  <c r="F18" i="1"/>
  <c r="G18" i="1"/>
  <c r="H18" i="1"/>
  <c r="B18" i="1"/>
  <c r="C11" i="8" l="1"/>
  <c r="D11" i="8"/>
  <c r="E11" i="8"/>
  <c r="F11" i="8"/>
  <c r="G11" i="8"/>
  <c r="H11" i="8"/>
  <c r="B11" i="8"/>
  <c r="B6" i="8"/>
  <c r="C5" i="8"/>
  <c r="D5" i="8"/>
  <c r="E5" i="8"/>
  <c r="F5" i="8"/>
  <c r="G5" i="8"/>
  <c r="H5" i="8"/>
  <c r="B5" i="8"/>
  <c r="B5" i="4"/>
  <c r="B6" i="4"/>
  <c r="B7" i="4"/>
  <c r="B4" i="4"/>
  <c r="C18" i="4"/>
  <c r="D18" i="4"/>
  <c r="E18" i="4"/>
  <c r="F18" i="4"/>
  <c r="G18" i="4"/>
  <c r="H18" i="4"/>
  <c r="B18" i="4"/>
  <c r="C10" i="4"/>
  <c r="D10" i="4"/>
  <c r="E10" i="4"/>
  <c r="F10" i="4"/>
  <c r="G10" i="4"/>
  <c r="H10" i="4"/>
  <c r="B10" i="4"/>
  <c r="C26" i="4"/>
  <c r="D26" i="4"/>
  <c r="E26" i="4"/>
  <c r="F26" i="4"/>
  <c r="G26" i="4"/>
  <c r="H26" i="4"/>
  <c r="B26" i="4"/>
  <c r="E27" i="4"/>
  <c r="B7" i="8" l="1"/>
  <c r="B8" i="8" s="1"/>
  <c r="B9" i="8" s="1"/>
  <c r="B27" i="4"/>
  <c r="B27" i="1"/>
  <c r="B19" i="1"/>
  <c r="C27" i="4" l="1"/>
  <c r="B81" i="4" s="1"/>
  <c r="D27" i="4"/>
  <c r="F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C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B36" i="4"/>
  <c r="C36" i="4"/>
  <c r="D36" i="4"/>
  <c r="E36" i="4"/>
  <c r="F36" i="4"/>
  <c r="G36" i="4"/>
  <c r="H36" i="4"/>
  <c r="B37" i="4"/>
  <c r="C37" i="4"/>
  <c r="D37" i="4"/>
  <c r="E37" i="4"/>
  <c r="F37" i="4"/>
  <c r="G37" i="4"/>
  <c r="H37" i="4"/>
  <c r="B38" i="4"/>
  <c r="C38" i="4"/>
  <c r="D38" i="4"/>
  <c r="E38" i="4"/>
  <c r="F38" i="4"/>
  <c r="G38" i="4"/>
  <c r="H38" i="4"/>
  <c r="B39" i="4"/>
  <c r="C39" i="4"/>
  <c r="D39" i="4"/>
  <c r="E39" i="4"/>
  <c r="F39" i="4"/>
  <c r="G39" i="4"/>
  <c r="H39" i="4"/>
  <c r="B40" i="4"/>
  <c r="C40" i="4"/>
  <c r="D40" i="4"/>
  <c r="E40" i="4"/>
  <c r="F40" i="4"/>
  <c r="G40" i="4"/>
  <c r="H40" i="4"/>
  <c r="B41" i="4"/>
  <c r="C41" i="4"/>
  <c r="D41" i="4"/>
  <c r="E41" i="4"/>
  <c r="F41" i="4"/>
  <c r="G41" i="4"/>
  <c r="H41" i="4"/>
  <c r="B42" i="4"/>
  <c r="C42" i="4"/>
  <c r="D42" i="4"/>
  <c r="E42" i="4"/>
  <c r="F42" i="4"/>
  <c r="G42" i="4"/>
  <c r="H42" i="4"/>
  <c r="B43" i="4"/>
  <c r="C43" i="4"/>
  <c r="D43" i="4"/>
  <c r="E43" i="4"/>
  <c r="F43" i="4"/>
  <c r="G43" i="4"/>
  <c r="H43" i="4"/>
  <c r="B44" i="4"/>
  <c r="C44" i="4"/>
  <c r="D44" i="4"/>
  <c r="E44" i="4"/>
  <c r="F44" i="4"/>
  <c r="G44" i="4"/>
  <c r="H44" i="4"/>
  <c r="B45" i="4"/>
  <c r="C45" i="4"/>
  <c r="D45" i="4"/>
  <c r="E45" i="4"/>
  <c r="F45" i="4"/>
  <c r="G45" i="4"/>
  <c r="H45" i="4"/>
  <c r="B46" i="4"/>
  <c r="C46" i="4"/>
  <c r="D46" i="4"/>
  <c r="E46" i="4"/>
  <c r="F46" i="4"/>
  <c r="G46" i="4"/>
  <c r="H46" i="4"/>
  <c r="B47" i="4"/>
  <c r="C47" i="4"/>
  <c r="D47" i="4"/>
  <c r="E47" i="4"/>
  <c r="F47" i="4"/>
  <c r="G47" i="4"/>
  <c r="H47" i="4"/>
  <c r="B48" i="4"/>
  <c r="C48" i="4"/>
  <c r="D48" i="4"/>
  <c r="E48" i="4"/>
  <c r="F48" i="4"/>
  <c r="G48" i="4"/>
  <c r="H48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B52" i="4"/>
  <c r="C52" i="4"/>
  <c r="D52" i="4"/>
  <c r="E52" i="4"/>
  <c r="F52" i="4"/>
  <c r="G52" i="4"/>
  <c r="H52" i="4"/>
  <c r="B53" i="4"/>
  <c r="C53" i="4"/>
  <c r="D53" i="4"/>
  <c r="E53" i="4"/>
  <c r="F53" i="4"/>
  <c r="G53" i="4"/>
  <c r="H53" i="4"/>
  <c r="B54" i="4"/>
  <c r="C54" i="4"/>
  <c r="D54" i="4"/>
  <c r="E54" i="4"/>
  <c r="F54" i="4"/>
  <c r="G54" i="4"/>
  <c r="H54" i="4"/>
  <c r="B55" i="4"/>
  <c r="C55" i="4"/>
  <c r="D55" i="4"/>
  <c r="E55" i="4"/>
  <c r="F55" i="4"/>
  <c r="G55" i="4"/>
  <c r="H55" i="4"/>
  <c r="B56" i="4"/>
  <c r="C56" i="4"/>
  <c r="D56" i="4"/>
  <c r="E56" i="4"/>
  <c r="F56" i="4"/>
  <c r="G56" i="4"/>
  <c r="H56" i="4"/>
  <c r="B57" i="4"/>
  <c r="C57" i="4"/>
  <c r="D57" i="4"/>
  <c r="E57" i="4"/>
  <c r="F57" i="4"/>
  <c r="G57" i="4"/>
  <c r="H57" i="4"/>
  <c r="B58" i="4"/>
  <c r="C58" i="4"/>
  <c r="D58" i="4"/>
  <c r="E58" i="4"/>
  <c r="F58" i="4"/>
  <c r="G58" i="4"/>
  <c r="H58" i="4"/>
  <c r="B59" i="4"/>
  <c r="C59" i="4"/>
  <c r="D59" i="4"/>
  <c r="E59" i="4"/>
  <c r="F59" i="4"/>
  <c r="G59" i="4"/>
  <c r="H59" i="4"/>
  <c r="B60" i="4"/>
  <c r="C60" i="4"/>
  <c r="D60" i="4"/>
  <c r="E60" i="4"/>
  <c r="F60" i="4"/>
  <c r="G60" i="4"/>
  <c r="H60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C64" i="4"/>
  <c r="D64" i="4"/>
  <c r="E64" i="4"/>
  <c r="F64" i="4"/>
  <c r="G64" i="4"/>
  <c r="H64" i="4"/>
  <c r="B65" i="4"/>
  <c r="C65" i="4"/>
  <c r="D65" i="4"/>
  <c r="E65" i="4"/>
  <c r="F65" i="4"/>
  <c r="G65" i="4"/>
  <c r="H65" i="4"/>
  <c r="B66" i="4"/>
  <c r="C66" i="4"/>
  <c r="D66" i="4"/>
  <c r="E66" i="4"/>
  <c r="F66" i="4"/>
  <c r="G66" i="4"/>
  <c r="H66" i="4"/>
  <c r="B67" i="4"/>
  <c r="C67" i="4"/>
  <c r="D67" i="4"/>
  <c r="E67" i="4"/>
  <c r="F67" i="4"/>
  <c r="G67" i="4"/>
  <c r="H67" i="4"/>
  <c r="B68" i="4"/>
  <c r="C68" i="4"/>
  <c r="D68" i="4"/>
  <c r="E68" i="4"/>
  <c r="F68" i="4"/>
  <c r="G68" i="4"/>
  <c r="H68" i="4"/>
  <c r="B69" i="4"/>
  <c r="C69" i="4"/>
  <c r="D69" i="4"/>
  <c r="E69" i="4"/>
  <c r="F69" i="4"/>
  <c r="G69" i="4"/>
  <c r="H69" i="4"/>
  <c r="B70" i="4"/>
  <c r="C70" i="4"/>
  <c r="D70" i="4"/>
  <c r="E70" i="4"/>
  <c r="F70" i="4"/>
  <c r="G70" i="4"/>
  <c r="H70" i="4"/>
  <c r="B71" i="4"/>
  <c r="C71" i="4"/>
  <c r="D71" i="4"/>
  <c r="E71" i="4"/>
  <c r="F71" i="4"/>
  <c r="G71" i="4"/>
  <c r="H71" i="4"/>
  <c r="B72" i="4"/>
  <c r="C72" i="4"/>
  <c r="D72" i="4"/>
  <c r="E72" i="4"/>
  <c r="F72" i="4"/>
  <c r="G72" i="4"/>
  <c r="H72" i="4"/>
  <c r="B73" i="4"/>
  <c r="C73" i="4"/>
  <c r="D73" i="4"/>
  <c r="E73" i="4"/>
  <c r="F73" i="4"/>
  <c r="G73" i="4"/>
  <c r="H73" i="4"/>
  <c r="B74" i="4"/>
  <c r="C74" i="4"/>
  <c r="D74" i="4"/>
  <c r="E74" i="4"/>
  <c r="F74" i="4"/>
  <c r="G74" i="4"/>
  <c r="H74" i="4"/>
  <c r="B75" i="4"/>
  <c r="C75" i="4"/>
  <c r="D75" i="4"/>
  <c r="E75" i="4"/>
  <c r="F75" i="4"/>
  <c r="G75" i="4"/>
  <c r="H75" i="4"/>
  <c r="B76" i="4"/>
  <c r="C76" i="4"/>
  <c r="D76" i="4"/>
  <c r="E76" i="4"/>
  <c r="F76" i="4"/>
  <c r="G76" i="4"/>
  <c r="H76" i="4"/>
  <c r="C6" i="8" l="1"/>
  <c r="C7" i="8" s="1"/>
  <c r="C8" i="8" s="1"/>
  <c r="C9" i="8" s="1"/>
  <c r="D6" i="8"/>
  <c r="D7" i="8" s="1"/>
  <c r="D8" i="8" s="1"/>
  <c r="D9" i="8" s="1"/>
  <c r="D12" i="8" s="1"/>
  <c r="E6" i="8"/>
  <c r="E7" i="8" s="1"/>
  <c r="E8" i="8" s="1"/>
  <c r="E9" i="8" s="1"/>
  <c r="F6" i="8"/>
  <c r="F7" i="8" s="1"/>
  <c r="F8" i="8" s="1"/>
  <c r="F9" i="8" s="1"/>
  <c r="G6" i="8"/>
  <c r="G7" i="8" s="1"/>
  <c r="G8" i="8" s="1"/>
  <c r="G9" i="8" s="1"/>
  <c r="H6" i="8"/>
  <c r="H7" i="8" s="1"/>
  <c r="H8" i="8" s="1"/>
  <c r="H9" i="8" s="1"/>
  <c r="B43" i="1"/>
  <c r="G15" i="8" l="1"/>
  <c r="G19" i="8"/>
  <c r="G23" i="8"/>
  <c r="G27" i="8"/>
  <c r="G31" i="8"/>
  <c r="G35" i="8"/>
  <c r="G39" i="8"/>
  <c r="G43" i="8"/>
  <c r="G47" i="8"/>
  <c r="G18" i="8"/>
  <c r="G21" i="8"/>
  <c r="G24" i="8"/>
  <c r="G34" i="8"/>
  <c r="G37" i="8"/>
  <c r="G40" i="8"/>
  <c r="G50" i="8"/>
  <c r="G53" i="8"/>
  <c r="G57" i="8"/>
  <c r="G61" i="8"/>
  <c r="G65" i="8"/>
  <c r="G69" i="8"/>
  <c r="G73" i="8"/>
  <c r="G77" i="8"/>
  <c r="G81" i="8"/>
  <c r="G85" i="8"/>
  <c r="G89" i="8"/>
  <c r="G93" i="8"/>
  <c r="G97" i="8"/>
  <c r="G101" i="8"/>
  <c r="G105" i="8"/>
  <c r="G109" i="8"/>
  <c r="G113" i="8"/>
  <c r="G117" i="8"/>
  <c r="G121" i="8"/>
  <c r="G125" i="8"/>
  <c r="G129" i="8"/>
  <c r="G133" i="8"/>
  <c r="G137" i="8"/>
  <c r="G141" i="8"/>
  <c r="G145" i="8"/>
  <c r="G149" i="8"/>
  <c r="G153" i="8"/>
  <c r="G157" i="8"/>
  <c r="G161" i="8"/>
  <c r="G165" i="8"/>
  <c r="G169" i="8"/>
  <c r="G14" i="8"/>
  <c r="G16" i="8"/>
  <c r="G17" i="8"/>
  <c r="G20" i="8"/>
  <c r="G56" i="8"/>
  <c r="G59" i="8"/>
  <c r="G62" i="8"/>
  <c r="G72" i="8"/>
  <c r="G75" i="8"/>
  <c r="G78" i="8"/>
  <c r="G88" i="8"/>
  <c r="G91" i="8"/>
  <c r="G94" i="8"/>
  <c r="G104" i="8"/>
  <c r="G107" i="8"/>
  <c r="G110" i="8"/>
  <c r="G120" i="8"/>
  <c r="G123" i="8"/>
  <c r="G126" i="8"/>
  <c r="G136" i="8"/>
  <c r="G139" i="8"/>
  <c r="G142" i="8"/>
  <c r="G152" i="8"/>
  <c r="G155" i="8"/>
  <c r="G158" i="8"/>
  <c r="G168" i="8"/>
  <c r="G171" i="8"/>
  <c r="G176" i="8"/>
  <c r="G180" i="8"/>
  <c r="G184" i="8"/>
  <c r="G188" i="8"/>
  <c r="G192" i="8"/>
  <c r="G196" i="8"/>
  <c r="G200" i="8"/>
  <c r="G204" i="8"/>
  <c r="G208" i="8"/>
  <c r="G212" i="8"/>
  <c r="G216" i="8"/>
  <c r="G220" i="8"/>
  <c r="G224" i="8"/>
  <c r="G228" i="8"/>
  <c r="G232" i="8"/>
  <c r="G236" i="8"/>
  <c r="G240" i="8"/>
  <c r="G244" i="8"/>
  <c r="G248" i="8"/>
  <c r="G252" i="8"/>
  <c r="G256" i="8"/>
  <c r="G260" i="8"/>
  <c r="G264" i="8"/>
  <c r="G268" i="8"/>
  <c r="G272" i="8"/>
  <c r="G276" i="8"/>
  <c r="G280" i="8"/>
  <c r="G284" i="8"/>
  <c r="G288" i="8"/>
  <c r="G292" i="8"/>
  <c r="G296" i="8"/>
  <c r="G300" i="8"/>
  <c r="G304" i="8"/>
  <c r="G308" i="8"/>
  <c r="G312" i="8"/>
  <c r="G316" i="8"/>
  <c r="G320" i="8"/>
  <c r="G324" i="8"/>
  <c r="G328" i="8"/>
  <c r="G332" i="8"/>
  <c r="G336" i="8"/>
  <c r="G340" i="8"/>
  <c r="G344" i="8"/>
  <c r="G348" i="8"/>
  <c r="G352" i="8"/>
  <c r="G356" i="8"/>
  <c r="G360" i="8"/>
  <c r="G364" i="8"/>
  <c r="G368" i="8"/>
  <c r="G372" i="8"/>
  <c r="G376" i="8"/>
  <c r="G380" i="8"/>
  <c r="G384" i="8"/>
  <c r="G388" i="8"/>
  <c r="G392" i="8"/>
  <c r="G396" i="8"/>
  <c r="G400" i="8"/>
  <c r="G404" i="8"/>
  <c r="G408" i="8"/>
  <c r="G412" i="8"/>
  <c r="G416" i="8"/>
  <c r="G22" i="8"/>
  <c r="G26" i="8"/>
  <c r="G30" i="8"/>
  <c r="G41" i="8"/>
  <c r="G45" i="8"/>
  <c r="G49" i="8"/>
  <c r="G76" i="8"/>
  <c r="G79" i="8"/>
  <c r="G80" i="8"/>
  <c r="G82" i="8"/>
  <c r="G83" i="8"/>
  <c r="G84" i="8"/>
  <c r="G86" i="8"/>
  <c r="G87" i="8"/>
  <c r="G90" i="8"/>
  <c r="G140" i="8"/>
  <c r="G143" i="8"/>
  <c r="G144" i="8"/>
  <c r="G146" i="8"/>
  <c r="G147" i="8"/>
  <c r="G148" i="8"/>
  <c r="G150" i="8"/>
  <c r="G151" i="8"/>
  <c r="G154" i="8"/>
  <c r="G174" i="8"/>
  <c r="G177" i="8"/>
  <c r="G187" i="8"/>
  <c r="G190" i="8"/>
  <c r="G193" i="8"/>
  <c r="G203" i="8"/>
  <c r="G206" i="8"/>
  <c r="G209" i="8"/>
  <c r="G219" i="8"/>
  <c r="G222" i="8"/>
  <c r="G225" i="8"/>
  <c r="G235" i="8"/>
  <c r="G238" i="8"/>
  <c r="G241" i="8"/>
  <c r="G251" i="8"/>
  <c r="G254" i="8"/>
  <c r="G257" i="8"/>
  <c r="G267" i="8"/>
  <c r="G270" i="8"/>
  <c r="G273" i="8"/>
  <c r="G283" i="8"/>
  <c r="G286" i="8"/>
  <c r="G289" i="8"/>
  <c r="G299" i="8"/>
  <c r="G302" i="8"/>
  <c r="G305" i="8"/>
  <c r="G315" i="8"/>
  <c r="G318" i="8"/>
  <c r="G321" i="8"/>
  <c r="G331" i="8"/>
  <c r="G334" i="8"/>
  <c r="G337" i="8"/>
  <c r="G347" i="8"/>
  <c r="G350" i="8"/>
  <c r="G353" i="8"/>
  <c r="G363" i="8"/>
  <c r="G366" i="8"/>
  <c r="G369" i="8"/>
  <c r="G379" i="8"/>
  <c r="G382" i="8"/>
  <c r="G385" i="8"/>
  <c r="G395" i="8"/>
  <c r="G398" i="8"/>
  <c r="G401" i="8"/>
  <c r="G411" i="8"/>
  <c r="G414" i="8"/>
  <c r="G418" i="8"/>
  <c r="G422" i="8"/>
  <c r="G426" i="8"/>
  <c r="G430" i="8"/>
  <c r="G434" i="8"/>
  <c r="G438" i="8"/>
  <c r="G442" i="8"/>
  <c r="G446" i="8"/>
  <c r="G450" i="8"/>
  <c r="G454" i="8"/>
  <c r="G458" i="8"/>
  <c r="G462" i="8"/>
  <c r="G466" i="8"/>
  <c r="G470" i="8"/>
  <c r="G474" i="8"/>
  <c r="G478" i="8"/>
  <c r="G482" i="8"/>
  <c r="G486" i="8"/>
  <c r="G490" i="8"/>
  <c r="G494" i="8"/>
  <c r="G498" i="8"/>
  <c r="G502" i="8"/>
  <c r="G506" i="8"/>
  <c r="G510" i="8"/>
  <c r="G13" i="8"/>
  <c r="G25" i="8"/>
  <c r="G29" i="8"/>
  <c r="G33" i="8"/>
  <c r="G44" i="8"/>
  <c r="G48" i="8"/>
  <c r="G60" i="8"/>
  <c r="G63" i="8"/>
  <c r="G64" i="8"/>
  <c r="G66" i="8"/>
  <c r="G67" i="8"/>
  <c r="G68" i="8"/>
  <c r="G70" i="8"/>
  <c r="G71" i="8"/>
  <c r="G74" i="8"/>
  <c r="G124" i="8"/>
  <c r="G127" i="8"/>
  <c r="G128" i="8"/>
  <c r="G130" i="8"/>
  <c r="G131" i="8"/>
  <c r="G132" i="8"/>
  <c r="G134" i="8"/>
  <c r="G135" i="8"/>
  <c r="G138" i="8"/>
  <c r="G175" i="8"/>
  <c r="G178" i="8"/>
  <c r="G181" i="8"/>
  <c r="G191" i="8"/>
  <c r="G194" i="8"/>
  <c r="G197" i="8"/>
  <c r="G207" i="8"/>
  <c r="G210" i="8"/>
  <c r="G213" i="8"/>
  <c r="G223" i="8"/>
  <c r="G226" i="8"/>
  <c r="G229" i="8"/>
  <c r="G239" i="8"/>
  <c r="G242" i="8"/>
  <c r="G245" i="8"/>
  <c r="G255" i="8"/>
  <c r="G258" i="8"/>
  <c r="G261" i="8"/>
  <c r="G271" i="8"/>
  <c r="G274" i="8"/>
  <c r="G277" i="8"/>
  <c r="G287" i="8"/>
  <c r="G290" i="8"/>
  <c r="G293" i="8"/>
  <c r="G303" i="8"/>
  <c r="G306" i="8"/>
  <c r="G309" i="8"/>
  <c r="G319" i="8"/>
  <c r="G322" i="8"/>
  <c r="G325" i="8"/>
  <c r="G335" i="8"/>
  <c r="G338" i="8"/>
  <c r="G341" i="8"/>
  <c r="G351" i="8"/>
  <c r="G354" i="8"/>
  <c r="G357" i="8"/>
  <c r="G367" i="8"/>
  <c r="G370" i="8"/>
  <c r="G373" i="8"/>
  <c r="G383" i="8"/>
  <c r="G386" i="8"/>
  <c r="G389" i="8"/>
  <c r="G399" i="8"/>
  <c r="G402" i="8"/>
  <c r="G405" i="8"/>
  <c r="G415" i="8"/>
  <c r="G417" i="8"/>
  <c r="G421" i="8"/>
  <c r="G425" i="8"/>
  <c r="G429" i="8"/>
  <c r="G433" i="8"/>
  <c r="G437" i="8"/>
  <c r="G441" i="8"/>
  <c r="G445" i="8"/>
  <c r="G449" i="8"/>
  <c r="G453" i="8"/>
  <c r="G457" i="8"/>
  <c r="G461" i="8"/>
  <c r="G465" i="8"/>
  <c r="G469" i="8"/>
  <c r="G473" i="8"/>
  <c r="G477" i="8"/>
  <c r="G481" i="8"/>
  <c r="G485" i="8"/>
  <c r="G489" i="8"/>
  <c r="G493" i="8"/>
  <c r="G497" i="8"/>
  <c r="G501" i="8"/>
  <c r="G505" i="8"/>
  <c r="G509" i="8"/>
  <c r="G28" i="8"/>
  <c r="G36" i="8"/>
  <c r="G52" i="8"/>
  <c r="G54" i="8"/>
  <c r="G58" i="8"/>
  <c r="G111" i="8"/>
  <c r="G115" i="8"/>
  <c r="G119" i="8"/>
  <c r="G172" i="8"/>
  <c r="G195" i="8"/>
  <c r="G198" i="8"/>
  <c r="G201" i="8"/>
  <c r="G227" i="8"/>
  <c r="G230" i="8"/>
  <c r="G233" i="8"/>
  <c r="G259" i="8"/>
  <c r="G262" i="8"/>
  <c r="G265" i="8"/>
  <c r="G291" i="8"/>
  <c r="G294" i="8"/>
  <c r="G297" i="8"/>
  <c r="G323" i="8"/>
  <c r="G326" i="8"/>
  <c r="G329" i="8"/>
  <c r="G355" i="8"/>
  <c r="G358" i="8"/>
  <c r="G361" i="8"/>
  <c r="G387" i="8"/>
  <c r="G390" i="8"/>
  <c r="G393" i="8"/>
  <c r="G424" i="8"/>
  <c r="G432" i="8"/>
  <c r="G440" i="8"/>
  <c r="G448" i="8"/>
  <c r="G456" i="8"/>
  <c r="G464" i="8"/>
  <c r="G472" i="8"/>
  <c r="G480" i="8"/>
  <c r="G488" i="8"/>
  <c r="G496" i="8"/>
  <c r="G504" i="8"/>
  <c r="G512" i="8"/>
  <c r="G42" i="8"/>
  <c r="G95" i="8"/>
  <c r="G99" i="8"/>
  <c r="G103" i="8"/>
  <c r="G156" i="8"/>
  <c r="G160" i="8"/>
  <c r="G162" i="8"/>
  <c r="G164" i="8"/>
  <c r="G166" i="8"/>
  <c r="G170" i="8"/>
  <c r="G183" i="8"/>
  <c r="G186" i="8"/>
  <c r="G189" i="8"/>
  <c r="G215" i="8"/>
  <c r="G218" i="8"/>
  <c r="G221" i="8"/>
  <c r="G247" i="8"/>
  <c r="G250" i="8"/>
  <c r="G253" i="8"/>
  <c r="G279" i="8"/>
  <c r="G282" i="8"/>
  <c r="G285" i="8"/>
  <c r="G311" i="8"/>
  <c r="G314" i="8"/>
  <c r="G317" i="8"/>
  <c r="G343" i="8"/>
  <c r="G346" i="8"/>
  <c r="G349" i="8"/>
  <c r="G375" i="8"/>
  <c r="G378" i="8"/>
  <c r="G381" i="8"/>
  <c r="G407" i="8"/>
  <c r="G410" i="8"/>
  <c r="G413" i="8"/>
  <c r="G423" i="8"/>
  <c r="G431" i="8"/>
  <c r="G439" i="8"/>
  <c r="G447" i="8"/>
  <c r="G455" i="8"/>
  <c r="G463" i="8"/>
  <c r="G471" i="8"/>
  <c r="G479" i="8"/>
  <c r="G487" i="8"/>
  <c r="G495" i="8"/>
  <c r="G503" i="8"/>
  <c r="G511" i="8"/>
  <c r="G12" i="8"/>
  <c r="G32" i="8"/>
  <c r="G51" i="8"/>
  <c r="G55" i="8"/>
  <c r="G108" i="8"/>
  <c r="G112" i="8"/>
  <c r="G114" i="8"/>
  <c r="G116" i="8"/>
  <c r="G118" i="8"/>
  <c r="G122" i="8"/>
  <c r="G179" i="8"/>
  <c r="G182" i="8"/>
  <c r="G185" i="8"/>
  <c r="G211" i="8"/>
  <c r="G214" i="8"/>
  <c r="G217" i="8"/>
  <c r="G243" i="8"/>
  <c r="G246" i="8"/>
  <c r="G249" i="8"/>
  <c r="G275" i="8"/>
  <c r="G278" i="8"/>
  <c r="G281" i="8"/>
  <c r="G307" i="8"/>
  <c r="G310" i="8"/>
  <c r="G313" i="8"/>
  <c r="G339" i="8"/>
  <c r="G342" i="8"/>
  <c r="G345" i="8"/>
  <c r="G371" i="8"/>
  <c r="G374" i="8"/>
  <c r="G377" i="8"/>
  <c r="G403" i="8"/>
  <c r="G406" i="8"/>
  <c r="G409" i="8"/>
  <c r="G420" i="8"/>
  <c r="G428" i="8"/>
  <c r="G436" i="8"/>
  <c r="G444" i="8"/>
  <c r="G452" i="8"/>
  <c r="G460" i="8"/>
  <c r="G468" i="8"/>
  <c r="G476" i="8"/>
  <c r="G484" i="8"/>
  <c r="G492" i="8"/>
  <c r="G500" i="8"/>
  <c r="G508" i="8"/>
  <c r="G38" i="8"/>
  <c r="G46" i="8"/>
  <c r="G92" i="8"/>
  <c r="G96" i="8"/>
  <c r="G98" i="8"/>
  <c r="G100" i="8"/>
  <c r="G102" i="8"/>
  <c r="G106" i="8"/>
  <c r="G159" i="8"/>
  <c r="G163" i="8"/>
  <c r="G167" i="8"/>
  <c r="G173" i="8"/>
  <c r="G199" i="8"/>
  <c r="G202" i="8"/>
  <c r="G205" i="8"/>
  <c r="G231" i="8"/>
  <c r="G234" i="8"/>
  <c r="G237" i="8"/>
  <c r="G263" i="8"/>
  <c r="G266" i="8"/>
  <c r="G269" i="8"/>
  <c r="G295" i="8"/>
  <c r="G298" i="8"/>
  <c r="G301" i="8"/>
  <c r="G327" i="8"/>
  <c r="G330" i="8"/>
  <c r="G333" i="8"/>
  <c r="G359" i="8"/>
  <c r="G362" i="8"/>
  <c r="G365" i="8"/>
  <c r="G391" i="8"/>
  <c r="G394" i="8"/>
  <c r="G397" i="8"/>
  <c r="G419" i="8"/>
  <c r="G427" i="8"/>
  <c r="G435" i="8"/>
  <c r="G443" i="8"/>
  <c r="G451" i="8"/>
  <c r="G459" i="8"/>
  <c r="G467" i="8"/>
  <c r="G475" i="8"/>
  <c r="G483" i="8"/>
  <c r="G491" i="8"/>
  <c r="G499" i="8"/>
  <c r="G507" i="8"/>
  <c r="H16" i="8"/>
  <c r="H20" i="8"/>
  <c r="H24" i="8"/>
  <c r="H28" i="8"/>
  <c r="H32" i="8"/>
  <c r="H36" i="8"/>
  <c r="H40" i="8"/>
  <c r="H44" i="8"/>
  <c r="H48" i="8"/>
  <c r="H14" i="8"/>
  <c r="H17" i="8"/>
  <c r="H27" i="8"/>
  <c r="H30" i="8"/>
  <c r="H33" i="8"/>
  <c r="H43" i="8"/>
  <c r="H46" i="8"/>
  <c r="H49" i="8"/>
  <c r="H54" i="8"/>
  <c r="H58" i="8"/>
  <c r="H62" i="8"/>
  <c r="H66" i="8"/>
  <c r="H70" i="8"/>
  <c r="H74" i="8"/>
  <c r="H78" i="8"/>
  <c r="H82" i="8"/>
  <c r="H86" i="8"/>
  <c r="H90" i="8"/>
  <c r="H94" i="8"/>
  <c r="H98" i="8"/>
  <c r="H102" i="8"/>
  <c r="H106" i="8"/>
  <c r="H110" i="8"/>
  <c r="H114" i="8"/>
  <c r="H118" i="8"/>
  <c r="H122" i="8"/>
  <c r="H126" i="8"/>
  <c r="H130" i="8"/>
  <c r="H134" i="8"/>
  <c r="H138" i="8"/>
  <c r="H142" i="8"/>
  <c r="H146" i="8"/>
  <c r="H150" i="8"/>
  <c r="H154" i="8"/>
  <c r="H158" i="8"/>
  <c r="H162" i="8"/>
  <c r="H166" i="8"/>
  <c r="H170" i="8"/>
  <c r="H15" i="8"/>
  <c r="H18" i="8"/>
  <c r="H19" i="8"/>
  <c r="H21" i="8"/>
  <c r="H22" i="8"/>
  <c r="H23" i="8"/>
  <c r="H25" i="8"/>
  <c r="H26" i="8"/>
  <c r="H29" i="8"/>
  <c r="H52" i="8"/>
  <c r="H55" i="8"/>
  <c r="H65" i="8"/>
  <c r="H68" i="8"/>
  <c r="H71" i="8"/>
  <c r="H81" i="8"/>
  <c r="H84" i="8"/>
  <c r="H87" i="8"/>
  <c r="H97" i="8"/>
  <c r="H100" i="8"/>
  <c r="H103" i="8"/>
  <c r="H113" i="8"/>
  <c r="H116" i="8"/>
  <c r="H119" i="8"/>
  <c r="H129" i="8"/>
  <c r="H132" i="8"/>
  <c r="H135" i="8"/>
  <c r="H145" i="8"/>
  <c r="H148" i="8"/>
  <c r="H151" i="8"/>
  <c r="H161" i="8"/>
  <c r="H164" i="8"/>
  <c r="H167" i="8"/>
  <c r="H173" i="8"/>
  <c r="H177" i="8"/>
  <c r="H181" i="8"/>
  <c r="H185" i="8"/>
  <c r="H189" i="8"/>
  <c r="H193" i="8"/>
  <c r="H197" i="8"/>
  <c r="H201" i="8"/>
  <c r="H205" i="8"/>
  <c r="H209" i="8"/>
  <c r="H213" i="8"/>
  <c r="H217" i="8"/>
  <c r="H221" i="8"/>
  <c r="H225" i="8"/>
  <c r="H229" i="8"/>
  <c r="H233" i="8"/>
  <c r="H237" i="8"/>
  <c r="H241" i="8"/>
  <c r="H245" i="8"/>
  <c r="H249" i="8"/>
  <c r="H253" i="8"/>
  <c r="H257" i="8"/>
  <c r="H261" i="8"/>
  <c r="H265" i="8"/>
  <c r="H269" i="8"/>
  <c r="H273" i="8"/>
  <c r="H277" i="8"/>
  <c r="H281" i="8"/>
  <c r="H285" i="8"/>
  <c r="H289" i="8"/>
  <c r="H293" i="8"/>
  <c r="H297" i="8"/>
  <c r="H301" i="8"/>
  <c r="H305" i="8"/>
  <c r="H309" i="8"/>
  <c r="H313" i="8"/>
  <c r="H317" i="8"/>
  <c r="H321" i="8"/>
  <c r="H325" i="8"/>
  <c r="H329" i="8"/>
  <c r="H333" i="8"/>
  <c r="H337" i="8"/>
  <c r="H341" i="8"/>
  <c r="H345" i="8"/>
  <c r="H349" i="8"/>
  <c r="H353" i="8"/>
  <c r="H357" i="8"/>
  <c r="H361" i="8"/>
  <c r="H365" i="8"/>
  <c r="H369" i="8"/>
  <c r="H373" i="8"/>
  <c r="H377" i="8"/>
  <c r="H381" i="8"/>
  <c r="H385" i="8"/>
  <c r="H389" i="8"/>
  <c r="H393" i="8"/>
  <c r="H397" i="8"/>
  <c r="H401" i="8"/>
  <c r="H405" i="8"/>
  <c r="H409" i="8"/>
  <c r="H413" i="8"/>
  <c r="H34" i="8"/>
  <c r="H38" i="8"/>
  <c r="H42" i="8"/>
  <c r="H85" i="8"/>
  <c r="H88" i="8"/>
  <c r="H89" i="8"/>
  <c r="H91" i="8"/>
  <c r="H92" i="8"/>
  <c r="H93" i="8"/>
  <c r="H95" i="8"/>
  <c r="H96" i="8"/>
  <c r="H99" i="8"/>
  <c r="H149" i="8"/>
  <c r="H152" i="8"/>
  <c r="H153" i="8"/>
  <c r="H155" i="8"/>
  <c r="H156" i="8"/>
  <c r="H157" i="8"/>
  <c r="H159" i="8"/>
  <c r="H160" i="8"/>
  <c r="H163" i="8"/>
  <c r="H180" i="8"/>
  <c r="H183" i="8"/>
  <c r="H186" i="8"/>
  <c r="H196" i="8"/>
  <c r="H199" i="8"/>
  <c r="H202" i="8"/>
  <c r="H212" i="8"/>
  <c r="H215" i="8"/>
  <c r="H218" i="8"/>
  <c r="H228" i="8"/>
  <c r="H231" i="8"/>
  <c r="H234" i="8"/>
  <c r="H244" i="8"/>
  <c r="H247" i="8"/>
  <c r="H250" i="8"/>
  <c r="H260" i="8"/>
  <c r="H263" i="8"/>
  <c r="H266" i="8"/>
  <c r="H276" i="8"/>
  <c r="H279" i="8"/>
  <c r="H282" i="8"/>
  <c r="H292" i="8"/>
  <c r="H295" i="8"/>
  <c r="H298" i="8"/>
  <c r="H308" i="8"/>
  <c r="H311" i="8"/>
  <c r="H314" i="8"/>
  <c r="H324" i="8"/>
  <c r="H327" i="8"/>
  <c r="H330" i="8"/>
  <c r="H340" i="8"/>
  <c r="H343" i="8"/>
  <c r="H346" i="8"/>
  <c r="H356" i="8"/>
  <c r="H359" i="8"/>
  <c r="H362" i="8"/>
  <c r="H372" i="8"/>
  <c r="H375" i="8"/>
  <c r="H378" i="8"/>
  <c r="H388" i="8"/>
  <c r="H391" i="8"/>
  <c r="H394" i="8"/>
  <c r="H404" i="8"/>
  <c r="H407" i="8"/>
  <c r="H410" i="8"/>
  <c r="H419" i="8"/>
  <c r="H423" i="8"/>
  <c r="H427" i="8"/>
  <c r="H431" i="8"/>
  <c r="H435" i="8"/>
  <c r="H439" i="8"/>
  <c r="H443" i="8"/>
  <c r="H447" i="8"/>
  <c r="H451" i="8"/>
  <c r="H455" i="8"/>
  <c r="H459" i="8"/>
  <c r="H463" i="8"/>
  <c r="H467" i="8"/>
  <c r="H471" i="8"/>
  <c r="H475" i="8"/>
  <c r="H479" i="8"/>
  <c r="H483" i="8"/>
  <c r="H487" i="8"/>
  <c r="H491" i="8"/>
  <c r="H495" i="8"/>
  <c r="H499" i="8"/>
  <c r="H503" i="8"/>
  <c r="H507" i="8"/>
  <c r="H511" i="8"/>
  <c r="H12" i="8"/>
  <c r="H37" i="8"/>
  <c r="H41" i="8"/>
  <c r="H45" i="8"/>
  <c r="H69" i="8"/>
  <c r="H72" i="8"/>
  <c r="H73" i="8"/>
  <c r="H75" i="8"/>
  <c r="H76" i="8"/>
  <c r="H77" i="8"/>
  <c r="H79" i="8"/>
  <c r="H80" i="8"/>
  <c r="H83" i="8"/>
  <c r="H133" i="8"/>
  <c r="H136" i="8"/>
  <c r="H137" i="8"/>
  <c r="H139" i="8"/>
  <c r="H140" i="8"/>
  <c r="H141" i="8"/>
  <c r="H143" i="8"/>
  <c r="H144" i="8"/>
  <c r="H147" i="8"/>
  <c r="H174" i="8"/>
  <c r="H184" i="8"/>
  <c r="H187" i="8"/>
  <c r="H190" i="8"/>
  <c r="H200" i="8"/>
  <c r="H203" i="8"/>
  <c r="H206" i="8"/>
  <c r="H216" i="8"/>
  <c r="H219" i="8"/>
  <c r="H222" i="8"/>
  <c r="H232" i="8"/>
  <c r="H235" i="8"/>
  <c r="H238" i="8"/>
  <c r="H248" i="8"/>
  <c r="H251" i="8"/>
  <c r="H254" i="8"/>
  <c r="H264" i="8"/>
  <c r="H267" i="8"/>
  <c r="H270" i="8"/>
  <c r="H280" i="8"/>
  <c r="H283" i="8"/>
  <c r="H286" i="8"/>
  <c r="H296" i="8"/>
  <c r="H299" i="8"/>
  <c r="H302" i="8"/>
  <c r="H312" i="8"/>
  <c r="H315" i="8"/>
  <c r="H318" i="8"/>
  <c r="H328" i="8"/>
  <c r="H331" i="8"/>
  <c r="H334" i="8"/>
  <c r="H344" i="8"/>
  <c r="H347" i="8"/>
  <c r="H350" i="8"/>
  <c r="H360" i="8"/>
  <c r="H363" i="8"/>
  <c r="H366" i="8"/>
  <c r="H376" i="8"/>
  <c r="H379" i="8"/>
  <c r="H382" i="8"/>
  <c r="H392" i="8"/>
  <c r="H395" i="8"/>
  <c r="H398" i="8"/>
  <c r="H408" i="8"/>
  <c r="H411" i="8"/>
  <c r="H414" i="8"/>
  <c r="H418" i="8"/>
  <c r="H422" i="8"/>
  <c r="H426" i="8"/>
  <c r="H430" i="8"/>
  <c r="H434" i="8"/>
  <c r="H438" i="8"/>
  <c r="H442" i="8"/>
  <c r="H446" i="8"/>
  <c r="H450" i="8"/>
  <c r="H454" i="8"/>
  <c r="H458" i="8"/>
  <c r="H462" i="8"/>
  <c r="H466" i="8"/>
  <c r="H470" i="8"/>
  <c r="H474" i="8"/>
  <c r="H478" i="8"/>
  <c r="H482" i="8"/>
  <c r="H486" i="8"/>
  <c r="H490" i="8"/>
  <c r="H494" i="8"/>
  <c r="H498" i="8"/>
  <c r="H502" i="8"/>
  <c r="H506" i="8"/>
  <c r="H510" i="8"/>
  <c r="H47" i="8"/>
  <c r="H56" i="8"/>
  <c r="H60" i="8"/>
  <c r="H64" i="8"/>
  <c r="H117" i="8"/>
  <c r="H121" i="8"/>
  <c r="H123" i="8"/>
  <c r="H125" i="8"/>
  <c r="H127" i="8"/>
  <c r="H131" i="8"/>
  <c r="H175" i="8"/>
  <c r="H178" i="8"/>
  <c r="H204" i="8"/>
  <c r="H207" i="8"/>
  <c r="H210" i="8"/>
  <c r="H236" i="8"/>
  <c r="H239" i="8"/>
  <c r="H242" i="8"/>
  <c r="H268" i="8"/>
  <c r="H271" i="8"/>
  <c r="H274" i="8"/>
  <c r="H300" i="8"/>
  <c r="H303" i="8"/>
  <c r="H306" i="8"/>
  <c r="H332" i="8"/>
  <c r="H335" i="8"/>
  <c r="H338" i="8"/>
  <c r="H364" i="8"/>
  <c r="H367" i="8"/>
  <c r="H370" i="8"/>
  <c r="H396" i="8"/>
  <c r="H399" i="8"/>
  <c r="H402" i="8"/>
  <c r="H417" i="8"/>
  <c r="H425" i="8"/>
  <c r="H433" i="8"/>
  <c r="H441" i="8"/>
  <c r="H449" i="8"/>
  <c r="H457" i="8"/>
  <c r="H465" i="8"/>
  <c r="H473" i="8"/>
  <c r="H481" i="8"/>
  <c r="H489" i="8"/>
  <c r="H497" i="8"/>
  <c r="H505" i="8"/>
  <c r="H13" i="8"/>
  <c r="H31" i="8"/>
  <c r="H39" i="8"/>
  <c r="H50" i="8"/>
  <c r="H101" i="8"/>
  <c r="H105" i="8"/>
  <c r="H107" i="8"/>
  <c r="H109" i="8"/>
  <c r="H111" i="8"/>
  <c r="H115" i="8"/>
  <c r="H168" i="8"/>
  <c r="H172" i="8"/>
  <c r="H192" i="8"/>
  <c r="H195" i="8"/>
  <c r="H198" i="8"/>
  <c r="H224" i="8"/>
  <c r="H227" i="8"/>
  <c r="H230" i="8"/>
  <c r="H256" i="8"/>
  <c r="H259" i="8"/>
  <c r="H262" i="8"/>
  <c r="H288" i="8"/>
  <c r="H291" i="8"/>
  <c r="H294" i="8"/>
  <c r="H320" i="8"/>
  <c r="H323" i="8"/>
  <c r="H326" i="8"/>
  <c r="H352" i="8"/>
  <c r="H355" i="8"/>
  <c r="H358" i="8"/>
  <c r="H384" i="8"/>
  <c r="H387" i="8"/>
  <c r="H390" i="8"/>
  <c r="H416" i="8"/>
  <c r="H424" i="8"/>
  <c r="H432" i="8"/>
  <c r="H440" i="8"/>
  <c r="H448" i="8"/>
  <c r="H456" i="8"/>
  <c r="H464" i="8"/>
  <c r="H472" i="8"/>
  <c r="H480" i="8"/>
  <c r="H488" i="8"/>
  <c r="H496" i="8"/>
  <c r="H504" i="8"/>
  <c r="H512" i="8"/>
  <c r="H53" i="8"/>
  <c r="H57" i="8"/>
  <c r="H59" i="8"/>
  <c r="H61" i="8"/>
  <c r="H63" i="8"/>
  <c r="H67" i="8"/>
  <c r="H120" i="8"/>
  <c r="H124" i="8"/>
  <c r="H128" i="8"/>
  <c r="H188" i="8"/>
  <c r="H191" i="8"/>
  <c r="H194" i="8"/>
  <c r="H220" i="8"/>
  <c r="H223" i="8"/>
  <c r="H226" i="8"/>
  <c r="H252" i="8"/>
  <c r="H255" i="8"/>
  <c r="H258" i="8"/>
  <c r="H284" i="8"/>
  <c r="H287" i="8"/>
  <c r="H290" i="8"/>
  <c r="H316" i="8"/>
  <c r="H319" i="8"/>
  <c r="H322" i="8"/>
  <c r="H348" i="8"/>
  <c r="H351" i="8"/>
  <c r="H354" i="8"/>
  <c r="H380" i="8"/>
  <c r="H383" i="8"/>
  <c r="H386" i="8"/>
  <c r="H412" i="8"/>
  <c r="H415" i="8"/>
  <c r="H421" i="8"/>
  <c r="H429" i="8"/>
  <c r="H437" i="8"/>
  <c r="H445" i="8"/>
  <c r="H453" i="8"/>
  <c r="H461" i="8"/>
  <c r="H469" i="8"/>
  <c r="H477" i="8"/>
  <c r="H485" i="8"/>
  <c r="H493" i="8"/>
  <c r="H501" i="8"/>
  <c r="H509" i="8"/>
  <c r="H35" i="8"/>
  <c r="H51" i="8"/>
  <c r="H104" i="8"/>
  <c r="H108" i="8"/>
  <c r="H112" i="8"/>
  <c r="H165" i="8"/>
  <c r="H169" i="8"/>
  <c r="H171" i="8"/>
  <c r="H176" i="8"/>
  <c r="H179" i="8"/>
  <c r="H182" i="8"/>
  <c r="H208" i="8"/>
  <c r="H211" i="8"/>
  <c r="H214" i="8"/>
  <c r="H240" i="8"/>
  <c r="H243" i="8"/>
  <c r="H246" i="8"/>
  <c r="H272" i="8"/>
  <c r="H275" i="8"/>
  <c r="H278" i="8"/>
  <c r="H304" i="8"/>
  <c r="H307" i="8"/>
  <c r="H310" i="8"/>
  <c r="H336" i="8"/>
  <c r="H339" i="8"/>
  <c r="H342" i="8"/>
  <c r="H368" i="8"/>
  <c r="H371" i="8"/>
  <c r="H374" i="8"/>
  <c r="H400" i="8"/>
  <c r="H403" i="8"/>
  <c r="H406" i="8"/>
  <c r="H420" i="8"/>
  <c r="H428" i="8"/>
  <c r="H436" i="8"/>
  <c r="H444" i="8"/>
  <c r="H452" i="8"/>
  <c r="H460" i="8"/>
  <c r="H468" i="8"/>
  <c r="H476" i="8"/>
  <c r="H484" i="8"/>
  <c r="H492" i="8"/>
  <c r="H500" i="8"/>
  <c r="H508" i="8"/>
  <c r="F14" i="8"/>
  <c r="F18" i="8"/>
  <c r="F22" i="8"/>
  <c r="F26" i="8"/>
  <c r="F30" i="8"/>
  <c r="F34" i="8"/>
  <c r="F38" i="8"/>
  <c r="F42" i="8"/>
  <c r="F46" i="8"/>
  <c r="F50" i="8"/>
  <c r="F15" i="8"/>
  <c r="F25" i="8"/>
  <c r="F28" i="8"/>
  <c r="F31" i="8"/>
  <c r="F41" i="8"/>
  <c r="F44" i="8"/>
  <c r="F47" i="8"/>
  <c r="F52" i="8"/>
  <c r="F56" i="8"/>
  <c r="F60" i="8"/>
  <c r="F64" i="8"/>
  <c r="F68" i="8"/>
  <c r="F72" i="8"/>
  <c r="F76" i="8"/>
  <c r="F80" i="8"/>
  <c r="F84" i="8"/>
  <c r="F88" i="8"/>
  <c r="F92" i="8"/>
  <c r="F96" i="8"/>
  <c r="F100" i="8"/>
  <c r="F104" i="8"/>
  <c r="F108" i="8"/>
  <c r="F112" i="8"/>
  <c r="F116" i="8"/>
  <c r="F120" i="8"/>
  <c r="F124" i="8"/>
  <c r="F128" i="8"/>
  <c r="F132" i="8"/>
  <c r="F136" i="8"/>
  <c r="F140" i="8"/>
  <c r="F144" i="8"/>
  <c r="F148" i="8"/>
  <c r="F152" i="8"/>
  <c r="F156" i="8"/>
  <c r="F160" i="8"/>
  <c r="F164" i="8"/>
  <c r="F168" i="8"/>
  <c r="F172" i="8"/>
  <c r="F53" i="8"/>
  <c r="F63" i="8"/>
  <c r="F66" i="8"/>
  <c r="F69" i="8"/>
  <c r="F79" i="8"/>
  <c r="F82" i="8"/>
  <c r="F85" i="8"/>
  <c r="F95" i="8"/>
  <c r="F98" i="8"/>
  <c r="F101" i="8"/>
  <c r="F111" i="8"/>
  <c r="F114" i="8"/>
  <c r="F117" i="8"/>
  <c r="F127" i="8"/>
  <c r="F130" i="8"/>
  <c r="F133" i="8"/>
  <c r="F143" i="8"/>
  <c r="F146" i="8"/>
  <c r="F149" i="8"/>
  <c r="F159" i="8"/>
  <c r="F162" i="8"/>
  <c r="F165" i="8"/>
  <c r="F175" i="8"/>
  <c r="F179" i="8"/>
  <c r="F183" i="8"/>
  <c r="F187" i="8"/>
  <c r="F191" i="8"/>
  <c r="F195" i="8"/>
  <c r="F199" i="8"/>
  <c r="F203" i="8"/>
  <c r="F207" i="8"/>
  <c r="F211" i="8"/>
  <c r="F215" i="8"/>
  <c r="F219" i="8"/>
  <c r="F223" i="8"/>
  <c r="F227" i="8"/>
  <c r="F231" i="8"/>
  <c r="F235" i="8"/>
  <c r="F239" i="8"/>
  <c r="F243" i="8"/>
  <c r="F247" i="8"/>
  <c r="F251" i="8"/>
  <c r="F255" i="8"/>
  <c r="F259" i="8"/>
  <c r="F263" i="8"/>
  <c r="F267" i="8"/>
  <c r="F271" i="8"/>
  <c r="F275" i="8"/>
  <c r="F279" i="8"/>
  <c r="F283" i="8"/>
  <c r="F287" i="8"/>
  <c r="F291" i="8"/>
  <c r="F295" i="8"/>
  <c r="F299" i="8"/>
  <c r="F303" i="8"/>
  <c r="F307" i="8"/>
  <c r="F311" i="8"/>
  <c r="F315" i="8"/>
  <c r="F319" i="8"/>
  <c r="F323" i="8"/>
  <c r="F327" i="8"/>
  <c r="F331" i="8"/>
  <c r="F335" i="8"/>
  <c r="F339" i="8"/>
  <c r="F343" i="8"/>
  <c r="F347" i="8"/>
  <c r="F351" i="8"/>
  <c r="F355" i="8"/>
  <c r="F359" i="8"/>
  <c r="F363" i="8"/>
  <c r="F367" i="8"/>
  <c r="F371" i="8"/>
  <c r="F375" i="8"/>
  <c r="F379" i="8"/>
  <c r="F383" i="8"/>
  <c r="F387" i="8"/>
  <c r="F391" i="8"/>
  <c r="F395" i="8"/>
  <c r="F399" i="8"/>
  <c r="F403" i="8"/>
  <c r="F407" i="8"/>
  <c r="F411" i="8"/>
  <c r="F415" i="8"/>
  <c r="F29" i="8"/>
  <c r="F33" i="8"/>
  <c r="F37" i="8"/>
  <c r="F48" i="8"/>
  <c r="F67" i="8"/>
  <c r="F70" i="8"/>
  <c r="F71" i="8"/>
  <c r="F73" i="8"/>
  <c r="F74" i="8"/>
  <c r="F75" i="8"/>
  <c r="F77" i="8"/>
  <c r="F78" i="8"/>
  <c r="F81" i="8"/>
  <c r="F131" i="8"/>
  <c r="F134" i="8"/>
  <c r="F135" i="8"/>
  <c r="F137" i="8"/>
  <c r="F138" i="8"/>
  <c r="F139" i="8"/>
  <c r="F141" i="8"/>
  <c r="F142" i="8"/>
  <c r="F145" i="8"/>
  <c r="F178" i="8"/>
  <c r="F181" i="8"/>
  <c r="F184" i="8"/>
  <c r="F194" i="8"/>
  <c r="F197" i="8"/>
  <c r="F200" i="8"/>
  <c r="F210" i="8"/>
  <c r="F213" i="8"/>
  <c r="F216" i="8"/>
  <c r="F226" i="8"/>
  <c r="F229" i="8"/>
  <c r="F232" i="8"/>
  <c r="F242" i="8"/>
  <c r="F245" i="8"/>
  <c r="F248" i="8"/>
  <c r="F258" i="8"/>
  <c r="F261" i="8"/>
  <c r="F264" i="8"/>
  <c r="F274" i="8"/>
  <c r="F277" i="8"/>
  <c r="F280" i="8"/>
  <c r="F290" i="8"/>
  <c r="F293" i="8"/>
  <c r="F296" i="8"/>
  <c r="F306" i="8"/>
  <c r="F309" i="8"/>
  <c r="F312" i="8"/>
  <c r="F322" i="8"/>
  <c r="F325" i="8"/>
  <c r="F328" i="8"/>
  <c r="F338" i="8"/>
  <c r="F341" i="8"/>
  <c r="F344" i="8"/>
  <c r="F354" i="8"/>
  <c r="F357" i="8"/>
  <c r="F360" i="8"/>
  <c r="F370" i="8"/>
  <c r="F373" i="8"/>
  <c r="F376" i="8"/>
  <c r="F386" i="8"/>
  <c r="F389" i="8"/>
  <c r="F392" i="8"/>
  <c r="F402" i="8"/>
  <c r="F405" i="8"/>
  <c r="F408" i="8"/>
  <c r="F417" i="8"/>
  <c r="F421" i="8"/>
  <c r="F425" i="8"/>
  <c r="F429" i="8"/>
  <c r="F433" i="8"/>
  <c r="F437" i="8"/>
  <c r="F441" i="8"/>
  <c r="F445" i="8"/>
  <c r="F449" i="8"/>
  <c r="F453" i="8"/>
  <c r="F457" i="8"/>
  <c r="F461" i="8"/>
  <c r="F465" i="8"/>
  <c r="F469" i="8"/>
  <c r="F473" i="8"/>
  <c r="F477" i="8"/>
  <c r="F481" i="8"/>
  <c r="F485" i="8"/>
  <c r="F489" i="8"/>
  <c r="F493" i="8"/>
  <c r="F497" i="8"/>
  <c r="F501" i="8"/>
  <c r="F505" i="8"/>
  <c r="F509" i="8"/>
  <c r="F17" i="8"/>
  <c r="F21" i="8"/>
  <c r="F32" i="8"/>
  <c r="F36" i="8"/>
  <c r="F40" i="8"/>
  <c r="F51" i="8"/>
  <c r="F54" i="8"/>
  <c r="F55" i="8"/>
  <c r="F57" i="8"/>
  <c r="F58" i="8"/>
  <c r="F59" i="8"/>
  <c r="F61" i="8"/>
  <c r="F62" i="8"/>
  <c r="F65" i="8"/>
  <c r="F115" i="8"/>
  <c r="F118" i="8"/>
  <c r="F119" i="8"/>
  <c r="F121" i="8"/>
  <c r="F122" i="8"/>
  <c r="F123" i="8"/>
  <c r="F125" i="8"/>
  <c r="F126" i="8"/>
  <c r="F129" i="8"/>
  <c r="F182" i="8"/>
  <c r="F185" i="8"/>
  <c r="F188" i="8"/>
  <c r="F198" i="8"/>
  <c r="F201" i="8"/>
  <c r="F204" i="8"/>
  <c r="F214" i="8"/>
  <c r="F217" i="8"/>
  <c r="F220" i="8"/>
  <c r="F230" i="8"/>
  <c r="F233" i="8"/>
  <c r="F236" i="8"/>
  <c r="F246" i="8"/>
  <c r="F249" i="8"/>
  <c r="F252" i="8"/>
  <c r="F262" i="8"/>
  <c r="F265" i="8"/>
  <c r="F268" i="8"/>
  <c r="F278" i="8"/>
  <c r="F281" i="8"/>
  <c r="F284" i="8"/>
  <c r="F294" i="8"/>
  <c r="F297" i="8"/>
  <c r="F300" i="8"/>
  <c r="F310" i="8"/>
  <c r="F313" i="8"/>
  <c r="F316" i="8"/>
  <c r="F326" i="8"/>
  <c r="F329" i="8"/>
  <c r="F332" i="8"/>
  <c r="F342" i="8"/>
  <c r="F345" i="8"/>
  <c r="F348" i="8"/>
  <c r="F358" i="8"/>
  <c r="F361" i="8"/>
  <c r="F364" i="8"/>
  <c r="F374" i="8"/>
  <c r="F377" i="8"/>
  <c r="F380" i="8"/>
  <c r="F390" i="8"/>
  <c r="F393" i="8"/>
  <c r="F396" i="8"/>
  <c r="F406" i="8"/>
  <c r="F409" i="8"/>
  <c r="F412" i="8"/>
  <c r="F420" i="8"/>
  <c r="F424" i="8"/>
  <c r="F428" i="8"/>
  <c r="F432" i="8"/>
  <c r="F436" i="8"/>
  <c r="F440" i="8"/>
  <c r="F444" i="8"/>
  <c r="F448" i="8"/>
  <c r="F452" i="8"/>
  <c r="F456" i="8"/>
  <c r="F460" i="8"/>
  <c r="F464" i="8"/>
  <c r="F468" i="8"/>
  <c r="F472" i="8"/>
  <c r="F476" i="8"/>
  <c r="F480" i="8"/>
  <c r="F484" i="8"/>
  <c r="F488" i="8"/>
  <c r="F492" i="8"/>
  <c r="F496" i="8"/>
  <c r="F500" i="8"/>
  <c r="F504" i="8"/>
  <c r="F508" i="8"/>
  <c r="F512" i="8"/>
  <c r="F20" i="8"/>
  <c r="F39" i="8"/>
  <c r="F99" i="8"/>
  <c r="F103" i="8"/>
  <c r="F105" i="8"/>
  <c r="F107" i="8"/>
  <c r="F109" i="8"/>
  <c r="F113" i="8"/>
  <c r="F166" i="8"/>
  <c r="F170" i="8"/>
  <c r="F186" i="8"/>
  <c r="F189" i="8"/>
  <c r="F192" i="8"/>
  <c r="F218" i="8"/>
  <c r="F221" i="8"/>
  <c r="F224" i="8"/>
  <c r="F250" i="8"/>
  <c r="F253" i="8"/>
  <c r="F256" i="8"/>
  <c r="F282" i="8"/>
  <c r="F285" i="8"/>
  <c r="F288" i="8"/>
  <c r="F314" i="8"/>
  <c r="F317" i="8"/>
  <c r="F320" i="8"/>
  <c r="F346" i="8"/>
  <c r="F349" i="8"/>
  <c r="F352" i="8"/>
  <c r="F378" i="8"/>
  <c r="F381" i="8"/>
  <c r="F384" i="8"/>
  <c r="F410" i="8"/>
  <c r="F413" i="8"/>
  <c r="F416" i="8"/>
  <c r="F423" i="8"/>
  <c r="F431" i="8"/>
  <c r="F439" i="8"/>
  <c r="F447" i="8"/>
  <c r="F455" i="8"/>
  <c r="F463" i="8"/>
  <c r="F471" i="8"/>
  <c r="F479" i="8"/>
  <c r="F487" i="8"/>
  <c r="F495" i="8"/>
  <c r="F503" i="8"/>
  <c r="F511" i="8"/>
  <c r="F12" i="8"/>
  <c r="F23" i="8"/>
  <c r="F45" i="8"/>
  <c r="F83" i="8"/>
  <c r="F87" i="8"/>
  <c r="F89" i="8"/>
  <c r="F91" i="8"/>
  <c r="F93" i="8"/>
  <c r="F97" i="8"/>
  <c r="F150" i="8"/>
  <c r="F154" i="8"/>
  <c r="F158" i="8"/>
  <c r="F174" i="8"/>
  <c r="F177" i="8"/>
  <c r="F180" i="8"/>
  <c r="F206" i="8"/>
  <c r="F209" i="8"/>
  <c r="F212" i="8"/>
  <c r="F238" i="8"/>
  <c r="F241" i="8"/>
  <c r="F244" i="8"/>
  <c r="F270" i="8"/>
  <c r="F273" i="8"/>
  <c r="F276" i="8"/>
  <c r="F302" i="8"/>
  <c r="F305" i="8"/>
  <c r="F308" i="8"/>
  <c r="F334" i="8"/>
  <c r="F337" i="8"/>
  <c r="F340" i="8"/>
  <c r="F366" i="8"/>
  <c r="F369" i="8"/>
  <c r="F372" i="8"/>
  <c r="F398" i="8"/>
  <c r="F401" i="8"/>
  <c r="F404" i="8"/>
  <c r="F422" i="8"/>
  <c r="F430" i="8"/>
  <c r="F438" i="8"/>
  <c r="F446" i="8"/>
  <c r="F454" i="8"/>
  <c r="F462" i="8"/>
  <c r="F470" i="8"/>
  <c r="F478" i="8"/>
  <c r="F486" i="8"/>
  <c r="F494" i="8"/>
  <c r="F502" i="8"/>
  <c r="F510" i="8"/>
  <c r="F16" i="8"/>
  <c r="F24" i="8"/>
  <c r="F35" i="8"/>
  <c r="F43" i="8"/>
  <c r="F102" i="8"/>
  <c r="F106" i="8"/>
  <c r="F110" i="8"/>
  <c r="F163" i="8"/>
  <c r="F167" i="8"/>
  <c r="F169" i="8"/>
  <c r="F171" i="8"/>
  <c r="F173" i="8"/>
  <c r="F176" i="8"/>
  <c r="F202" i="8"/>
  <c r="F205" i="8"/>
  <c r="F208" i="8"/>
  <c r="F234" i="8"/>
  <c r="F237" i="8"/>
  <c r="F240" i="8"/>
  <c r="F266" i="8"/>
  <c r="F269" i="8"/>
  <c r="F272" i="8"/>
  <c r="F298" i="8"/>
  <c r="F301" i="8"/>
  <c r="F304" i="8"/>
  <c r="F330" i="8"/>
  <c r="F333" i="8"/>
  <c r="F336" i="8"/>
  <c r="F362" i="8"/>
  <c r="F365" i="8"/>
  <c r="F368" i="8"/>
  <c r="F394" i="8"/>
  <c r="F397" i="8"/>
  <c r="F400" i="8"/>
  <c r="F419" i="8"/>
  <c r="F427" i="8"/>
  <c r="F435" i="8"/>
  <c r="F443" i="8"/>
  <c r="F451" i="8"/>
  <c r="F459" i="8"/>
  <c r="F467" i="8"/>
  <c r="F475" i="8"/>
  <c r="F483" i="8"/>
  <c r="F491" i="8"/>
  <c r="F499" i="8"/>
  <c r="F507" i="8"/>
  <c r="F19" i="8"/>
  <c r="F27" i="8"/>
  <c r="F49" i="8"/>
  <c r="F86" i="8"/>
  <c r="F90" i="8"/>
  <c r="F94" i="8"/>
  <c r="F147" i="8"/>
  <c r="F151" i="8"/>
  <c r="F153" i="8"/>
  <c r="F155" i="8"/>
  <c r="F157" i="8"/>
  <c r="F161" i="8"/>
  <c r="F190" i="8"/>
  <c r="F193" i="8"/>
  <c r="F196" i="8"/>
  <c r="F222" i="8"/>
  <c r="F225" i="8"/>
  <c r="F228" i="8"/>
  <c r="F254" i="8"/>
  <c r="F257" i="8"/>
  <c r="F260" i="8"/>
  <c r="F286" i="8"/>
  <c r="F289" i="8"/>
  <c r="F292" i="8"/>
  <c r="F318" i="8"/>
  <c r="F321" i="8"/>
  <c r="F324" i="8"/>
  <c r="F350" i="8"/>
  <c r="F353" i="8"/>
  <c r="F356" i="8"/>
  <c r="F382" i="8"/>
  <c r="F385" i="8"/>
  <c r="F388" i="8"/>
  <c r="F414" i="8"/>
  <c r="F418" i="8"/>
  <c r="F426" i="8"/>
  <c r="F434" i="8"/>
  <c r="F442" i="8"/>
  <c r="F450" i="8"/>
  <c r="F458" i="8"/>
  <c r="F466" i="8"/>
  <c r="F474" i="8"/>
  <c r="F482" i="8"/>
  <c r="F490" i="8"/>
  <c r="F498" i="8"/>
  <c r="F506" i="8"/>
  <c r="F13" i="8"/>
  <c r="C15" i="8"/>
  <c r="C19" i="8"/>
  <c r="C23" i="8"/>
  <c r="C27" i="8"/>
  <c r="C31" i="8"/>
  <c r="C35" i="8"/>
  <c r="C39" i="8"/>
  <c r="C43" i="8"/>
  <c r="C47" i="8"/>
  <c r="C51" i="8"/>
  <c r="C14" i="8"/>
  <c r="C17" i="8"/>
  <c r="C20" i="8"/>
  <c r="C30" i="8"/>
  <c r="C33" i="8"/>
  <c r="C36" i="8"/>
  <c r="C46" i="8"/>
  <c r="C49" i="8"/>
  <c r="C53" i="8"/>
  <c r="C57" i="8"/>
  <c r="C61" i="8"/>
  <c r="C65" i="8"/>
  <c r="C69" i="8"/>
  <c r="C73" i="8"/>
  <c r="C77" i="8"/>
  <c r="C81" i="8"/>
  <c r="C85" i="8"/>
  <c r="C89" i="8"/>
  <c r="C93" i="8"/>
  <c r="C97" i="8"/>
  <c r="C101" i="8"/>
  <c r="C105" i="8"/>
  <c r="C109" i="8"/>
  <c r="C113" i="8"/>
  <c r="C117" i="8"/>
  <c r="C121" i="8"/>
  <c r="C125" i="8"/>
  <c r="C129" i="8"/>
  <c r="C133" i="8"/>
  <c r="C137" i="8"/>
  <c r="C141" i="8"/>
  <c r="C145" i="8"/>
  <c r="C149" i="8"/>
  <c r="C153" i="8"/>
  <c r="C157" i="8"/>
  <c r="C161" i="8"/>
  <c r="C165" i="8"/>
  <c r="C169" i="8"/>
  <c r="C173" i="8"/>
  <c r="C34" i="8"/>
  <c r="C37" i="8"/>
  <c r="C38" i="8"/>
  <c r="C40" i="8"/>
  <c r="C41" i="8"/>
  <c r="C42" i="8"/>
  <c r="C44" i="8"/>
  <c r="C45" i="8"/>
  <c r="C48" i="8"/>
  <c r="C52" i="8"/>
  <c r="C55" i="8"/>
  <c r="C58" i="8"/>
  <c r="C68" i="8"/>
  <c r="C71" i="8"/>
  <c r="C74" i="8"/>
  <c r="C84" i="8"/>
  <c r="C87" i="8"/>
  <c r="C90" i="8"/>
  <c r="C100" i="8"/>
  <c r="C103" i="8"/>
  <c r="C106" i="8"/>
  <c r="C116" i="8"/>
  <c r="C119" i="8"/>
  <c r="C122" i="8"/>
  <c r="C132" i="8"/>
  <c r="C135" i="8"/>
  <c r="C138" i="8"/>
  <c r="C148" i="8"/>
  <c r="C151" i="8"/>
  <c r="C154" i="8"/>
  <c r="C164" i="8"/>
  <c r="C167" i="8"/>
  <c r="C170" i="8"/>
  <c r="C176" i="8"/>
  <c r="C180" i="8"/>
  <c r="C184" i="8"/>
  <c r="C188" i="8"/>
  <c r="C192" i="8"/>
  <c r="C196" i="8"/>
  <c r="C200" i="8"/>
  <c r="C204" i="8"/>
  <c r="C208" i="8"/>
  <c r="C212" i="8"/>
  <c r="C216" i="8"/>
  <c r="C220" i="8"/>
  <c r="C224" i="8"/>
  <c r="C228" i="8"/>
  <c r="C232" i="8"/>
  <c r="C236" i="8"/>
  <c r="C240" i="8"/>
  <c r="C244" i="8"/>
  <c r="C248" i="8"/>
  <c r="C252" i="8"/>
  <c r="C256" i="8"/>
  <c r="C260" i="8"/>
  <c r="C264" i="8"/>
  <c r="C268" i="8"/>
  <c r="C272" i="8"/>
  <c r="C276" i="8"/>
  <c r="C280" i="8"/>
  <c r="C284" i="8"/>
  <c r="C288" i="8"/>
  <c r="C292" i="8"/>
  <c r="C296" i="8"/>
  <c r="C300" i="8"/>
  <c r="C304" i="8"/>
  <c r="C308" i="8"/>
  <c r="C312" i="8"/>
  <c r="C316" i="8"/>
  <c r="C320" i="8"/>
  <c r="C324" i="8"/>
  <c r="C328" i="8"/>
  <c r="C332" i="8"/>
  <c r="C336" i="8"/>
  <c r="C340" i="8"/>
  <c r="C344" i="8"/>
  <c r="C348" i="8"/>
  <c r="C352" i="8"/>
  <c r="C356" i="8"/>
  <c r="C360" i="8"/>
  <c r="C364" i="8"/>
  <c r="C368" i="8"/>
  <c r="C372" i="8"/>
  <c r="C376" i="8"/>
  <c r="C380" i="8"/>
  <c r="C384" i="8"/>
  <c r="C388" i="8"/>
  <c r="C392" i="8"/>
  <c r="C396" i="8"/>
  <c r="C400" i="8"/>
  <c r="C404" i="8"/>
  <c r="C408" i="8"/>
  <c r="C412" i="8"/>
  <c r="C416" i="8"/>
  <c r="C24" i="8"/>
  <c r="C28" i="8"/>
  <c r="C32" i="8"/>
  <c r="C54" i="8"/>
  <c r="C104" i="8"/>
  <c r="C107" i="8"/>
  <c r="C108" i="8"/>
  <c r="C110" i="8"/>
  <c r="C111" i="8"/>
  <c r="C112" i="8"/>
  <c r="C114" i="8"/>
  <c r="C115" i="8"/>
  <c r="C118" i="8"/>
  <c r="C168" i="8"/>
  <c r="C171" i="8"/>
  <c r="C172" i="8"/>
  <c r="C183" i="8"/>
  <c r="C186" i="8"/>
  <c r="C189" i="8"/>
  <c r="C199" i="8"/>
  <c r="C202" i="8"/>
  <c r="C205" i="8"/>
  <c r="C215" i="8"/>
  <c r="C218" i="8"/>
  <c r="C221" i="8"/>
  <c r="C231" i="8"/>
  <c r="C234" i="8"/>
  <c r="C237" i="8"/>
  <c r="C247" i="8"/>
  <c r="C250" i="8"/>
  <c r="C253" i="8"/>
  <c r="C263" i="8"/>
  <c r="C266" i="8"/>
  <c r="C269" i="8"/>
  <c r="C279" i="8"/>
  <c r="C282" i="8"/>
  <c r="C285" i="8"/>
  <c r="C295" i="8"/>
  <c r="C298" i="8"/>
  <c r="C301" i="8"/>
  <c r="C311" i="8"/>
  <c r="C314" i="8"/>
  <c r="C317" i="8"/>
  <c r="C327" i="8"/>
  <c r="C330" i="8"/>
  <c r="C333" i="8"/>
  <c r="C343" i="8"/>
  <c r="C346" i="8"/>
  <c r="C349" i="8"/>
  <c r="C359" i="8"/>
  <c r="C362" i="8"/>
  <c r="C365" i="8"/>
  <c r="C375" i="8"/>
  <c r="C378" i="8"/>
  <c r="C381" i="8"/>
  <c r="C391" i="8"/>
  <c r="C394" i="8"/>
  <c r="C397" i="8"/>
  <c r="C407" i="8"/>
  <c r="C410" i="8"/>
  <c r="C413" i="8"/>
  <c r="C418" i="8"/>
  <c r="C422" i="8"/>
  <c r="C426" i="8"/>
  <c r="C430" i="8"/>
  <c r="C434" i="8"/>
  <c r="C438" i="8"/>
  <c r="C442" i="8"/>
  <c r="C446" i="8"/>
  <c r="C450" i="8"/>
  <c r="C454" i="8"/>
  <c r="C458" i="8"/>
  <c r="C462" i="8"/>
  <c r="C466" i="8"/>
  <c r="C470" i="8"/>
  <c r="C474" i="8"/>
  <c r="C478" i="8"/>
  <c r="C482" i="8"/>
  <c r="C486" i="8"/>
  <c r="C490" i="8"/>
  <c r="C494" i="8"/>
  <c r="C498" i="8"/>
  <c r="C502" i="8"/>
  <c r="C506" i="8"/>
  <c r="C510" i="8"/>
  <c r="C16" i="8"/>
  <c r="C50" i="8"/>
  <c r="C88" i="8"/>
  <c r="C91" i="8"/>
  <c r="C92" i="8"/>
  <c r="C94" i="8"/>
  <c r="C95" i="8"/>
  <c r="C96" i="8"/>
  <c r="C98" i="8"/>
  <c r="C99" i="8"/>
  <c r="C102" i="8"/>
  <c r="C152" i="8"/>
  <c r="C155" i="8"/>
  <c r="C156" i="8"/>
  <c r="C158" i="8"/>
  <c r="C159" i="8"/>
  <c r="C160" i="8"/>
  <c r="C162" i="8"/>
  <c r="C163" i="8"/>
  <c r="C166" i="8"/>
  <c r="C174" i="8"/>
  <c r="C177" i="8"/>
  <c r="C187" i="8"/>
  <c r="C190" i="8"/>
  <c r="C193" i="8"/>
  <c r="C203" i="8"/>
  <c r="C206" i="8"/>
  <c r="C209" i="8"/>
  <c r="C219" i="8"/>
  <c r="C222" i="8"/>
  <c r="C225" i="8"/>
  <c r="C235" i="8"/>
  <c r="C238" i="8"/>
  <c r="C241" i="8"/>
  <c r="C251" i="8"/>
  <c r="C254" i="8"/>
  <c r="C257" i="8"/>
  <c r="C267" i="8"/>
  <c r="C270" i="8"/>
  <c r="C273" i="8"/>
  <c r="C283" i="8"/>
  <c r="C286" i="8"/>
  <c r="C289" i="8"/>
  <c r="C299" i="8"/>
  <c r="C302" i="8"/>
  <c r="C305" i="8"/>
  <c r="C315" i="8"/>
  <c r="C318" i="8"/>
  <c r="C321" i="8"/>
  <c r="C331" i="8"/>
  <c r="C334" i="8"/>
  <c r="C337" i="8"/>
  <c r="C347" i="8"/>
  <c r="C350" i="8"/>
  <c r="C353" i="8"/>
  <c r="C363" i="8"/>
  <c r="C366" i="8"/>
  <c r="C369" i="8"/>
  <c r="C379" i="8"/>
  <c r="C382" i="8"/>
  <c r="C385" i="8"/>
  <c r="C395" i="8"/>
  <c r="C398" i="8"/>
  <c r="C401" i="8"/>
  <c r="C411" i="8"/>
  <c r="C414" i="8"/>
  <c r="C417" i="8"/>
  <c r="C421" i="8"/>
  <c r="C425" i="8"/>
  <c r="C429" i="8"/>
  <c r="C433" i="8"/>
  <c r="C437" i="8"/>
  <c r="C441" i="8"/>
  <c r="C445" i="8"/>
  <c r="C449" i="8"/>
  <c r="C453" i="8"/>
  <c r="C457" i="8"/>
  <c r="C461" i="8"/>
  <c r="C465" i="8"/>
  <c r="C469" i="8"/>
  <c r="C473" i="8"/>
  <c r="C477" i="8"/>
  <c r="C481" i="8"/>
  <c r="C485" i="8"/>
  <c r="C489" i="8"/>
  <c r="C493" i="8"/>
  <c r="C497" i="8"/>
  <c r="C501" i="8"/>
  <c r="C505" i="8"/>
  <c r="C509" i="8"/>
  <c r="C13" i="8"/>
  <c r="C18" i="8"/>
  <c r="C26" i="8"/>
  <c r="C75" i="8"/>
  <c r="C79" i="8"/>
  <c r="C83" i="8"/>
  <c r="C136" i="8"/>
  <c r="C140" i="8"/>
  <c r="C142" i="8"/>
  <c r="C144" i="8"/>
  <c r="C146" i="8"/>
  <c r="C150" i="8"/>
  <c r="C191" i="8"/>
  <c r="C194" i="8"/>
  <c r="C197" i="8"/>
  <c r="C223" i="8"/>
  <c r="C226" i="8"/>
  <c r="C229" i="8"/>
  <c r="C255" i="8"/>
  <c r="C258" i="8"/>
  <c r="C261" i="8"/>
  <c r="C287" i="8"/>
  <c r="C290" i="8"/>
  <c r="C293" i="8"/>
  <c r="C319" i="8"/>
  <c r="C322" i="8"/>
  <c r="C325" i="8"/>
  <c r="C351" i="8"/>
  <c r="C354" i="8"/>
  <c r="C357" i="8"/>
  <c r="C383" i="8"/>
  <c r="C386" i="8"/>
  <c r="C389" i="8"/>
  <c r="C415" i="8"/>
  <c r="C420" i="8"/>
  <c r="C428" i="8"/>
  <c r="C436" i="8"/>
  <c r="C444" i="8"/>
  <c r="C452" i="8"/>
  <c r="C460" i="8"/>
  <c r="C468" i="8"/>
  <c r="C476" i="8"/>
  <c r="C484" i="8"/>
  <c r="C492" i="8"/>
  <c r="C500" i="8"/>
  <c r="C508" i="8"/>
  <c r="C21" i="8"/>
  <c r="C29" i="8"/>
  <c r="C59" i="8"/>
  <c r="C63" i="8"/>
  <c r="C67" i="8"/>
  <c r="C120" i="8"/>
  <c r="C124" i="8"/>
  <c r="C126" i="8"/>
  <c r="C128" i="8"/>
  <c r="C130" i="8"/>
  <c r="C134" i="8"/>
  <c r="C179" i="8"/>
  <c r="C182" i="8"/>
  <c r="C185" i="8"/>
  <c r="C211" i="8"/>
  <c r="C214" i="8"/>
  <c r="C217" i="8"/>
  <c r="C243" i="8"/>
  <c r="C246" i="8"/>
  <c r="C249" i="8"/>
  <c r="C275" i="8"/>
  <c r="C278" i="8"/>
  <c r="C281" i="8"/>
  <c r="C307" i="8"/>
  <c r="C310" i="8"/>
  <c r="C313" i="8"/>
  <c r="C339" i="8"/>
  <c r="C342" i="8"/>
  <c r="C345" i="8"/>
  <c r="C371" i="8"/>
  <c r="C374" i="8"/>
  <c r="C377" i="8"/>
  <c r="C403" i="8"/>
  <c r="C406" i="8"/>
  <c r="C409" i="8"/>
  <c r="C419" i="8"/>
  <c r="C427" i="8"/>
  <c r="C435" i="8"/>
  <c r="C443" i="8"/>
  <c r="C451" i="8"/>
  <c r="C459" i="8"/>
  <c r="C467" i="8"/>
  <c r="C475" i="8"/>
  <c r="C483" i="8"/>
  <c r="C491" i="8"/>
  <c r="C499" i="8"/>
  <c r="C507" i="8"/>
  <c r="C22" i="8"/>
  <c r="C72" i="8"/>
  <c r="C76" i="8"/>
  <c r="C78" i="8"/>
  <c r="C80" i="8"/>
  <c r="C82" i="8"/>
  <c r="C86" i="8"/>
  <c r="C139" i="8"/>
  <c r="C143" i="8"/>
  <c r="C147" i="8"/>
  <c r="C175" i="8"/>
  <c r="C178" i="8"/>
  <c r="C181" i="8"/>
  <c r="C207" i="8"/>
  <c r="C210" i="8"/>
  <c r="C213" i="8"/>
  <c r="C239" i="8"/>
  <c r="C242" i="8"/>
  <c r="C245" i="8"/>
  <c r="C271" i="8"/>
  <c r="C274" i="8"/>
  <c r="C277" i="8"/>
  <c r="C303" i="8"/>
  <c r="C306" i="8"/>
  <c r="C309" i="8"/>
  <c r="C335" i="8"/>
  <c r="C338" i="8"/>
  <c r="C341" i="8"/>
  <c r="C367" i="8"/>
  <c r="C370" i="8"/>
  <c r="C373" i="8"/>
  <c r="C399" i="8"/>
  <c r="C402" i="8"/>
  <c r="C405" i="8"/>
  <c r="C424" i="8"/>
  <c r="C432" i="8"/>
  <c r="C440" i="8"/>
  <c r="C448" i="8"/>
  <c r="C456" i="8"/>
  <c r="C464" i="8"/>
  <c r="C472" i="8"/>
  <c r="C480" i="8"/>
  <c r="C488" i="8"/>
  <c r="C496" i="8"/>
  <c r="C504" i="8"/>
  <c r="C512" i="8"/>
  <c r="C12" i="8"/>
  <c r="C25" i="8"/>
  <c r="C56" i="8"/>
  <c r="C60" i="8"/>
  <c r="C62" i="8"/>
  <c r="C64" i="8"/>
  <c r="C66" i="8"/>
  <c r="C70" i="8"/>
  <c r="C123" i="8"/>
  <c r="C127" i="8"/>
  <c r="C131" i="8"/>
  <c r="C195" i="8"/>
  <c r="C198" i="8"/>
  <c r="C201" i="8"/>
  <c r="C227" i="8"/>
  <c r="C230" i="8"/>
  <c r="C233" i="8"/>
  <c r="C259" i="8"/>
  <c r="C262" i="8"/>
  <c r="C265" i="8"/>
  <c r="C291" i="8"/>
  <c r="C294" i="8"/>
  <c r="C297" i="8"/>
  <c r="C323" i="8"/>
  <c r="C326" i="8"/>
  <c r="C329" i="8"/>
  <c r="C355" i="8"/>
  <c r="C358" i="8"/>
  <c r="C361" i="8"/>
  <c r="C387" i="8"/>
  <c r="C390" i="8"/>
  <c r="C393" i="8"/>
  <c r="C423" i="8"/>
  <c r="C431" i="8"/>
  <c r="C439" i="8"/>
  <c r="C447" i="8"/>
  <c r="C455" i="8"/>
  <c r="C463" i="8"/>
  <c r="C471" i="8"/>
  <c r="C479" i="8"/>
  <c r="C487" i="8"/>
  <c r="C495" i="8"/>
  <c r="C503" i="8"/>
  <c r="C511" i="8"/>
  <c r="E17" i="8"/>
  <c r="E21" i="8"/>
  <c r="E25" i="8"/>
  <c r="E29" i="8"/>
  <c r="E33" i="8"/>
  <c r="E37" i="8"/>
  <c r="E41" i="8"/>
  <c r="E45" i="8"/>
  <c r="E49" i="8"/>
  <c r="E16" i="8"/>
  <c r="E19" i="8"/>
  <c r="E22" i="8"/>
  <c r="E32" i="8"/>
  <c r="E35" i="8"/>
  <c r="E38" i="8"/>
  <c r="E48" i="8"/>
  <c r="E51" i="8"/>
  <c r="E55" i="8"/>
  <c r="E59" i="8"/>
  <c r="E63" i="8"/>
  <c r="E67" i="8"/>
  <c r="E71" i="8"/>
  <c r="E75" i="8"/>
  <c r="E79" i="8"/>
  <c r="E83" i="8"/>
  <c r="E87" i="8"/>
  <c r="E91" i="8"/>
  <c r="E95" i="8"/>
  <c r="E99" i="8"/>
  <c r="E103" i="8"/>
  <c r="E107" i="8"/>
  <c r="E111" i="8"/>
  <c r="E115" i="8"/>
  <c r="E119" i="8"/>
  <c r="E123" i="8"/>
  <c r="E127" i="8"/>
  <c r="E131" i="8"/>
  <c r="E135" i="8"/>
  <c r="E139" i="8"/>
  <c r="E143" i="8"/>
  <c r="E147" i="8"/>
  <c r="E151" i="8"/>
  <c r="E155" i="8"/>
  <c r="E159" i="8"/>
  <c r="E163" i="8"/>
  <c r="E167" i="8"/>
  <c r="E171" i="8"/>
  <c r="E54" i="8"/>
  <c r="E57" i="8"/>
  <c r="E60" i="8"/>
  <c r="E70" i="8"/>
  <c r="E73" i="8"/>
  <c r="E76" i="8"/>
  <c r="E86" i="8"/>
  <c r="E89" i="8"/>
  <c r="E92" i="8"/>
  <c r="E102" i="8"/>
  <c r="E105" i="8"/>
  <c r="E108" i="8"/>
  <c r="E118" i="8"/>
  <c r="E121" i="8"/>
  <c r="E124" i="8"/>
  <c r="E134" i="8"/>
  <c r="E137" i="8"/>
  <c r="E140" i="8"/>
  <c r="E150" i="8"/>
  <c r="E153" i="8"/>
  <c r="E156" i="8"/>
  <c r="E166" i="8"/>
  <c r="E169" i="8"/>
  <c r="E172" i="8"/>
  <c r="E174" i="8"/>
  <c r="E178" i="8"/>
  <c r="E182" i="8"/>
  <c r="E186" i="8"/>
  <c r="E190" i="8"/>
  <c r="E194" i="8"/>
  <c r="E198" i="8"/>
  <c r="E202" i="8"/>
  <c r="E206" i="8"/>
  <c r="E210" i="8"/>
  <c r="E214" i="8"/>
  <c r="E218" i="8"/>
  <c r="E222" i="8"/>
  <c r="E226" i="8"/>
  <c r="E230" i="8"/>
  <c r="E234" i="8"/>
  <c r="E238" i="8"/>
  <c r="E242" i="8"/>
  <c r="E246" i="8"/>
  <c r="E250" i="8"/>
  <c r="E254" i="8"/>
  <c r="E258" i="8"/>
  <c r="E262" i="8"/>
  <c r="E266" i="8"/>
  <c r="E270" i="8"/>
  <c r="E274" i="8"/>
  <c r="E278" i="8"/>
  <c r="E282" i="8"/>
  <c r="E286" i="8"/>
  <c r="E290" i="8"/>
  <c r="E294" i="8"/>
  <c r="E298" i="8"/>
  <c r="E302" i="8"/>
  <c r="E306" i="8"/>
  <c r="E310" i="8"/>
  <c r="E314" i="8"/>
  <c r="E318" i="8"/>
  <c r="E322" i="8"/>
  <c r="E326" i="8"/>
  <c r="E330" i="8"/>
  <c r="E334" i="8"/>
  <c r="E338" i="8"/>
  <c r="E342" i="8"/>
  <c r="E346" i="8"/>
  <c r="E350" i="8"/>
  <c r="E354" i="8"/>
  <c r="E358" i="8"/>
  <c r="E362" i="8"/>
  <c r="E366" i="8"/>
  <c r="E370" i="8"/>
  <c r="E374" i="8"/>
  <c r="E378" i="8"/>
  <c r="E382" i="8"/>
  <c r="E386" i="8"/>
  <c r="E390" i="8"/>
  <c r="E394" i="8"/>
  <c r="E398" i="8"/>
  <c r="E402" i="8"/>
  <c r="E406" i="8"/>
  <c r="E410" i="8"/>
  <c r="E414" i="8"/>
  <c r="E14" i="8"/>
  <c r="E18" i="8"/>
  <c r="E36" i="8"/>
  <c r="E40" i="8"/>
  <c r="E44" i="8"/>
  <c r="E58" i="8"/>
  <c r="E61" i="8"/>
  <c r="E62" i="8"/>
  <c r="E64" i="8"/>
  <c r="E65" i="8"/>
  <c r="E66" i="8"/>
  <c r="E68" i="8"/>
  <c r="E69" i="8"/>
  <c r="E72" i="8"/>
  <c r="E122" i="8"/>
  <c r="E125" i="8"/>
  <c r="E126" i="8"/>
  <c r="E128" i="8"/>
  <c r="E129" i="8"/>
  <c r="E130" i="8"/>
  <c r="E132" i="8"/>
  <c r="E133" i="8"/>
  <c r="E136" i="8"/>
  <c r="E175" i="8"/>
  <c r="E185" i="8"/>
  <c r="E188" i="8"/>
  <c r="E191" i="8"/>
  <c r="E201" i="8"/>
  <c r="E204" i="8"/>
  <c r="E207" i="8"/>
  <c r="E217" i="8"/>
  <c r="E220" i="8"/>
  <c r="E223" i="8"/>
  <c r="E233" i="8"/>
  <c r="E236" i="8"/>
  <c r="E239" i="8"/>
  <c r="E249" i="8"/>
  <c r="E252" i="8"/>
  <c r="E255" i="8"/>
  <c r="E265" i="8"/>
  <c r="E268" i="8"/>
  <c r="E271" i="8"/>
  <c r="E281" i="8"/>
  <c r="E284" i="8"/>
  <c r="E287" i="8"/>
  <c r="E297" i="8"/>
  <c r="E300" i="8"/>
  <c r="E303" i="8"/>
  <c r="E313" i="8"/>
  <c r="E316" i="8"/>
  <c r="E319" i="8"/>
  <c r="E329" i="8"/>
  <c r="E332" i="8"/>
  <c r="E335" i="8"/>
  <c r="E345" i="8"/>
  <c r="E348" i="8"/>
  <c r="E351" i="8"/>
  <c r="E361" i="8"/>
  <c r="E364" i="8"/>
  <c r="E367" i="8"/>
  <c r="E377" i="8"/>
  <c r="E380" i="8"/>
  <c r="E383" i="8"/>
  <c r="E393" i="8"/>
  <c r="E396" i="8"/>
  <c r="E399" i="8"/>
  <c r="E409" i="8"/>
  <c r="E412" i="8"/>
  <c r="E415" i="8"/>
  <c r="E420" i="8"/>
  <c r="E424" i="8"/>
  <c r="E428" i="8"/>
  <c r="E432" i="8"/>
  <c r="E436" i="8"/>
  <c r="E440" i="8"/>
  <c r="E444" i="8"/>
  <c r="E448" i="8"/>
  <c r="E452" i="8"/>
  <c r="E456" i="8"/>
  <c r="E460" i="8"/>
  <c r="E464" i="8"/>
  <c r="E468" i="8"/>
  <c r="E472" i="8"/>
  <c r="E476" i="8"/>
  <c r="E480" i="8"/>
  <c r="E484" i="8"/>
  <c r="E488" i="8"/>
  <c r="E492" i="8"/>
  <c r="E496" i="8"/>
  <c r="E500" i="8"/>
  <c r="E504" i="8"/>
  <c r="E508" i="8"/>
  <c r="E512" i="8"/>
  <c r="E13" i="8"/>
  <c r="E20" i="8"/>
  <c r="E24" i="8"/>
  <c r="E28" i="8"/>
  <c r="E39" i="8"/>
  <c r="E43" i="8"/>
  <c r="E47" i="8"/>
  <c r="E52" i="8"/>
  <c r="E53" i="8"/>
  <c r="E56" i="8"/>
  <c r="E106" i="8"/>
  <c r="E109" i="8"/>
  <c r="E110" i="8"/>
  <c r="E112" i="8"/>
  <c r="E113" i="8"/>
  <c r="E114" i="8"/>
  <c r="E116" i="8"/>
  <c r="E117" i="8"/>
  <c r="E120" i="8"/>
  <c r="E170" i="8"/>
  <c r="E173" i="8"/>
  <c r="E176" i="8"/>
  <c r="E179" i="8"/>
  <c r="E189" i="8"/>
  <c r="E192" i="8"/>
  <c r="E195" i="8"/>
  <c r="E205" i="8"/>
  <c r="E208" i="8"/>
  <c r="E211" i="8"/>
  <c r="E221" i="8"/>
  <c r="E224" i="8"/>
  <c r="E227" i="8"/>
  <c r="E237" i="8"/>
  <c r="E240" i="8"/>
  <c r="E243" i="8"/>
  <c r="E253" i="8"/>
  <c r="E256" i="8"/>
  <c r="E259" i="8"/>
  <c r="E269" i="8"/>
  <c r="E272" i="8"/>
  <c r="E275" i="8"/>
  <c r="E285" i="8"/>
  <c r="E288" i="8"/>
  <c r="E291" i="8"/>
  <c r="E301" i="8"/>
  <c r="E304" i="8"/>
  <c r="E307" i="8"/>
  <c r="E317" i="8"/>
  <c r="E320" i="8"/>
  <c r="E323" i="8"/>
  <c r="E333" i="8"/>
  <c r="E336" i="8"/>
  <c r="E339" i="8"/>
  <c r="E349" i="8"/>
  <c r="E352" i="8"/>
  <c r="E355" i="8"/>
  <c r="E365" i="8"/>
  <c r="E368" i="8"/>
  <c r="E371" i="8"/>
  <c r="E381" i="8"/>
  <c r="E384" i="8"/>
  <c r="E387" i="8"/>
  <c r="E397" i="8"/>
  <c r="E400" i="8"/>
  <c r="E403" i="8"/>
  <c r="E413" i="8"/>
  <c r="E416" i="8"/>
  <c r="E419" i="8"/>
  <c r="E423" i="8"/>
  <c r="E427" i="8"/>
  <c r="E431" i="8"/>
  <c r="E435" i="8"/>
  <c r="E439" i="8"/>
  <c r="E443" i="8"/>
  <c r="E447" i="8"/>
  <c r="E451" i="8"/>
  <c r="E455" i="8"/>
  <c r="E459" i="8"/>
  <c r="E463" i="8"/>
  <c r="E467" i="8"/>
  <c r="E471" i="8"/>
  <c r="E475" i="8"/>
  <c r="E479" i="8"/>
  <c r="E483" i="8"/>
  <c r="E487" i="8"/>
  <c r="E491" i="8"/>
  <c r="E495" i="8"/>
  <c r="E499" i="8"/>
  <c r="E503" i="8"/>
  <c r="E507" i="8"/>
  <c r="E511" i="8"/>
  <c r="E23" i="8"/>
  <c r="E31" i="8"/>
  <c r="E42" i="8"/>
  <c r="E50" i="8"/>
  <c r="E93" i="8"/>
  <c r="E97" i="8"/>
  <c r="E101" i="8"/>
  <c r="E154" i="8"/>
  <c r="E158" i="8"/>
  <c r="E160" i="8"/>
  <c r="E162" i="8"/>
  <c r="E164" i="8"/>
  <c r="E168" i="8"/>
  <c r="E177" i="8"/>
  <c r="E180" i="8"/>
  <c r="E183" i="8"/>
  <c r="E209" i="8"/>
  <c r="E212" i="8"/>
  <c r="E215" i="8"/>
  <c r="E241" i="8"/>
  <c r="E244" i="8"/>
  <c r="E247" i="8"/>
  <c r="E273" i="8"/>
  <c r="E276" i="8"/>
  <c r="E279" i="8"/>
  <c r="E305" i="8"/>
  <c r="E308" i="8"/>
  <c r="E311" i="8"/>
  <c r="E337" i="8"/>
  <c r="E340" i="8"/>
  <c r="E343" i="8"/>
  <c r="E369" i="8"/>
  <c r="E372" i="8"/>
  <c r="E375" i="8"/>
  <c r="E401" i="8"/>
  <c r="E404" i="8"/>
  <c r="E407" i="8"/>
  <c r="E422" i="8"/>
  <c r="E430" i="8"/>
  <c r="E438" i="8"/>
  <c r="E446" i="8"/>
  <c r="E454" i="8"/>
  <c r="E462" i="8"/>
  <c r="E470" i="8"/>
  <c r="E478" i="8"/>
  <c r="E486" i="8"/>
  <c r="E494" i="8"/>
  <c r="E502" i="8"/>
  <c r="E510" i="8"/>
  <c r="E15" i="8"/>
  <c r="E26" i="8"/>
  <c r="E34" i="8"/>
  <c r="E77" i="8"/>
  <c r="E81" i="8"/>
  <c r="E85" i="8"/>
  <c r="E138" i="8"/>
  <c r="E142" i="8"/>
  <c r="E144" i="8"/>
  <c r="E146" i="8"/>
  <c r="E148" i="8"/>
  <c r="E152" i="8"/>
  <c r="E197" i="8"/>
  <c r="E200" i="8"/>
  <c r="E203" i="8"/>
  <c r="E229" i="8"/>
  <c r="E232" i="8"/>
  <c r="E235" i="8"/>
  <c r="E261" i="8"/>
  <c r="E264" i="8"/>
  <c r="E267" i="8"/>
  <c r="E293" i="8"/>
  <c r="E296" i="8"/>
  <c r="E299" i="8"/>
  <c r="E325" i="8"/>
  <c r="E328" i="8"/>
  <c r="E331" i="8"/>
  <c r="E357" i="8"/>
  <c r="E360" i="8"/>
  <c r="E363" i="8"/>
  <c r="E389" i="8"/>
  <c r="E392" i="8"/>
  <c r="E395" i="8"/>
  <c r="E421" i="8"/>
  <c r="E429" i="8"/>
  <c r="E437" i="8"/>
  <c r="E445" i="8"/>
  <c r="E453" i="8"/>
  <c r="E461" i="8"/>
  <c r="E469" i="8"/>
  <c r="E477" i="8"/>
  <c r="E485" i="8"/>
  <c r="E493" i="8"/>
  <c r="E501" i="8"/>
  <c r="E509" i="8"/>
  <c r="E27" i="8"/>
  <c r="E46" i="8"/>
  <c r="E90" i="8"/>
  <c r="E94" i="8"/>
  <c r="E96" i="8"/>
  <c r="E98" i="8"/>
  <c r="E100" i="8"/>
  <c r="E104" i="8"/>
  <c r="E157" i="8"/>
  <c r="E161" i="8"/>
  <c r="E165" i="8"/>
  <c r="E193" i="8"/>
  <c r="E196" i="8"/>
  <c r="E199" i="8"/>
  <c r="E225" i="8"/>
  <c r="E228" i="8"/>
  <c r="E231" i="8"/>
  <c r="E257" i="8"/>
  <c r="E260" i="8"/>
  <c r="E263" i="8"/>
  <c r="E289" i="8"/>
  <c r="E292" i="8"/>
  <c r="E295" i="8"/>
  <c r="E321" i="8"/>
  <c r="E324" i="8"/>
  <c r="E327" i="8"/>
  <c r="E353" i="8"/>
  <c r="E356" i="8"/>
  <c r="E359" i="8"/>
  <c r="E385" i="8"/>
  <c r="E388" i="8"/>
  <c r="E391" i="8"/>
  <c r="E418" i="8"/>
  <c r="E426" i="8"/>
  <c r="E434" i="8"/>
  <c r="E442" i="8"/>
  <c r="E450" i="8"/>
  <c r="E458" i="8"/>
  <c r="E466" i="8"/>
  <c r="E474" i="8"/>
  <c r="E482" i="8"/>
  <c r="E490" i="8"/>
  <c r="E498" i="8"/>
  <c r="E506" i="8"/>
  <c r="E30" i="8"/>
  <c r="E74" i="8"/>
  <c r="E78" i="8"/>
  <c r="E80" i="8"/>
  <c r="E82" i="8"/>
  <c r="E84" i="8"/>
  <c r="E88" i="8"/>
  <c r="E141" i="8"/>
  <c r="E145" i="8"/>
  <c r="E149" i="8"/>
  <c r="E181" i="8"/>
  <c r="E184" i="8"/>
  <c r="E187" i="8"/>
  <c r="E213" i="8"/>
  <c r="E216" i="8"/>
  <c r="E219" i="8"/>
  <c r="E245" i="8"/>
  <c r="E248" i="8"/>
  <c r="E251" i="8"/>
  <c r="E277" i="8"/>
  <c r="E280" i="8"/>
  <c r="E283" i="8"/>
  <c r="E309" i="8"/>
  <c r="E312" i="8"/>
  <c r="E315" i="8"/>
  <c r="E341" i="8"/>
  <c r="E344" i="8"/>
  <c r="E347" i="8"/>
  <c r="E373" i="8"/>
  <c r="E376" i="8"/>
  <c r="E379" i="8"/>
  <c r="E405" i="8"/>
  <c r="E408" i="8"/>
  <c r="E411" i="8"/>
  <c r="E417" i="8"/>
  <c r="E425" i="8"/>
  <c r="E433" i="8"/>
  <c r="E441" i="8"/>
  <c r="E449" i="8"/>
  <c r="E457" i="8"/>
  <c r="E465" i="8"/>
  <c r="E473" i="8"/>
  <c r="E481" i="8"/>
  <c r="E489" i="8"/>
  <c r="E497" i="8"/>
  <c r="E505" i="8"/>
  <c r="E12" i="8"/>
  <c r="B14" i="8"/>
  <c r="B18" i="8"/>
  <c r="B22" i="8"/>
  <c r="B26" i="8"/>
  <c r="B30" i="8"/>
  <c r="B34" i="8"/>
  <c r="B38" i="8"/>
  <c r="B42" i="8"/>
  <c r="B46" i="8"/>
  <c r="B50" i="8"/>
  <c r="B21" i="8"/>
  <c r="B24" i="8"/>
  <c r="B27" i="8"/>
  <c r="B37" i="8"/>
  <c r="B40" i="8"/>
  <c r="B43" i="8"/>
  <c r="B52" i="8"/>
  <c r="B56" i="8"/>
  <c r="B60" i="8"/>
  <c r="B64" i="8"/>
  <c r="B68" i="8"/>
  <c r="B72" i="8"/>
  <c r="B76" i="8"/>
  <c r="B80" i="8"/>
  <c r="B84" i="8"/>
  <c r="B88" i="8"/>
  <c r="B92" i="8"/>
  <c r="B96" i="8"/>
  <c r="B100" i="8"/>
  <c r="B104" i="8"/>
  <c r="B108" i="8"/>
  <c r="B112" i="8"/>
  <c r="B116" i="8"/>
  <c r="B120" i="8"/>
  <c r="B124" i="8"/>
  <c r="B128" i="8"/>
  <c r="B132" i="8"/>
  <c r="B136" i="8"/>
  <c r="B140" i="8"/>
  <c r="B144" i="8"/>
  <c r="B148" i="8"/>
  <c r="B152" i="8"/>
  <c r="B156" i="8"/>
  <c r="B160" i="8"/>
  <c r="B164" i="8"/>
  <c r="B168" i="8"/>
  <c r="B172" i="8"/>
  <c r="B25" i="8"/>
  <c r="B28" i="8"/>
  <c r="B29" i="8"/>
  <c r="B31" i="8"/>
  <c r="B32" i="8"/>
  <c r="B33" i="8"/>
  <c r="B35" i="8"/>
  <c r="B36" i="8"/>
  <c r="B39" i="8"/>
  <c r="B59" i="8"/>
  <c r="B62" i="8"/>
  <c r="B65" i="8"/>
  <c r="B75" i="8"/>
  <c r="B78" i="8"/>
  <c r="B81" i="8"/>
  <c r="B91" i="8"/>
  <c r="B94" i="8"/>
  <c r="B97" i="8"/>
  <c r="B107" i="8"/>
  <c r="B110" i="8"/>
  <c r="B113" i="8"/>
  <c r="B123" i="8"/>
  <c r="B126" i="8"/>
  <c r="B129" i="8"/>
  <c r="B139" i="8"/>
  <c r="B142" i="8"/>
  <c r="B145" i="8"/>
  <c r="B155" i="8"/>
  <c r="B158" i="8"/>
  <c r="B161" i="8"/>
  <c r="B171" i="8"/>
  <c r="B175" i="8"/>
  <c r="B179" i="8"/>
  <c r="B183" i="8"/>
  <c r="B187" i="8"/>
  <c r="B191" i="8"/>
  <c r="B195" i="8"/>
  <c r="B199" i="8"/>
  <c r="B203" i="8"/>
  <c r="B207" i="8"/>
  <c r="B211" i="8"/>
  <c r="B215" i="8"/>
  <c r="B219" i="8"/>
  <c r="B223" i="8"/>
  <c r="B227" i="8"/>
  <c r="B231" i="8"/>
  <c r="B235" i="8"/>
  <c r="B239" i="8"/>
  <c r="B243" i="8"/>
  <c r="B247" i="8"/>
  <c r="B251" i="8"/>
  <c r="B255" i="8"/>
  <c r="B259" i="8"/>
  <c r="B263" i="8"/>
  <c r="B267" i="8"/>
  <c r="B271" i="8"/>
  <c r="B275" i="8"/>
  <c r="B279" i="8"/>
  <c r="B283" i="8"/>
  <c r="B287" i="8"/>
  <c r="B291" i="8"/>
  <c r="B295" i="8"/>
  <c r="B299" i="8"/>
  <c r="B303" i="8"/>
  <c r="B307" i="8"/>
  <c r="B311" i="8"/>
  <c r="B315" i="8"/>
  <c r="B319" i="8"/>
  <c r="B323" i="8"/>
  <c r="B327" i="8"/>
  <c r="B331" i="8"/>
  <c r="B335" i="8"/>
  <c r="B339" i="8"/>
  <c r="B343" i="8"/>
  <c r="B347" i="8"/>
  <c r="B351" i="8"/>
  <c r="B355" i="8"/>
  <c r="B359" i="8"/>
  <c r="B363" i="8"/>
  <c r="B367" i="8"/>
  <c r="B371" i="8"/>
  <c r="B375" i="8"/>
  <c r="B379" i="8"/>
  <c r="B383" i="8"/>
  <c r="B387" i="8"/>
  <c r="B391" i="8"/>
  <c r="B395" i="8"/>
  <c r="B399" i="8"/>
  <c r="B403" i="8"/>
  <c r="B407" i="8"/>
  <c r="B411" i="8"/>
  <c r="B415" i="8"/>
  <c r="B16" i="8"/>
  <c r="B20" i="8"/>
  <c r="B47" i="8"/>
  <c r="B51" i="8"/>
  <c r="B95" i="8"/>
  <c r="B98" i="8"/>
  <c r="B99" i="8"/>
  <c r="B101" i="8"/>
  <c r="B102" i="8"/>
  <c r="B103" i="8"/>
  <c r="B105" i="8"/>
  <c r="B106" i="8"/>
  <c r="B109" i="8"/>
  <c r="B159" i="8"/>
  <c r="B162" i="8"/>
  <c r="B163" i="8"/>
  <c r="B165" i="8"/>
  <c r="B166" i="8"/>
  <c r="B167" i="8"/>
  <c r="B169" i="8"/>
  <c r="B170" i="8"/>
  <c r="B173" i="8"/>
  <c r="B174" i="8"/>
  <c r="B177" i="8"/>
  <c r="B180" i="8"/>
  <c r="B190" i="8"/>
  <c r="B193" i="8"/>
  <c r="B196" i="8"/>
  <c r="B206" i="8"/>
  <c r="B209" i="8"/>
  <c r="B212" i="8"/>
  <c r="B222" i="8"/>
  <c r="B225" i="8"/>
  <c r="B228" i="8"/>
  <c r="B238" i="8"/>
  <c r="B241" i="8"/>
  <c r="B244" i="8"/>
  <c r="B254" i="8"/>
  <c r="B257" i="8"/>
  <c r="B260" i="8"/>
  <c r="B270" i="8"/>
  <c r="B273" i="8"/>
  <c r="B276" i="8"/>
  <c r="B286" i="8"/>
  <c r="B289" i="8"/>
  <c r="B292" i="8"/>
  <c r="B302" i="8"/>
  <c r="B305" i="8"/>
  <c r="B308" i="8"/>
  <c r="B318" i="8"/>
  <c r="B321" i="8"/>
  <c r="B324" i="8"/>
  <c r="B334" i="8"/>
  <c r="B337" i="8"/>
  <c r="B340" i="8"/>
  <c r="B350" i="8"/>
  <c r="B353" i="8"/>
  <c r="B356" i="8"/>
  <c r="B366" i="8"/>
  <c r="B369" i="8"/>
  <c r="B372" i="8"/>
  <c r="B382" i="8"/>
  <c r="B385" i="8"/>
  <c r="B388" i="8"/>
  <c r="B398" i="8"/>
  <c r="B401" i="8"/>
  <c r="B404" i="8"/>
  <c r="B414" i="8"/>
  <c r="B417" i="8"/>
  <c r="B421" i="8"/>
  <c r="B425" i="8"/>
  <c r="B429" i="8"/>
  <c r="B433" i="8"/>
  <c r="B437" i="8"/>
  <c r="B441" i="8"/>
  <c r="B445" i="8"/>
  <c r="B449" i="8"/>
  <c r="B453" i="8"/>
  <c r="B457" i="8"/>
  <c r="B461" i="8"/>
  <c r="B465" i="8"/>
  <c r="B469" i="8"/>
  <c r="B473" i="8"/>
  <c r="B477" i="8"/>
  <c r="B481" i="8"/>
  <c r="B485" i="8"/>
  <c r="B489" i="8"/>
  <c r="B493" i="8"/>
  <c r="B497" i="8"/>
  <c r="B501" i="8"/>
  <c r="B505" i="8"/>
  <c r="B509" i="8"/>
  <c r="B15" i="8"/>
  <c r="B19" i="8"/>
  <c r="B23" i="8"/>
  <c r="B79" i="8"/>
  <c r="B82" i="8"/>
  <c r="B83" i="8"/>
  <c r="B85" i="8"/>
  <c r="B86" i="8"/>
  <c r="B87" i="8"/>
  <c r="B89" i="8"/>
  <c r="B90" i="8"/>
  <c r="B93" i="8"/>
  <c r="B143" i="8"/>
  <c r="B146" i="8"/>
  <c r="B147" i="8"/>
  <c r="B149" i="8"/>
  <c r="B150" i="8"/>
  <c r="B151" i="8"/>
  <c r="B153" i="8"/>
  <c r="B154" i="8"/>
  <c r="B157" i="8"/>
  <c r="B178" i="8"/>
  <c r="B181" i="8"/>
  <c r="B184" i="8"/>
  <c r="B194" i="8"/>
  <c r="B197" i="8"/>
  <c r="B200" i="8"/>
  <c r="B210" i="8"/>
  <c r="B213" i="8"/>
  <c r="B216" i="8"/>
  <c r="B226" i="8"/>
  <c r="B229" i="8"/>
  <c r="B232" i="8"/>
  <c r="B242" i="8"/>
  <c r="B245" i="8"/>
  <c r="B248" i="8"/>
  <c r="B258" i="8"/>
  <c r="B261" i="8"/>
  <c r="B264" i="8"/>
  <c r="B274" i="8"/>
  <c r="B277" i="8"/>
  <c r="B280" i="8"/>
  <c r="B290" i="8"/>
  <c r="B293" i="8"/>
  <c r="B296" i="8"/>
  <c r="B306" i="8"/>
  <c r="B309" i="8"/>
  <c r="B312" i="8"/>
  <c r="B322" i="8"/>
  <c r="B325" i="8"/>
  <c r="B328" i="8"/>
  <c r="B338" i="8"/>
  <c r="B341" i="8"/>
  <c r="B344" i="8"/>
  <c r="B354" i="8"/>
  <c r="B357" i="8"/>
  <c r="B360" i="8"/>
  <c r="B370" i="8"/>
  <c r="B373" i="8"/>
  <c r="B376" i="8"/>
  <c r="B386" i="8"/>
  <c r="B389" i="8"/>
  <c r="B392" i="8"/>
  <c r="B402" i="8"/>
  <c r="B405" i="8"/>
  <c r="B408" i="8"/>
  <c r="B420" i="8"/>
  <c r="B424" i="8"/>
  <c r="B428" i="8"/>
  <c r="B432" i="8"/>
  <c r="B436" i="8"/>
  <c r="B440" i="8"/>
  <c r="B444" i="8"/>
  <c r="B448" i="8"/>
  <c r="B452" i="8"/>
  <c r="B456" i="8"/>
  <c r="B460" i="8"/>
  <c r="B464" i="8"/>
  <c r="B468" i="8"/>
  <c r="B472" i="8"/>
  <c r="B476" i="8"/>
  <c r="B480" i="8"/>
  <c r="B484" i="8"/>
  <c r="B488" i="8"/>
  <c r="B492" i="8"/>
  <c r="B496" i="8"/>
  <c r="B500" i="8"/>
  <c r="B504" i="8"/>
  <c r="B508" i="8"/>
  <c r="B512" i="8"/>
  <c r="B45" i="8"/>
  <c r="B63" i="8"/>
  <c r="B67" i="8"/>
  <c r="B69" i="8"/>
  <c r="B71" i="8"/>
  <c r="B73" i="8"/>
  <c r="B77" i="8"/>
  <c r="B130" i="8"/>
  <c r="B134" i="8"/>
  <c r="B138" i="8"/>
  <c r="B182" i="8"/>
  <c r="B185" i="8"/>
  <c r="B188" i="8"/>
  <c r="B214" i="8"/>
  <c r="B217" i="8"/>
  <c r="B220" i="8"/>
  <c r="B246" i="8"/>
  <c r="B249" i="8"/>
  <c r="B252" i="8"/>
  <c r="B278" i="8"/>
  <c r="B281" i="8"/>
  <c r="B284" i="8"/>
  <c r="B310" i="8"/>
  <c r="B313" i="8"/>
  <c r="B316" i="8"/>
  <c r="B342" i="8"/>
  <c r="B345" i="8"/>
  <c r="B348" i="8"/>
  <c r="B374" i="8"/>
  <c r="B377" i="8"/>
  <c r="B380" i="8"/>
  <c r="B406" i="8"/>
  <c r="B409" i="8"/>
  <c r="B412" i="8"/>
  <c r="B419" i="8"/>
  <c r="B427" i="8"/>
  <c r="B435" i="8"/>
  <c r="B443" i="8"/>
  <c r="B451" i="8"/>
  <c r="B459" i="8"/>
  <c r="B467" i="8"/>
  <c r="B475" i="8"/>
  <c r="B483" i="8"/>
  <c r="B491" i="8"/>
  <c r="B499" i="8"/>
  <c r="B507" i="8"/>
  <c r="B48" i="8"/>
  <c r="B53" i="8"/>
  <c r="B55" i="8"/>
  <c r="B57" i="8"/>
  <c r="B61" i="8"/>
  <c r="B114" i="8"/>
  <c r="B118" i="8"/>
  <c r="B122" i="8"/>
  <c r="B176" i="8"/>
  <c r="B202" i="8"/>
  <c r="B205" i="8"/>
  <c r="B208" i="8"/>
  <c r="B234" i="8"/>
  <c r="B237" i="8"/>
  <c r="B240" i="8"/>
  <c r="B266" i="8"/>
  <c r="B269" i="8"/>
  <c r="B272" i="8"/>
  <c r="B298" i="8"/>
  <c r="B301" i="8"/>
  <c r="B304" i="8"/>
  <c r="B330" i="8"/>
  <c r="B333" i="8"/>
  <c r="B336" i="8"/>
  <c r="B362" i="8"/>
  <c r="B365" i="8"/>
  <c r="B368" i="8"/>
  <c r="B394" i="8"/>
  <c r="B397" i="8"/>
  <c r="B400" i="8"/>
  <c r="B418" i="8"/>
  <c r="B426" i="8"/>
  <c r="B434" i="8"/>
  <c r="B442" i="8"/>
  <c r="B450" i="8"/>
  <c r="B458" i="8"/>
  <c r="B466" i="8"/>
  <c r="B474" i="8"/>
  <c r="B482" i="8"/>
  <c r="B490" i="8"/>
  <c r="B498" i="8"/>
  <c r="B506" i="8"/>
  <c r="B13" i="8"/>
  <c r="B41" i="8"/>
  <c r="B49" i="8"/>
  <c r="B66" i="8"/>
  <c r="B70" i="8"/>
  <c r="B74" i="8"/>
  <c r="B127" i="8"/>
  <c r="B131" i="8"/>
  <c r="B133" i="8"/>
  <c r="B135" i="8"/>
  <c r="B137" i="8"/>
  <c r="B141" i="8"/>
  <c r="B198" i="8"/>
  <c r="B201" i="8"/>
  <c r="B204" i="8"/>
  <c r="B230" i="8"/>
  <c r="B233" i="8"/>
  <c r="B236" i="8"/>
  <c r="B262" i="8"/>
  <c r="B265" i="8"/>
  <c r="B268" i="8"/>
  <c r="B294" i="8"/>
  <c r="B297" i="8"/>
  <c r="B300" i="8"/>
  <c r="B326" i="8"/>
  <c r="B329" i="8"/>
  <c r="B332" i="8"/>
  <c r="B358" i="8"/>
  <c r="B361" i="8"/>
  <c r="B364" i="8"/>
  <c r="B390" i="8"/>
  <c r="B393" i="8"/>
  <c r="B396" i="8"/>
  <c r="B423" i="8"/>
  <c r="B431" i="8"/>
  <c r="B439" i="8"/>
  <c r="B447" i="8"/>
  <c r="B455" i="8"/>
  <c r="B463" i="8"/>
  <c r="B471" i="8"/>
  <c r="B479" i="8"/>
  <c r="B487" i="8"/>
  <c r="B495" i="8"/>
  <c r="B503" i="8"/>
  <c r="B511" i="8"/>
  <c r="B12" i="8"/>
  <c r="B17" i="8"/>
  <c r="B44" i="8"/>
  <c r="B54" i="8"/>
  <c r="B58" i="8"/>
  <c r="B111" i="8"/>
  <c r="B115" i="8"/>
  <c r="B117" i="8"/>
  <c r="B119" i="8"/>
  <c r="B121" i="8"/>
  <c r="B125" i="8"/>
  <c r="B186" i="8"/>
  <c r="B189" i="8"/>
  <c r="B192" i="8"/>
  <c r="B218" i="8"/>
  <c r="B221" i="8"/>
  <c r="B224" i="8"/>
  <c r="B250" i="8"/>
  <c r="B253" i="8"/>
  <c r="B256" i="8"/>
  <c r="B282" i="8"/>
  <c r="B285" i="8"/>
  <c r="B288" i="8"/>
  <c r="B314" i="8"/>
  <c r="B317" i="8"/>
  <c r="B320" i="8"/>
  <c r="B346" i="8"/>
  <c r="B349" i="8"/>
  <c r="B352" i="8"/>
  <c r="B378" i="8"/>
  <c r="B381" i="8"/>
  <c r="B384" i="8"/>
  <c r="B410" i="8"/>
  <c r="B413" i="8"/>
  <c r="B416" i="8"/>
  <c r="B422" i="8"/>
  <c r="B430" i="8"/>
  <c r="B438" i="8"/>
  <c r="B446" i="8"/>
  <c r="B454" i="8"/>
  <c r="B462" i="8"/>
  <c r="B470" i="8"/>
  <c r="B478" i="8"/>
  <c r="B486" i="8"/>
  <c r="B494" i="8"/>
  <c r="B502" i="8"/>
  <c r="B510" i="8"/>
  <c r="D16" i="8"/>
  <c r="D20" i="8"/>
  <c r="D24" i="8"/>
  <c r="D28" i="8"/>
  <c r="D32" i="8"/>
  <c r="D36" i="8"/>
  <c r="D40" i="8"/>
  <c r="D44" i="8"/>
  <c r="D48" i="8"/>
  <c r="D23" i="8"/>
  <c r="D26" i="8"/>
  <c r="D29" i="8"/>
  <c r="D39" i="8"/>
  <c r="D42" i="8"/>
  <c r="D45" i="8"/>
  <c r="D54" i="8"/>
  <c r="D58" i="8"/>
  <c r="D62" i="8"/>
  <c r="D66" i="8"/>
  <c r="D70" i="8"/>
  <c r="D74" i="8"/>
  <c r="D78" i="8"/>
  <c r="D82" i="8"/>
  <c r="D86" i="8"/>
  <c r="D90" i="8"/>
  <c r="D94" i="8"/>
  <c r="D98" i="8"/>
  <c r="D102" i="8"/>
  <c r="D106" i="8"/>
  <c r="D110" i="8"/>
  <c r="D114" i="8"/>
  <c r="D118" i="8"/>
  <c r="D122" i="8"/>
  <c r="D126" i="8"/>
  <c r="D130" i="8"/>
  <c r="D134" i="8"/>
  <c r="D138" i="8"/>
  <c r="D142" i="8"/>
  <c r="D146" i="8"/>
  <c r="D150" i="8"/>
  <c r="D154" i="8"/>
  <c r="D158" i="8"/>
  <c r="D162" i="8"/>
  <c r="D166" i="8"/>
  <c r="D170" i="8"/>
  <c r="D43" i="8"/>
  <c r="D46" i="8"/>
  <c r="D47" i="8"/>
  <c r="D49" i="8"/>
  <c r="D50" i="8"/>
  <c r="D51" i="8"/>
  <c r="D61" i="8"/>
  <c r="D64" i="8"/>
  <c r="D67" i="8"/>
  <c r="D77" i="8"/>
  <c r="D80" i="8"/>
  <c r="D83" i="8"/>
  <c r="D93" i="8"/>
  <c r="D96" i="8"/>
  <c r="D99" i="8"/>
  <c r="D109" i="8"/>
  <c r="D112" i="8"/>
  <c r="D115" i="8"/>
  <c r="D125" i="8"/>
  <c r="D128" i="8"/>
  <c r="D131" i="8"/>
  <c r="D141" i="8"/>
  <c r="D144" i="8"/>
  <c r="D147" i="8"/>
  <c r="D157" i="8"/>
  <c r="D160" i="8"/>
  <c r="D163" i="8"/>
  <c r="D173" i="8"/>
  <c r="D177" i="8"/>
  <c r="D181" i="8"/>
  <c r="D185" i="8"/>
  <c r="D189" i="8"/>
  <c r="D193" i="8"/>
  <c r="D197" i="8"/>
  <c r="D201" i="8"/>
  <c r="D205" i="8"/>
  <c r="D209" i="8"/>
  <c r="D213" i="8"/>
  <c r="D217" i="8"/>
  <c r="D221" i="8"/>
  <c r="D225" i="8"/>
  <c r="D229" i="8"/>
  <c r="D233" i="8"/>
  <c r="D237" i="8"/>
  <c r="D241" i="8"/>
  <c r="D245" i="8"/>
  <c r="D249" i="8"/>
  <c r="D253" i="8"/>
  <c r="D257" i="8"/>
  <c r="D261" i="8"/>
  <c r="D265" i="8"/>
  <c r="D269" i="8"/>
  <c r="D273" i="8"/>
  <c r="D277" i="8"/>
  <c r="D281" i="8"/>
  <c r="D285" i="8"/>
  <c r="D289" i="8"/>
  <c r="D293" i="8"/>
  <c r="D297" i="8"/>
  <c r="D301" i="8"/>
  <c r="D305" i="8"/>
  <c r="D309" i="8"/>
  <c r="D313" i="8"/>
  <c r="D317" i="8"/>
  <c r="D321" i="8"/>
  <c r="D325" i="8"/>
  <c r="D329" i="8"/>
  <c r="D333" i="8"/>
  <c r="D337" i="8"/>
  <c r="D341" i="8"/>
  <c r="D345" i="8"/>
  <c r="D349" i="8"/>
  <c r="D353" i="8"/>
  <c r="D357" i="8"/>
  <c r="D361" i="8"/>
  <c r="D365" i="8"/>
  <c r="D369" i="8"/>
  <c r="D373" i="8"/>
  <c r="D377" i="8"/>
  <c r="D381" i="8"/>
  <c r="D385" i="8"/>
  <c r="D389" i="8"/>
  <c r="D393" i="8"/>
  <c r="D397" i="8"/>
  <c r="D401" i="8"/>
  <c r="D405" i="8"/>
  <c r="D409" i="8"/>
  <c r="D413" i="8"/>
  <c r="D17" i="8"/>
  <c r="D21" i="8"/>
  <c r="D25" i="8"/>
  <c r="D52" i="8"/>
  <c r="D53" i="8"/>
  <c r="D55" i="8"/>
  <c r="D56" i="8"/>
  <c r="D57" i="8"/>
  <c r="D59" i="8"/>
  <c r="D60" i="8"/>
  <c r="D63" i="8"/>
  <c r="D113" i="8"/>
  <c r="D116" i="8"/>
  <c r="D117" i="8"/>
  <c r="D119" i="8"/>
  <c r="D120" i="8"/>
  <c r="D121" i="8"/>
  <c r="D123" i="8"/>
  <c r="D124" i="8"/>
  <c r="D127" i="8"/>
  <c r="D176" i="8"/>
  <c r="D179" i="8"/>
  <c r="D182" i="8"/>
  <c r="D192" i="8"/>
  <c r="D195" i="8"/>
  <c r="D198" i="8"/>
  <c r="D208" i="8"/>
  <c r="D211" i="8"/>
  <c r="D214" i="8"/>
  <c r="D224" i="8"/>
  <c r="D227" i="8"/>
  <c r="D230" i="8"/>
  <c r="D240" i="8"/>
  <c r="D243" i="8"/>
  <c r="D246" i="8"/>
  <c r="D256" i="8"/>
  <c r="D259" i="8"/>
  <c r="D262" i="8"/>
  <c r="D272" i="8"/>
  <c r="D275" i="8"/>
  <c r="D278" i="8"/>
  <c r="D288" i="8"/>
  <c r="D291" i="8"/>
  <c r="D294" i="8"/>
  <c r="D304" i="8"/>
  <c r="D307" i="8"/>
  <c r="D310" i="8"/>
  <c r="D320" i="8"/>
  <c r="D323" i="8"/>
  <c r="D326" i="8"/>
  <c r="D336" i="8"/>
  <c r="D339" i="8"/>
  <c r="D342" i="8"/>
  <c r="D352" i="8"/>
  <c r="D355" i="8"/>
  <c r="D358" i="8"/>
  <c r="D368" i="8"/>
  <c r="D371" i="8"/>
  <c r="D374" i="8"/>
  <c r="D384" i="8"/>
  <c r="D387" i="8"/>
  <c r="D390" i="8"/>
  <c r="D400" i="8"/>
  <c r="D403" i="8"/>
  <c r="D406" i="8"/>
  <c r="D416" i="8"/>
  <c r="D419" i="8"/>
  <c r="D423" i="8"/>
  <c r="D427" i="8"/>
  <c r="D431" i="8"/>
  <c r="D435" i="8"/>
  <c r="D439" i="8"/>
  <c r="D443" i="8"/>
  <c r="D447" i="8"/>
  <c r="D451" i="8"/>
  <c r="D455" i="8"/>
  <c r="D459" i="8"/>
  <c r="D463" i="8"/>
  <c r="D467" i="8"/>
  <c r="D471" i="8"/>
  <c r="D475" i="8"/>
  <c r="D479" i="8"/>
  <c r="D483" i="8"/>
  <c r="D487" i="8"/>
  <c r="D491" i="8"/>
  <c r="D495" i="8"/>
  <c r="D499" i="8"/>
  <c r="D503" i="8"/>
  <c r="D507" i="8"/>
  <c r="D511" i="8"/>
  <c r="D27" i="8"/>
  <c r="D31" i="8"/>
  <c r="D35" i="8"/>
  <c r="D97" i="8"/>
  <c r="D100" i="8"/>
  <c r="D101" i="8"/>
  <c r="D103" i="8"/>
  <c r="D104" i="8"/>
  <c r="D105" i="8"/>
  <c r="D107" i="8"/>
  <c r="D108" i="8"/>
  <c r="D111" i="8"/>
  <c r="D161" i="8"/>
  <c r="D164" i="8"/>
  <c r="D165" i="8"/>
  <c r="D167" i="8"/>
  <c r="D168" i="8"/>
  <c r="D169" i="8"/>
  <c r="D171" i="8"/>
  <c r="D172" i="8"/>
  <c r="D180" i="8"/>
  <c r="D183" i="8"/>
  <c r="D186" i="8"/>
  <c r="D196" i="8"/>
  <c r="D199" i="8"/>
  <c r="D202" i="8"/>
  <c r="D212" i="8"/>
  <c r="D215" i="8"/>
  <c r="D218" i="8"/>
  <c r="D228" i="8"/>
  <c r="D231" i="8"/>
  <c r="D234" i="8"/>
  <c r="D244" i="8"/>
  <c r="D247" i="8"/>
  <c r="D250" i="8"/>
  <c r="D260" i="8"/>
  <c r="D263" i="8"/>
  <c r="D266" i="8"/>
  <c r="D276" i="8"/>
  <c r="D279" i="8"/>
  <c r="D282" i="8"/>
  <c r="D292" i="8"/>
  <c r="D295" i="8"/>
  <c r="D298" i="8"/>
  <c r="D308" i="8"/>
  <c r="D311" i="8"/>
  <c r="D314" i="8"/>
  <c r="D324" i="8"/>
  <c r="D327" i="8"/>
  <c r="D330" i="8"/>
  <c r="D340" i="8"/>
  <c r="D343" i="8"/>
  <c r="D346" i="8"/>
  <c r="D356" i="8"/>
  <c r="D359" i="8"/>
  <c r="D362" i="8"/>
  <c r="D372" i="8"/>
  <c r="D375" i="8"/>
  <c r="D378" i="8"/>
  <c r="D388" i="8"/>
  <c r="D391" i="8"/>
  <c r="D394" i="8"/>
  <c r="D404" i="8"/>
  <c r="D407" i="8"/>
  <c r="D410" i="8"/>
  <c r="D418" i="8"/>
  <c r="D422" i="8"/>
  <c r="D426" i="8"/>
  <c r="D430" i="8"/>
  <c r="D434" i="8"/>
  <c r="D438" i="8"/>
  <c r="D442" i="8"/>
  <c r="D446" i="8"/>
  <c r="D450" i="8"/>
  <c r="D454" i="8"/>
  <c r="D458" i="8"/>
  <c r="D462" i="8"/>
  <c r="D466" i="8"/>
  <c r="D470" i="8"/>
  <c r="D474" i="8"/>
  <c r="D478" i="8"/>
  <c r="D482" i="8"/>
  <c r="D486" i="8"/>
  <c r="D490" i="8"/>
  <c r="D494" i="8"/>
  <c r="D498" i="8"/>
  <c r="D502" i="8"/>
  <c r="D506" i="8"/>
  <c r="D510" i="8"/>
  <c r="D15" i="8"/>
  <c r="D34" i="8"/>
  <c r="D81" i="8"/>
  <c r="D85" i="8"/>
  <c r="D87" i="8"/>
  <c r="D89" i="8"/>
  <c r="D91" i="8"/>
  <c r="D95" i="8"/>
  <c r="D148" i="8"/>
  <c r="D152" i="8"/>
  <c r="D156" i="8"/>
  <c r="D174" i="8"/>
  <c r="D200" i="8"/>
  <c r="D203" i="8"/>
  <c r="D206" i="8"/>
  <c r="D232" i="8"/>
  <c r="D235" i="8"/>
  <c r="D238" i="8"/>
  <c r="D264" i="8"/>
  <c r="D267" i="8"/>
  <c r="D270" i="8"/>
  <c r="D296" i="8"/>
  <c r="D299" i="8"/>
  <c r="D302" i="8"/>
  <c r="D328" i="8"/>
  <c r="D331" i="8"/>
  <c r="D334" i="8"/>
  <c r="D360" i="8"/>
  <c r="D363" i="8"/>
  <c r="D366" i="8"/>
  <c r="D392" i="8"/>
  <c r="D395" i="8"/>
  <c r="D398" i="8"/>
  <c r="D421" i="8"/>
  <c r="D429" i="8"/>
  <c r="D437" i="8"/>
  <c r="D445" i="8"/>
  <c r="D453" i="8"/>
  <c r="D461" i="8"/>
  <c r="D469" i="8"/>
  <c r="D477" i="8"/>
  <c r="D485" i="8"/>
  <c r="D493" i="8"/>
  <c r="D501" i="8"/>
  <c r="D509" i="8"/>
  <c r="D18" i="8"/>
  <c r="D37" i="8"/>
  <c r="D65" i="8"/>
  <c r="D69" i="8"/>
  <c r="D71" i="8"/>
  <c r="D73" i="8"/>
  <c r="D75" i="8"/>
  <c r="D79" i="8"/>
  <c r="D132" i="8"/>
  <c r="D136" i="8"/>
  <c r="D140" i="8"/>
  <c r="D188" i="8"/>
  <c r="D191" i="8"/>
  <c r="D194" i="8"/>
  <c r="D220" i="8"/>
  <c r="D223" i="8"/>
  <c r="D226" i="8"/>
  <c r="D252" i="8"/>
  <c r="D255" i="8"/>
  <c r="D258" i="8"/>
  <c r="D284" i="8"/>
  <c r="D287" i="8"/>
  <c r="D290" i="8"/>
  <c r="D316" i="8"/>
  <c r="D319" i="8"/>
  <c r="D322" i="8"/>
  <c r="D348" i="8"/>
  <c r="D351" i="8"/>
  <c r="D354" i="8"/>
  <c r="D380" i="8"/>
  <c r="D383" i="8"/>
  <c r="D386" i="8"/>
  <c r="D412" i="8"/>
  <c r="D415" i="8"/>
  <c r="D420" i="8"/>
  <c r="D428" i="8"/>
  <c r="D436" i="8"/>
  <c r="D444" i="8"/>
  <c r="D452" i="8"/>
  <c r="D460" i="8"/>
  <c r="D468" i="8"/>
  <c r="D476" i="8"/>
  <c r="D484" i="8"/>
  <c r="D492" i="8"/>
  <c r="D500" i="8"/>
  <c r="D508" i="8"/>
  <c r="D19" i="8"/>
  <c r="D30" i="8"/>
  <c r="D38" i="8"/>
  <c r="D84" i="8"/>
  <c r="D88" i="8"/>
  <c r="D92" i="8"/>
  <c r="D145" i="8"/>
  <c r="D149" i="8"/>
  <c r="D151" i="8"/>
  <c r="D153" i="8"/>
  <c r="D155" i="8"/>
  <c r="D159" i="8"/>
  <c r="D184" i="8"/>
  <c r="D187" i="8"/>
  <c r="D190" i="8"/>
  <c r="D216" i="8"/>
  <c r="D219" i="8"/>
  <c r="D222" i="8"/>
  <c r="D248" i="8"/>
  <c r="D251" i="8"/>
  <c r="D254" i="8"/>
  <c r="D280" i="8"/>
  <c r="D283" i="8"/>
  <c r="D286" i="8"/>
  <c r="D312" i="8"/>
  <c r="D315" i="8"/>
  <c r="D318" i="8"/>
  <c r="D344" i="8"/>
  <c r="D347" i="8"/>
  <c r="D350" i="8"/>
  <c r="D376" i="8"/>
  <c r="D379" i="8"/>
  <c r="D382" i="8"/>
  <c r="D408" i="8"/>
  <c r="D411" i="8"/>
  <c r="D414" i="8"/>
  <c r="D417" i="8"/>
  <c r="D425" i="8"/>
  <c r="D433" i="8"/>
  <c r="D441" i="8"/>
  <c r="D449" i="8"/>
  <c r="D457" i="8"/>
  <c r="D465" i="8"/>
  <c r="D473" i="8"/>
  <c r="D481" i="8"/>
  <c r="D489" i="8"/>
  <c r="D497" i="8"/>
  <c r="D505" i="8"/>
  <c r="D13" i="8"/>
  <c r="D14" i="8"/>
  <c r="D22" i="8"/>
  <c r="D33" i="8"/>
  <c r="D41" i="8"/>
  <c r="D68" i="8"/>
  <c r="D72" i="8"/>
  <c r="D76" i="8"/>
  <c r="D129" i="8"/>
  <c r="D133" i="8"/>
  <c r="D135" i="8"/>
  <c r="D137" i="8"/>
  <c r="D139" i="8"/>
  <c r="D143" i="8"/>
  <c r="D175" i="8"/>
  <c r="D178" i="8"/>
  <c r="D204" i="8"/>
  <c r="D207" i="8"/>
  <c r="D210" i="8"/>
  <c r="D236" i="8"/>
  <c r="D239" i="8"/>
  <c r="D242" i="8"/>
  <c r="D268" i="8"/>
  <c r="D271" i="8"/>
  <c r="D274" i="8"/>
  <c r="D300" i="8"/>
  <c r="D303" i="8"/>
  <c r="D306" i="8"/>
  <c r="D332" i="8"/>
  <c r="D335" i="8"/>
  <c r="D338" i="8"/>
  <c r="D364" i="8"/>
  <c r="D367" i="8"/>
  <c r="D370" i="8"/>
  <c r="D396" i="8"/>
  <c r="D399" i="8"/>
  <c r="D402" i="8"/>
  <c r="D424" i="8"/>
  <c r="D432" i="8"/>
  <c r="D440" i="8"/>
  <c r="D448" i="8"/>
  <c r="D456" i="8"/>
  <c r="D464" i="8"/>
  <c r="D472" i="8"/>
  <c r="D480" i="8"/>
  <c r="D488" i="8"/>
  <c r="D496" i="8"/>
  <c r="D504" i="8"/>
  <c r="D512" i="8"/>
  <c r="I114" i="8" l="1"/>
  <c r="I494" i="8"/>
  <c r="I462" i="8"/>
  <c r="I430" i="8"/>
  <c r="I410" i="8"/>
  <c r="I352" i="8"/>
  <c r="I317" i="8"/>
  <c r="I282" i="8"/>
  <c r="I224" i="8"/>
  <c r="I189" i="8"/>
  <c r="I119" i="8"/>
  <c r="I58" i="8"/>
  <c r="I12" i="8"/>
  <c r="I487" i="8"/>
  <c r="I455" i="8"/>
  <c r="I423" i="8"/>
  <c r="I329" i="8"/>
  <c r="I294" i="8"/>
  <c r="I201" i="8"/>
  <c r="I135" i="8"/>
  <c r="I74" i="8"/>
  <c r="I41" i="8"/>
  <c r="I336" i="8"/>
  <c r="I301" i="8"/>
  <c r="I208" i="8"/>
  <c r="I122" i="8"/>
  <c r="I57" i="8"/>
  <c r="I412" i="8"/>
  <c r="I377" i="8"/>
  <c r="I284" i="8"/>
  <c r="I249" i="8"/>
  <c r="I138" i="8"/>
  <c r="I402" i="8"/>
  <c r="I376" i="8"/>
  <c r="I357" i="8"/>
  <c r="I338" i="8"/>
  <c r="I312" i="8"/>
  <c r="I293" i="8"/>
  <c r="I274" i="8"/>
  <c r="I248" i="8"/>
  <c r="I229" i="8"/>
  <c r="I210" i="8"/>
  <c r="I184" i="8"/>
  <c r="I154" i="8"/>
  <c r="I106" i="8"/>
  <c r="I51" i="8"/>
  <c r="I383" i="8"/>
  <c r="I367" i="8"/>
  <c r="I319" i="8"/>
  <c r="I303" i="8"/>
  <c r="I255" i="8"/>
  <c r="I239" i="8"/>
  <c r="I191" i="8"/>
  <c r="I175" i="8"/>
  <c r="I155" i="8"/>
  <c r="I129" i="8"/>
  <c r="I65" i="8"/>
  <c r="I140" i="8"/>
  <c r="I108" i="8"/>
  <c r="I60" i="8"/>
  <c r="I40" i="8"/>
  <c r="I21" i="8"/>
  <c r="I38" i="8"/>
  <c r="I22" i="8"/>
  <c r="I364" i="8"/>
  <c r="I236" i="8"/>
  <c r="I490" i="8"/>
  <c r="I458" i="8"/>
  <c r="I426" i="8"/>
  <c r="I73" i="8"/>
  <c r="I63" i="8"/>
  <c r="I504" i="8"/>
  <c r="I472" i="8"/>
  <c r="I440" i="8"/>
  <c r="I149" i="8"/>
  <c r="I86" i="8"/>
  <c r="I493" i="8"/>
  <c r="I461" i="8"/>
  <c r="I429" i="8"/>
  <c r="I414" i="8"/>
  <c r="I388" i="8"/>
  <c r="I324" i="8"/>
  <c r="I286" i="8"/>
  <c r="I260" i="8"/>
  <c r="I196" i="8"/>
  <c r="I163" i="8"/>
  <c r="I415" i="8"/>
  <c r="I399" i="8"/>
  <c r="I287" i="8"/>
  <c r="I271" i="8"/>
  <c r="I91" i="8"/>
  <c r="I172" i="8"/>
  <c r="I156" i="8"/>
  <c r="I124" i="8"/>
  <c r="I76" i="8"/>
  <c r="I486" i="8"/>
  <c r="I454" i="8"/>
  <c r="I422" i="8"/>
  <c r="I396" i="8"/>
  <c r="I326" i="8"/>
  <c r="I268" i="8"/>
  <c r="I198" i="8"/>
  <c r="I298" i="8"/>
  <c r="I500" i="8"/>
  <c r="I468" i="8"/>
  <c r="I436" i="8"/>
  <c r="I373" i="8"/>
  <c r="I354" i="8"/>
  <c r="I309" i="8"/>
  <c r="I245" i="8"/>
  <c r="I226" i="8"/>
  <c r="I181" i="8"/>
  <c r="I162" i="8"/>
  <c r="I99" i="8"/>
  <c r="I171" i="8"/>
  <c r="I35" i="8"/>
  <c r="I152" i="8"/>
  <c r="I56" i="8"/>
  <c r="I394" i="8"/>
  <c r="I266" i="8"/>
  <c r="I507" i="8"/>
  <c r="I475" i="8"/>
  <c r="I443" i="8"/>
  <c r="I342" i="8"/>
  <c r="I214" i="8"/>
  <c r="I488" i="8"/>
  <c r="I456" i="8"/>
  <c r="I424" i="8"/>
  <c r="I93" i="8"/>
  <c r="I79" i="8"/>
  <c r="I509" i="8"/>
  <c r="I477" i="8"/>
  <c r="I445" i="8"/>
  <c r="I369" i="8"/>
  <c r="I350" i="8"/>
  <c r="I305" i="8"/>
  <c r="I241" i="8"/>
  <c r="I222" i="8"/>
  <c r="I177" i="8"/>
  <c r="I169" i="8"/>
  <c r="I101" i="8"/>
  <c r="I351" i="8"/>
  <c r="I335" i="8"/>
  <c r="I223" i="8"/>
  <c r="I207" i="8"/>
  <c r="I110" i="8"/>
  <c r="I36" i="8"/>
  <c r="I31" i="8"/>
  <c r="I92" i="8"/>
  <c r="I384" i="8"/>
  <c r="I349" i="8"/>
  <c r="I314" i="8"/>
  <c r="I256" i="8"/>
  <c r="I221" i="8"/>
  <c r="I186" i="8"/>
  <c r="I117" i="8"/>
  <c r="I54" i="8"/>
  <c r="I511" i="8"/>
  <c r="I479" i="8"/>
  <c r="I447" i="8"/>
  <c r="I361" i="8"/>
  <c r="I233" i="8"/>
  <c r="I133" i="8"/>
  <c r="I70" i="8"/>
  <c r="I13" i="8"/>
  <c r="I482" i="8"/>
  <c r="I450" i="8"/>
  <c r="I418" i="8"/>
  <c r="I368" i="8"/>
  <c r="I333" i="8"/>
  <c r="I240" i="8"/>
  <c r="I205" i="8"/>
  <c r="I118" i="8"/>
  <c r="I55" i="8"/>
  <c r="I499" i="8"/>
  <c r="I467" i="8"/>
  <c r="I435" i="8"/>
  <c r="I409" i="8"/>
  <c r="I374" i="8"/>
  <c r="I316" i="8"/>
  <c r="I281" i="8"/>
  <c r="I246" i="8"/>
  <c r="I188" i="8"/>
  <c r="I134" i="8"/>
  <c r="I71" i="8"/>
  <c r="I45" i="8"/>
  <c r="I484" i="8"/>
  <c r="I452" i="8"/>
  <c r="I420" i="8"/>
  <c r="I392" i="8"/>
  <c r="I328" i="8"/>
  <c r="I290" i="8"/>
  <c r="I264" i="8"/>
  <c r="I200" i="8"/>
  <c r="I153" i="8"/>
  <c r="I147" i="8"/>
  <c r="I90" i="8"/>
  <c r="I85" i="8"/>
  <c r="I23" i="8"/>
  <c r="I505" i="8"/>
  <c r="I489" i="8"/>
  <c r="I473" i="8"/>
  <c r="I457" i="8"/>
  <c r="I441" i="8"/>
  <c r="I425" i="8"/>
  <c r="I404" i="8"/>
  <c r="I385" i="8"/>
  <c r="I366" i="8"/>
  <c r="I340" i="8"/>
  <c r="I321" i="8"/>
  <c r="I302" i="8"/>
  <c r="I276" i="8"/>
  <c r="I257" i="8"/>
  <c r="I238" i="8"/>
  <c r="I212" i="8"/>
  <c r="I193" i="8"/>
  <c r="I174" i="8"/>
  <c r="I167" i="8"/>
  <c r="I105" i="8"/>
  <c r="I47" i="8"/>
  <c r="I411" i="8"/>
  <c r="I395" i="8"/>
  <c r="I379" i="8"/>
  <c r="I363" i="8"/>
  <c r="I347" i="8"/>
  <c r="I331" i="8"/>
  <c r="I315" i="8"/>
  <c r="I299" i="8"/>
  <c r="I283" i="8"/>
  <c r="I267" i="8"/>
  <c r="I251" i="8"/>
  <c r="I235" i="8"/>
  <c r="I219" i="8"/>
  <c r="I203" i="8"/>
  <c r="I187" i="8"/>
  <c r="I145" i="8"/>
  <c r="I126" i="8"/>
  <c r="I107" i="8"/>
  <c r="I81" i="8"/>
  <c r="I62" i="8"/>
  <c r="I29" i="8"/>
  <c r="I168" i="8"/>
  <c r="I136" i="8"/>
  <c r="I120" i="8"/>
  <c r="I104" i="8"/>
  <c r="I88" i="8"/>
  <c r="I72" i="8"/>
  <c r="I37" i="8"/>
  <c r="I50" i="8"/>
  <c r="I34" i="8"/>
  <c r="I18" i="8"/>
  <c r="I510" i="8"/>
  <c r="I478" i="8"/>
  <c r="I446" i="8"/>
  <c r="I416" i="8"/>
  <c r="I381" i="8"/>
  <c r="I346" i="8"/>
  <c r="I288" i="8"/>
  <c r="I253" i="8"/>
  <c r="I218" i="8"/>
  <c r="I125" i="8"/>
  <c r="I115" i="8"/>
  <c r="I44" i="8"/>
  <c r="I503" i="8"/>
  <c r="I471" i="8"/>
  <c r="I439" i="8"/>
  <c r="I393" i="8"/>
  <c r="I358" i="8"/>
  <c r="I300" i="8"/>
  <c r="I265" i="8"/>
  <c r="I230" i="8"/>
  <c r="I141" i="8"/>
  <c r="I131" i="8"/>
  <c r="I66" i="8"/>
  <c r="I506" i="8"/>
  <c r="I474" i="8"/>
  <c r="I442" i="8"/>
  <c r="I400" i="8"/>
  <c r="I365" i="8"/>
  <c r="I330" i="8"/>
  <c r="I272" i="8"/>
  <c r="I237" i="8"/>
  <c r="I202" i="8"/>
  <c r="I53" i="8"/>
  <c r="I491" i="8"/>
  <c r="I459" i="8"/>
  <c r="I427" i="8"/>
  <c r="I406" i="8"/>
  <c r="I348" i="8"/>
  <c r="I313" i="8"/>
  <c r="I278" i="8"/>
  <c r="I220" i="8"/>
  <c r="I185" i="8"/>
  <c r="I130" i="8"/>
  <c r="I69" i="8"/>
  <c r="I512" i="8"/>
  <c r="I496" i="8"/>
  <c r="I480" i="8"/>
  <c r="I464" i="8"/>
  <c r="I448" i="8"/>
  <c r="I432" i="8"/>
  <c r="I408" i="8"/>
  <c r="I389" i="8"/>
  <c r="I370" i="8"/>
  <c r="I344" i="8"/>
  <c r="I325" i="8"/>
  <c r="I306" i="8"/>
  <c r="I280" i="8"/>
  <c r="I261" i="8"/>
  <c r="I242" i="8"/>
  <c r="I216" i="8"/>
  <c r="I197" i="8"/>
  <c r="I178" i="8"/>
  <c r="I151" i="8"/>
  <c r="I146" i="8"/>
  <c r="I89" i="8"/>
  <c r="I83" i="8"/>
  <c r="I19" i="8"/>
  <c r="I501" i="8"/>
  <c r="I485" i="8"/>
  <c r="I469" i="8"/>
  <c r="I453" i="8"/>
  <c r="I437" i="8"/>
  <c r="I421" i="8"/>
  <c r="I401" i="8"/>
  <c r="I382" i="8"/>
  <c r="I356" i="8"/>
  <c r="I337" i="8"/>
  <c r="I318" i="8"/>
  <c r="I292" i="8"/>
  <c r="I273" i="8"/>
  <c r="I254" i="8"/>
  <c r="I228" i="8"/>
  <c r="I209" i="8"/>
  <c r="I190" i="8"/>
  <c r="I173" i="8"/>
  <c r="I166" i="8"/>
  <c r="I159" i="8"/>
  <c r="I103" i="8"/>
  <c r="I98" i="8"/>
  <c r="I20" i="8"/>
  <c r="I407" i="8"/>
  <c r="I391" i="8"/>
  <c r="I375" i="8"/>
  <c r="I359" i="8"/>
  <c r="I343" i="8"/>
  <c r="I327" i="8"/>
  <c r="I311" i="8"/>
  <c r="I295" i="8"/>
  <c r="I279" i="8"/>
  <c r="I263" i="8"/>
  <c r="I247" i="8"/>
  <c r="I231" i="8"/>
  <c r="I215" i="8"/>
  <c r="I199" i="8"/>
  <c r="I183" i="8"/>
  <c r="I161" i="8"/>
  <c r="I142" i="8"/>
  <c r="I123" i="8"/>
  <c r="I97" i="8"/>
  <c r="I78" i="8"/>
  <c r="I59" i="8"/>
  <c r="I33" i="8"/>
  <c r="I28" i="8"/>
  <c r="I164" i="8"/>
  <c r="I148" i="8"/>
  <c r="I132" i="8"/>
  <c r="I116" i="8"/>
  <c r="I100" i="8"/>
  <c r="I84" i="8"/>
  <c r="I68" i="8"/>
  <c r="I52" i="8"/>
  <c r="I27" i="8"/>
  <c r="I46" i="8"/>
  <c r="I30" i="8"/>
  <c r="I14" i="8"/>
  <c r="I502" i="8"/>
  <c r="I470" i="8"/>
  <c r="I438" i="8"/>
  <c r="I413" i="8"/>
  <c r="I378" i="8"/>
  <c r="I320" i="8"/>
  <c r="I285" i="8"/>
  <c r="I250" i="8"/>
  <c r="I192" i="8"/>
  <c r="I121" i="8"/>
  <c r="I111" i="8"/>
  <c r="I17" i="8"/>
  <c r="I495" i="8"/>
  <c r="I463" i="8"/>
  <c r="I431" i="8"/>
  <c r="I390" i="8"/>
  <c r="I332" i="8"/>
  <c r="I297" i="8"/>
  <c r="I262" i="8"/>
  <c r="I204" i="8"/>
  <c r="I137" i="8"/>
  <c r="I127" i="8"/>
  <c r="I49" i="8"/>
  <c r="I498" i="8"/>
  <c r="I466" i="8"/>
  <c r="I434" i="8"/>
  <c r="I397" i="8"/>
  <c r="I362" i="8"/>
  <c r="I304" i="8"/>
  <c r="I269" i="8"/>
  <c r="I234" i="8"/>
  <c r="I176" i="8"/>
  <c r="I61" i="8"/>
  <c r="I48" i="8"/>
  <c r="I483" i="8"/>
  <c r="I451" i="8"/>
  <c r="I419" i="8"/>
  <c r="I380" i="8"/>
  <c r="I345" i="8"/>
  <c r="I310" i="8"/>
  <c r="I252" i="8"/>
  <c r="I217" i="8"/>
  <c r="I182" i="8"/>
  <c r="I77" i="8"/>
  <c r="I67" i="8"/>
  <c r="I508" i="8"/>
  <c r="I492" i="8"/>
  <c r="I476" i="8"/>
  <c r="I460" i="8"/>
  <c r="I444" i="8"/>
  <c r="I428" i="8"/>
  <c r="I405" i="8"/>
  <c r="I386" i="8"/>
  <c r="I360" i="8"/>
  <c r="I341" i="8"/>
  <c r="I322" i="8"/>
  <c r="I296" i="8"/>
  <c r="I277" i="8"/>
  <c r="I258" i="8"/>
  <c r="I232" i="8"/>
  <c r="I213" i="8"/>
  <c r="I194" i="8"/>
  <c r="I157" i="8"/>
  <c r="I150" i="8"/>
  <c r="I143" i="8"/>
  <c r="I87" i="8"/>
  <c r="I82" i="8"/>
  <c r="I15" i="8"/>
  <c r="I497" i="8"/>
  <c r="I481" i="8"/>
  <c r="I465" i="8"/>
  <c r="I449" i="8"/>
  <c r="I433" i="8"/>
  <c r="I417" i="8"/>
  <c r="I398" i="8"/>
  <c r="I372" i="8"/>
  <c r="I353" i="8"/>
  <c r="I334" i="8"/>
  <c r="I308" i="8"/>
  <c r="I289" i="8"/>
  <c r="I270" i="8"/>
  <c r="I244" i="8"/>
  <c r="I225" i="8"/>
  <c r="I206" i="8"/>
  <c r="I180" i="8"/>
  <c r="I170" i="8"/>
  <c r="I165" i="8"/>
  <c r="I109" i="8"/>
  <c r="I102" i="8"/>
  <c r="I95" i="8"/>
  <c r="I16" i="8"/>
  <c r="I403" i="8"/>
  <c r="I387" i="8"/>
  <c r="I371" i="8"/>
  <c r="I355" i="8"/>
  <c r="I339" i="8"/>
  <c r="I323" i="8"/>
  <c r="I307" i="8"/>
  <c r="I291" i="8"/>
  <c r="I275" i="8"/>
  <c r="I259" i="8"/>
  <c r="I243" i="8"/>
  <c r="I227" i="8"/>
  <c r="I211" i="8"/>
  <c r="I195" i="8"/>
  <c r="I179" i="8"/>
  <c r="I158" i="8"/>
  <c r="I139" i="8"/>
  <c r="I113" i="8"/>
  <c r="I94" i="8"/>
  <c r="I75" i="8"/>
  <c r="I39" i="8"/>
  <c r="I32" i="8"/>
  <c r="I25" i="8"/>
  <c r="I160" i="8"/>
  <c r="I144" i="8"/>
  <c r="I128" i="8"/>
  <c r="I112" i="8"/>
  <c r="I96" i="8"/>
  <c r="I80" i="8"/>
  <c r="I64" i="8"/>
  <c r="I43" i="8"/>
  <c r="I24" i="8"/>
  <c r="I42" i="8"/>
  <c r="I26" i="8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81" i="4"/>
  <c r="A79" i="4"/>
  <c r="A80" i="4"/>
  <c r="A10" i="1"/>
  <c r="A17" i="4" l="1"/>
  <c r="B17" i="4"/>
  <c r="B9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A14" i="4"/>
  <c r="B14" i="4"/>
  <c r="C14" i="4"/>
  <c r="D14" i="4"/>
  <c r="E14" i="4"/>
  <c r="F14" i="4"/>
  <c r="G14" i="4"/>
  <c r="H14" i="4"/>
  <c r="A9" i="4"/>
  <c r="A10" i="4"/>
  <c r="B28" i="1"/>
  <c r="B20" i="4" s="1"/>
  <c r="C28" i="1"/>
  <c r="C20" i="4" s="1"/>
  <c r="D28" i="1"/>
  <c r="D20" i="4" s="1"/>
  <c r="E28" i="1"/>
  <c r="E20" i="4" s="1"/>
  <c r="F28" i="1"/>
  <c r="F20" i="4" s="1"/>
  <c r="G28" i="1"/>
  <c r="G20" i="4" s="1"/>
  <c r="H28" i="1"/>
  <c r="H20" i="4" s="1"/>
  <c r="B29" i="1"/>
  <c r="B21" i="4" s="1"/>
  <c r="C29" i="1"/>
  <c r="C21" i="4" s="1"/>
  <c r="D29" i="1"/>
  <c r="D21" i="4" s="1"/>
  <c r="E29" i="1"/>
  <c r="E21" i="4" s="1"/>
  <c r="F29" i="1"/>
  <c r="F21" i="4" s="1"/>
  <c r="G29" i="1"/>
  <c r="G21" i="4" s="1"/>
  <c r="H29" i="1"/>
  <c r="H21" i="4" s="1"/>
  <c r="B30" i="1"/>
  <c r="B22" i="4" s="1"/>
  <c r="C30" i="1"/>
  <c r="C22" i="4" s="1"/>
  <c r="D30" i="1"/>
  <c r="D22" i="4" s="1"/>
  <c r="E30" i="1"/>
  <c r="E22" i="4" s="1"/>
  <c r="F30" i="1"/>
  <c r="F22" i="4" s="1"/>
  <c r="G30" i="1"/>
  <c r="G22" i="4" s="1"/>
  <c r="H30" i="1"/>
  <c r="H22" i="4" s="1"/>
  <c r="C27" i="1"/>
  <c r="C35" i="1" s="1"/>
  <c r="D27" i="1"/>
  <c r="D19" i="4" s="1"/>
  <c r="E27" i="1"/>
  <c r="E19" i="4" s="1"/>
  <c r="F27" i="1"/>
  <c r="F19" i="4" s="1"/>
  <c r="G27" i="1"/>
  <c r="G19" i="4" s="1"/>
  <c r="H27" i="1"/>
  <c r="H19" i="4" s="1"/>
  <c r="B19" i="4"/>
  <c r="B6" i="1"/>
  <c r="C19" i="1"/>
  <c r="A33" i="1"/>
  <c r="A18" i="1"/>
  <c r="A26" i="1" s="1"/>
  <c r="A34" i="1" s="1"/>
  <c r="A17" i="1"/>
  <c r="H36" i="1"/>
  <c r="A20" i="1"/>
  <c r="A28" i="1" s="1"/>
  <c r="A20" i="4" s="1"/>
  <c r="A21" i="1"/>
  <c r="A29" i="1" s="1"/>
  <c r="A37" i="1" s="1"/>
  <c r="A22" i="1"/>
  <c r="A30" i="1" s="1"/>
  <c r="A19" i="1"/>
  <c r="A27" i="1" s="1"/>
  <c r="A35" i="1" s="1"/>
  <c r="B20" i="1"/>
  <c r="C20" i="1"/>
  <c r="D20" i="1"/>
  <c r="D36" i="1" s="1"/>
  <c r="E20" i="1"/>
  <c r="E36" i="1" s="1"/>
  <c r="F20" i="1"/>
  <c r="G20" i="1"/>
  <c r="H20" i="1"/>
  <c r="B21" i="1"/>
  <c r="B37" i="1" s="1"/>
  <c r="C21" i="1"/>
  <c r="D21" i="1"/>
  <c r="E21" i="1"/>
  <c r="F21" i="1"/>
  <c r="F37" i="1" s="1"/>
  <c r="G21" i="1"/>
  <c r="H21" i="1"/>
  <c r="B22" i="1"/>
  <c r="C22" i="1"/>
  <c r="D22" i="1"/>
  <c r="E22" i="1"/>
  <c r="F22" i="1"/>
  <c r="G22" i="1"/>
  <c r="H22" i="1"/>
  <c r="D19" i="1"/>
  <c r="E19" i="1"/>
  <c r="F19" i="1"/>
  <c r="G19" i="1"/>
  <c r="H19" i="1"/>
  <c r="H38" i="1" l="1"/>
  <c r="D38" i="1"/>
  <c r="G37" i="1"/>
  <c r="C37" i="1"/>
  <c r="F36" i="1"/>
  <c r="B36" i="1"/>
  <c r="B35" i="1"/>
  <c r="A18" i="4"/>
  <c r="H35" i="1"/>
  <c r="D35" i="1"/>
  <c r="A22" i="4"/>
  <c r="A38" i="1"/>
  <c r="A36" i="1"/>
  <c r="A21" i="4"/>
  <c r="A19" i="4"/>
  <c r="C19" i="4"/>
  <c r="G35" i="1"/>
  <c r="G38" i="1"/>
  <c r="C38" i="1"/>
  <c r="F38" i="1"/>
  <c r="B38" i="1"/>
  <c r="E37" i="1"/>
  <c r="E38" i="1"/>
  <c r="H37" i="1"/>
  <c r="D37" i="1"/>
  <c r="G36" i="1"/>
  <c r="C36" i="1"/>
  <c r="F35" i="1"/>
  <c r="E35" i="1"/>
  <c r="H43" i="1" l="1"/>
  <c r="G44" i="1"/>
  <c r="G45" i="1"/>
  <c r="H44" i="1"/>
  <c r="F44" i="1"/>
  <c r="E45" i="1"/>
  <c r="D43" i="1"/>
  <c r="B45" i="1"/>
  <c r="F45" i="1"/>
  <c r="F43" i="1"/>
  <c r="H45" i="1"/>
  <c r="C43" i="1"/>
  <c r="C44" i="1"/>
  <c r="D44" i="1"/>
  <c r="B44" i="1"/>
  <c r="D45" i="1"/>
  <c r="E44" i="1"/>
  <c r="G43" i="1"/>
  <c r="C45" i="1"/>
  <c r="E43" i="1"/>
  <c r="B89" i="4" l="1"/>
  <c r="B101" i="4"/>
  <c r="B105" i="4"/>
  <c r="B121" i="4"/>
  <c r="B84" i="4"/>
  <c r="B88" i="4"/>
  <c r="B96" i="4"/>
  <c r="B100" i="4"/>
  <c r="B104" i="4"/>
  <c r="B112" i="4"/>
  <c r="B116" i="4"/>
  <c r="B120" i="4"/>
  <c r="B99" i="4"/>
  <c r="B127" i="4"/>
  <c r="B130" i="4"/>
  <c r="B90" i="4"/>
  <c r="B98" i="4"/>
  <c r="B128" i="4"/>
  <c r="B87" i="4"/>
  <c r="B111" i="4"/>
  <c r="B119" i="4"/>
  <c r="B94" i="4"/>
  <c r="B102" i="4"/>
  <c r="B123" i="4"/>
  <c r="B126" i="4"/>
  <c r="U107" i="4" l="1"/>
  <c r="V107" i="4"/>
  <c r="G107" i="4"/>
  <c r="P107" i="4"/>
  <c r="S107" i="4"/>
  <c r="L107" i="4"/>
  <c r="G129" i="4"/>
  <c r="S129" i="4"/>
  <c r="L129" i="4"/>
  <c r="P129" i="4"/>
  <c r="U129" i="4"/>
  <c r="V129" i="4"/>
  <c r="L92" i="4"/>
  <c r="P92" i="4"/>
  <c r="U92" i="4"/>
  <c r="S92" i="4"/>
  <c r="V92" i="4"/>
  <c r="G92" i="4"/>
  <c r="U119" i="4"/>
  <c r="V119" i="4"/>
  <c r="S119" i="4"/>
  <c r="L119" i="4"/>
  <c r="G119" i="4"/>
  <c r="P119" i="4"/>
  <c r="U87" i="4"/>
  <c r="V87" i="4"/>
  <c r="S87" i="4"/>
  <c r="L87" i="4"/>
  <c r="G87" i="4"/>
  <c r="P87" i="4"/>
  <c r="G121" i="4"/>
  <c r="S121" i="4"/>
  <c r="L121" i="4"/>
  <c r="P121" i="4"/>
  <c r="U121" i="4"/>
  <c r="V121" i="4"/>
  <c r="L96" i="4"/>
  <c r="P96" i="4"/>
  <c r="U96" i="4"/>
  <c r="V96" i="4"/>
  <c r="G96" i="4"/>
  <c r="S96" i="4"/>
  <c r="G109" i="4"/>
  <c r="S109" i="4"/>
  <c r="L109" i="4"/>
  <c r="P109" i="4"/>
  <c r="U109" i="4"/>
  <c r="V109" i="4"/>
  <c r="G93" i="4"/>
  <c r="S93" i="4"/>
  <c r="L93" i="4"/>
  <c r="P93" i="4"/>
  <c r="U93" i="4"/>
  <c r="V93" i="4"/>
  <c r="V126" i="4"/>
  <c r="G126" i="4"/>
  <c r="S126" i="4"/>
  <c r="P126" i="4"/>
  <c r="L126" i="4"/>
  <c r="U126" i="4"/>
  <c r="V110" i="4"/>
  <c r="G110" i="4"/>
  <c r="S110" i="4"/>
  <c r="P110" i="4"/>
  <c r="L110" i="4"/>
  <c r="U110" i="4"/>
  <c r="V94" i="4"/>
  <c r="G94" i="4"/>
  <c r="S94" i="4"/>
  <c r="P94" i="4"/>
  <c r="L94" i="4"/>
  <c r="U94" i="4"/>
  <c r="Q121" i="4"/>
  <c r="J121" i="4"/>
  <c r="E121" i="4"/>
  <c r="N121" i="4"/>
  <c r="Q89" i="4"/>
  <c r="J89" i="4"/>
  <c r="E89" i="4"/>
  <c r="N89" i="4"/>
  <c r="J106" i="4"/>
  <c r="N106" i="4"/>
  <c r="E106" i="4"/>
  <c r="Q106" i="4"/>
  <c r="Q129" i="4"/>
  <c r="J129" i="4"/>
  <c r="E129" i="4"/>
  <c r="N129" i="4"/>
  <c r="E109" i="4"/>
  <c r="N109" i="4"/>
  <c r="Q109" i="4"/>
  <c r="J109" i="4"/>
  <c r="E125" i="4"/>
  <c r="N125" i="4"/>
  <c r="Q125" i="4"/>
  <c r="J125" i="4"/>
  <c r="J102" i="4"/>
  <c r="N102" i="4"/>
  <c r="Q102" i="4"/>
  <c r="E102" i="4"/>
  <c r="E115" i="4"/>
  <c r="Q115" i="4"/>
  <c r="J115" i="4"/>
  <c r="N115" i="4"/>
  <c r="E99" i="4"/>
  <c r="Q99" i="4"/>
  <c r="J99" i="4"/>
  <c r="N99" i="4"/>
  <c r="E83" i="4"/>
  <c r="Q83" i="4"/>
  <c r="J83" i="4"/>
  <c r="N83" i="4"/>
  <c r="E120" i="4"/>
  <c r="Q120" i="4"/>
  <c r="N120" i="4"/>
  <c r="J120" i="4"/>
  <c r="E104" i="4"/>
  <c r="Q104" i="4"/>
  <c r="N104" i="4"/>
  <c r="J104" i="4"/>
  <c r="E88" i="4"/>
  <c r="Q88" i="4"/>
  <c r="N88" i="4"/>
  <c r="J88" i="4"/>
  <c r="O81" i="4"/>
  <c r="K81" i="4"/>
  <c r="F81" i="4"/>
  <c r="R81" i="4"/>
  <c r="T81" i="4"/>
  <c r="F114" i="4"/>
  <c r="R114" i="4"/>
  <c r="K114" i="4"/>
  <c r="O114" i="4"/>
  <c r="T114" i="4"/>
  <c r="F82" i="4"/>
  <c r="R82" i="4"/>
  <c r="K82" i="4"/>
  <c r="O82" i="4"/>
  <c r="T82" i="4"/>
  <c r="F107" i="4"/>
  <c r="R107" i="4"/>
  <c r="O107" i="4"/>
  <c r="K107" i="4"/>
  <c r="T107" i="4"/>
  <c r="F122" i="4"/>
  <c r="R122" i="4"/>
  <c r="K122" i="4"/>
  <c r="O122" i="4"/>
  <c r="T122" i="4"/>
  <c r="F94" i="4"/>
  <c r="R94" i="4"/>
  <c r="K94" i="4"/>
  <c r="O94" i="4"/>
  <c r="T94" i="4"/>
  <c r="F111" i="4"/>
  <c r="R111" i="4"/>
  <c r="K111" i="4"/>
  <c r="T111" i="4"/>
  <c r="O111" i="4"/>
  <c r="T120" i="4"/>
  <c r="F120" i="4"/>
  <c r="O120" i="4"/>
  <c r="R120" i="4"/>
  <c r="K120" i="4"/>
  <c r="T104" i="4"/>
  <c r="F104" i="4"/>
  <c r="O104" i="4"/>
  <c r="R104" i="4"/>
  <c r="K104" i="4"/>
  <c r="T88" i="4"/>
  <c r="F88" i="4"/>
  <c r="O88" i="4"/>
  <c r="R88" i="4"/>
  <c r="K88" i="4"/>
  <c r="K121" i="4"/>
  <c r="O121" i="4"/>
  <c r="T121" i="4"/>
  <c r="R121" i="4"/>
  <c r="F121" i="4"/>
  <c r="K105" i="4"/>
  <c r="O105" i="4"/>
  <c r="T105" i="4"/>
  <c r="R105" i="4"/>
  <c r="F105" i="4"/>
  <c r="K89" i="4"/>
  <c r="O89" i="4"/>
  <c r="T89" i="4"/>
  <c r="R89" i="4"/>
  <c r="F89" i="4"/>
  <c r="C111" i="4"/>
  <c r="H111" i="4"/>
  <c r="H128" i="4"/>
  <c r="C128" i="4"/>
  <c r="H104" i="4"/>
  <c r="C104" i="4"/>
  <c r="C127" i="4"/>
  <c r="H127" i="4"/>
  <c r="H99" i="4"/>
  <c r="C99" i="4"/>
  <c r="H116" i="4"/>
  <c r="C116" i="4"/>
  <c r="H84" i="4"/>
  <c r="C84" i="4"/>
  <c r="C109" i="4"/>
  <c r="H109" i="4"/>
  <c r="C93" i="4"/>
  <c r="H93" i="4"/>
  <c r="C126" i="4"/>
  <c r="H126" i="4"/>
  <c r="C110" i="4"/>
  <c r="H110" i="4"/>
  <c r="C94" i="4"/>
  <c r="H94" i="4"/>
  <c r="B107" i="4"/>
  <c r="D122" i="4"/>
  <c r="M122" i="4"/>
  <c r="I122" i="4"/>
  <c r="D96" i="4"/>
  <c r="I96" i="4"/>
  <c r="M96" i="4"/>
  <c r="D121" i="4"/>
  <c r="I121" i="4"/>
  <c r="M121" i="4"/>
  <c r="D89" i="4"/>
  <c r="I89" i="4"/>
  <c r="M89" i="4"/>
  <c r="D100" i="4"/>
  <c r="I100" i="4"/>
  <c r="M100" i="4"/>
  <c r="I126" i="4"/>
  <c r="D126" i="4"/>
  <c r="M126" i="4"/>
  <c r="D93" i="4"/>
  <c r="M93" i="4"/>
  <c r="I93" i="4"/>
  <c r="I110" i="4"/>
  <c r="D110" i="4"/>
  <c r="M110" i="4"/>
  <c r="I94" i="4"/>
  <c r="D94" i="4"/>
  <c r="M94" i="4"/>
  <c r="I127" i="4"/>
  <c r="M127" i="4"/>
  <c r="D127" i="4"/>
  <c r="I111" i="4"/>
  <c r="M111" i="4"/>
  <c r="D111" i="4"/>
  <c r="I95" i="4"/>
  <c r="M95" i="4"/>
  <c r="D95" i="4"/>
  <c r="U99" i="4"/>
  <c r="V99" i="4"/>
  <c r="G99" i="4"/>
  <c r="P99" i="4"/>
  <c r="S99" i="4"/>
  <c r="L99" i="4"/>
  <c r="L116" i="4"/>
  <c r="P116" i="4"/>
  <c r="U116" i="4"/>
  <c r="S116" i="4"/>
  <c r="V116" i="4"/>
  <c r="G116" i="4"/>
  <c r="L84" i="4"/>
  <c r="P84" i="4"/>
  <c r="U84" i="4"/>
  <c r="S84" i="4"/>
  <c r="V84" i="4"/>
  <c r="G84" i="4"/>
  <c r="U111" i="4"/>
  <c r="V111" i="4"/>
  <c r="S111" i="4"/>
  <c r="L111" i="4"/>
  <c r="G111" i="4"/>
  <c r="P111" i="4"/>
  <c r="S81" i="4"/>
  <c r="G81" i="4"/>
  <c r="V81" i="4"/>
  <c r="P81" i="4"/>
  <c r="U81" i="4"/>
  <c r="L81" i="4"/>
  <c r="L120" i="4"/>
  <c r="P120" i="4"/>
  <c r="U120" i="4"/>
  <c r="V120" i="4"/>
  <c r="G120" i="4"/>
  <c r="S120" i="4"/>
  <c r="L88" i="4"/>
  <c r="P88" i="4"/>
  <c r="U88" i="4"/>
  <c r="V88" i="4"/>
  <c r="G88" i="4"/>
  <c r="S88" i="4"/>
  <c r="G105" i="4"/>
  <c r="S105" i="4"/>
  <c r="L105" i="4"/>
  <c r="P105" i="4"/>
  <c r="U105" i="4"/>
  <c r="V105" i="4"/>
  <c r="G89" i="4"/>
  <c r="S89" i="4"/>
  <c r="L89" i="4"/>
  <c r="P89" i="4"/>
  <c r="U89" i="4"/>
  <c r="V89" i="4"/>
  <c r="V122" i="4"/>
  <c r="G122" i="4"/>
  <c r="S122" i="4"/>
  <c r="L122" i="4"/>
  <c r="U122" i="4"/>
  <c r="P122" i="4"/>
  <c r="V106" i="4"/>
  <c r="G106" i="4"/>
  <c r="S106" i="4"/>
  <c r="L106" i="4"/>
  <c r="U106" i="4"/>
  <c r="P106" i="4"/>
  <c r="V90" i="4"/>
  <c r="G90" i="4"/>
  <c r="S90" i="4"/>
  <c r="L90" i="4"/>
  <c r="U90" i="4"/>
  <c r="P90" i="4"/>
  <c r="Q113" i="4"/>
  <c r="J113" i="4"/>
  <c r="E113" i="4"/>
  <c r="N113" i="4"/>
  <c r="J130" i="4"/>
  <c r="N130" i="4"/>
  <c r="E130" i="4"/>
  <c r="Q130" i="4"/>
  <c r="J98" i="4"/>
  <c r="N98" i="4"/>
  <c r="E98" i="4"/>
  <c r="Q98" i="4"/>
  <c r="J126" i="4"/>
  <c r="N126" i="4"/>
  <c r="Q126" i="4"/>
  <c r="E126" i="4"/>
  <c r="E101" i="4"/>
  <c r="N101" i="4"/>
  <c r="Q101" i="4"/>
  <c r="J101" i="4"/>
  <c r="J122" i="4"/>
  <c r="N122" i="4"/>
  <c r="E122" i="4"/>
  <c r="Q122" i="4"/>
  <c r="J94" i="4"/>
  <c r="N94" i="4"/>
  <c r="Q94" i="4"/>
  <c r="E94" i="4"/>
  <c r="E111" i="4"/>
  <c r="Q111" i="4"/>
  <c r="J111" i="4"/>
  <c r="N111" i="4"/>
  <c r="E95" i="4"/>
  <c r="Q95" i="4"/>
  <c r="J95" i="4"/>
  <c r="N95" i="4"/>
  <c r="N81" i="4"/>
  <c r="J81" i="4"/>
  <c r="Q81" i="4"/>
  <c r="E81" i="4"/>
  <c r="E116" i="4"/>
  <c r="Q116" i="4"/>
  <c r="J116" i="4"/>
  <c r="N116" i="4"/>
  <c r="E100" i="4"/>
  <c r="Q100" i="4"/>
  <c r="J100" i="4"/>
  <c r="N100" i="4"/>
  <c r="E84" i="4"/>
  <c r="Q84" i="4"/>
  <c r="J84" i="4"/>
  <c r="N84" i="4"/>
  <c r="F130" i="4"/>
  <c r="R130" i="4"/>
  <c r="K130" i="4"/>
  <c r="O130" i="4"/>
  <c r="T130" i="4"/>
  <c r="F106" i="4"/>
  <c r="R106" i="4"/>
  <c r="K106" i="4"/>
  <c r="O106" i="4"/>
  <c r="T106" i="4"/>
  <c r="F126" i="4"/>
  <c r="R126" i="4"/>
  <c r="K126" i="4"/>
  <c r="O126" i="4"/>
  <c r="T126" i="4"/>
  <c r="F99" i="4"/>
  <c r="R99" i="4"/>
  <c r="O99" i="4"/>
  <c r="K99" i="4"/>
  <c r="T99" i="4"/>
  <c r="F118" i="4"/>
  <c r="R118" i="4"/>
  <c r="K118" i="4"/>
  <c r="O118" i="4"/>
  <c r="T118" i="4"/>
  <c r="F86" i="4"/>
  <c r="R86" i="4"/>
  <c r="K86" i="4"/>
  <c r="O86" i="4"/>
  <c r="T86" i="4"/>
  <c r="F103" i="4"/>
  <c r="R103" i="4"/>
  <c r="K103" i="4"/>
  <c r="T103" i="4"/>
  <c r="O103" i="4"/>
  <c r="T116" i="4"/>
  <c r="R116" i="4"/>
  <c r="K116" i="4"/>
  <c r="F116" i="4"/>
  <c r="O116" i="4"/>
  <c r="T100" i="4"/>
  <c r="R100" i="4"/>
  <c r="K100" i="4"/>
  <c r="F100" i="4"/>
  <c r="O100" i="4"/>
  <c r="T84" i="4"/>
  <c r="R84" i="4"/>
  <c r="K84" i="4"/>
  <c r="F84" i="4"/>
  <c r="O84" i="4"/>
  <c r="K117" i="4"/>
  <c r="O117" i="4"/>
  <c r="T117" i="4"/>
  <c r="F117" i="4"/>
  <c r="R117" i="4"/>
  <c r="K101" i="4"/>
  <c r="O101" i="4"/>
  <c r="T101" i="4"/>
  <c r="F101" i="4"/>
  <c r="R101" i="4"/>
  <c r="K85" i="4"/>
  <c r="O85" i="4"/>
  <c r="T85" i="4"/>
  <c r="F85" i="4"/>
  <c r="R85" i="4"/>
  <c r="C103" i="4"/>
  <c r="H103" i="4"/>
  <c r="C125" i="4"/>
  <c r="H125" i="4"/>
  <c r="H96" i="4"/>
  <c r="C96" i="4"/>
  <c r="H124" i="4"/>
  <c r="C124" i="4"/>
  <c r="H91" i="4"/>
  <c r="C91" i="4"/>
  <c r="H108" i="4"/>
  <c r="C108" i="4"/>
  <c r="C121" i="4"/>
  <c r="H121" i="4"/>
  <c r="C105" i="4"/>
  <c r="H105" i="4"/>
  <c r="C89" i="4"/>
  <c r="H89" i="4"/>
  <c r="C122" i="4"/>
  <c r="H122" i="4"/>
  <c r="C106" i="4"/>
  <c r="H106" i="4"/>
  <c r="C90" i="4"/>
  <c r="H90" i="4"/>
  <c r="B117" i="4"/>
  <c r="B85" i="4"/>
  <c r="D120" i="4"/>
  <c r="I120" i="4"/>
  <c r="M120" i="4"/>
  <c r="D88" i="4"/>
  <c r="I88" i="4"/>
  <c r="M88" i="4"/>
  <c r="D113" i="4"/>
  <c r="I113" i="4"/>
  <c r="M113" i="4"/>
  <c r="D130" i="4"/>
  <c r="M130" i="4"/>
  <c r="I130" i="4"/>
  <c r="D92" i="4"/>
  <c r="I92" i="4"/>
  <c r="M92" i="4"/>
  <c r="D117" i="4"/>
  <c r="M117" i="4"/>
  <c r="I117" i="4"/>
  <c r="D85" i="4"/>
  <c r="M85" i="4"/>
  <c r="I85" i="4"/>
  <c r="D106" i="4"/>
  <c r="M106" i="4"/>
  <c r="I106" i="4"/>
  <c r="D90" i="4"/>
  <c r="M90" i="4"/>
  <c r="I90" i="4"/>
  <c r="I123" i="4"/>
  <c r="M123" i="4"/>
  <c r="D123" i="4"/>
  <c r="I107" i="4"/>
  <c r="M107" i="4"/>
  <c r="D107" i="4"/>
  <c r="I91" i="4"/>
  <c r="M91" i="4"/>
  <c r="D91" i="4"/>
  <c r="U123" i="4"/>
  <c r="V123" i="4"/>
  <c r="G123" i="4"/>
  <c r="P123" i="4"/>
  <c r="S123" i="4"/>
  <c r="L123" i="4"/>
  <c r="U91" i="4"/>
  <c r="V91" i="4"/>
  <c r="G91" i="4"/>
  <c r="P91" i="4"/>
  <c r="S91" i="4"/>
  <c r="L91" i="4"/>
  <c r="L108" i="4"/>
  <c r="P108" i="4"/>
  <c r="U108" i="4"/>
  <c r="S108" i="4"/>
  <c r="V108" i="4"/>
  <c r="G108" i="4"/>
  <c r="L128" i="4"/>
  <c r="P128" i="4"/>
  <c r="U128" i="4"/>
  <c r="V128" i="4"/>
  <c r="G128" i="4"/>
  <c r="S128" i="4"/>
  <c r="U103" i="4"/>
  <c r="V103" i="4"/>
  <c r="S103" i="4"/>
  <c r="L103" i="4"/>
  <c r="G103" i="4"/>
  <c r="P103" i="4"/>
  <c r="U127" i="4"/>
  <c r="V127" i="4"/>
  <c r="S127" i="4"/>
  <c r="L127" i="4"/>
  <c r="G127" i="4"/>
  <c r="P127" i="4"/>
  <c r="L112" i="4"/>
  <c r="P112" i="4"/>
  <c r="U112" i="4"/>
  <c r="V112" i="4"/>
  <c r="G112" i="4"/>
  <c r="S112" i="4"/>
  <c r="G117" i="4"/>
  <c r="S117" i="4"/>
  <c r="L117" i="4"/>
  <c r="P117" i="4"/>
  <c r="U117" i="4"/>
  <c r="V117" i="4"/>
  <c r="G101" i="4"/>
  <c r="S101" i="4"/>
  <c r="L101" i="4"/>
  <c r="P101" i="4"/>
  <c r="U101" i="4"/>
  <c r="V101" i="4"/>
  <c r="G85" i="4"/>
  <c r="S85" i="4"/>
  <c r="L85" i="4"/>
  <c r="P85" i="4"/>
  <c r="U85" i="4"/>
  <c r="V85" i="4"/>
  <c r="V118" i="4"/>
  <c r="G118" i="4"/>
  <c r="S118" i="4"/>
  <c r="P118" i="4"/>
  <c r="L118" i="4"/>
  <c r="U118" i="4"/>
  <c r="V102" i="4"/>
  <c r="G102" i="4"/>
  <c r="S102" i="4"/>
  <c r="P102" i="4"/>
  <c r="L102" i="4"/>
  <c r="U102" i="4"/>
  <c r="V86" i="4"/>
  <c r="G86" i="4"/>
  <c r="S86" i="4"/>
  <c r="P86" i="4"/>
  <c r="L86" i="4"/>
  <c r="U86" i="4"/>
  <c r="Q105" i="4"/>
  <c r="J105" i="4"/>
  <c r="E105" i="4"/>
  <c r="N105" i="4"/>
  <c r="E127" i="4"/>
  <c r="Q127" i="4"/>
  <c r="J127" i="4"/>
  <c r="N127" i="4"/>
  <c r="J90" i="4"/>
  <c r="N90" i="4"/>
  <c r="E90" i="4"/>
  <c r="Q90" i="4"/>
  <c r="E123" i="4"/>
  <c r="Q123" i="4"/>
  <c r="J123" i="4"/>
  <c r="N123" i="4"/>
  <c r="E93" i="4"/>
  <c r="N93" i="4"/>
  <c r="Q93" i="4"/>
  <c r="J93" i="4"/>
  <c r="J118" i="4"/>
  <c r="N118" i="4"/>
  <c r="Q118" i="4"/>
  <c r="E118" i="4"/>
  <c r="J86" i="4"/>
  <c r="N86" i="4"/>
  <c r="Q86" i="4"/>
  <c r="E86" i="4"/>
  <c r="E107" i="4"/>
  <c r="Q107" i="4"/>
  <c r="J107" i="4"/>
  <c r="N107" i="4"/>
  <c r="E91" i="4"/>
  <c r="Q91" i="4"/>
  <c r="J91" i="4"/>
  <c r="N91" i="4"/>
  <c r="E128" i="4"/>
  <c r="Q128" i="4"/>
  <c r="N128" i="4"/>
  <c r="J128" i="4"/>
  <c r="E112" i="4"/>
  <c r="Q112" i="4"/>
  <c r="N112" i="4"/>
  <c r="J112" i="4"/>
  <c r="E96" i="4"/>
  <c r="Q96" i="4"/>
  <c r="N96" i="4"/>
  <c r="J96" i="4"/>
  <c r="F127" i="4"/>
  <c r="R127" i="4"/>
  <c r="K127" i="4"/>
  <c r="T127" i="4"/>
  <c r="O127" i="4"/>
  <c r="F98" i="4"/>
  <c r="R98" i="4"/>
  <c r="K98" i="4"/>
  <c r="O98" i="4"/>
  <c r="T98" i="4"/>
  <c r="F123" i="4"/>
  <c r="R123" i="4"/>
  <c r="O123" i="4"/>
  <c r="K123" i="4"/>
  <c r="T123" i="4"/>
  <c r="F91" i="4"/>
  <c r="R91" i="4"/>
  <c r="O91" i="4"/>
  <c r="K91" i="4"/>
  <c r="T91" i="4"/>
  <c r="F110" i="4"/>
  <c r="R110" i="4"/>
  <c r="K110" i="4"/>
  <c r="O110" i="4"/>
  <c r="T110" i="4"/>
  <c r="T128" i="4"/>
  <c r="F128" i="4"/>
  <c r="O128" i="4"/>
  <c r="R128" i="4"/>
  <c r="K128" i="4"/>
  <c r="F95" i="4"/>
  <c r="R95" i="4"/>
  <c r="K95" i="4"/>
  <c r="T95" i="4"/>
  <c r="O95" i="4"/>
  <c r="T112" i="4"/>
  <c r="F112" i="4"/>
  <c r="O112" i="4"/>
  <c r="R112" i="4"/>
  <c r="K112" i="4"/>
  <c r="T96" i="4"/>
  <c r="F96" i="4"/>
  <c r="O96" i="4"/>
  <c r="R96" i="4"/>
  <c r="K96" i="4"/>
  <c r="K129" i="4"/>
  <c r="O129" i="4"/>
  <c r="T129" i="4"/>
  <c r="R129" i="4"/>
  <c r="F129" i="4"/>
  <c r="K113" i="4"/>
  <c r="O113" i="4"/>
  <c r="T113" i="4"/>
  <c r="R113" i="4"/>
  <c r="F113" i="4"/>
  <c r="K97" i="4"/>
  <c r="O97" i="4"/>
  <c r="T97" i="4"/>
  <c r="R97" i="4"/>
  <c r="F97" i="4"/>
  <c r="C129" i="4"/>
  <c r="H129" i="4"/>
  <c r="C95" i="4"/>
  <c r="H95" i="4"/>
  <c r="H120" i="4"/>
  <c r="C120" i="4"/>
  <c r="H88" i="4"/>
  <c r="C88" i="4"/>
  <c r="H115" i="4"/>
  <c r="C115" i="4"/>
  <c r="H83" i="4"/>
  <c r="C83" i="4"/>
  <c r="H100" i="4"/>
  <c r="C100" i="4"/>
  <c r="C117" i="4"/>
  <c r="H117" i="4"/>
  <c r="C101" i="4"/>
  <c r="H101" i="4"/>
  <c r="C85" i="4"/>
  <c r="H85" i="4"/>
  <c r="C118" i="4"/>
  <c r="H118" i="4"/>
  <c r="C102" i="4"/>
  <c r="H102" i="4"/>
  <c r="C86" i="4"/>
  <c r="H86" i="4"/>
  <c r="B118" i="4"/>
  <c r="B86" i="4"/>
  <c r="B103" i="4"/>
  <c r="B114" i="4"/>
  <c r="B82" i="4"/>
  <c r="B124" i="4"/>
  <c r="B91" i="4"/>
  <c r="B129" i="4"/>
  <c r="B113" i="4"/>
  <c r="B97" i="4"/>
  <c r="D128" i="4"/>
  <c r="I128" i="4"/>
  <c r="M128" i="4"/>
  <c r="D112" i="4"/>
  <c r="I112" i="4"/>
  <c r="M112" i="4"/>
  <c r="I81" i="4"/>
  <c r="M81" i="4"/>
  <c r="D81" i="4"/>
  <c r="D105" i="4"/>
  <c r="I105" i="4"/>
  <c r="M105" i="4"/>
  <c r="D116" i="4"/>
  <c r="I116" i="4"/>
  <c r="M116" i="4"/>
  <c r="D84" i="4"/>
  <c r="I84" i="4"/>
  <c r="M84" i="4"/>
  <c r="D109" i="4"/>
  <c r="M109" i="4"/>
  <c r="I109" i="4"/>
  <c r="I118" i="4"/>
  <c r="D118" i="4"/>
  <c r="M118" i="4"/>
  <c r="I102" i="4"/>
  <c r="D102" i="4"/>
  <c r="M102" i="4"/>
  <c r="I86" i="4"/>
  <c r="D86" i="4"/>
  <c r="M86" i="4"/>
  <c r="I119" i="4"/>
  <c r="M119" i="4"/>
  <c r="D119" i="4"/>
  <c r="I103" i="4"/>
  <c r="M103" i="4"/>
  <c r="D103" i="4"/>
  <c r="I87" i="4"/>
  <c r="M87" i="4"/>
  <c r="D87" i="4"/>
  <c r="U115" i="4"/>
  <c r="V115" i="4"/>
  <c r="G115" i="4"/>
  <c r="P115" i="4"/>
  <c r="S115" i="4"/>
  <c r="L115" i="4"/>
  <c r="U83" i="4"/>
  <c r="V83" i="4"/>
  <c r="G83" i="4"/>
  <c r="P83" i="4"/>
  <c r="S83" i="4"/>
  <c r="L83" i="4"/>
  <c r="L100" i="4"/>
  <c r="P100" i="4"/>
  <c r="U100" i="4"/>
  <c r="S100" i="4"/>
  <c r="V100" i="4"/>
  <c r="G100" i="4"/>
  <c r="G125" i="4"/>
  <c r="S125" i="4"/>
  <c r="L125" i="4"/>
  <c r="P125" i="4"/>
  <c r="U125" i="4"/>
  <c r="V125" i="4"/>
  <c r="U95" i="4"/>
  <c r="V95" i="4"/>
  <c r="S95" i="4"/>
  <c r="L95" i="4"/>
  <c r="G95" i="4"/>
  <c r="P95" i="4"/>
  <c r="L124" i="4"/>
  <c r="P124" i="4"/>
  <c r="U124" i="4"/>
  <c r="S124" i="4"/>
  <c r="V124" i="4"/>
  <c r="G124" i="4"/>
  <c r="L104" i="4"/>
  <c r="P104" i="4"/>
  <c r="U104" i="4"/>
  <c r="V104" i="4"/>
  <c r="G104" i="4"/>
  <c r="S104" i="4"/>
  <c r="G113" i="4"/>
  <c r="S113" i="4"/>
  <c r="L113" i="4"/>
  <c r="P113" i="4"/>
  <c r="U113" i="4"/>
  <c r="V113" i="4"/>
  <c r="G97" i="4"/>
  <c r="S97" i="4"/>
  <c r="L97" i="4"/>
  <c r="P97" i="4"/>
  <c r="U97" i="4"/>
  <c r="V97" i="4"/>
  <c r="V130" i="4"/>
  <c r="G130" i="4"/>
  <c r="S130" i="4"/>
  <c r="L130" i="4"/>
  <c r="U130" i="4"/>
  <c r="P130" i="4"/>
  <c r="V114" i="4"/>
  <c r="G114" i="4"/>
  <c r="S114" i="4"/>
  <c r="L114" i="4"/>
  <c r="U114" i="4"/>
  <c r="P114" i="4"/>
  <c r="V98" i="4"/>
  <c r="G98" i="4"/>
  <c r="S98" i="4"/>
  <c r="L98" i="4"/>
  <c r="U98" i="4"/>
  <c r="P98" i="4"/>
  <c r="V82" i="4"/>
  <c r="G82" i="4"/>
  <c r="S82" i="4"/>
  <c r="L82" i="4"/>
  <c r="U82" i="4"/>
  <c r="P82" i="4"/>
  <c r="Q97" i="4"/>
  <c r="J97" i="4"/>
  <c r="E97" i="4"/>
  <c r="N97" i="4"/>
  <c r="J114" i="4"/>
  <c r="N114" i="4"/>
  <c r="E114" i="4"/>
  <c r="Q114" i="4"/>
  <c r="J82" i="4"/>
  <c r="N82" i="4"/>
  <c r="E82" i="4"/>
  <c r="Q82" i="4"/>
  <c r="E117" i="4"/>
  <c r="N117" i="4"/>
  <c r="Q117" i="4"/>
  <c r="J117" i="4"/>
  <c r="E85" i="4"/>
  <c r="N85" i="4"/>
  <c r="Q85" i="4"/>
  <c r="J85" i="4"/>
  <c r="J110" i="4"/>
  <c r="N110" i="4"/>
  <c r="Q110" i="4"/>
  <c r="E110" i="4"/>
  <c r="E119" i="4"/>
  <c r="Q119" i="4"/>
  <c r="J119" i="4"/>
  <c r="N119" i="4"/>
  <c r="E103" i="4"/>
  <c r="Q103" i="4"/>
  <c r="J103" i="4"/>
  <c r="N103" i="4"/>
  <c r="E87" i="4"/>
  <c r="Q87" i="4"/>
  <c r="J87" i="4"/>
  <c r="N87" i="4"/>
  <c r="E124" i="4"/>
  <c r="Q124" i="4"/>
  <c r="J124" i="4"/>
  <c r="N124" i="4"/>
  <c r="E108" i="4"/>
  <c r="Q108" i="4"/>
  <c r="J108" i="4"/>
  <c r="N108" i="4"/>
  <c r="E92" i="4"/>
  <c r="Q92" i="4"/>
  <c r="J92" i="4"/>
  <c r="N92" i="4"/>
  <c r="T124" i="4"/>
  <c r="R124" i="4"/>
  <c r="K124" i="4"/>
  <c r="F124" i="4"/>
  <c r="O124" i="4"/>
  <c r="F90" i="4"/>
  <c r="R90" i="4"/>
  <c r="K90" i="4"/>
  <c r="O90" i="4"/>
  <c r="T90" i="4"/>
  <c r="F115" i="4"/>
  <c r="R115" i="4"/>
  <c r="O115" i="4"/>
  <c r="K115" i="4"/>
  <c r="T115" i="4"/>
  <c r="F83" i="4"/>
  <c r="R83" i="4"/>
  <c r="O83" i="4"/>
  <c r="K83" i="4"/>
  <c r="T83" i="4"/>
  <c r="F102" i="4"/>
  <c r="R102" i="4"/>
  <c r="K102" i="4"/>
  <c r="O102" i="4"/>
  <c r="T102" i="4"/>
  <c r="F119" i="4"/>
  <c r="R119" i="4"/>
  <c r="K119" i="4"/>
  <c r="T119" i="4"/>
  <c r="O119" i="4"/>
  <c r="F87" i="4"/>
  <c r="R87" i="4"/>
  <c r="K87" i="4"/>
  <c r="T87" i="4"/>
  <c r="O87" i="4"/>
  <c r="T108" i="4"/>
  <c r="R108" i="4"/>
  <c r="K108" i="4"/>
  <c r="F108" i="4"/>
  <c r="O108" i="4"/>
  <c r="T92" i="4"/>
  <c r="R92" i="4"/>
  <c r="K92" i="4"/>
  <c r="F92" i="4"/>
  <c r="O92" i="4"/>
  <c r="K125" i="4"/>
  <c r="O125" i="4"/>
  <c r="T125" i="4"/>
  <c r="F125" i="4"/>
  <c r="R125" i="4"/>
  <c r="K109" i="4"/>
  <c r="O109" i="4"/>
  <c r="T109" i="4"/>
  <c r="F109" i="4"/>
  <c r="R109" i="4"/>
  <c r="K93" i="4"/>
  <c r="O93" i="4"/>
  <c r="T93" i="4"/>
  <c r="F93" i="4"/>
  <c r="R93" i="4"/>
  <c r="C119" i="4"/>
  <c r="H119" i="4"/>
  <c r="C87" i="4"/>
  <c r="H87" i="4"/>
  <c r="H112" i="4"/>
  <c r="C112" i="4"/>
  <c r="C81" i="4"/>
  <c r="H81" i="4"/>
  <c r="H107" i="4"/>
  <c r="C107" i="4"/>
  <c r="H123" i="4"/>
  <c r="C123" i="4"/>
  <c r="H92" i="4"/>
  <c r="C92" i="4"/>
  <c r="C113" i="4"/>
  <c r="H113" i="4"/>
  <c r="C97" i="4"/>
  <c r="H97" i="4"/>
  <c r="C130" i="4"/>
  <c r="H130" i="4"/>
  <c r="C114" i="4"/>
  <c r="H114" i="4"/>
  <c r="C98" i="4"/>
  <c r="H98" i="4"/>
  <c r="C82" i="4"/>
  <c r="H82" i="4"/>
  <c r="B110" i="4"/>
  <c r="B122" i="4"/>
  <c r="B95" i="4"/>
  <c r="B106" i="4"/>
  <c r="B115" i="4"/>
  <c r="B83" i="4"/>
  <c r="B108" i="4"/>
  <c r="B92" i="4"/>
  <c r="B125" i="4"/>
  <c r="B109" i="4"/>
  <c r="B93" i="4"/>
  <c r="D125" i="4"/>
  <c r="M125" i="4"/>
  <c r="I125" i="4"/>
  <c r="D104" i="4"/>
  <c r="I104" i="4"/>
  <c r="M104" i="4"/>
  <c r="D124" i="4"/>
  <c r="I124" i="4"/>
  <c r="M124" i="4"/>
  <c r="D97" i="4"/>
  <c r="I97" i="4"/>
  <c r="M97" i="4"/>
  <c r="D108" i="4"/>
  <c r="I108" i="4"/>
  <c r="M108" i="4"/>
  <c r="D129" i="4"/>
  <c r="I129" i="4"/>
  <c r="M129" i="4"/>
  <c r="D101" i="4"/>
  <c r="M101" i="4"/>
  <c r="I101" i="4"/>
  <c r="D114" i="4"/>
  <c r="M114" i="4"/>
  <c r="I114" i="4"/>
  <c r="D98" i="4"/>
  <c r="M98" i="4"/>
  <c r="I98" i="4"/>
  <c r="D82" i="4"/>
  <c r="M82" i="4"/>
  <c r="I82" i="4"/>
  <c r="I115" i="4"/>
  <c r="M115" i="4"/>
  <c r="D115" i="4"/>
  <c r="I99" i="4"/>
  <c r="M99" i="4"/>
  <c r="D99" i="4"/>
  <c r="I83" i="4"/>
  <c r="M83" i="4"/>
  <c r="D83" i="4"/>
</calcChain>
</file>

<file path=xl/sharedStrings.xml><?xml version="1.0" encoding="utf-8"?>
<sst xmlns="http://schemas.openxmlformats.org/spreadsheetml/2006/main" count="61" uniqueCount="45">
  <si>
    <t>Discovery ZR-CARBON (150 x 4.6 mm)</t>
  </si>
  <si>
    <t>Flow-rate, ml/min</t>
  </si>
  <si>
    <t>n</t>
  </si>
  <si>
    <t>Mobile phase</t>
  </si>
  <si>
    <t>Column</t>
  </si>
  <si>
    <t>k</t>
  </si>
  <si>
    <t>log k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</si>
  <si>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</si>
  <si>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</t>
    </r>
  </si>
  <si>
    <t>Methanol</t>
  </si>
  <si>
    <t>Water</t>
  </si>
  <si>
    <t>a</t>
  </si>
  <si>
    <t>m</t>
  </si>
  <si>
    <t>R</t>
  </si>
  <si>
    <t>a, m</t>
  </si>
  <si>
    <t>%</t>
  </si>
  <si>
    <t>x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</si>
  <si>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</si>
  <si>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t>2,1</t>
  </si>
  <si>
    <t>3,2</t>
  </si>
  <si>
    <t>4,3</t>
  </si>
  <si>
    <t>5,4</t>
  </si>
  <si>
    <t>6,5</t>
  </si>
  <si>
    <t>7,6</t>
  </si>
  <si>
    <t>3,1</t>
  </si>
  <si>
    <t>4,1</t>
  </si>
  <si>
    <t>5,1</t>
  </si>
  <si>
    <t>6,1</t>
  </si>
  <si>
    <t>7,1</t>
  </si>
  <si>
    <t>4,2</t>
  </si>
  <si>
    <t>5,2</t>
  </si>
  <si>
    <t>6,2</t>
  </si>
  <si>
    <t>7,2</t>
  </si>
  <si>
    <t>5,3</t>
  </si>
  <si>
    <t>6,3</t>
  </si>
  <si>
    <t>7,3</t>
  </si>
  <si>
    <t>6,4</t>
  </si>
  <si>
    <t>7,4</t>
  </si>
  <si>
    <t>7,5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</si>
  <si>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min</t>
    </r>
  </si>
  <si>
    <t>Compound</t>
  </si>
  <si>
    <t>t, min</t>
  </si>
  <si>
    <t>Suma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</si>
  <si>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0.5</t>
    </r>
    <r>
      <rPr>
        <b/>
        <sz val="11"/>
        <color theme="1"/>
        <rFont val="Calibri"/>
        <family val="2"/>
        <charset val="238"/>
        <scheme val="minor"/>
      </rPr>
      <t>, min</t>
    </r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</si>
  <si>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 (sigma)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</si>
</sst>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0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165" fontId="0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6" borderId="0" xfId="0" applyFont="1" applyFill="1" applyAlignment="1">
      <alignment horizontal="center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cs-CZ" sz="1800" b="0">
                <a:solidFill>
                  <a:schemeClr val="accent1"/>
                </a:solidFill>
              </a:rPr>
              <a:t>log k vs </a:t>
            </a:r>
            <a:r>
              <a:rPr lang="cs-CZ" sz="1800" b="0">
                <a:solidFill>
                  <a:schemeClr val="accent1"/>
                </a:solidFill>
                <a:latin typeface="Symbol" panose="05050102010706020507" pitchFamily="18" charset="2"/>
              </a:rPr>
              <a:t>j</a:t>
            </a:r>
            <a:endParaRPr lang="en-US" sz="1800" b="0">
              <a:solidFill>
                <a:schemeClr val="accent1"/>
              </a:solidFill>
              <a:latin typeface="Symbol" panose="05050102010706020507" pitchFamily="18" charset="2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'Retention characteristics'!$B$34</c:f>
              <c:strCache>
                <c:ptCount val="1"/>
                <c:pt idx="0">
                  <c:v>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characteristics'!$B$35:$B$38</c:f>
              <c:numCache>
                <c:formatCode>0.000</c:formatCode>
                <c:ptCount val="4"/>
                <c:pt idx="0">
                  <c:v>0.9272689486407335</c:v>
                </c:pt>
                <c:pt idx="1">
                  <c:v>0.63265721484298476</c:v>
                </c:pt>
                <c:pt idx="2">
                  <c:v>0.36992558259716618</c:v>
                </c:pt>
                <c:pt idx="3">
                  <c:v>-9.9262097189228071E-2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'Retention characteristics'!$C$34</c:f>
              <c:strCache>
                <c:ptCount val="1"/>
                <c:pt idx="0">
                  <c:v>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characteristics'!$C$35:$C$38</c:f>
              <c:numCache>
                <c:formatCode>0.000</c:formatCode>
                <c:ptCount val="4"/>
                <c:pt idx="0">
                  <c:v>1.0938322633819511</c:v>
                </c:pt>
                <c:pt idx="1">
                  <c:v>0.85445599242213122</c:v>
                </c:pt>
                <c:pt idx="2">
                  <c:v>0.58643448436017231</c:v>
                </c:pt>
                <c:pt idx="3">
                  <c:v>0.12332725245172055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'Retention characteristics'!$D$34</c:f>
              <c:strCache>
                <c:ptCount val="1"/>
                <c:pt idx="0">
                  <c:v>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characteristics'!$D$35:$D$38</c:f>
              <c:numCache>
                <c:formatCode>0.000</c:formatCode>
                <c:ptCount val="4"/>
                <c:pt idx="0">
                  <c:v>0.86244059576034937</c:v>
                </c:pt>
                <c:pt idx="1">
                  <c:v>0.60044850717138298</c:v>
                </c:pt>
                <c:pt idx="2">
                  <c:v>0.35950757148693269</c:v>
                </c:pt>
                <c:pt idx="3">
                  <c:v>-1.1132884534336781E-2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'Retention characteristics'!$E$34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characteristics'!$E$35:$E$38</c:f>
              <c:numCache>
                <c:formatCode>0.000</c:formatCode>
                <c:ptCount val="4"/>
                <c:pt idx="0">
                  <c:v>0.68408031927725221</c:v>
                </c:pt>
                <c:pt idx="1">
                  <c:v>0.40580364206884789</c:v>
                </c:pt>
                <c:pt idx="2">
                  <c:v>0.14574489098474744</c:v>
                </c:pt>
                <c:pt idx="3">
                  <c:v>-0.39327371455084809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'Retention characteristics'!$F$34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characteristics'!$F$35:$F$38</c:f>
              <c:numCache>
                <c:formatCode>0.000</c:formatCode>
                <c:ptCount val="4"/>
                <c:pt idx="0">
                  <c:v>1.1828301408185731</c:v>
                </c:pt>
                <c:pt idx="1">
                  <c:v>0.86912302382704165</c:v>
                </c:pt>
                <c:pt idx="2">
                  <c:v>0.57101831077377341</c:v>
                </c:pt>
                <c:pt idx="3">
                  <c:v>1.6310976919262348E-2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'Retention characteristics'!$G$34</c:f>
              <c:strCache>
                <c:ptCount val="1"/>
                <c:pt idx="0">
                  <c:v>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characteristics'!$G$35:$G$38</c:f>
              <c:numCache>
                <c:formatCode>0.000</c:formatCode>
                <c:ptCount val="4"/>
                <c:pt idx="0">
                  <c:v>0.24042597423070658</c:v>
                </c:pt>
                <c:pt idx="1">
                  <c:v>-2.4194741234129886E-3</c:v>
                </c:pt>
                <c:pt idx="2">
                  <c:v>-0.21784600716268254</c:v>
                </c:pt>
                <c:pt idx="3">
                  <c:v>-0.64014110492758514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'Retention characteristics'!$H$34</c:f>
              <c:strCache>
                <c:ptCount val="1"/>
                <c:pt idx="0">
                  <c:v>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'Retention characteristics'!$A$35:$A$38</c:f>
              <c:numCache>
                <c:formatCode>0.00</c:formatCode>
                <c:ptCount val="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</c:numCache>
            </c:numRef>
          </c:xVal>
          <c:yVal>
            <c:numRef>
              <c:f>'Retention characteristics'!$H$35:$H$38</c:f>
              <c:numCache>
                <c:formatCode>0.000</c:formatCode>
                <c:ptCount val="4"/>
                <c:pt idx="0">
                  <c:v>0.61584618141000236</c:v>
                </c:pt>
                <c:pt idx="1">
                  <c:v>0.38310580677935141</c:v>
                </c:pt>
                <c:pt idx="2">
                  <c:v>0.19205783113381492</c:v>
                </c:pt>
                <c:pt idx="3">
                  <c:v>0.30396894216162601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853552"/>
        <c:axId val="264854112"/>
      </c:scatterChart>
      <c:valAx>
        <c:axId val="264853552"/>
        <c:scaling>
          <c:orientation val="minMax"/>
          <c:max val="0.85000000000000009"/>
          <c:min val="0.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000" b="1"/>
                  <a:t>Methanol</a:t>
                </a:r>
                <a:endParaRPr lang="en-US" sz="20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854112"/>
        <c:crossesAt val="-1"/>
        <c:crossBetween val="midCat"/>
      </c:valAx>
      <c:valAx>
        <c:axId val="264854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000" b="1"/>
                  <a:t>log k</a:t>
                </a:r>
                <a:endParaRPr lang="en-US" sz="20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853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cs-CZ" sz="1600">
                <a:solidFill>
                  <a:srgbClr val="0070C0"/>
                </a:solidFill>
              </a:rPr>
              <a:t>Resolution map</a:t>
            </a:r>
            <a:endParaRPr lang="en-US" sz="1600">
              <a:solidFill>
                <a:srgbClr val="0070C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Resolution!$B$79:$B$80</c:f>
              <c:strCache>
                <c:ptCount val="2"/>
                <c:pt idx="0">
                  <c:v>R</c:v>
                </c:pt>
                <c:pt idx="1">
                  <c:v>2,1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Resolution!$B$81:$B$130</c:f>
              <c:numCache>
                <c:formatCode>0.0</c:formatCode>
                <c:ptCount val="50"/>
                <c:pt idx="0">
                  <c:v>6.7684243383696101</c:v>
                </c:pt>
                <c:pt idx="1">
                  <c:v>7.0037872893093072</c:v>
                </c:pt>
                <c:pt idx="2">
                  <c:v>7.2401843245262345</c:v>
                </c:pt>
                <c:pt idx="3">
                  <c:v>7.4774800926487712</c:v>
                </c:pt>
                <c:pt idx="4">
                  <c:v>7.7155112267552646</c:v>
                </c:pt>
                <c:pt idx="5">
                  <c:v>7.9540812423267164</c:v>
                </c:pt>
                <c:pt idx="6">
                  <c:v>8.1929545729257161</c:v>
                </c:pt>
                <c:pt idx="7">
                  <c:v>8.4318496204778484</c:v>
                </c:pt>
                <c:pt idx="8">
                  <c:v>8.6704306882375963</c:v>
                </c:pt>
                <c:pt idx="9">
                  <c:v>8.9082986590650108</c:v>
                </c:pt>
                <c:pt idx="10">
                  <c:v>9.1449802817362329</c:v>
                </c:pt>
                <c:pt idx="11">
                  <c:v>9.3799159367649949</c:v>
                </c:pt>
                <c:pt idx="12">
                  <c:v>9.6124457747659253</c:v>
                </c:pt>
                <c:pt idx="13">
                  <c:v>9.8417941602683285</c:v>
                </c:pt>
                <c:pt idx="14">
                  <c:v>10.067052419160001</c:v>
                </c:pt>
                <c:pt idx="15">
                  <c:v>10.28715998746439</c:v>
                </c:pt>
                <c:pt idx="16">
                  <c:v>10.500884203574346</c:v>
                </c:pt>
                <c:pt idx="17">
                  <c:v>10.70679918758081</c:v>
                </c:pt>
                <c:pt idx="18">
                  <c:v>10.903264522915853</c:v>
                </c:pt>
                <c:pt idx="19">
                  <c:v>11.088404809375275</c:v>
                </c:pt>
                <c:pt idx="20">
                  <c:v>11.260091601357841</c:v>
                </c:pt>
                <c:pt idx="21">
                  <c:v>11.415929781652828</c:v>
                </c:pt>
                <c:pt idx="22">
                  <c:v>11.553251035913522</c:v>
                </c:pt>
                <c:pt idx="23">
                  <c:v>11.669117750025652</c:v>
                </c:pt>
                <c:pt idx="24">
                  <c:v>11.760341283102559</c:v>
                </c:pt>
                <c:pt idx="25">
                  <c:v>11.82351906095073</c:v>
                </c:pt>
                <c:pt idx="26">
                  <c:v>11.855095126256082</c:v>
                </c:pt>
                <c:pt idx="27">
                  <c:v>11.851448460517995</c:v>
                </c:pt>
                <c:pt idx="28">
                  <c:v>11.809012313593238</c:v>
                </c:pt>
                <c:pt idx="29">
                  <c:v>11.724425700749888</c:v>
                </c:pt>
                <c:pt idx="30">
                  <c:v>11.594714991408605</c:v>
                </c:pt>
                <c:pt idx="31">
                  <c:v>11.417499128549823</c:v>
                </c:pt>
                <c:pt idx="32">
                  <c:v>11.191206776032729</c:v>
                </c:pt>
                <c:pt idx="33">
                  <c:v>10.915288254434072</c:v>
                </c:pt>
                <c:pt idx="34">
                  <c:v>10.590400534466205</c:v>
                </c:pt>
                <c:pt idx="35">
                  <c:v>10.218541106429356</c:v>
                </c:pt>
                <c:pt idx="36">
                  <c:v>9.8031075023675243</c:v>
                </c:pt>
                <c:pt idx="37">
                  <c:v>9.3488644427548682</c:v>
                </c:pt>
                <c:pt idx="38">
                  <c:v>8.8618099769414389</c:v>
                </c:pt>
                <c:pt idx="39">
                  <c:v>8.3489444342246557</c:v>
                </c:pt>
                <c:pt idx="40">
                  <c:v>7.8179593156597216</c:v>
                </c:pt>
                <c:pt idx="41">
                  <c:v>7.2768747032775343</c:v>
                </c:pt>
                <c:pt idx="42">
                  <c:v>6.7336608304032923</c:v>
                </c:pt>
                <c:pt idx="43">
                  <c:v>6.1958806239112683</c:v>
                </c:pt>
                <c:pt idx="44">
                  <c:v>5.6703852344443701</c:v>
                </c:pt>
                <c:pt idx="45">
                  <c:v>5.1630851782063081</c:v>
                </c:pt>
                <c:pt idx="46">
                  <c:v>4.6788080164870385</c:v>
                </c:pt>
                <c:pt idx="47">
                  <c:v>4.2212419814231792</c:v>
                </c:pt>
                <c:pt idx="48">
                  <c:v>3.7929556191949532</c:v>
                </c:pt>
                <c:pt idx="49">
                  <c:v>3.3954774851190668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Resolution!$C$79:$C$80</c:f>
              <c:strCache>
                <c:ptCount val="2"/>
                <c:pt idx="0">
                  <c:v>R</c:v>
                </c:pt>
                <c:pt idx="1">
                  <c:v>3,2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Resolution!$C$81:$C$130</c:f>
              <c:numCache>
                <c:formatCode>0.0</c:formatCode>
                <c:ptCount val="50"/>
                <c:pt idx="0">
                  <c:v>-15.284762639940009</c:v>
                </c:pt>
                <c:pt idx="1">
                  <c:v>-15.137168866500941</c:v>
                </c:pt>
                <c:pt idx="2">
                  <c:v>-14.986776509740997</c:v>
                </c:pt>
                <c:pt idx="3">
                  <c:v>-14.833457333248219</c:v>
                </c:pt>
                <c:pt idx="4">
                  <c:v>-14.677069613613934</c:v>
                </c:pt>
                <c:pt idx="5">
                  <c:v>-14.517456536549394</c:v>
                </c:pt>
                <c:pt idx="6">
                  <c:v>-14.354444437967802</c:v>
                </c:pt>
                <c:pt idx="7">
                  <c:v>-14.187840887461055</c:v>
                </c:pt>
                <c:pt idx="8">
                  <c:v>-14.017432616343513</c:v>
                </c:pt>
                <c:pt idx="9">
                  <c:v>-13.84298329913082</c:v>
                </c:pt>
                <c:pt idx="10">
                  <c:v>-13.664231206531012</c:v>
                </c:pt>
                <c:pt idx="11">
                  <c:v>-13.480886760432558</c:v>
                </c:pt>
                <c:pt idx="12">
                  <c:v>-13.292630037792531</c:v>
                </c:pt>
                <c:pt idx="13">
                  <c:v>-13.099108291711403</c:v>
                </c:pt>
                <c:pt idx="14">
                  <c:v>-12.899933585400991</c:v>
                </c:pt>
                <c:pt idx="15">
                  <c:v>-12.694680669372389</c:v>
                </c:pt>
                <c:pt idx="16">
                  <c:v>-12.48288527516155</c:v>
                </c:pt>
                <c:pt idx="17">
                  <c:v>-12.26404305131849</c:v>
                </c:pt>
                <c:pt idx="18">
                  <c:v>-12.037609429912965</c:v>
                </c:pt>
                <c:pt idx="19">
                  <c:v>-11.803000784475449</c:v>
                </c:pt>
                <c:pt idx="20">
                  <c:v>-11.559597321946917</c:v>
                </c:pt>
                <c:pt idx="21">
                  <c:v>-11.306748238865426</c:v>
                </c:pt>
                <c:pt idx="22">
                  <c:v>-11.043779759965339</c:v>
                </c:pt>
                <c:pt idx="23">
                  <c:v>-10.770006756119617</c:v>
                </c:pt>
                <c:pt idx="24">
                  <c:v>-10.484748693673989</c:v>
                </c:pt>
                <c:pt idx="25">
                  <c:v>-10.187350678199721</c:v>
                </c:pt>
                <c:pt idx="26">
                  <c:v>-9.8772102952920662</c:v>
                </c:pt>
                <c:pt idx="27">
                  <c:v>-9.5538107855889773</c:v>
                </c:pt>
                <c:pt idx="28">
                  <c:v>-9.2167607826603373</c:v>
                </c:pt>
                <c:pt idx="29">
                  <c:v>-8.865840353290924</c:v>
                </c:pt>
                <c:pt idx="30">
                  <c:v>-8.5010523814809176</c:v>
                </c:pt>
                <c:pt idx="31">
                  <c:v>-8.1226774236257846</c:v>
                </c:pt>
                <c:pt idx="32">
                  <c:v>-7.7313290646389854</c:v>
                </c:pt>
                <c:pt idx="33">
                  <c:v>-7.3280056112107728</c:v>
                </c:pt>
                <c:pt idx="34">
                  <c:v>-6.9141328267797348</c:v>
                </c:pt>
                <c:pt idx="35">
                  <c:v>-6.4915915725456044</c:v>
                </c:pt>
                <c:pt idx="36">
                  <c:v>-6.0627239512992803</c:v>
                </c:pt>
                <c:pt idx="37">
                  <c:v>-5.6303121407764989</c:v>
                </c:pt>
                <c:pt idx="38">
                  <c:v>-5.1975257616488779</c:v>
                </c:pt>
                <c:pt idx="39">
                  <c:v>-4.7678363961781649</c:v>
                </c:pt>
                <c:pt idx="40">
                  <c:v>-4.3449015528786399</c:v>
                </c:pt>
                <c:pt idx="41">
                  <c:v>-3.9324244767154548</c:v>
                </c:pt>
                <c:pt idx="42">
                  <c:v>-3.5340000223966266</c:v>
                </c:pt>
                <c:pt idx="43">
                  <c:v>-3.1529595465235318</c:v>
                </c:pt>
                <c:pt idx="44">
                  <c:v>-2.7922287650942925</c:v>
                </c:pt>
                <c:pt idx="45">
                  <c:v>-2.454211431102105</c:v>
                </c:pt>
                <c:pt idx="46">
                  <c:v>-2.1407086357996379</c:v>
                </c:pt>
                <c:pt idx="47">
                  <c:v>-1.8528790957990147</c:v>
                </c:pt>
                <c:pt idx="48">
                  <c:v>-1.5912408195867391</c:v>
                </c:pt>
                <c:pt idx="49">
                  <c:v>-1.3557099702824496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Resolution!$D$79:$D$80</c:f>
              <c:strCache>
                <c:ptCount val="2"/>
                <c:pt idx="0">
                  <c:v>R</c:v>
                </c:pt>
                <c:pt idx="1">
                  <c:v>4,3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Resolution!$D$81:$D$130</c:f>
              <c:numCache>
                <c:formatCode>0.0</c:formatCode>
                <c:ptCount val="50"/>
                <c:pt idx="0">
                  <c:v>10.660079206006635</c:v>
                </c:pt>
                <c:pt idx="1">
                  <c:v>9.6360760570890047</c:v>
                </c:pt>
                <c:pt idx="2">
                  <c:v>8.6417614318951941</c:v>
                </c:pt>
                <c:pt idx="3">
                  <c:v>7.6764340554412369</c:v>
                </c:pt>
                <c:pt idx="4">
                  <c:v>6.739443054092721</c:v>
                </c:pt>
                <c:pt idx="5">
                  <c:v>5.8301915335019308</c:v>
                </c:pt>
                <c:pt idx="6">
                  <c:v>4.948140747357737</c:v>
                </c:pt>
                <c:pt idx="7">
                  <c:v>4.0928149055604548</c:v>
                </c:pt>
                <c:pt idx="8">
                  <c:v>3.2638066656265421</c:v>
                </c:pt>
                <c:pt idx="9">
                  <c:v>2.4607833421408203</c:v>
                </c:pt>
                <c:pt idx="10">
                  <c:v>1.6834938544814002</c:v>
                </c:pt>
                <c:pt idx="11">
                  <c:v>0.93177641107676401</c:v>
                </c:pt>
                <c:pt idx="12">
                  <c:v>0.20556689700884637</c:v>
                </c:pt>
                <c:pt idx="13">
                  <c:v>-0.49509211161579958</c:v>
                </c:pt>
                <c:pt idx="14">
                  <c:v>-1.1700418411922369</c:v>
                </c:pt>
                <c:pt idx="15">
                  <c:v>-1.8189975324166874</c:v>
                </c:pt>
                <c:pt idx="16">
                  <c:v>-2.4415386769182499</c:v>
                </c:pt>
                <c:pt idx="17">
                  <c:v>-3.0370997043238983</c:v>
                </c:pt>
                <c:pt idx="18">
                  <c:v>-3.6049616885671218</c:v>
                </c:pt>
                <c:pt idx="19">
                  <c:v>-4.1442458090012249</c:v>
                </c:pt>
                <c:pt idx="20">
                  <c:v>-4.6539094884344774</c:v>
                </c:pt>
                <c:pt idx="21">
                  <c:v>-5.1327463282711383</c:v>
                </c:pt>
                <c:pt idx="22">
                  <c:v>-5.5793911559712006</c:v>
                </c:pt>
                <c:pt idx="23">
                  <c:v>-5.9923316695183946</c:v>
                </c:pt>
                <c:pt idx="24">
                  <c:v>-6.3699282756253641</c:v>
                </c:pt>
                <c:pt idx="25">
                  <c:v>-6.7104437312786036</c:v>
                </c:pt>
                <c:pt idx="26">
                  <c:v>-7.0120840615735087</c:v>
                </c:pt>
                <c:pt idx="27">
                  <c:v>-7.2730518855617934</c:v>
                </c:pt>
                <c:pt idx="28">
                  <c:v>-7.4916126838733845</c:v>
                </c:pt>
                <c:pt idx="29">
                  <c:v>-7.6661736497872335</c:v>
                </c:pt>
                <c:pt idx="30">
                  <c:v>-7.7953735723959143</c:v>
                </c:pt>
                <c:pt idx="31">
                  <c:v>-7.8781807482696031</c:v>
                </c:pt>
                <c:pt idx="32">
                  <c:v>-7.9139943130802539</c:v>
                </c:pt>
                <c:pt idx="33">
                  <c:v>-7.9027428068733077</c:v>
                </c:pt>
                <c:pt idx="34">
                  <c:v>-7.8449724832079024</c:v>
                </c:pt>
                <c:pt idx="35">
                  <c:v>-7.741917130718087</c:v>
                </c:pt>
                <c:pt idx="36">
                  <c:v>-7.595541273901218</c:v>
                </c:pt>
                <c:pt idx="37">
                  <c:v>-7.4085497596320655</c:v>
                </c:pt>
                <c:pt idx="38">
                  <c:v>-7.1843589714016005</c:v>
                </c:pt>
                <c:pt idx="39">
                  <c:v>-6.9270280993488589</c:v>
                </c:pt>
                <c:pt idx="40">
                  <c:v>-6.6411526740699305</c:v>
                </c:pt>
                <c:pt idx="41">
                  <c:v>-6.3317264210009476</c:v>
                </c:pt>
                <c:pt idx="42">
                  <c:v>-6.0039808132634302</c:v>
                </c:pt>
                <c:pt idx="43">
                  <c:v>-5.6632139543138544</c:v>
                </c:pt>
                <c:pt idx="44">
                  <c:v>-5.3146212485230917</c:v>
                </c:pt>
                <c:pt idx="45">
                  <c:v>-4.9631396218176631</c:v>
                </c:pt>
                <c:pt idx="46">
                  <c:v>-4.6133150172238651</c:v>
                </c:pt>
                <c:pt idx="47">
                  <c:v>-4.26919991545918</c:v>
                </c:pt>
                <c:pt idx="48">
                  <c:v>-3.9342842403591827</c:v>
                </c:pt>
                <c:pt idx="49">
                  <c:v>-3.6114597228285836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Resolution!$E$79:$E$80</c:f>
              <c:strCache>
                <c:ptCount val="2"/>
                <c:pt idx="0">
                  <c:v>R</c:v>
                </c:pt>
                <c:pt idx="1">
                  <c:v>5,4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Resolution!$E$81:$E$130</c:f>
              <c:numCache>
                <c:formatCode>0.0</c:formatCode>
                <c:ptCount val="50"/>
                <c:pt idx="0">
                  <c:v>84.235498217783814</c:v>
                </c:pt>
                <c:pt idx="1">
                  <c:v>82.654786751017213</c:v>
                </c:pt>
                <c:pt idx="2">
                  <c:v>81.087945268999434</c:v>
                </c:pt>
                <c:pt idx="3">
                  <c:v>79.533565537459154</c:v>
                </c:pt>
                <c:pt idx="4">
                  <c:v>77.990087221786865</c:v>
                </c:pt>
                <c:pt idx="5">
                  <c:v>76.455778240910035</c:v>
                </c:pt>
                <c:pt idx="6">
                  <c:v>74.928713504310437</c:v>
                </c:pt>
                <c:pt idx="7">
                  <c:v>73.40675221680327</c:v>
                </c:pt>
                <c:pt idx="8">
                  <c:v>71.887514092606608</c:v>
                </c:pt>
                <c:pt idx="9">
                  <c:v>70.368355035017373</c:v>
                </c:pt>
                <c:pt idx="10">
                  <c:v>68.846343125695824</c:v>
                </c:pt>
                <c:pt idx="11">
                  <c:v>67.318236144886939</c:v>
                </c:pt>
                <c:pt idx="12">
                  <c:v>65.780462328121104</c:v>
                </c:pt>
                <c:pt idx="13">
                  <c:v>64.229106671523809</c:v>
                </c:pt>
                <c:pt idx="14">
                  <c:v>62.659905836586134</c:v>
                </c:pt>
                <c:pt idx="15">
                  <c:v>61.068255573877735</c:v>
                </c:pt>
                <c:pt idx="16">
                  <c:v>59.449235560164219</c:v>
                </c:pt>
                <c:pt idx="17">
                  <c:v>57.797657566879899</c:v>
                </c:pt>
                <c:pt idx="18">
                  <c:v>56.108143841121219</c:v>
                </c:pt>
                <c:pt idx="19">
                  <c:v>54.375243304358804</c:v>
                </c:pt>
                <c:pt idx="20">
                  <c:v>52.593593391487872</c:v>
                </c:pt>
                <c:pt idx="21">
                  <c:v>50.758134696705284</c:v>
                </c:pt>
                <c:pt idx="22">
                  <c:v>48.864383604510174</c:v>
                </c:pt>
                <c:pt idx="23">
                  <c:v>46.908764256505712</c:v>
                </c:pt>
                <c:pt idx="24">
                  <c:v>44.888995078242658</c:v>
                </c:pt>
                <c:pt idx="25">
                  <c:v>42.804516419838642</c:v>
                </c:pt>
                <c:pt idx="26">
                  <c:v>40.656934854026254</c:v>
                </c:pt>
                <c:pt idx="27">
                  <c:v>38.450447251183611</c:v>
                </c:pt>
                <c:pt idx="28">
                  <c:v>36.192195782031362</c:v>
                </c:pt>
                <c:pt idx="29">
                  <c:v>33.892496332086971</c:v>
                </c:pt>
                <c:pt idx="30">
                  <c:v>31.564880951461483</c:v>
                </c:pt>
                <c:pt idx="31">
                  <c:v>29.225903276477847</c:v>
                </c:pt>
                <c:pt idx="32">
                  <c:v>26.894676359035859</c:v>
                </c:pt>
                <c:pt idx="33">
                  <c:v>24.592144356263255</c:v>
                </c:pt>
                <c:pt idx="34">
                  <c:v>22.340128847832787</c:v>
                </c:pt>
                <c:pt idx="35">
                  <c:v>20.160229620922301</c:v>
                </c:pt>
                <c:pt idx="36">
                  <c:v>18.072689386579999</c:v>
                </c:pt>
                <c:pt idx="37">
                  <c:v>16.095343964945769</c:v>
                </c:pt>
                <c:pt idx="38">
                  <c:v>14.242769889587606</c:v>
                </c:pt>
                <c:pt idx="39">
                  <c:v>12.525711724793863</c:v>
                </c:pt>
                <c:pt idx="40">
                  <c:v>10.950828619098639</c:v>
                </c:pt>
                <c:pt idx="41">
                  <c:v>9.5207537378859062</c:v>
                </c:pt>
                <c:pt idx="42">
                  <c:v>8.234421015377503</c:v>
                </c:pt>
                <c:pt idx="43">
                  <c:v>7.0875878931724872</c:v>
                </c:pt>
                <c:pt idx="44">
                  <c:v>6.0734727327075779</c:v>
                </c:pt>
                <c:pt idx="45">
                  <c:v>5.1834297048858842</c:v>
                </c:pt>
                <c:pt idx="46">
                  <c:v>4.4075978899437658</c:v>
                </c:pt>
                <c:pt idx="47">
                  <c:v>3.7354799983863156</c:v>
                </c:pt>
                <c:pt idx="48">
                  <c:v>3.1564251360751583</c:v>
                </c:pt>
                <c:pt idx="49">
                  <c:v>2.6600063827614058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Resolution!$F$79:$F$80</c:f>
              <c:strCache>
                <c:ptCount val="2"/>
                <c:pt idx="0">
                  <c:v>R</c:v>
                </c:pt>
                <c:pt idx="1">
                  <c:v>6,5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Resolution!$F$81:$F$130</c:f>
              <c:numCache>
                <c:formatCode>0.0</c:formatCode>
                <c:ptCount val="50"/>
                <c:pt idx="0">
                  <c:v>-24.000164952080109</c:v>
                </c:pt>
                <c:pt idx="1">
                  <c:v>-23.952833123482677</c:v>
                </c:pt>
                <c:pt idx="2">
                  <c:v>-23.902829330543724</c:v>
                </c:pt>
                <c:pt idx="3">
                  <c:v>-23.84992793607222</c:v>
                </c:pt>
                <c:pt idx="4">
                  <c:v>-23.793873607753053</c:v>
                </c:pt>
                <c:pt idx="5">
                  <c:v>-23.734376480047402</c:v>
                </c:pt>
                <c:pt idx="6">
                  <c:v>-23.671106505864977</c:v>
                </c:pt>
                <c:pt idx="7">
                  <c:v>-23.603686874337566</c:v>
                </c:pt>
                <c:pt idx="8">
                  <c:v>-23.531686357962517</c:v>
                </c:pt>
                <c:pt idx="9">
                  <c:v>-23.454610440595921</c:v>
                </c:pt>
                <c:pt idx="10">
                  <c:v>-23.371891068841517</c:v>
                </c:pt>
                <c:pt idx="11">
                  <c:v>-23.282874865639283</c:v>
                </c:pt>
                <c:pt idx="12">
                  <c:v>-23.186809649678082</c:v>
                </c:pt>
                <c:pt idx="13">
                  <c:v>-23.082829122396422</c:v>
                </c:pt>
                <c:pt idx="14">
                  <c:v>-22.969935622378006</c:v>
                </c:pt>
                <c:pt idx="15">
                  <c:v>-22.846980913824826</c:v>
                </c:pt>
                <c:pt idx="16">
                  <c:v>-22.712645083348022</c:v>
                </c:pt>
                <c:pt idx="17">
                  <c:v>-22.565413782884853</c:v>
                </c:pt>
                <c:pt idx="18">
                  <c:v>-22.40355429533976</c:v>
                </c:pt>
                <c:pt idx="19">
                  <c:v>-22.225091236654123</c:v>
                </c:pt>
                <c:pt idx="20">
                  <c:v>-22.027783169581781</c:v>
                </c:pt>
                <c:pt idx="21">
                  <c:v>-21.809102017364314</c:v>
                </c:pt>
                <c:pt idx="22">
                  <c:v>-21.566217952600105</c:v>
                </c:pt>
                <c:pt idx="23">
                  <c:v>-21.295993408164705</c:v>
                </c:pt>
                <c:pt idx="24">
                  <c:v>-20.994990997049268</c:v>
                </c:pt>
                <c:pt idx="25">
                  <c:v>-20.659501373776848</c:v>
                </c:pt>
                <c:pt idx="26">
                  <c:v>-20.285598284999484</c:v>
                </c:pt>
                <c:pt idx="27">
                  <c:v>-19.869228998096695</c:v>
                </c:pt>
                <c:pt idx="28">
                  <c:v>-19.406348584605514</c:v>
                </c:pt>
                <c:pt idx="29">
                  <c:v>-18.893105640061286</c:v>
                </c:pt>
                <c:pt idx="30">
                  <c:v>-18.326084289599542</c:v>
                </c:pt>
                <c:pt idx="31">
                  <c:v>-17.702602083333982</c:v>
                </c:pt>
                <c:pt idx="32">
                  <c:v>-17.021055137973114</c:v>
                </c:pt>
                <c:pt idx="33">
                  <c:v>-16.281290659864887</c:v>
                </c:pt>
                <c:pt idx="34">
                  <c:v>-15.484973744754534</c:v>
                </c:pt>
                <c:pt idx="35">
                  <c:v>-14.635902323695914</c:v>
                </c:pt>
                <c:pt idx="36">
                  <c:v>-13.740214874908084</c:v>
                </c:pt>
                <c:pt idx="37">
                  <c:v>-12.806434407484382</c:v>
                </c:pt>
                <c:pt idx="38">
                  <c:v>-11.84530312288085</c:v>
                </c:pt>
                <c:pt idx="39">
                  <c:v>-10.869386634939207</c:v>
                </c:pt>
                <c:pt idx="40">
                  <c:v>-9.8924622177971528</c:v>
                </c:pt>
                <c:pt idx="41">
                  <c:v>-8.9287452265475018</c:v>
                </c:pt>
                <c:pt idx="42">
                  <c:v>-7.9920414431354834</c:v>
                </c:pt>
                <c:pt idx="43">
                  <c:v>-7.0949306878569685</c:v>
                </c:pt>
                <c:pt idx="44">
                  <c:v>-6.2480827830724737</c:v>
                </c:pt>
                <c:pt idx="45">
                  <c:v>-5.459781730821077</c:v>
                </c:pt>
                <c:pt idx="46">
                  <c:v>-4.7356950946755925</c:v>
                </c:pt>
                <c:pt idx="47">
                  <c:v>-4.0788838768630971</c:v>
                </c:pt>
                <c:pt idx="48">
                  <c:v>-3.49001384886119</c:v>
                </c:pt>
                <c:pt idx="49">
                  <c:v>-2.9677086418708738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Resolution!$G$79:$G$80</c:f>
              <c:strCache>
                <c:ptCount val="2"/>
                <c:pt idx="0">
                  <c:v>R</c:v>
                </c:pt>
                <c:pt idx="1">
                  <c:v>7,6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Resolution!$G$81:$G$130</c:f>
              <c:numCache>
                <c:formatCode>0.0</c:formatCode>
                <c:ptCount val="50"/>
                <c:pt idx="0">
                  <c:v>-17.735606996692226</c:v>
                </c:pt>
                <c:pt idx="1">
                  <c:v>-17.125608208188126</c:v>
                </c:pt>
                <c:pt idx="2">
                  <c:v>-16.466328294393712</c:v>
                </c:pt>
                <c:pt idx="3">
                  <c:v>-15.75439390889856</c:v>
                </c:pt>
                <c:pt idx="4">
                  <c:v>-14.986363639227061</c:v>
                </c:pt>
                <c:pt idx="5">
                  <c:v>-14.158772463274312</c:v>
                </c:pt>
                <c:pt idx="6">
                  <c:v>-13.268189363162668</c:v>
                </c:pt>
                <c:pt idx="7">
                  <c:v>-12.311290234896765</c:v>
                </c:pt>
                <c:pt idx="8">
                  <c:v>-11.284948225001411</c:v>
                </c:pt>
                <c:pt idx="9">
                  <c:v>-10.186343455447327</c:v>
                </c:pt>
                <c:pt idx="10">
                  <c:v>-9.0130936983070278</c:v>
                </c:pt>
                <c:pt idx="11">
                  <c:v>-7.7634068540792232</c:v>
                </c:pt>
                <c:pt idx="12">
                  <c:v>-6.4362549898392487</c:v>
                </c:pt>
                <c:pt idx="13">
                  <c:v>-5.0315681278364623</c:v>
                </c:pt>
                <c:pt idx="14">
                  <c:v>-3.5504438857769172</c:v>
                </c:pt>
                <c:pt idx="15">
                  <c:v>-1.9953664451951825</c:v>
                </c:pt>
                <c:pt idx="16">
                  <c:v>-0.37042522634837283</c:v>
                </c:pt>
                <c:pt idx="17">
                  <c:v>1.3184797539045465</c:v>
                </c:pt>
                <c:pt idx="18">
                  <c:v>3.0634622646073497</c:v>
                </c:pt>
                <c:pt idx="19">
                  <c:v>4.8545233442541171</c:v>
                </c:pt>
                <c:pt idx="20">
                  <c:v>6.6794951154181668</c:v>
                </c:pt>
                <c:pt idx="21">
                  <c:v>8.524076262271997</c:v>
                </c:pt>
                <c:pt idx="22">
                  <c:v>10.371978145857726</c:v>
                </c:pt>
                <c:pt idx="23">
                  <c:v>12.205195188922978</c:v>
                </c:pt>
                <c:pt idx="24">
                  <c:v>14.00440465824431</c:v>
                </c:pt>
                <c:pt idx="25">
                  <c:v>15.749489666671227</c:v>
                </c:pt>
                <c:pt idx="26">
                  <c:v>17.420166115306259</c:v>
                </c:pt>
                <c:pt idx="27">
                  <c:v>18.996681029819943</c:v>
                </c:pt>
                <c:pt idx="28">
                  <c:v>20.460538372563992</c:v>
                </c:pt>
                <c:pt idx="29">
                  <c:v>21.795201047163403</c:v>
                </c:pt>
                <c:pt idx="30">
                  <c:v>22.986716145421124</c:v>
                </c:pt>
                <c:pt idx="31">
                  <c:v>24.024215331020439</c:v>
                </c:pt>
                <c:pt idx="32">
                  <c:v>24.900253260477356</c:v>
                </c:pt>
                <c:pt idx="33">
                  <c:v>25.610962589080977</c:v>
                </c:pt>
                <c:pt idx="34">
                  <c:v>26.156022007251821</c:v>
                </c:pt>
                <c:pt idx="35">
                  <c:v>26.53845116480878</c:v>
                </c:pt>
                <c:pt idx="36">
                  <c:v>26.76426078257871</c:v>
                </c:pt>
                <c:pt idx="37">
                  <c:v>26.841995983119435</c:v>
                </c:pt>
                <c:pt idx="38">
                  <c:v>26.782215163450587</c:v>
                </c:pt>
                <c:pt idx="39">
                  <c:v>26.596945850972062</c:v>
                </c:pt>
                <c:pt idx="40">
                  <c:v>26.299153966872233</c:v>
                </c:pt>
                <c:pt idx="41">
                  <c:v>25.902255226331356</c:v>
                </c:pt>
                <c:pt idx="42">
                  <c:v>25.419688552381977</c:v>
                </c:pt>
                <c:pt idx="43">
                  <c:v>24.864562678460921</c:v>
                </c:pt>
                <c:pt idx="44">
                  <c:v>24.249379502165137</c:v>
                </c:pt>
                <c:pt idx="45">
                  <c:v>23.585831758752775</c:v>
                </c:pt>
                <c:pt idx="46">
                  <c:v>22.88466837385111</c:v>
                </c:pt>
                <c:pt idx="47">
                  <c:v>22.155618327685897</c:v>
                </c:pt>
                <c:pt idx="48">
                  <c:v>21.407362751061807</c:v>
                </c:pt>
                <c:pt idx="49">
                  <c:v>20.647544938646284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Resolution!$H$79:$H$80</c:f>
              <c:strCache>
                <c:ptCount val="2"/>
                <c:pt idx="0">
                  <c:v>R</c:v>
                </c:pt>
                <c:pt idx="1">
                  <c:v>3,1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Resolution!$H$81:$H$130</c:f>
              <c:numCache>
                <c:formatCode>0.0</c:formatCode>
                <c:ptCount val="50"/>
                <c:pt idx="0">
                  <c:v>-12.654488679905299</c:v>
                </c:pt>
                <c:pt idx="1">
                  <c:v>-12.374082013324745</c:v>
                </c:pt>
                <c:pt idx="2">
                  <c:v>-12.086873159654953</c:v>
                </c:pt>
                <c:pt idx="3">
                  <c:v>-11.792652517180183</c:v>
                </c:pt>
                <c:pt idx="4">
                  <c:v>-11.491202202046946</c:v>
                </c:pt>
                <c:pt idx="5">
                  <c:v>-11.182296443169113</c:v>
                </c:pt>
                <c:pt idx="6">
                  <c:v>-10.865702313036341</c:v>
                </c:pt>
                <c:pt idx="7">
                  <c:v>-10.54118089907675</c:v>
                </c:pt>
                <c:pt idx="8">
                  <c:v>-10.208489045187816</c:v>
                </c:pt>
                <c:pt idx="9">
                  <c:v>-9.8673818225100671</c:v>
                </c:pt>
                <c:pt idx="10">
                  <c:v>-9.5176159227472166</c:v>
                </c:pt>
                <c:pt idx="11">
                  <c:v>-9.1589542063037843</c:v>
                </c:pt>
                <c:pt idx="12">
                  <c:v>-8.791171680718822</c:v>
                </c:pt>
                <c:pt idx="13">
                  <c:v>-8.4140632310465833</c:v>
                </c:pt>
                <c:pt idx="14">
                  <c:v>-8.0274534705575658</c:v>
                </c:pt>
                <c:pt idx="15">
                  <c:v>-7.6312091233322068</c:v>
                </c:pt>
                <c:pt idx="16">
                  <c:v>-7.2252543836261918</c:v>
                </c:pt>
                <c:pt idx="17">
                  <c:v>-6.8095897108701946</c:v>
                </c:pt>
                <c:pt idx="18">
                  <c:v>-6.3843145005126063</c:v>
                </c:pt>
                <c:pt idx="19">
                  <c:v>-5.9496540016456825</c:v>
                </c:pt>
                <c:pt idx="20">
                  <c:v>-5.5059907093863991</c:v>
                </c:pt>
                <c:pt idx="21">
                  <c:v>-5.0539002153611783</c:v>
                </c:pt>
                <c:pt idx="22">
                  <c:v>-4.5941911221406286</c:v>
                </c:pt>
                <c:pt idx="23">
                  <c:v>-4.1279480863232303</c:v>
                </c:pt>
                <c:pt idx="24">
                  <c:v>-3.6565763267782216</c:v>
                </c:pt>
                <c:pt idx="25">
                  <c:v>-3.1818450142203418</c:v>
                </c:pt>
                <c:pt idx="26">
                  <c:v>-2.7059258743449202</c:v>
                </c:pt>
                <c:pt idx="27">
                  <c:v>-2.2314221701489294</c:v>
                </c:pt>
                <c:pt idx="28">
                  <c:v>-1.7613821320222636</c:v>
                </c:pt>
                <c:pt idx="29">
                  <c:v>-1.2992901124158176</c:v>
                </c:pt>
                <c:pt idx="30">
                  <c:v>-0.84902856968457874</c:v>
                </c:pt>
                <c:pt idx="31">
                  <c:v>-0.41480479130550896</c:v>
                </c:pt>
                <c:pt idx="32">
                  <c:v>-1.0383772433184208E-3</c:v>
                </c:pt>
                <c:pt idx="33">
                  <c:v>0.38779090016426032</c:v>
                </c:pt>
                <c:pt idx="34">
                  <c:v>0.74733026832253069</c:v>
                </c:pt>
                <c:pt idx="35">
                  <c:v>1.0735657206754465</c:v>
                </c:pt>
                <c:pt idx="36">
                  <c:v>1.3630421649976348</c:v>
                </c:pt>
                <c:pt idx="37">
                  <c:v>1.6130713029977124</c:v>
                </c:pt>
                <c:pt idx="38">
                  <c:v>1.8219047892929532</c:v>
                </c:pt>
                <c:pt idx="39">
                  <c:v>1.9888519923198726</c:v>
                </c:pt>
                <c:pt idx="40">
                  <c:v>2.1143272199430023</c:v>
                </c:pt>
                <c:pt idx="41">
                  <c:v>2.1998198186756759</c:v>
                </c:pt>
                <c:pt idx="42">
                  <c:v>2.2477905069884057</c:v>
                </c:pt>
                <c:pt idx="43">
                  <c:v>2.261506638896488</c:v>
                </c:pt>
                <c:pt idx="44">
                  <c:v>2.2448359589188169</c:v>
                </c:pt>
                <c:pt idx="45">
                  <c:v>2.2020216405398925</c:v>
                </c:pt>
                <c:pt idx="46">
                  <c:v>2.137460791641705</c:v>
                </c:pt>
                <c:pt idx="47">
                  <c:v>2.0555048445966362</c:v>
                </c:pt>
                <c:pt idx="48">
                  <c:v>1.9602945672824579</c:v>
                </c:pt>
                <c:pt idx="49">
                  <c:v>1.8556362076187978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Resolution!$I$79:$I$80</c:f>
              <c:strCache>
                <c:ptCount val="2"/>
                <c:pt idx="0">
                  <c:v>R</c:v>
                </c:pt>
                <c:pt idx="1">
                  <c:v>4,1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Resolution!$I$81:$I$130</c:f>
              <c:numCache>
                <c:formatCode>0.0</c:formatCode>
                <c:ptCount val="50"/>
                <c:pt idx="0">
                  <c:v>-7.3903235394708551</c:v>
                </c:pt>
                <c:pt idx="1">
                  <c:v>-7.5075097729179143</c:v>
                </c:pt>
                <c:pt idx="2">
                  <c:v>-7.623186699892373</c:v>
                </c:pt>
                <c:pt idx="3">
                  <c:v>-7.7372392372136192</c:v>
                </c:pt>
                <c:pt idx="4">
                  <c:v>-7.8495312625046356</c:v>
                </c:pt>
                <c:pt idx="5">
                  <c:v>-7.9599021115901154</c:v>
                </c:pt>
                <c:pt idx="6">
                  <c:v>-8.0681625402303769</c:v>
                </c:pt>
                <c:pt idx="7">
                  <c:v>-8.1740900857543153</c:v>
                </c:pt>
                <c:pt idx="8">
                  <c:v>-8.2774237632276559</c:v>
                </c:pt>
                <c:pt idx="9">
                  <c:v>-8.3778580331442818</c:v>
                </c:pt>
                <c:pt idx="10">
                  <c:v>-8.4750359848761878</c:v>
                </c:pt>
                <c:pt idx="11">
                  <c:v>-8.5685416944096673</c:v>
                </c:pt>
                <c:pt idx="12">
                  <c:v>-8.6578917390490719</c:v>
                </c:pt>
                <c:pt idx="13">
                  <c:v>-8.7425258893692739</c:v>
                </c:pt>
                <c:pt idx="14">
                  <c:v>-8.821797054198754</c:v>
                </c:pt>
                <c:pt idx="15">
                  <c:v>-8.8949606331610127</c:v>
                </c:pt>
                <c:pt idx="16">
                  <c:v>-8.9611635394165834</c:v>
                </c:pt>
                <c:pt idx="17">
                  <c:v>-9.0194332992960558</c:v>
                </c:pt>
                <c:pt idx="18">
                  <c:v>-9.0686678217952696</c:v>
                </c:pt>
                <c:pt idx="19">
                  <c:v>-9.1076266641938091</c:v>
                </c:pt>
                <c:pt idx="20">
                  <c:v>-9.1349249015950598</c:v>
                </c:pt>
                <c:pt idx="21">
                  <c:v>-9.1490310326785647</c:v>
                </c:pt>
                <c:pt idx="22">
                  <c:v>-9.1482707054833163</c:v>
                </c:pt>
                <c:pt idx="23">
                  <c:v>-9.1308383939295226</c:v>
                </c:pt>
                <c:pt idx="24">
                  <c:v>-9.0948194449665074</c:v>
                </c:pt>
                <c:pt idx="25">
                  <c:v>-9.0382250683159455</c:v>
                </c:pt>
                <c:pt idx="26">
                  <c:v>-8.9590427481066932</c:v>
                </c:pt>
                <c:pt idx="27">
                  <c:v>-8.8553040868272799</c:v>
                </c:pt>
                <c:pt idx="28">
                  <c:v>-8.7251711070394116</c:v>
                </c:pt>
                <c:pt idx="29">
                  <c:v>-8.5670404172738017</c:v>
                </c:pt>
                <c:pt idx="30">
                  <c:v>-8.3796623471073612</c:v>
                </c:pt>
                <c:pt idx="31">
                  <c:v>-8.1622692547289901</c:v>
                </c:pt>
                <c:pt idx="32">
                  <c:v>-7.9147039818596321</c:v>
                </c:pt>
                <c:pt idx="33">
                  <c:v>-7.6375363765828093</c:v>
                </c:pt>
                <c:pt idx="34">
                  <c:v>-7.3321536305197164</c:v>
                </c:pt>
                <c:pt idx="35">
                  <c:v>-7.0008096837965983</c:v>
                </c:pt>
                <c:pt idx="36">
                  <c:v>-6.6466208297958707</c:v>
                </c:pt>
                <c:pt idx="37">
                  <c:v>-6.2734992171980783</c:v>
                </c:pt>
                <c:pt idx="38">
                  <c:v>-5.8860229028284996</c:v>
                </c:pt>
                <c:pt idx="39">
                  <c:v>-5.4892494524788127</c:v>
                </c:pt>
                <c:pt idx="40">
                  <c:v>-5.0884882489502603</c:v>
                </c:pt>
                <c:pt idx="41">
                  <c:v>-4.6890528930192836</c:v>
                </c:pt>
                <c:pt idx="42">
                  <c:v>-4.2960179493227875</c:v>
                </c:pt>
                <c:pt idx="43">
                  <c:v>-3.9140031536242454</c:v>
                </c:pt>
                <c:pt idx="44">
                  <c:v>-3.5470034050730201</c:v>
                </c:pt>
                <c:pt idx="45">
                  <c:v>-3.1982756153683081</c:v>
                </c:pt>
                <c:pt idx="46">
                  <c:v>-2.8702854243344755</c:v>
                </c:pt>
                <c:pt idx="47">
                  <c:v>-2.5647095152136603</c:v>
                </c:pt>
                <c:pt idx="48">
                  <c:v>-2.2824839139775679</c:v>
                </c:pt>
                <c:pt idx="49">
                  <c:v>-2.0238857321712929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Resolution!$J$79:$J$80</c:f>
              <c:strCache>
                <c:ptCount val="2"/>
                <c:pt idx="0">
                  <c:v>R</c:v>
                </c:pt>
                <c:pt idx="1">
                  <c:v>5,1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Resolution!$J$81:$J$130</c:f>
              <c:numCache>
                <c:formatCode>0.0</c:formatCode>
                <c:ptCount val="50"/>
                <c:pt idx="0">
                  <c:v>51.944071264795234</c:v>
                </c:pt>
                <c:pt idx="1">
                  <c:v>50.326012205630981</c:v>
                </c:pt>
                <c:pt idx="2">
                  <c:v>48.738816733257572</c:v>
                </c:pt>
                <c:pt idx="3">
                  <c:v>47.181517342168334</c:v>
                </c:pt>
                <c:pt idx="4">
                  <c:v>45.653130846767063</c:v>
                </c:pt>
                <c:pt idx="5">
                  <c:v>44.152655702796515</c:v>
                </c:pt>
                <c:pt idx="6">
                  <c:v>42.679069384754804</c:v>
                </c:pt>
                <c:pt idx="7">
                  <c:v>41.231325910137151</c:v>
                </c:pt>
                <c:pt idx="8">
                  <c:v>39.808353632198752</c:v>
                </c:pt>
                <c:pt idx="9">
                  <c:v>38.40905346150231</c:v>
                </c:pt>
                <c:pt idx="10">
                  <c:v>37.032297724123417</c:v>
                </c:pt>
                <c:pt idx="11">
                  <c:v>35.676929922414097</c:v>
                </c:pt>
                <c:pt idx="12">
                  <c:v>34.34176573381329</c:v>
                </c:pt>
                <c:pt idx="13">
                  <c:v>33.025595665080225</c:v>
                </c:pt>
                <c:pt idx="14">
                  <c:v>31.727189873364697</c:v>
                </c:pt>
                <c:pt idx="15">
                  <c:v>30.4453057700984</c:v>
                </c:pt>
                <c:pt idx="16">
                  <c:v>29.178699134830381</c:v>
                </c:pt>
                <c:pt idx="17">
                  <c:v>27.926139576382749</c:v>
                </c:pt>
                <c:pt idx="18">
                  <c:v>26.686431275620496</c:v>
                </c:pt>
                <c:pt idx="19">
                  <c:v>25.458440008532833</c:v>
                </c:pt>
                <c:pt idx="20">
                  <c:v>24.24112745244209</c:v>
                </c:pt>
                <c:pt idx="21">
                  <c:v>23.033593683985305</c:v>
                </c:pt>
                <c:pt idx="22">
                  <c:v>21.835128536201275</c:v>
                </c:pt>
                <c:pt idx="23">
                  <c:v>20.645272035172543</c:v>
                </c:pt>
                <c:pt idx="24">
                  <c:v>19.463883421171857</c:v>
                </c:pt>
                <c:pt idx="25">
                  <c:v>18.29121721780561</c:v>
                </c:pt>
                <c:pt idx="26">
                  <c:v>17.128003411351159</c:v>
                </c:pt>
                <c:pt idx="27">
                  <c:v>15.975527057006612</c:v>
                </c:pt>
                <c:pt idx="28">
                  <c:v>14.835700637484205</c:v>
                </c:pt>
                <c:pt idx="29">
                  <c:v>13.711120478041444</c:v>
                </c:pt>
                <c:pt idx="30">
                  <c:v>12.605096828358594</c:v>
                </c:pt>
                <c:pt idx="31">
                  <c:v>11.521646351537722</c:v>
                </c:pt>
                <c:pt idx="32">
                  <c:v>10.465436294388731</c:v>
                </c:pt>
                <c:pt idx="33">
                  <c:v>9.4416720957149991</c:v>
                </c:pt>
                <c:pt idx="34">
                  <c:v>8.4559249437964521</c:v>
                </c:pt>
                <c:pt idx="35">
                  <c:v>7.5139027068170696</c:v>
                </c:pt>
                <c:pt idx="36">
                  <c:v>6.621176007693192</c:v>
                </c:pt>
                <c:pt idx="37">
                  <c:v>5.7828796371628455</c:v>
                </c:pt>
                <c:pt idx="38">
                  <c:v>5.0034161959659533</c:v>
                </c:pt>
                <c:pt idx="39">
                  <c:v>4.2861920232257651</c:v>
                </c:pt>
                <c:pt idx="40">
                  <c:v>3.6334138603663133</c:v>
                </c:pt>
                <c:pt idx="41">
                  <c:v>3.045968130532299</c:v>
                </c:pt>
                <c:pt idx="42">
                  <c:v>2.5233942466810131</c:v>
                </c:pt>
                <c:pt idx="43">
                  <c:v>2.0639510849295952</c:v>
                </c:pt>
                <c:pt idx="44">
                  <c:v>1.6647641890932809</c:v>
                </c:pt>
                <c:pt idx="45">
                  <c:v>1.3220326163530851</c:v>
                </c:pt>
                <c:pt idx="46">
                  <c:v>1.0312699064159714</c:v>
                </c:pt>
                <c:pt idx="47">
                  <c:v>0.78755363934258837</c:v>
                </c:pt>
                <c:pt idx="48">
                  <c:v>0.58576163814695015</c:v>
                </c:pt>
                <c:pt idx="49">
                  <c:v>0.42077869196789758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Resolution!$K$79:$K$80</c:f>
              <c:strCache>
                <c:ptCount val="2"/>
                <c:pt idx="0">
                  <c:v>R</c:v>
                </c:pt>
                <c:pt idx="1">
                  <c:v>6,1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Resolution!$K$81:$K$130</c:f>
              <c:numCache>
                <c:formatCode>0.0</c:formatCode>
                <c:ptCount val="50"/>
                <c:pt idx="0">
                  <c:v>-21.922744832792485</c:v>
                </c:pt>
                <c:pt idx="1">
                  <c:v>-21.844843803124952</c:v>
                </c:pt>
                <c:pt idx="2">
                  <c:v>-21.763837323194327</c:v>
                </c:pt>
                <c:pt idx="3">
                  <c:v>-21.679442134914144</c:v>
                </c:pt>
                <c:pt idx="4">
                  <c:v>-21.591335767633481</c:v>
                </c:pt>
                <c:pt idx="5">
                  <c:v>-21.499150899014261</c:v>
                </c:pt>
                <c:pt idx="6">
                  <c:v>-21.402469000219465</c:v>
                </c:pt>
                <c:pt idx="7">
                  <c:v>-21.300813212065968</c:v>
                </c:pt>
                <c:pt idx="8">
                  <c:v>-21.193640409754121</c:v>
                </c:pt>
                <c:pt idx="9">
                  <c:v>-21.080332432355966</c:v>
                </c:pt>
                <c:pt idx="10">
                  <c:v>-20.960186482202907</c:v>
                </c:pt>
                <c:pt idx="11">
                  <c:v>-20.83240474217515</c:v>
                </c:pt>
                <c:pt idx="12">
                  <c:v>-20.69608332001544</c:v>
                </c:pt>
                <c:pt idx="13">
                  <c:v>-20.550200713412309</c:v>
                </c:pt>
                <c:pt idx="14">
                  <c:v>-20.393606103819327</c:v>
                </c:pt>
                <c:pt idx="15">
                  <c:v>-20.225007937526389</c:v>
                </c:pt>
                <c:pt idx="16">
                  <c:v>-20.042963446245498</c:v>
                </c:pt>
                <c:pt idx="17">
                  <c:v>-19.845870002489043</c:v>
                </c:pt>
                <c:pt idx="18">
                  <c:v>-19.63195950100793</c:v>
                </c:pt>
                <c:pt idx="19">
                  <c:v>-19.399297305422404</c:v>
                </c:pt>
                <c:pt idx="20">
                  <c:v>-19.145787689483321</c:v>
                </c:pt>
                <c:pt idx="21">
                  <c:v>-18.869188112601165</c:v>
                </c:pt>
                <c:pt idx="22">
                  <c:v>-18.56713505778902</c:v>
                </c:pt>
                <c:pt idx="23">
                  <c:v>-18.237184459824228</c:v>
                </c:pt>
                <c:pt idx="24">
                  <c:v>-17.876869863682195</c:v>
                </c:pt>
                <c:pt idx="25">
                  <c:v>-17.483781245543465</c:v>
                </c:pt>
                <c:pt idx="26">
                  <c:v>-17.05566673871914</c:v>
                </c:pt>
                <c:pt idx="27">
                  <c:v>-16.590558159528243</c:v>
                </c:pt>
                <c:pt idx="28">
                  <c:v>-16.086919069836217</c:v>
                </c:pt>
                <c:pt idx="29">
                  <c:v>-15.543811067429628</c:v>
                </c:pt>
                <c:pt idx="30">
                  <c:v>-14.961070139443489</c:v>
                </c:pt>
                <c:pt idx="31">
                  <c:v>-14.339480560043018</c:v>
                </c:pt>
                <c:pt idx="32">
                  <c:v>-13.680929571973802</c:v>
                </c:pt>
                <c:pt idx="33">
                  <c:v>-12.988522872368755</c:v>
                </c:pt>
                <c:pt idx="34">
                  <c:v>-12.266639830650201</c:v>
                </c:pt>
                <c:pt idx="35">
                  <c:v>-11.520909460348001</c:v>
                </c:pt>
                <c:pt idx="36">
                  <c:v>-10.75809411002651</c:v>
                </c:pt>
                <c:pt idx="37">
                  <c:v>-9.9858775207096553</c:v>
                </c:pt>
                <c:pt idx="38">
                  <c:v>-9.2125661865608208</c:v>
                </c:pt>
                <c:pt idx="39">
                  <c:v>-8.4467257433947687</c:v>
                </c:pt>
                <c:pt idx="40">
                  <c:v>-7.6967847308426087</c:v>
                </c:pt>
                <c:pt idx="41">
                  <c:v>-6.9706440322434462</c:v>
                </c:pt>
                <c:pt idx="42">
                  <c:v>-6.2753300523282425</c:v>
                </c:pt>
                <c:pt idx="43">
                  <c:v>-5.6167231985554809</c:v>
                </c:pt>
                <c:pt idx="44">
                  <c:v>-4.9993819726891662</c:v>
                </c:pt>
                <c:pt idx="45">
                  <c:v>-4.4264694955205579</c:v>
                </c:pt>
                <c:pt idx="46">
                  <c:v>-3.8997763817436479</c:v>
                </c:pt>
                <c:pt idx="47">
                  <c:v>-3.4198238311876814</c:v>
                </c:pt>
                <c:pt idx="48">
                  <c:v>-2.9860248598848185</c:v>
                </c:pt>
                <c:pt idx="49">
                  <c:v>-2.5968798923217058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Resolution!$L$79:$L$80</c:f>
              <c:strCache>
                <c:ptCount val="2"/>
                <c:pt idx="0">
                  <c:v>R</c:v>
                </c:pt>
                <c:pt idx="1">
                  <c:v>7,1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Resolution!$L$81:$L$130</c:f>
              <c:numCache>
                <c:formatCode>0.0</c:formatCode>
                <c:ptCount val="50"/>
                <c:pt idx="0">
                  <c:v>-24.105824363757801</c:v>
                </c:pt>
                <c:pt idx="1">
                  <c:v>-24.006202557657708</c:v>
                </c:pt>
                <c:pt idx="2">
                  <c:v>-23.895346005208175</c:v>
                </c:pt>
                <c:pt idx="3">
                  <c:v>-23.771977199068299</c:v>
                </c:pt>
                <c:pt idx="4">
                  <c:v>-23.634675036044339</c:v>
                </c:pt>
                <c:pt idx="5">
                  <c:v>-23.481859932978885</c:v>
                </c:pt>
                <c:pt idx="6">
                  <c:v>-23.311777902016907</c:v>
                </c:pt>
                <c:pt idx="7">
                  <c:v>-23.122483699240021</c:v>
                </c:pt>
                <c:pt idx="8">
                  <c:v>-22.911823245820614</c:v>
                </c:pt>
                <c:pt idx="9">
                  <c:v>-22.677415635363964</c:v>
                </c:pt>
                <c:pt idx="10">
                  <c:v>-22.416635192586607</c:v>
                </c:pt>
                <c:pt idx="11">
                  <c:v>-22.12659424576017</c:v>
                </c:pt>
                <c:pt idx="12">
                  <c:v>-21.804127528311561</c:v>
                </c:pt>
                <c:pt idx="13">
                  <c:v>-21.445779444038873</c:v>
                </c:pt>
                <c:pt idx="14">
                  <c:v>-21.04779582558632</c:v>
                </c:pt>
                <c:pt idx="15">
                  <c:v>-20.60612229502771</c:v>
                </c:pt>
                <c:pt idx="16">
                  <c:v>-20.116411901743163</c:v>
                </c:pt>
                <c:pt idx="17">
                  <c:v>-19.574045360460634</c:v>
                </c:pt>
                <c:pt idx="18">
                  <c:v>-18.974167920866083</c:v>
                </c:pt>
                <c:pt idx="19">
                  <c:v>-18.311747626420242</c:v>
                </c:pt>
                <c:pt idx="20">
                  <c:v>-17.581660388174637</c:v>
                </c:pt>
                <c:pt idx="21">
                  <c:v>-16.778807789487907</c:v>
                </c:pt>
                <c:pt idx="22">
                  <c:v>-15.89827367395436</c:v>
                </c:pt>
                <c:pt idx="23">
                  <c:v>-14.935525112043146</c:v>
                </c:pt>
                <c:pt idx="24">
                  <c:v>-13.886661989189015</c:v>
                </c:pt>
                <c:pt idx="25">
                  <c:v>-12.748716861313316</c:v>
                </c:pt>
                <c:pt idx="26">
                  <c:v>-11.520002535244528</c:v>
                </c:pt>
                <c:pt idx="27">
                  <c:v>-10.200498788237688</c:v>
                </c:pt>
                <c:pt idx="28">
                  <c:v>-8.7922616942608425</c:v>
                </c:pt>
                <c:pt idx="29">
                  <c:v>-7.2998295104163153</c:v>
                </c:pt>
                <c:pt idx="30">
                  <c:v>-5.7305888951073038</c:v>
                </c:pt>
                <c:pt idx="31">
                  <c:v>-4.0950559774007829</c:v>
                </c:pt>
                <c:pt idx="32">
                  <c:v>-2.407020758732521</c:v>
                </c:pt>
                <c:pt idx="33">
                  <c:v>-0.68350321815412496</c:v>
                </c:pt>
                <c:pt idx="34">
                  <c:v>1.0555221219808828</c:v>
                </c:pt>
                <c:pt idx="35">
                  <c:v>2.7876579809556246</c:v>
                </c:pt>
                <c:pt idx="36">
                  <c:v>4.4888692211812566</c:v>
                </c:pt>
                <c:pt idx="37">
                  <c:v>6.1344830904573282</c:v>
                </c:pt>
                <c:pt idx="38">
                  <c:v>7.7003317842497117</c:v>
                </c:pt>
                <c:pt idx="39">
                  <c:v>9.1639358189739966</c:v>
                </c:pt>
                <c:pt idx="40">
                  <c:v>10.505612168577585</c:v>
                </c:pt>
                <c:pt idx="41">
                  <c:v>11.709395161484982</c:v>
                </c:pt>
                <c:pt idx="42">
                  <c:v>12.763681080310263</c:v>
                </c:pt>
                <c:pt idx="43">
                  <c:v>13.661544839183506</c:v>
                </c:pt>
                <c:pt idx="44">
                  <c:v>14.400721100195069</c:v>
                </c:pt>
                <c:pt idx="45">
                  <c:v>14.983283670968254</c:v>
                </c:pt>
                <c:pt idx="46">
                  <c:v>15.415088422972248</c:v>
                </c:pt>
                <c:pt idx="47">
                  <c:v>15.705062034429462</c:v>
                </c:pt>
                <c:pt idx="48">
                  <c:v>15.86442119680728</c:v>
                </c:pt>
                <c:pt idx="49">
                  <c:v>15.905897275245408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Resolution!$M$79:$M$80</c:f>
              <c:strCache>
                <c:ptCount val="2"/>
                <c:pt idx="0">
                  <c:v>R</c:v>
                </c:pt>
                <c:pt idx="1">
                  <c:v>4,2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Resolution!$M$81:$M$130</c:f>
              <c:numCache>
                <c:formatCode>0.0</c:formatCode>
                <c:ptCount val="50"/>
                <c:pt idx="0">
                  <c:v>-11.142154649404237</c:v>
                </c:pt>
                <c:pt idx="1">
                  <c:v>-11.335609228876047</c:v>
                </c:pt>
                <c:pt idx="2">
                  <c:v>-11.525500967058308</c:v>
                </c:pt>
                <c:pt idx="3">
                  <c:v>-11.711745559122226</c:v>
                </c:pt>
                <c:pt idx="4">
                  <c:v>-11.894237553997446</c:v>
                </c:pt>
                <c:pt idx="5">
                  <c:v>-12.072847090542364</c:v>
                </c:pt>
                <c:pt idx="6">
                  <c:v>-12.247416147777709</c:v>
                </c:pt>
                <c:pt idx="7">
                  <c:v>-12.417754248377427</c:v>
                </c:pt>
                <c:pt idx="8">
                  <c:v>-12.583633551044686</c:v>
                </c:pt>
                <c:pt idx="9">
                  <c:v>-12.744783265311385</c:v>
                </c:pt>
                <c:pt idx="10">
                  <c:v>-12.900883322545928</c:v>
                </c:pt>
                <c:pt idx="11">
                  <c:v>-13.051557240706519</c:v>
                </c:pt>
                <c:pt idx="12">
                  <c:v>-13.196364129181907</c:v>
                </c:pt>
                <c:pt idx="13">
                  <c:v>-13.334789795950105</c:v>
                </c:pt>
                <c:pt idx="14">
                  <c:v>-13.466236944852421</c:v>
                </c:pt>
                <c:pt idx="15">
                  <c:v>-13.590014489292827</c:v>
                </c:pt>
                <c:pt idx="16">
                  <c:v>-13.70532606412619</c:v>
                </c:pt>
                <c:pt idx="17">
                  <c:v>-13.811257894643392</c:v>
                </c:pt>
                <c:pt idx="18">
                  <c:v>-13.906766285809264</c:v>
                </c:pt>
                <c:pt idx="19">
                  <c:v>-13.990665132088653</c:v>
                </c:pt>
                <c:pt idx="20">
                  <c:v>-14.061614024017773</c:v>
                </c:pt>
                <c:pt idx="21">
                  <c:v>-14.118107746827658</c:v>
                </c:pt>
                <c:pt idx="22">
                  <c:v>-14.158468231086763</c:v>
                </c:pt>
                <c:pt idx="23">
                  <c:v>-14.180840323013104</c:v>
                </c:pt>
                <c:pt idx="24">
                  <c:v>-14.18319308263295</c:v>
                </c:pt>
                <c:pt idx="25">
                  <c:v>-14.163328669603841</c:v>
                </c:pt>
                <c:pt idx="26">
                  <c:v>-14.118901201488484</c:v>
                </c:pt>
                <c:pt idx="27">
                  <c:v>-14.047448209213629</c:v>
                </c:pt>
                <c:pt idx="28">
                  <c:v>-13.946437387189524</c:v>
                </c:pt>
                <c:pt idx="29">
                  <c:v>-13.813331135093387</c:v>
                </c:pt>
                <c:pt idx="30">
                  <c:v>-13.645670790990845</c:v>
                </c:pt>
                <c:pt idx="31">
                  <c:v>-13.441181335766878</c:v>
                </c:pt>
                <c:pt idx="32">
                  <c:v>-13.19789560771504</c:v>
                </c:pt>
                <c:pt idx="33">
                  <c:v>-12.914294672775153</c:v>
                </c:pt>
                <c:pt idx="34">
                  <c:v>-12.589458039134376</c:v>
                </c:pt>
                <c:pt idx="35">
                  <c:v>-12.223214143219051</c:v>
                </c:pt>
                <c:pt idx="36">
                  <c:v>-11.81627842502597</c:v>
                </c:pt>
                <c:pt idx="37">
                  <c:v>-11.370363994120437</c:v>
                </c:pt>
                <c:pt idx="38">
                  <c:v>-10.888249099658756</c:v>
                </c:pt>
                <c:pt idx="39">
                  <c:v>-10.373787027950048</c:v>
                </c:pt>
                <c:pt idx="40">
                  <c:v>-9.8318480442897478</c:v>
                </c:pt>
                <c:pt idx="41">
                  <c:v>-9.2681894594040006</c:v>
                </c:pt>
                <c:pt idx="42">
                  <c:v>-8.6892581025183819</c:v>
                </c:pt>
                <c:pt idx="43">
                  <c:v>-8.1019381207870182</c:v>
                </c:pt>
                <c:pt idx="44">
                  <c:v>-7.5132644805890845</c:v>
                </c:pt>
                <c:pt idx="45">
                  <c:v>-6.9301272931589395</c:v>
                </c:pt>
                <c:pt idx="46">
                  <c:v>-6.3589931211420918</c:v>
                </c:pt>
                <c:pt idx="47">
                  <c:v>-5.8056665600925452</c:v>
                </c:pt>
                <c:pt idx="48">
                  <c:v>-5.2751093127812672</c:v>
                </c:pt>
                <c:pt idx="49">
                  <c:v>-4.7713260149705441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Resolution!$N$79:$N$80</c:f>
              <c:strCache>
                <c:ptCount val="2"/>
                <c:pt idx="0">
                  <c:v>R</c:v>
                </c:pt>
                <c:pt idx="1">
                  <c:v>5,2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Resolution!$N$81:$N$130</c:f>
              <c:numCache>
                <c:formatCode>0.0</c:formatCode>
                <c:ptCount val="50"/>
                <c:pt idx="0">
                  <c:v>35.550745643893094</c:v>
                </c:pt>
                <c:pt idx="1">
                  <c:v>33.84148298191667</c:v>
                </c:pt>
                <c:pt idx="2">
                  <c:v>32.179276637356168</c:v>
                </c:pt>
                <c:pt idx="3">
                  <c:v>30.562744658957175</c:v>
                </c:pt>
                <c:pt idx="4">
                  <c:v>28.990544696872881</c:v>
                </c:pt>
                <c:pt idx="5">
                  <c:v>27.461374354730761</c:v>
                </c:pt>
                <c:pt idx="6">
                  <c:v>25.973971928336681</c:v>
                </c:pt>
                <c:pt idx="7">
                  <c:v>24.527117600433925</c:v>
                </c:pt>
                <c:pt idx="8">
                  <c:v>23.119635172085022</c:v>
                </c:pt>
                <c:pt idx="9">
                  <c:v>21.750394423394788</c:v>
                </c:pt>
                <c:pt idx="10">
                  <c:v>20.418314209207352</c:v>
                </c:pt>
                <c:pt idx="11">
                  <c:v>19.122366408644815</c:v>
                </c:pt>
                <c:pt idx="12">
                  <c:v>17.861580860226429</c:v>
                </c:pt>
                <c:pt idx="13">
                  <c:v>16.63505142571664</c:v>
                </c:pt>
                <c:pt idx="14">
                  <c:v>15.441943334229308</c:v>
                </c:pt>
                <c:pt idx="15">
                  <c:v>14.281501961191484</c:v>
                </c:pt>
                <c:pt idx="16">
                  <c:v>13.153063191434182</c:v>
                </c:pt>
                <c:pt idx="17">
                  <c:v>12.056065497737896</c:v>
                </c:pt>
                <c:pt idx="18">
                  <c:v>10.990063830150303</c:v>
                </c:pt>
                <c:pt idx="19">
                  <c:v>9.9547453503849663</c:v>
                </c:pt>
                <c:pt idx="20">
                  <c:v>8.9499469511807206</c:v>
                </c:pt>
                <c:pt idx="21">
                  <c:v>7.975674362834563</c:v>
                </c:pt>
                <c:pt idx="22">
                  <c:v>7.0321224575796402</c:v>
                </c:pt>
                <c:pt idx="23">
                  <c:v>6.1196961066377229</c:v>
                </c:pt>
                <c:pt idx="24">
                  <c:v>5.2390306164066729</c:v>
                </c:pt>
                <c:pt idx="25">
                  <c:v>4.3910103663296463</c:v>
                </c:pt>
                <c:pt idx="26">
                  <c:v>3.5767837981637598</c:v>
                </c:pt>
                <c:pt idx="27">
                  <c:v>2.7977723866858892</c:v>
                </c:pt>
                <c:pt idx="28">
                  <c:v>2.0556706996816358</c:v>
                </c:pt>
                <c:pt idx="29">
                  <c:v>1.3524342037913664</c:v>
                </c:pt>
                <c:pt idx="30">
                  <c:v>0.6902511996521884</c:v>
                </c:pt>
                <c:pt idx="31">
                  <c:v>7.1495315082092101E-2</c:v>
                </c:pt>
                <c:pt idx="32">
                  <c:v>-0.50134448827265476</c:v>
                </c:pt>
                <c:pt idx="33">
                  <c:v>-1.0257582706002251</c:v>
                </c:pt>
                <c:pt idx="34">
                  <c:v>-1.4993337800474436</c:v>
                </c:pt>
                <c:pt idx="35">
                  <c:v>-1.9198966756167946</c:v>
                </c:pt>
                <c:pt idx="36">
                  <c:v>-2.2856662256796163</c:v>
                </c:pt>
                <c:pt idx="37">
                  <c:v>-2.5954168088547891</c:v>
                </c:pt>
                <c:pt idx="38">
                  <c:v>-2.848632267149112</c:v>
                </c:pt>
                <c:pt idx="39">
                  <c:v>-3.0456379354165213</c:v>
                </c:pt>
                <c:pt idx="40">
                  <c:v>-3.1876947428725937</c:v>
                </c:pt>
                <c:pt idx="41">
                  <c:v>-3.2770416990803102</c:v>
                </c:pt>
                <c:pt idx="42">
                  <c:v>-3.3168774682375441</c:v>
                </c:pt>
                <c:pt idx="43">
                  <c:v>-3.3112781690594417</c:v>
                </c:pt>
                <c:pt idx="44">
                  <c:v>-3.2650560261406314</c:v>
                </c:pt>
                <c:pt idx="45">
                  <c:v>-3.1835706950730742</c:v>
                </c:pt>
                <c:pt idx="46">
                  <c:v>-3.0725106177148382</c:v>
                </c:pt>
                <c:pt idx="47">
                  <c:v>-2.9376646142072693</c:v>
                </c:pt>
                <c:pt idx="48">
                  <c:v>-2.7847036819223874</c:v>
                </c:pt>
                <c:pt idx="49">
                  <c:v>-2.6189899383714272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Resolution!$O$79:$O$80</c:f>
              <c:strCache>
                <c:ptCount val="2"/>
                <c:pt idx="0">
                  <c:v>R</c:v>
                </c:pt>
                <c:pt idx="1">
                  <c:v>6,2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Resolution!$O$81:$O$130</c:f>
              <c:numCache>
                <c:formatCode>0.0</c:formatCode>
                <c:ptCount val="50"/>
                <c:pt idx="0">
                  <c:v>-22.578369693102125</c:v>
                </c:pt>
                <c:pt idx="1">
                  <c:v>-22.535325922247164</c:v>
                </c:pt>
                <c:pt idx="2">
                  <c:v>-22.490582990910656</c:v>
                </c:pt>
                <c:pt idx="3">
                  <c:v>-22.443953582903234</c:v>
                </c:pt>
                <c:pt idx="4">
                  <c:v>-22.395223164372517</c:v>
                </c:pt>
                <c:pt idx="5">
                  <c:v>-22.344146029104586</c:v>
                </c:pt>
                <c:pt idx="6">
                  <c:v>-22.290440813368487</c:v>
                </c:pt>
                <c:pt idx="7">
                  <c:v>-22.23378542473149</c:v>
                </c:pt>
                <c:pt idx="8">
                  <c:v>-22.173811329078429</c:v>
                </c:pt>
                <c:pt idx="9">
                  <c:v>-22.11009714240252</c:v>
                </c:pt>
                <c:pt idx="10">
                  <c:v>-22.042161479913098</c:v>
                </c:pt>
                <c:pt idx="11">
                  <c:v>-21.969455026089715</c:v>
                </c:pt>
                <c:pt idx="12">
                  <c:v>-21.8913518073878</c:v>
                </c:pt>
                <c:pt idx="13">
                  <c:v>-21.807139676763548</c:v>
                </c:pt>
                <c:pt idx="14">
                  <c:v>-21.716010059014955</c:v>
                </c:pt>
                <c:pt idx="15">
                  <c:v>-21.617047061757091</c:v>
                </c:pt>
                <c:pt idx="16">
                  <c:v>-21.509216132949575</c:v>
                </c:pt>
                <c:pt idx="17">
                  <c:v>-21.391352547147648</c:v>
                </c:pt>
                <c:pt idx="18">
                  <c:v>-21.262150134310332</c:v>
                </c:pt>
                <c:pt idx="19">
                  <c:v>-21.120150832267726</c:v>
                </c:pt>
                <c:pt idx="20">
                  <c:v>-20.9637358511958</c:v>
                </c:pt>
                <c:pt idx="21">
                  <c:v>-20.791119487983199</c:v>
                </c:pt>
                <c:pt idx="22">
                  <c:v>-20.600346918601922</c:v>
                </c:pt>
                <c:pt idx="23">
                  <c:v>-20.389297619404108</c:v>
                </c:pt>
                <c:pt idx="24">
                  <c:v>-20.155696405631534</c:v>
                </c:pt>
                <c:pt idx="25">
                  <c:v>-19.897134395265429</c:v>
                </c:pt>
                <c:pt idx="26">
                  <c:v>-19.61110245810951</c:v>
                </c:pt>
                <c:pt idx="27">
                  <c:v>-19.295039820835342</c:v>
                </c:pt>
                <c:pt idx="28">
                  <c:v>-18.946400371851148</c:v>
                </c:pt>
                <c:pt idx="29">
                  <c:v>-18.562738727608419</c:v>
                </c:pt>
                <c:pt idx="30">
                  <c:v>-18.141817156580284</c:v>
                </c:pt>
                <c:pt idx="31">
                  <c:v>-17.681732892800724</c:v>
                </c:pt>
                <c:pt idx="32">
                  <c:v>-17.181063139125456</c:v>
                </c:pt>
                <c:pt idx="33">
                  <c:v>-16.639022188449008</c:v>
                </c:pt>
                <c:pt idx="34">
                  <c:v>-16.055621756055643</c:v>
                </c:pt>
                <c:pt idx="35">
                  <c:v>-15.431822190676071</c:v>
                </c:pt>
                <c:pt idx="36">
                  <c:v>-14.769659297661375</c:v>
                </c:pt>
                <c:pt idx="37">
                  <c:v>-14.072329811431921</c:v>
                </c:pt>
                <c:pt idx="38">
                  <c:v>-13.344218882429939</c:v>
                </c:pt>
                <c:pt idx="39">
                  <c:v>-12.590855919552521</c:v>
                </c:pt>
                <c:pt idx="40">
                  <c:v>-11.818790968440235</c:v>
                </c:pt>
                <c:pt idx="41">
                  <c:v>-11.035392108513395</c:v>
                </c:pt>
                <c:pt idx="42">
                  <c:v>-10.248574023854758</c:v>
                </c:pt>
                <c:pt idx="43">
                  <c:v>-9.4664772930087846</c:v>
                </c:pt>
                <c:pt idx="44">
                  <c:v>-8.6971251955052526</c:v>
                </c:pt>
                <c:pt idx="45">
                  <c:v>-7.9480883811046565</c:v>
                </c:pt>
                <c:pt idx="46">
                  <c:v>-7.2261867739643968</c:v>
                </c:pt>
                <c:pt idx="47">
                  <c:v>-6.5372527778495142</c:v>
                </c:pt>
                <c:pt idx="48">
                  <c:v>-5.8859713541882233</c:v>
                </c:pt>
                <c:pt idx="49">
                  <c:v>-5.275802617319191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Resolution!$P$79:$P$80</c:f>
              <c:strCache>
                <c:ptCount val="2"/>
                <c:pt idx="0">
                  <c:v>R</c:v>
                </c:pt>
                <c:pt idx="1">
                  <c:v>7,2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Resolution!$P$81:$P$130</c:f>
              <c:numCache>
                <c:formatCode>0.0</c:formatCode>
                <c:ptCount val="50"/>
                <c:pt idx="0">
                  <c:v>-24.29633302967892</c:v>
                </c:pt>
                <c:pt idx="1">
                  <c:v>-24.223687626906063</c:v>
                </c:pt>
                <c:pt idx="2">
                  <c:v>-24.143418362878684</c:v>
                </c:pt>
                <c:pt idx="3">
                  <c:v>-24.054712067078086</c:v>
                </c:pt>
                <c:pt idx="4">
                  <c:v>-23.956668478682463</c:v>
                </c:pt>
                <c:pt idx="5">
                  <c:v>-23.848291311888257</c:v>
                </c:pt>
                <c:pt idx="6">
                  <c:v>-23.728478588525444</c:v>
                </c:pt>
                <c:pt idx="7">
                  <c:v>-23.59601224425678</c:v>
                </c:pt>
                <c:pt idx="8">
                  <c:v>-23.449547042095848</c:v>
                </c:pt>
                <c:pt idx="9">
                  <c:v>-23.287598864817184</c:v>
                </c:pt>
                <c:pt idx="10">
                  <c:v>-23.108532508953299</c:v>
                </c:pt>
                <c:pt idx="11">
                  <c:v>-22.910549170971731</c:v>
                </c:pt>
                <c:pt idx="12">
                  <c:v>-22.691673905041995</c:v>
                </c:pt>
                <c:pt idx="13">
                  <c:v>-22.449743446324753</c:v>
                </c:pt>
                <c:pt idx="14">
                  <c:v>-22.182394939291886</c:v>
                </c:pt>
                <c:pt idx="15">
                  <c:v>-21.887056292902862</c:v>
                </c:pt>
                <c:pt idx="16">
                  <c:v>-21.56093910911299</c:v>
                </c:pt>
                <c:pt idx="17">
                  <c:v>-21.201035402925044</c:v>
                </c:pt>
                <c:pt idx="18">
                  <c:v>-20.80411965373801</c:v>
                </c:pt>
                <c:pt idx="19">
                  <c:v>-20.366758097990076</c:v>
                </c:pt>
                <c:pt idx="20">
                  <c:v>-19.885327584536793</c:v>
                </c:pt>
                <c:pt idx="21">
                  <c:v>-19.356046749454332</c:v>
                </c:pt>
                <c:pt idx="22">
                  <c:v>-18.775022694217263</c:v>
                </c:pt>
                <c:pt idx="23">
                  <c:v>-18.138316718875917</c:v>
                </c:pt>
                <c:pt idx="24">
                  <c:v>-17.4420328927146</c:v>
                </c:pt>
                <c:pt idx="25">
                  <c:v>-16.682433230778262</c:v>
                </c:pt>
                <c:pt idx="26">
                  <c:v>-15.856082843785595</c:v>
                </c:pt>
                <c:pt idx="27">
                  <c:v>-14.960027468378723</c:v>
                </c:pt>
                <c:pt idx="28">
                  <c:v>-13.992004072496002</c:v>
                </c:pt>
                <c:pt idx="29">
                  <c:v>-12.950682582612682</c:v>
                </c:pt>
                <c:pt idx="30">
                  <c:v>-11.835933064776837</c:v>
                </c:pt>
                <c:pt idx="31">
                  <c:v>-10.649107899469543</c:v>
                </c:pt>
                <c:pt idx="32">
                  <c:v>-9.3933228165871387</c:v>
                </c:pt>
                <c:pt idx="33">
                  <c:v>-8.0737145908582679</c:v>
                </c:pt>
                <c:pt idx="34">
                  <c:v>-6.6976475884639326</c:v>
                </c:pt>
                <c:pt idx="35">
                  <c:v>-5.2748374095180646</c:v>
                </c:pt>
                <c:pt idx="36">
                  <c:v>-3.8173590395805608</c:v>
                </c:pt>
                <c:pt idx="37">
                  <c:v>-2.3395106391759795</c:v>
                </c:pt>
                <c:pt idx="38">
                  <c:v>-0.85751337087610491</c:v>
                </c:pt>
                <c:pt idx="39">
                  <c:v>0.61095740703036261</c:v>
                </c:pt>
                <c:pt idx="40">
                  <c:v>2.0473948631804477</c:v>
                </c:pt>
                <c:pt idx="41">
                  <c:v>3.4332014011236902</c:v>
                </c:pt>
                <c:pt idx="42">
                  <c:v>4.7504921368304176</c:v>
                </c:pt>
                <c:pt idx="43">
                  <c:v>5.9828926656023764</c:v>
                </c:pt>
                <c:pt idx="44">
                  <c:v>7.1162587289139232</c:v>
                </c:pt>
                <c:pt idx="45">
                  <c:v>8.1392523632308329</c:v>
                </c:pt>
                <c:pt idx="46">
                  <c:v>9.0437260826993455</c:v>
                </c:pt>
                <c:pt idx="47">
                  <c:v>9.8248904515308517</c:v>
                </c:pt>
                <c:pt idx="48">
                  <c:v>10.481266440014958</c:v>
                </c:pt>
                <c:pt idx="49">
                  <c:v>11.014447456186069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Resolution!$Q$79:$Q$80</c:f>
              <c:strCache>
                <c:ptCount val="2"/>
                <c:pt idx="0">
                  <c:v>R</c:v>
                </c:pt>
                <c:pt idx="1">
                  <c:v>5,3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Resolution!$Q$81:$Q$130</c:f>
              <c:numCache>
                <c:formatCode>0.0</c:formatCode>
                <c:ptCount val="50"/>
                <c:pt idx="0">
                  <c:v>130.81386074215069</c:v>
                </c:pt>
                <c:pt idx="1">
                  <c:v>124.1495752727172</c:v>
                </c:pt>
                <c:pt idx="2">
                  <c:v>117.75941382158534</c:v>
                </c:pt>
                <c:pt idx="3">
                  <c:v>111.63136643459715</c:v>
                </c:pt>
                <c:pt idx="4">
                  <c:v>105.75392034047788</c:v>
                </c:pt>
                <c:pt idx="5">
                  <c:v>100.11604301391017</c:v>
                </c:pt>
                <c:pt idx="6">
                  <c:v>94.707167069179079</c:v>
                </c:pt>
                <c:pt idx="7">
                  <c:v>89.517177108032342</c:v>
                </c:pt>
                <c:pt idx="8">
                  <c:v>84.536398665063984</c:v>
                </c:pt>
                <c:pt idx="9">
                  <c:v>79.755589412519058</c:v>
                </c:pt>
                <c:pt idx="10">
                  <c:v>75.165932802402295</c:v>
                </c:pt>
                <c:pt idx="11">
                  <c:v>70.759034334967751</c:v>
                </c:pt>
                <c:pt idx="12">
                  <c:v>66.526920646113922</c:v>
                </c:pt>
                <c:pt idx="13">
                  <c:v>62.462041597939958</c:v>
                </c:pt>
                <c:pt idx="14">
                  <c:v>58.557275531635042</c:v>
                </c:pt>
                <c:pt idx="15">
                  <c:v>54.805937793546029</c:v>
                </c:pt>
                <c:pt idx="16">
                  <c:v>51.201792565911383</c:v>
                </c:pt>
                <c:pt idx="17">
                  <c:v>47.73906791427661</c:v>
                </c:pt>
                <c:pt idx="18">
                  <c:v>44.412473793999894</c:v>
                </c:pt>
                <c:pt idx="19">
                  <c:v>41.217222528257146</c:v>
                </c:pt>
                <c:pt idx="20">
                  <c:v>38.149050970432974</c:v>
                </c:pt>
                <c:pt idx="21">
                  <c:v>35.204243188657905</c:v>
                </c:pt>
                <c:pt idx="22">
                  <c:v>32.379652059539445</c:v>
                </c:pt>
                <c:pt idx="23">
                  <c:v>29.672717641698053</c:v>
                </c:pt>
                <c:pt idx="24">
                  <c:v>27.081479642085068</c:v>
                </c:pt>
                <c:pt idx="25">
                  <c:v>24.60458073336331</c:v>
                </c:pt>
                <c:pt idx="26">
                  <c:v>22.241256997158754</c:v>
                </c:pt>
                <c:pt idx="27">
                  <c:v>19.991311450385211</c:v>
                </c:pt>
                <c:pt idx="28">
                  <c:v>17.85506657904218</c:v>
                </c:pt>
                <c:pt idx="29">
                  <c:v>15.833292190037513</c:v>
                </c:pt>
                <c:pt idx="30">
                  <c:v>13.927105827671729</c:v>
                </c:pt>
                <c:pt idx="31">
                  <c:v>12.137844586466755</c:v>
                </c:pt>
                <c:pt idx="32">
                  <c:v>10.466909415653852</c:v>
                </c:pt>
                <c:pt idx="33">
                  <c:v>8.91558587270797</c:v>
                </c:pt>
                <c:pt idx="34">
                  <c:v>7.4848485213221947</c:v>
                </c:pt>
                <c:pt idx="35">
                  <c:v>6.1751594077470733</c:v>
                </c:pt>
                <c:pt idx="36">
                  <c:v>4.9862737860321875</c:v>
                </c:pt>
                <c:pt idx="37">
                  <c:v>3.9170679388059244</c:v>
                </c:pt>
                <c:pt idx="38">
                  <c:v>2.965404052831317</c:v>
                </c:pt>
                <c:pt idx="39">
                  <c:v>2.128045342165386</c:v>
                </c:pt>
                <c:pt idx="40">
                  <c:v>1.4006309543483706</c:v>
                </c:pt>
                <c:pt idx="41">
                  <c:v>0.77771499728432791</c:v>
                </c:pt>
                <c:pt idx="42">
                  <c:v>0.2528679707276833</c:v>
                </c:pt>
                <c:pt idx="43">
                  <c:v>-0.18116712750298075</c:v>
                </c:pt>
                <c:pt idx="44">
                  <c:v>-0.53227680531844523</c:v>
                </c:pt>
                <c:pt idx="45">
                  <c:v>-0.80875333074080857</c:v>
                </c:pt>
                <c:pt idx="46">
                  <c:v>-1.0190626287025708</c:v>
                </c:pt>
                <c:pt idx="47">
                  <c:v>-1.1716203528052771</c:v>
                </c:pt>
                <c:pt idx="48">
                  <c:v>-1.2745900510333872</c:v>
                </c:pt>
                <c:pt idx="49">
                  <c:v>-1.3357135766195691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Resolution!$R$79:$R$80</c:f>
              <c:strCache>
                <c:ptCount val="2"/>
                <c:pt idx="0">
                  <c:v>R</c:v>
                </c:pt>
                <c:pt idx="1">
                  <c:v>6,3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Resolution!$R$81:$R$130</c:f>
              <c:numCache>
                <c:formatCode>0.0</c:formatCode>
                <c:ptCount val="50"/>
                <c:pt idx="0">
                  <c:v>-18.768473643131546</c:v>
                </c:pt>
                <c:pt idx="1">
                  <c:v>-18.752620205111349</c:v>
                </c:pt>
                <c:pt idx="2">
                  <c:v>-18.734742334647425</c:v>
                </c:pt>
                <c:pt idx="3">
                  <c:v>-18.714563296291608</c:v>
                </c:pt>
                <c:pt idx="4">
                  <c:v>-18.69176983150377</c:v>
                </c:pt>
                <c:pt idx="5">
                  <c:v>-18.666007729527774</c:v>
                </c:pt>
                <c:pt idx="6">
                  <c:v>-18.636876979217352</c:v>
                </c:pt>
                <c:pt idx="7">
                  <c:v>-18.603926499609802</c:v>
                </c:pt>
                <c:pt idx="8">
                  <c:v>-18.566648461617199</c:v>
                </c:pt>
                <c:pt idx="9">
                  <c:v>-18.524472233306902</c:v>
                </c:pt>
                <c:pt idx="10">
                  <c:v>-18.476758008263541</c:v>
                </c:pt>
                <c:pt idx="11">
                  <c:v>-18.422790212052632</c:v>
                </c:pt>
                <c:pt idx="12">
                  <c:v>-18.361770827591457</c:v>
                </c:pt>
                <c:pt idx="13">
                  <c:v>-18.292812838107071</c:v>
                </c:pt>
                <c:pt idx="14">
                  <c:v>-18.214934058083276</c:v>
                </c:pt>
                <c:pt idx="15">
                  <c:v>-18.127051709615468</c:v>
                </c:pt>
                <c:pt idx="16">
                  <c:v>-18.027978204666734</c:v>
                </c:pt>
                <c:pt idx="17">
                  <c:v>-17.916418712403985</c:v>
                </c:pt>
                <c:pt idx="18">
                  <c:v>-17.790971222709093</c:v>
                </c:pt>
                <c:pt idx="19">
                  <c:v>-17.650129956876608</c:v>
                </c:pt>
                <c:pt idx="20">
                  <c:v>-17.49229311522965</c:v>
                </c:pt>
                <c:pt idx="21">
                  <c:v>-17.315776074528134</c:v>
                </c:pt>
                <c:pt idx="22">
                  <c:v>-17.118831234876041</c:v>
                </c:pt>
                <c:pt idx="23">
                  <c:v>-16.899675738464023</c:v>
                </c:pt>
                <c:pt idx="24">
                  <c:v>-16.656528205858162</c:v>
                </c:pt>
                <c:pt idx="25">
                  <c:v>-16.38765541889844</c:v>
                </c:pt>
                <c:pt idx="26">
                  <c:v>-16.091429479752584</c:v>
                </c:pt>
                <c:pt idx="27">
                  <c:v>-15.766395354910536</c:v>
                </c:pt>
                <c:pt idx="28">
                  <c:v>-15.41134784693263</c:v>
                </c:pt>
                <c:pt idx="29">
                  <c:v>-15.025415929077212</c:v>
                </c:pt>
                <c:pt idx="30">
                  <c:v>-14.60815107425122</c:v>
                </c:pt>
                <c:pt idx="31">
                  <c:v>-14.159614811410046</c:v>
                </c:pt>
                <c:pt idx="32">
                  <c:v>-13.680459413839825</c:v>
                </c:pt>
                <c:pt idx="33">
                  <c:v>-13.171994587018665</c:v>
                </c:pt>
                <c:pt idx="34">
                  <c:v>-12.636232536877898</c:v>
                </c:pt>
                <c:pt idx="35">
                  <c:v>-12.075904112950363</c:v>
                </c:pt>
                <c:pt idx="36">
                  <c:v>-11.494440018684044</c:v>
                </c:pt>
                <c:pt idx="37">
                  <c:v>-10.895913413797579</c:v>
                </c:pt>
                <c:pt idx="38">
                  <c:v>-10.284943465553786</c:v>
                </c:pt>
                <c:pt idx="39">
                  <c:v>-9.6665631968009045</c:v>
                </c:pt>
                <c:pt idx="40">
                  <c:v>-9.0460588153275179</c:v>
                </c:pt>
                <c:pt idx="41">
                  <c:v>-8.4287909920478459</c:v>
                </c:pt>
                <c:pt idx="42">
                  <c:v>-7.8200107244756891</c:v>
                </c:pt>
                <c:pt idx="43">
                  <c:v>-7.2246830868578789</c:v>
                </c:pt>
                <c:pt idx="44">
                  <c:v>-6.6473312066653598</c:v>
                </c:pt>
                <c:pt idx="45">
                  <c:v>-6.0919103951651108</c:v>
                </c:pt>
                <c:pt idx="46">
                  <c:v>-5.5617189277016035</c:v>
                </c:pt>
                <c:pt idx="47">
                  <c:v>-5.05934809499389</c:v>
                </c:pt>
                <c:pt idx="48">
                  <c:v>-4.58667042270549</c:v>
                </c:pt>
                <c:pt idx="49">
                  <c:v>-4.144861869514517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Resolution!$S$79:$S$80</c:f>
              <c:strCache>
                <c:ptCount val="2"/>
                <c:pt idx="0">
                  <c:v>R</c:v>
                </c:pt>
                <c:pt idx="1">
                  <c:v>7,3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Resolution!$S$81:$S$130</c:f>
              <c:numCache>
                <c:formatCode>0.0</c:formatCode>
                <c:ptCount val="50"/>
                <c:pt idx="0">
                  <c:v>-23.189269741329472</c:v>
                </c:pt>
                <c:pt idx="1">
                  <c:v>-23.032227352911899</c:v>
                </c:pt>
                <c:pt idx="2">
                  <c:v>-22.861373917313912</c:v>
                </c:pt>
                <c:pt idx="3">
                  <c:v>-22.675493125078443</c:v>
                </c:pt>
                <c:pt idx="4">
                  <c:v>-22.473267080504854</c:v>
                </c:pt>
                <c:pt idx="5">
                  <c:v>-22.253269943197953</c:v>
                </c:pt>
                <c:pt idx="6">
                  <c:v>-22.013961826451101</c:v>
                </c:pt>
                <c:pt idx="7">
                  <c:v>-21.753683188691234</c:v>
                </c:pt>
                <c:pt idx="8">
                  <c:v>-21.470650022572521</c:v>
                </c:pt>
                <c:pt idx="9">
                  <c:v>-21.162950228779771</c:v>
                </c:pt>
                <c:pt idx="10">
                  <c:v>-20.828541659793608</c:v>
                </c:pt>
                <c:pt idx="11">
                  <c:v>-20.465252433991335</c:v>
                </c:pt>
                <c:pt idx="12">
                  <c:v>-20.070784252975894</c:v>
                </c:pt>
                <c:pt idx="13">
                  <c:v>-19.642719604155644</c:v>
                </c:pt>
                <c:pt idx="14">
                  <c:v>-19.178533893606129</c:v>
                </c:pt>
                <c:pt idx="15">
                  <c:v>-18.675613725543268</c:v>
                </c:pt>
                <c:pt idx="16">
                  <c:v>-18.131282714732421</c:v>
                </c:pt>
                <c:pt idx="17">
                  <c:v>-17.542836371890687</c:v>
                </c:pt>
                <c:pt idx="18">
                  <c:v>-16.907587717761121</c:v>
                </c:pt>
                <c:pt idx="19">
                  <c:v>-16.222925328813545</c:v>
                </c:pt>
                <c:pt idx="20">
                  <c:v>-15.486385456637052</c:v>
                </c:pt>
                <c:pt idx="21">
                  <c:v>-14.695739644244243</c:v>
                </c:pt>
                <c:pt idx="22">
                  <c:v>-13.849098827048753</c:v>
                </c:pt>
                <c:pt idx="23">
                  <c:v>-12.945034190239422</c:v>
                </c:pt>
                <c:pt idx="24">
                  <c:v>-11.982713995465762</c:v>
                </c:pt>
                <c:pt idx="25">
                  <c:v>-10.9620541394636</c:v>
                </c:pt>
                <c:pt idx="26">
                  <c:v>-9.883878347247375</c:v>
                </c:pt>
                <c:pt idx="27">
                  <c:v>-8.7500816669813979</c:v>
                </c:pt>
                <c:pt idx="28">
                  <c:v>-7.5637884341725021</c:v>
                </c:pt>
                <c:pt idx="29">
                  <c:v>-6.329493321573386</c:v>
                </c:pt>
                <c:pt idx="30">
                  <c:v>-5.0531718149597546</c:v>
                </c:pt>
                <c:pt idx="31">
                  <c:v>-3.7423448897344551</c:v>
                </c:pt>
                <c:pt idx="32">
                  <c:v>-2.4060823183341991</c:v>
                </c:pt>
                <c:pt idx="33">
                  <c:v>-1.0549304216061726</c:v>
                </c:pt>
                <c:pt idx="34">
                  <c:v>0.29924641744073061</c:v>
                </c:pt>
                <c:pt idx="35">
                  <c:v>1.6435153889605532</c:v>
                </c:pt>
                <c:pt idx="36">
                  <c:v>2.9642131555039204</c:v>
                </c:pt>
                <c:pt idx="37">
                  <c:v>4.2473600058989813</c:v>
                </c:pt>
                <c:pt idx="38">
                  <c:v>5.4791289443613369</c:v>
                </c:pt>
                <c:pt idx="39">
                  <c:v>6.6463403377586374</c:v>
                </c:pt>
                <c:pt idx="40">
                  <c:v>7.7369474084375076</c:v>
                </c:pt>
                <c:pt idx="41">
                  <c:v>8.7404764132664692</c:v>
                </c:pt>
                <c:pt idx="42">
                  <c:v>9.6483883442079286</c:v>
                </c:pt>
                <c:pt idx="43">
                  <c:v>10.454336173795273</c:v>
                </c:pt>
                <c:pt idx="44">
                  <c:v>11.154302011219235</c:v>
                </c:pt>
                <c:pt idx="45">
                  <c:v>11.746610416797211</c:v>
                </c:pt>
                <c:pt idx="46">
                  <c:v>12.231825716188627</c:v>
                </c:pt>
                <c:pt idx="47">
                  <c:v>12.612550817508435</c:v>
                </c:pt>
                <c:pt idx="48">
                  <c:v>12.893151626019426</c:v>
                </c:pt>
                <c:pt idx="49">
                  <c:v>13.079434200520472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Resolution!$T$79:$T$80</c:f>
              <c:strCache>
                <c:ptCount val="2"/>
                <c:pt idx="0">
                  <c:v>R</c:v>
                </c:pt>
                <c:pt idx="1">
                  <c:v>6,4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Resolution!$T$81:$T$130</c:f>
              <c:numCache>
                <c:formatCode>0.0</c:formatCode>
                <c:ptCount val="50"/>
                <c:pt idx="0">
                  <c:v>-20.631300816194763</c:v>
                </c:pt>
                <c:pt idx="1">
                  <c:v>-20.490698928631961</c:v>
                </c:pt>
                <c:pt idx="2">
                  <c:v>-20.344136722718847</c:v>
                </c:pt>
                <c:pt idx="3">
                  <c:v>-20.191154661304182</c:v>
                </c:pt>
                <c:pt idx="4">
                  <c:v>-20.031237506479496</c:v>
                </c:pt>
                <c:pt idx="5">
                  <c:v>-19.863807232928373</c:v>
                </c:pt>
                <c:pt idx="6">
                  <c:v>-19.688215309873573</c:v>
                </c:pt>
                <c:pt idx="7">
                  <c:v>-19.503734409034681</c:v>
                </c:pt>
                <c:pt idx="8">
                  <c:v>-19.309549652589066</c:v>
                </c:pt>
                <c:pt idx="9">
                  <c:v>-19.104749593253707</c:v>
                </c:pt>
                <c:pt idx="10">
                  <c:v>-18.888317224019652</c:v>
                </c:pt>
                <c:pt idx="11">
                  <c:v>-18.659121454230654</c:v>
                </c:pt>
                <c:pt idx="12">
                  <c:v>-18.415909668355546</c:v>
                </c:pt>
                <c:pt idx="13">
                  <c:v>-18.15730221019086</c:v>
                </c:pt>
                <c:pt idx="14">
                  <c:v>-17.881789912617929</c:v>
                </c:pt>
                <c:pt idx="15">
                  <c:v>-17.587736121425536</c:v>
                </c:pt>
                <c:pt idx="16">
                  <c:v>-17.273385033358288</c:v>
                </c:pt>
                <c:pt idx="17">
                  <c:v>-16.936878563130186</c:v>
                </c:pt>
                <c:pt idx="18">
                  <c:v>-16.576284332430227</c:v>
                </c:pt>
                <c:pt idx="19">
                  <c:v>-16.189637670480945</c:v>
                </c:pt>
                <c:pt idx="20">
                  <c:v>-15.775000631567675</c:v>
                </c:pt>
                <c:pt idx="21">
                  <c:v>-15.330540833121628</c:v>
                </c:pt>
                <c:pt idx="22">
                  <c:v>-14.85463222546295</c:v>
                </c:pt>
                <c:pt idx="23">
                  <c:v>-14.345978527326903</c:v>
                </c:pt>
                <c:pt idx="24">
                  <c:v>-13.803757820178349</c:v>
                </c:pt>
                <c:pt idx="25">
                  <c:v>-13.227783585118603</c:v>
                </c:pt>
                <c:pt idx="26">
                  <c:v>-12.618673348900057</c:v>
                </c:pt>
                <c:pt idx="27">
                  <c:v>-11.978011407433268</c:v>
                </c:pt>
                <c:pt idx="28">
                  <c:v>-11.308487498109752</c:v>
                </c:pt>
                <c:pt idx="29">
                  <c:v>-10.613989852274667</c:v>
                </c:pt>
                <c:pt idx="30">
                  <c:v>-9.8996300944443902</c:v>
                </c:pt>
                <c:pt idx="31">
                  <c:v>-9.1716802560358985</c:v>
                </c:pt>
                <c:pt idx="32">
                  <c:v>-8.4374095479409075</c:v>
                </c:pt>
                <c:pt idx="33">
                  <c:v>-7.7048203121487546</c:v>
                </c:pt>
                <c:pt idx="34">
                  <c:v>-6.9822972434467081</c:v>
                </c:pt>
                <c:pt idx="35">
                  <c:v>-6.2781987649776045</c:v>
                </c:pt>
                <c:pt idx="36">
                  <c:v>-5.6004309098912799</c:v>
                </c:pt>
                <c:pt idx="37">
                  <c:v>-4.9560491126577162</c:v>
                </c:pt>
                <c:pt idx="38">
                  <c:v>-4.3509302993574588</c:v>
                </c:pt>
                <c:pt idx="39">
                  <c:v>-3.7895470547283718</c:v>
                </c:pt>
                <c:pt idx="40">
                  <c:v>-3.2748599334187141</c:v>
                </c:pt>
                <c:pt idx="41">
                  <c:v>-2.808326868272919</c:v>
                </c:pt>
                <c:pt idx="42">
                  <c:v>-2.3900137883628929</c:v>
                </c:pt>
                <c:pt idx="43">
                  <c:v>-2.0187805885306029</c:v>
                </c:pt>
                <c:pt idx="44">
                  <c:v>-1.6925124669525102</c:v>
                </c:pt>
                <c:pt idx="45">
                  <c:v>-1.4083678181644419</c:v>
                </c:pt>
                <c:pt idx="46">
                  <c:v>-1.1630187930001934</c:v>
                </c:pt>
                <c:pt idx="47">
                  <c:v>-0.95286744398728218</c:v>
                </c:pt>
                <c:pt idx="48">
                  <c:v>-0.77422741029786657</c:v>
                </c:pt>
                <c:pt idx="49">
                  <c:v>-0.62346721629157609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Resolution!$U$79:$U$80</c:f>
              <c:strCache>
                <c:ptCount val="2"/>
                <c:pt idx="0">
                  <c:v>R</c:v>
                </c:pt>
                <c:pt idx="1">
                  <c:v>7,4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Resolution!$U$81:$U$130</c:f>
              <c:numCache>
                <c:formatCode>0.0</c:formatCode>
                <c:ptCount val="50"/>
                <c:pt idx="0">
                  <c:v>-23.730562088624353</c:v>
                </c:pt>
                <c:pt idx="1">
                  <c:v>-23.579679866272443</c:v>
                </c:pt>
                <c:pt idx="2">
                  <c:v>-23.410735651419781</c:v>
                </c:pt>
                <c:pt idx="3">
                  <c:v>-23.221572409815572</c:v>
                </c:pt>
                <c:pt idx="4">
                  <c:v>-23.009784769073534</c:v>
                </c:pt>
                <c:pt idx="5">
                  <c:v>-22.772694621587668</c:v>
                </c:pt>
                <c:pt idx="6">
                  <c:v>-22.507325914871405</c:v>
                </c:pt>
                <c:pt idx="7">
                  <c:v>-22.210379244972696</c:v>
                </c:pt>
                <c:pt idx="8">
                  <c:v>-21.878207154488017</c:v>
                </c:pt>
                <c:pt idx="9">
                  <c:v>-21.50679140921304</c:v>
                </c:pt>
                <c:pt idx="10">
                  <c:v>-21.091724004589253</c:v>
                </c:pt>
                <c:pt idx="11">
                  <c:v>-20.628194252755041</c:v>
                </c:pt>
                <c:pt idx="12">
                  <c:v>-20.110985038379503</c:v>
                </c:pt>
                <c:pt idx="13">
                  <c:v>-19.534482214495682</c:v>
                </c:pt>
                <c:pt idx="14">
                  <c:v>-18.892702131914778</c:v>
                </c:pt>
                <c:pt idx="15">
                  <c:v>-18.179343426475132</c:v>
                </c:pt>
                <c:pt idx="16">
                  <c:v>-17.38787035727529</c:v>
                </c:pt>
                <c:pt idx="17">
                  <c:v>-16.511636068418724</c:v>
                </c:pt>
                <c:pt idx="18">
                  <c:v>-15.54405492941496</c:v>
                </c:pt>
                <c:pt idx="19">
                  <c:v>-14.478833286481448</c:v>
                </c:pt>
                <c:pt idx="20">
                  <c:v>-13.310267102720504</c:v>
                </c:pt>
                <c:pt idx="21">
                  <c:v>-12.033612538985775</c:v>
                </c:pt>
                <c:pt idx="22">
                  <c:v>-10.645530911895451</c:v>
                </c:pt>
                <c:pt idx="23">
                  <c:v>-9.1446020624888309</c:v>
                </c:pt>
                <c:pt idx="24">
                  <c:v>-7.531889574661319</c:v>
                </c:pt>
                <c:pt idx="25">
                  <c:v>-5.8115275539189204</c:v>
                </c:pt>
                <c:pt idx="26">
                  <c:v>-3.9912826692988741</c:v>
                </c:pt>
                <c:pt idx="27">
                  <c:v>-2.0830288607555039</c:v>
                </c:pt>
                <c:pt idx="28">
                  <c:v>-0.10305882117514761</c:v>
                </c:pt>
                <c:pt idx="29">
                  <c:v>1.9278494851735932</c:v>
                </c:pt>
                <c:pt idx="30">
                  <c:v>3.9846865739502686</c:v>
                </c:pt>
                <c:pt idx="31">
                  <c:v>6.0388382182535354</c:v>
                </c:pt>
                <c:pt idx="32">
                  <c:v>8.0590983282925173</c:v>
                </c:pt>
                <c:pt idx="33">
                  <c:v>10.013027686130908</c:v>
                </c:pt>
                <c:pt idx="34">
                  <c:v>11.868559949374479</c:v>
                </c:pt>
                <c:pt idx="35">
                  <c:v>13.595705546738339</c:v>
                </c:pt>
                <c:pt idx="36">
                  <c:v>15.168174138001634</c:v>
                </c:pt>
                <c:pt idx="37">
                  <c:v>16.564736855497681</c:v>
                </c:pt>
                <c:pt idx="38">
                  <c:v>17.770182806550412</c:v>
                </c:pt>
                <c:pt idx="39">
                  <c:v>18.775783683670845</c:v>
                </c:pt>
                <c:pt idx="40">
                  <c:v>19.579252209096737</c:v>
                </c:pt>
                <c:pt idx="41">
                  <c:v>20.184248386019682</c:v>
                </c:pt>
                <c:pt idx="42">
                  <c:v>20.599538518575756</c:v>
                </c:pt>
                <c:pt idx="43">
                  <c:v>20.837938230827142</c:v>
                </c:pt>
                <c:pt idx="44">
                  <c:v>20.915171950281543</c:v>
                </c:pt>
                <c:pt idx="45">
                  <c:v>20.848762884041609</c:v>
                </c:pt>
                <c:pt idx="46">
                  <c:v>20.65703760523628</c:v>
                </c:pt>
                <c:pt idx="47">
                  <c:v>20.358296187464223</c:v>
                </c:pt>
                <c:pt idx="48">
                  <c:v>19.97016865980148</c:v>
                </c:pt>
                <c:pt idx="49">
                  <c:v>19.509155027708591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Resolution!$V$79:$V$80</c:f>
              <c:strCache>
                <c:ptCount val="2"/>
                <c:pt idx="0">
                  <c:v>R</c:v>
                </c:pt>
                <c:pt idx="1">
                  <c:v>7,5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Resolution!$V$81:$V$130</c:f>
              <c:numCache>
                <c:formatCode>0.0</c:formatCode>
                <c:ptCount val="50"/>
                <c:pt idx="0">
                  <c:v>-24.70947221093715</c:v>
                </c:pt>
                <c:pt idx="1">
                  <c:v>-24.67016790971579</c:v>
                </c:pt>
                <c:pt idx="2">
                  <c:v>-24.625484228073596</c:v>
                </c:pt>
                <c:pt idx="3">
                  <c:v>-24.574675468821749</c:v>
                </c:pt>
                <c:pt idx="4">
                  <c:v>-24.51689155611632</c:v>
                </c:pt>
                <c:pt idx="5">
                  <c:v>-24.451163497774488</c:v>
                </c:pt>
                <c:pt idx="6">
                  <c:v>-24.376386926811314</c:v>
                </c:pt>
                <c:pt idx="7">
                  <c:v>-24.291303520290612</c:v>
                </c:pt>
                <c:pt idx="8">
                  <c:v>-24.194480095100765</c:v>
                </c:pt>
                <c:pt idx="9">
                  <c:v>-24.084285193578012</c:v>
                </c:pt>
                <c:pt idx="10">
                  <c:v>-23.958863002744796</c:v>
                </c:pt>
                <c:pt idx="11">
                  <c:v>-23.816104507135591</c:v>
                </c:pt>
                <c:pt idx="12">
                  <c:v>-23.6536158672696</c:v>
                </c:pt>
                <c:pt idx="13">
                  <c:v>-23.468684157731079</c:v>
                </c:pt>
                <c:pt idx="14">
                  <c:v>-23.258240808668464</c:v>
                </c:pt>
                <c:pt idx="15">
                  <c:v>-23.018823395441576</c:v>
                </c:pt>
                <c:pt idx="16">
                  <c:v>-22.746536841857615</c:v>
                </c:pt>
                <c:pt idx="17">
                  <c:v>-22.437015677428796</c:v>
                </c:pt>
                <c:pt idx="18">
                  <c:v>-22.085389757806617</c:v>
                </c:pt>
                <c:pt idx="19">
                  <c:v>-21.686256861860606</c:v>
                </c:pt>
                <c:pt idx="20">
                  <c:v>-21.233666857552095</c:v>
                </c:pt>
                <c:pt idx="21">
                  <c:v>-20.721123707399659</c:v>
                </c:pt>
                <c:pt idx="22">
                  <c:v>-20.141613458469291</c:v>
                </c:pt>
                <c:pt idx="23">
                  <c:v>-19.487668470788421</c:v>
                </c:pt>
                <c:pt idx="24">
                  <c:v>-18.751480327559921</c:v>
                </c:pt>
                <c:pt idx="25">
                  <c:v>-17.925075843300757</c:v>
                </c:pt>
                <c:pt idx="26">
                  <c:v>-17.000571844615735</c:v>
                </c:pt>
                <c:pt idx="27">
                  <c:v>-15.970524191688423</c:v>
                </c:pt>
                <c:pt idx="28">
                  <c:v>-14.828383807508484</c:v>
                </c:pt>
                <c:pt idx="29">
                  <c:v>-13.569066026115184</c:v>
                </c:pt>
                <c:pt idx="30">
                  <c:v>-12.189628049061868</c:v>
                </c:pt>
                <c:pt idx="31">
                  <c:v>-10.690031727089005</c:v>
                </c:pt>
                <c:pt idx="32">
                  <c:v>-9.0739452253389494</c:v>
                </c:pt>
                <c:pt idx="33">
                  <c:v>-7.3495091104540391</c:v>
                </c:pt>
                <c:pt idx="34">
                  <c:v>-5.5299642994833613</c:v>
                </c:pt>
                <c:pt idx="35">
                  <c:v>-3.6340183216997439</c:v>
                </c:pt>
                <c:pt idx="36">
                  <c:v>-1.6858218571576546</c:v>
                </c:pt>
                <c:pt idx="37">
                  <c:v>0.28555113868392462</c:v>
                </c:pt>
                <c:pt idx="38">
                  <c:v>2.247173764038215</c:v>
                </c:pt>
                <c:pt idx="39">
                  <c:v>4.1638597055225555</c:v>
                </c:pt>
                <c:pt idx="40">
                  <c:v>6.0001562699825373</c:v>
                </c:pt>
                <c:pt idx="41">
                  <c:v>7.7225244914270101</c:v>
                </c:pt>
                <c:pt idx="42">
                  <c:v>9.3014389339571597</c:v>
                </c:pt>
                <c:pt idx="43">
                  <c:v>10.713138039101732</c:v>
                </c:pt>
                <c:pt idx="44">
                  <c:v>11.940811496385923</c:v>
                </c:pt>
                <c:pt idx="45">
                  <c:v>12.975110294225384</c:v>
                </c:pt>
                <c:pt idx="46">
                  <c:v>13.813980808722548</c:v>
                </c:pt>
                <c:pt idx="47">
                  <c:v>14.461926675673583</c:v>
                </c:pt>
                <c:pt idx="48">
                  <c:v>14.928869203448581</c:v>
                </c:pt>
                <c:pt idx="49">
                  <c:v>15.228800394861901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686096"/>
        <c:axId val="265686656"/>
      </c:scatterChart>
      <c:valAx>
        <c:axId val="26568609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>
                    <a:solidFill>
                      <a:schemeClr val="bg1">
                        <a:lumMod val="50000"/>
                      </a:schemeClr>
                    </a:solidFill>
                  </a:rPr>
                  <a:t>Mobile phase composition (organic modifier)</a:t>
                </a:r>
                <a:endParaRPr lang="en-US" sz="1400" b="1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686656"/>
        <c:crossesAt val="-30"/>
        <c:crossBetween val="midCat"/>
      </c:valAx>
      <c:valAx>
        <c:axId val="265686656"/>
        <c:scaling>
          <c:orientation val="minMax"/>
          <c:min val="-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>
                    <a:solidFill>
                      <a:schemeClr val="bg1">
                        <a:lumMod val="50000"/>
                      </a:schemeClr>
                    </a:solidFill>
                  </a:rPr>
                  <a:t>Resolution</a:t>
                </a:r>
                <a:endParaRPr lang="en-US" sz="1400" b="1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686096"/>
        <c:crossesAt val="-40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Resolution map, zoom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Resolution!$B$79:$B$80</c:f>
              <c:strCache>
                <c:ptCount val="2"/>
                <c:pt idx="0">
                  <c:v>R</c:v>
                </c:pt>
                <c:pt idx="1">
                  <c:v>2,1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Resolution!$B$81:$B$130</c:f>
              <c:numCache>
                <c:formatCode>0.0</c:formatCode>
                <c:ptCount val="50"/>
                <c:pt idx="0">
                  <c:v>6.7684243383696101</c:v>
                </c:pt>
                <c:pt idx="1">
                  <c:v>7.0037872893093072</c:v>
                </c:pt>
                <c:pt idx="2">
                  <c:v>7.2401843245262345</c:v>
                </c:pt>
                <c:pt idx="3">
                  <c:v>7.4774800926487712</c:v>
                </c:pt>
                <c:pt idx="4">
                  <c:v>7.7155112267552646</c:v>
                </c:pt>
                <c:pt idx="5">
                  <c:v>7.9540812423267164</c:v>
                </c:pt>
                <c:pt idx="6">
                  <c:v>8.1929545729257161</c:v>
                </c:pt>
                <c:pt idx="7">
                  <c:v>8.4318496204778484</c:v>
                </c:pt>
                <c:pt idx="8">
                  <c:v>8.6704306882375963</c:v>
                </c:pt>
                <c:pt idx="9">
                  <c:v>8.9082986590650108</c:v>
                </c:pt>
                <c:pt idx="10">
                  <c:v>9.1449802817362329</c:v>
                </c:pt>
                <c:pt idx="11">
                  <c:v>9.3799159367649949</c:v>
                </c:pt>
                <c:pt idx="12">
                  <c:v>9.6124457747659253</c:v>
                </c:pt>
                <c:pt idx="13">
                  <c:v>9.8417941602683285</c:v>
                </c:pt>
                <c:pt idx="14">
                  <c:v>10.067052419160001</c:v>
                </c:pt>
                <c:pt idx="15">
                  <c:v>10.28715998746439</c:v>
                </c:pt>
                <c:pt idx="16">
                  <c:v>10.500884203574346</c:v>
                </c:pt>
                <c:pt idx="17">
                  <c:v>10.70679918758081</c:v>
                </c:pt>
                <c:pt idx="18">
                  <c:v>10.903264522915853</c:v>
                </c:pt>
                <c:pt idx="19">
                  <c:v>11.088404809375275</c:v>
                </c:pt>
                <c:pt idx="20">
                  <c:v>11.260091601357841</c:v>
                </c:pt>
                <c:pt idx="21">
                  <c:v>11.415929781652828</c:v>
                </c:pt>
                <c:pt idx="22">
                  <c:v>11.553251035913522</c:v>
                </c:pt>
                <c:pt idx="23">
                  <c:v>11.669117750025652</c:v>
                </c:pt>
                <c:pt idx="24">
                  <c:v>11.760341283102559</c:v>
                </c:pt>
                <c:pt idx="25">
                  <c:v>11.82351906095073</c:v>
                </c:pt>
                <c:pt idx="26">
                  <c:v>11.855095126256082</c:v>
                </c:pt>
                <c:pt idx="27">
                  <c:v>11.851448460517995</c:v>
                </c:pt>
                <c:pt idx="28">
                  <c:v>11.809012313593238</c:v>
                </c:pt>
                <c:pt idx="29">
                  <c:v>11.724425700749888</c:v>
                </c:pt>
                <c:pt idx="30">
                  <c:v>11.594714991408605</c:v>
                </c:pt>
                <c:pt idx="31">
                  <c:v>11.417499128549823</c:v>
                </c:pt>
                <c:pt idx="32">
                  <c:v>11.191206776032729</c:v>
                </c:pt>
                <c:pt idx="33">
                  <c:v>10.915288254434072</c:v>
                </c:pt>
                <c:pt idx="34">
                  <c:v>10.590400534466205</c:v>
                </c:pt>
                <c:pt idx="35">
                  <c:v>10.218541106429356</c:v>
                </c:pt>
                <c:pt idx="36">
                  <c:v>9.8031075023675243</c:v>
                </c:pt>
                <c:pt idx="37">
                  <c:v>9.3488644427548682</c:v>
                </c:pt>
                <c:pt idx="38">
                  <c:v>8.8618099769414389</c:v>
                </c:pt>
                <c:pt idx="39">
                  <c:v>8.3489444342246557</c:v>
                </c:pt>
                <c:pt idx="40">
                  <c:v>7.8179593156597216</c:v>
                </c:pt>
                <c:pt idx="41">
                  <c:v>7.2768747032775343</c:v>
                </c:pt>
                <c:pt idx="42">
                  <c:v>6.7336608304032923</c:v>
                </c:pt>
                <c:pt idx="43">
                  <c:v>6.1958806239112683</c:v>
                </c:pt>
                <c:pt idx="44">
                  <c:v>5.6703852344443701</c:v>
                </c:pt>
                <c:pt idx="45">
                  <c:v>5.1630851782063081</c:v>
                </c:pt>
                <c:pt idx="46">
                  <c:v>4.6788080164870385</c:v>
                </c:pt>
                <c:pt idx="47">
                  <c:v>4.2212419814231792</c:v>
                </c:pt>
                <c:pt idx="48">
                  <c:v>3.7929556191949532</c:v>
                </c:pt>
                <c:pt idx="49">
                  <c:v>3.3954774851190668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Resolution!$C$79:$C$80</c:f>
              <c:strCache>
                <c:ptCount val="2"/>
                <c:pt idx="0">
                  <c:v>R</c:v>
                </c:pt>
                <c:pt idx="1">
                  <c:v>3,2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Resolution!$C$81:$C$130</c:f>
              <c:numCache>
                <c:formatCode>0.0</c:formatCode>
                <c:ptCount val="50"/>
                <c:pt idx="0">
                  <c:v>-15.284762639940009</c:v>
                </c:pt>
                <c:pt idx="1">
                  <c:v>-15.137168866500941</c:v>
                </c:pt>
                <c:pt idx="2">
                  <c:v>-14.986776509740997</c:v>
                </c:pt>
                <c:pt idx="3">
                  <c:v>-14.833457333248219</c:v>
                </c:pt>
                <c:pt idx="4">
                  <c:v>-14.677069613613934</c:v>
                </c:pt>
                <c:pt idx="5">
                  <c:v>-14.517456536549394</c:v>
                </c:pt>
                <c:pt idx="6">
                  <c:v>-14.354444437967802</c:v>
                </c:pt>
                <c:pt idx="7">
                  <c:v>-14.187840887461055</c:v>
                </c:pt>
                <c:pt idx="8">
                  <c:v>-14.017432616343513</c:v>
                </c:pt>
                <c:pt idx="9">
                  <c:v>-13.84298329913082</c:v>
                </c:pt>
                <c:pt idx="10">
                  <c:v>-13.664231206531012</c:v>
                </c:pt>
                <c:pt idx="11">
                  <c:v>-13.480886760432558</c:v>
                </c:pt>
                <c:pt idx="12">
                  <c:v>-13.292630037792531</c:v>
                </c:pt>
                <c:pt idx="13">
                  <c:v>-13.099108291711403</c:v>
                </c:pt>
                <c:pt idx="14">
                  <c:v>-12.899933585400991</c:v>
                </c:pt>
                <c:pt idx="15">
                  <c:v>-12.694680669372389</c:v>
                </c:pt>
                <c:pt idx="16">
                  <c:v>-12.48288527516155</c:v>
                </c:pt>
                <c:pt idx="17">
                  <c:v>-12.26404305131849</c:v>
                </c:pt>
                <c:pt idx="18">
                  <c:v>-12.037609429912965</c:v>
                </c:pt>
                <c:pt idx="19">
                  <c:v>-11.803000784475449</c:v>
                </c:pt>
                <c:pt idx="20">
                  <c:v>-11.559597321946917</c:v>
                </c:pt>
                <c:pt idx="21">
                  <c:v>-11.306748238865426</c:v>
                </c:pt>
                <c:pt idx="22">
                  <c:v>-11.043779759965339</c:v>
                </c:pt>
                <c:pt idx="23">
                  <c:v>-10.770006756119617</c:v>
                </c:pt>
                <c:pt idx="24">
                  <c:v>-10.484748693673989</c:v>
                </c:pt>
                <c:pt idx="25">
                  <c:v>-10.187350678199721</c:v>
                </c:pt>
                <c:pt idx="26">
                  <c:v>-9.8772102952920662</c:v>
                </c:pt>
                <c:pt idx="27">
                  <c:v>-9.5538107855889773</c:v>
                </c:pt>
                <c:pt idx="28">
                  <c:v>-9.2167607826603373</c:v>
                </c:pt>
                <c:pt idx="29">
                  <c:v>-8.865840353290924</c:v>
                </c:pt>
                <c:pt idx="30">
                  <c:v>-8.5010523814809176</c:v>
                </c:pt>
                <c:pt idx="31">
                  <c:v>-8.1226774236257846</c:v>
                </c:pt>
                <c:pt idx="32">
                  <c:v>-7.7313290646389854</c:v>
                </c:pt>
                <c:pt idx="33">
                  <c:v>-7.3280056112107728</c:v>
                </c:pt>
                <c:pt idx="34">
                  <c:v>-6.9141328267797348</c:v>
                </c:pt>
                <c:pt idx="35">
                  <c:v>-6.4915915725456044</c:v>
                </c:pt>
                <c:pt idx="36">
                  <c:v>-6.0627239512992803</c:v>
                </c:pt>
                <c:pt idx="37">
                  <c:v>-5.6303121407764989</c:v>
                </c:pt>
                <c:pt idx="38">
                  <c:v>-5.1975257616488779</c:v>
                </c:pt>
                <c:pt idx="39">
                  <c:v>-4.7678363961781649</c:v>
                </c:pt>
                <c:pt idx="40">
                  <c:v>-4.3449015528786399</c:v>
                </c:pt>
                <c:pt idx="41">
                  <c:v>-3.9324244767154548</c:v>
                </c:pt>
                <c:pt idx="42">
                  <c:v>-3.5340000223966266</c:v>
                </c:pt>
                <c:pt idx="43">
                  <c:v>-3.1529595465235318</c:v>
                </c:pt>
                <c:pt idx="44">
                  <c:v>-2.7922287650942925</c:v>
                </c:pt>
                <c:pt idx="45">
                  <c:v>-2.454211431102105</c:v>
                </c:pt>
                <c:pt idx="46">
                  <c:v>-2.1407086357996379</c:v>
                </c:pt>
                <c:pt idx="47">
                  <c:v>-1.8528790957990147</c:v>
                </c:pt>
                <c:pt idx="48">
                  <c:v>-1.5912408195867391</c:v>
                </c:pt>
                <c:pt idx="49">
                  <c:v>-1.3557099702824496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Resolution!$D$79:$D$80</c:f>
              <c:strCache>
                <c:ptCount val="2"/>
                <c:pt idx="0">
                  <c:v>R</c:v>
                </c:pt>
                <c:pt idx="1">
                  <c:v>4,3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Resolution!$D$81:$D$130</c:f>
              <c:numCache>
                <c:formatCode>0.0</c:formatCode>
                <c:ptCount val="50"/>
                <c:pt idx="0">
                  <c:v>10.660079206006635</c:v>
                </c:pt>
                <c:pt idx="1">
                  <c:v>9.6360760570890047</c:v>
                </c:pt>
                <c:pt idx="2">
                  <c:v>8.6417614318951941</c:v>
                </c:pt>
                <c:pt idx="3">
                  <c:v>7.6764340554412369</c:v>
                </c:pt>
                <c:pt idx="4">
                  <c:v>6.739443054092721</c:v>
                </c:pt>
                <c:pt idx="5">
                  <c:v>5.8301915335019308</c:v>
                </c:pt>
                <c:pt idx="6">
                  <c:v>4.948140747357737</c:v>
                </c:pt>
                <c:pt idx="7">
                  <c:v>4.0928149055604548</c:v>
                </c:pt>
                <c:pt idx="8">
                  <c:v>3.2638066656265421</c:v>
                </c:pt>
                <c:pt idx="9">
                  <c:v>2.4607833421408203</c:v>
                </c:pt>
                <c:pt idx="10">
                  <c:v>1.6834938544814002</c:v>
                </c:pt>
                <c:pt idx="11">
                  <c:v>0.93177641107676401</c:v>
                </c:pt>
                <c:pt idx="12">
                  <c:v>0.20556689700884637</c:v>
                </c:pt>
                <c:pt idx="13">
                  <c:v>-0.49509211161579958</c:v>
                </c:pt>
                <c:pt idx="14">
                  <c:v>-1.1700418411922369</c:v>
                </c:pt>
                <c:pt idx="15">
                  <c:v>-1.8189975324166874</c:v>
                </c:pt>
                <c:pt idx="16">
                  <c:v>-2.4415386769182499</c:v>
                </c:pt>
                <c:pt idx="17">
                  <c:v>-3.0370997043238983</c:v>
                </c:pt>
                <c:pt idx="18">
                  <c:v>-3.6049616885671218</c:v>
                </c:pt>
                <c:pt idx="19">
                  <c:v>-4.1442458090012249</c:v>
                </c:pt>
                <c:pt idx="20">
                  <c:v>-4.6539094884344774</c:v>
                </c:pt>
                <c:pt idx="21">
                  <c:v>-5.1327463282711383</c:v>
                </c:pt>
                <c:pt idx="22">
                  <c:v>-5.5793911559712006</c:v>
                </c:pt>
                <c:pt idx="23">
                  <c:v>-5.9923316695183946</c:v>
                </c:pt>
                <c:pt idx="24">
                  <c:v>-6.3699282756253641</c:v>
                </c:pt>
                <c:pt idx="25">
                  <c:v>-6.7104437312786036</c:v>
                </c:pt>
                <c:pt idx="26">
                  <c:v>-7.0120840615735087</c:v>
                </c:pt>
                <c:pt idx="27">
                  <c:v>-7.2730518855617934</c:v>
                </c:pt>
                <c:pt idx="28">
                  <c:v>-7.4916126838733845</c:v>
                </c:pt>
                <c:pt idx="29">
                  <c:v>-7.6661736497872335</c:v>
                </c:pt>
                <c:pt idx="30">
                  <c:v>-7.7953735723959143</c:v>
                </c:pt>
                <c:pt idx="31">
                  <c:v>-7.8781807482696031</c:v>
                </c:pt>
                <c:pt idx="32">
                  <c:v>-7.9139943130802539</c:v>
                </c:pt>
                <c:pt idx="33">
                  <c:v>-7.9027428068733077</c:v>
                </c:pt>
                <c:pt idx="34">
                  <c:v>-7.8449724832079024</c:v>
                </c:pt>
                <c:pt idx="35">
                  <c:v>-7.741917130718087</c:v>
                </c:pt>
                <c:pt idx="36">
                  <c:v>-7.595541273901218</c:v>
                </c:pt>
                <c:pt idx="37">
                  <c:v>-7.4085497596320655</c:v>
                </c:pt>
                <c:pt idx="38">
                  <c:v>-7.1843589714016005</c:v>
                </c:pt>
                <c:pt idx="39">
                  <c:v>-6.9270280993488589</c:v>
                </c:pt>
                <c:pt idx="40">
                  <c:v>-6.6411526740699305</c:v>
                </c:pt>
                <c:pt idx="41">
                  <c:v>-6.3317264210009476</c:v>
                </c:pt>
                <c:pt idx="42">
                  <c:v>-6.0039808132634302</c:v>
                </c:pt>
                <c:pt idx="43">
                  <c:v>-5.6632139543138544</c:v>
                </c:pt>
                <c:pt idx="44">
                  <c:v>-5.3146212485230917</c:v>
                </c:pt>
                <c:pt idx="45">
                  <c:v>-4.9631396218176631</c:v>
                </c:pt>
                <c:pt idx="46">
                  <c:v>-4.6133150172238651</c:v>
                </c:pt>
                <c:pt idx="47">
                  <c:v>-4.26919991545918</c:v>
                </c:pt>
                <c:pt idx="48">
                  <c:v>-3.9342842403591827</c:v>
                </c:pt>
                <c:pt idx="49">
                  <c:v>-3.6114597228285836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Resolution!$E$79:$E$80</c:f>
              <c:strCache>
                <c:ptCount val="2"/>
                <c:pt idx="0">
                  <c:v>R</c:v>
                </c:pt>
                <c:pt idx="1">
                  <c:v>5,4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Resolution!$E$81:$E$130</c:f>
              <c:numCache>
                <c:formatCode>0.0</c:formatCode>
                <c:ptCount val="50"/>
                <c:pt idx="0">
                  <c:v>84.235498217783814</c:v>
                </c:pt>
                <c:pt idx="1">
                  <c:v>82.654786751017213</c:v>
                </c:pt>
                <c:pt idx="2">
                  <c:v>81.087945268999434</c:v>
                </c:pt>
                <c:pt idx="3">
                  <c:v>79.533565537459154</c:v>
                </c:pt>
                <c:pt idx="4">
                  <c:v>77.990087221786865</c:v>
                </c:pt>
                <c:pt idx="5">
                  <c:v>76.455778240910035</c:v>
                </c:pt>
                <c:pt idx="6">
                  <c:v>74.928713504310437</c:v>
                </c:pt>
                <c:pt idx="7">
                  <c:v>73.40675221680327</c:v>
                </c:pt>
                <c:pt idx="8">
                  <c:v>71.887514092606608</c:v>
                </c:pt>
                <c:pt idx="9">
                  <c:v>70.368355035017373</c:v>
                </c:pt>
                <c:pt idx="10">
                  <c:v>68.846343125695824</c:v>
                </c:pt>
                <c:pt idx="11">
                  <c:v>67.318236144886939</c:v>
                </c:pt>
                <c:pt idx="12">
                  <c:v>65.780462328121104</c:v>
                </c:pt>
                <c:pt idx="13">
                  <c:v>64.229106671523809</c:v>
                </c:pt>
                <c:pt idx="14">
                  <c:v>62.659905836586134</c:v>
                </c:pt>
                <c:pt idx="15">
                  <c:v>61.068255573877735</c:v>
                </c:pt>
                <c:pt idx="16">
                  <c:v>59.449235560164219</c:v>
                </c:pt>
                <c:pt idx="17">
                  <c:v>57.797657566879899</c:v>
                </c:pt>
                <c:pt idx="18">
                  <c:v>56.108143841121219</c:v>
                </c:pt>
                <c:pt idx="19">
                  <c:v>54.375243304358804</c:v>
                </c:pt>
                <c:pt idx="20">
                  <c:v>52.593593391487872</c:v>
                </c:pt>
                <c:pt idx="21">
                  <c:v>50.758134696705284</c:v>
                </c:pt>
                <c:pt idx="22">
                  <c:v>48.864383604510174</c:v>
                </c:pt>
                <c:pt idx="23">
                  <c:v>46.908764256505712</c:v>
                </c:pt>
                <c:pt idx="24">
                  <c:v>44.888995078242658</c:v>
                </c:pt>
                <c:pt idx="25">
                  <c:v>42.804516419838642</c:v>
                </c:pt>
                <c:pt idx="26">
                  <c:v>40.656934854026254</c:v>
                </c:pt>
                <c:pt idx="27">
                  <c:v>38.450447251183611</c:v>
                </c:pt>
                <c:pt idx="28">
                  <c:v>36.192195782031362</c:v>
                </c:pt>
                <c:pt idx="29">
                  <c:v>33.892496332086971</c:v>
                </c:pt>
                <c:pt idx="30">
                  <c:v>31.564880951461483</c:v>
                </c:pt>
                <c:pt idx="31">
                  <c:v>29.225903276477847</c:v>
                </c:pt>
                <c:pt idx="32">
                  <c:v>26.894676359035859</c:v>
                </c:pt>
                <c:pt idx="33">
                  <c:v>24.592144356263255</c:v>
                </c:pt>
                <c:pt idx="34">
                  <c:v>22.340128847832787</c:v>
                </c:pt>
                <c:pt idx="35">
                  <c:v>20.160229620922301</c:v>
                </c:pt>
                <c:pt idx="36">
                  <c:v>18.072689386579999</c:v>
                </c:pt>
                <c:pt idx="37">
                  <c:v>16.095343964945769</c:v>
                </c:pt>
                <c:pt idx="38">
                  <c:v>14.242769889587606</c:v>
                </c:pt>
                <c:pt idx="39">
                  <c:v>12.525711724793863</c:v>
                </c:pt>
                <c:pt idx="40">
                  <c:v>10.950828619098639</c:v>
                </c:pt>
                <c:pt idx="41">
                  <c:v>9.5207537378859062</c:v>
                </c:pt>
                <c:pt idx="42">
                  <c:v>8.234421015377503</c:v>
                </c:pt>
                <c:pt idx="43">
                  <c:v>7.0875878931724872</c:v>
                </c:pt>
                <c:pt idx="44">
                  <c:v>6.0734727327075779</c:v>
                </c:pt>
                <c:pt idx="45">
                  <c:v>5.1834297048858842</c:v>
                </c:pt>
                <c:pt idx="46">
                  <c:v>4.4075978899437658</c:v>
                </c:pt>
                <c:pt idx="47">
                  <c:v>3.7354799983863156</c:v>
                </c:pt>
                <c:pt idx="48">
                  <c:v>3.1564251360751583</c:v>
                </c:pt>
                <c:pt idx="49">
                  <c:v>2.6600063827614058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Resolution!$F$79:$F$80</c:f>
              <c:strCache>
                <c:ptCount val="2"/>
                <c:pt idx="0">
                  <c:v>R</c:v>
                </c:pt>
                <c:pt idx="1">
                  <c:v>6,5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Resolution!$F$81:$F$130</c:f>
              <c:numCache>
                <c:formatCode>0.0</c:formatCode>
                <c:ptCount val="50"/>
                <c:pt idx="0">
                  <c:v>-24.000164952080109</c:v>
                </c:pt>
                <c:pt idx="1">
                  <c:v>-23.952833123482677</c:v>
                </c:pt>
                <c:pt idx="2">
                  <c:v>-23.902829330543724</c:v>
                </c:pt>
                <c:pt idx="3">
                  <c:v>-23.84992793607222</c:v>
                </c:pt>
                <c:pt idx="4">
                  <c:v>-23.793873607753053</c:v>
                </c:pt>
                <c:pt idx="5">
                  <c:v>-23.734376480047402</c:v>
                </c:pt>
                <c:pt idx="6">
                  <c:v>-23.671106505864977</c:v>
                </c:pt>
                <c:pt idx="7">
                  <c:v>-23.603686874337566</c:v>
                </c:pt>
                <c:pt idx="8">
                  <c:v>-23.531686357962517</c:v>
                </c:pt>
                <c:pt idx="9">
                  <c:v>-23.454610440595921</c:v>
                </c:pt>
                <c:pt idx="10">
                  <c:v>-23.371891068841517</c:v>
                </c:pt>
                <c:pt idx="11">
                  <c:v>-23.282874865639283</c:v>
                </c:pt>
                <c:pt idx="12">
                  <c:v>-23.186809649678082</c:v>
                </c:pt>
                <c:pt idx="13">
                  <c:v>-23.082829122396422</c:v>
                </c:pt>
                <c:pt idx="14">
                  <c:v>-22.969935622378006</c:v>
                </c:pt>
                <c:pt idx="15">
                  <c:v>-22.846980913824826</c:v>
                </c:pt>
                <c:pt idx="16">
                  <c:v>-22.712645083348022</c:v>
                </c:pt>
                <c:pt idx="17">
                  <c:v>-22.565413782884853</c:v>
                </c:pt>
                <c:pt idx="18">
                  <c:v>-22.40355429533976</c:v>
                </c:pt>
                <c:pt idx="19">
                  <c:v>-22.225091236654123</c:v>
                </c:pt>
                <c:pt idx="20">
                  <c:v>-22.027783169581781</c:v>
                </c:pt>
                <c:pt idx="21">
                  <c:v>-21.809102017364314</c:v>
                </c:pt>
                <c:pt idx="22">
                  <c:v>-21.566217952600105</c:v>
                </c:pt>
                <c:pt idx="23">
                  <c:v>-21.295993408164705</c:v>
                </c:pt>
                <c:pt idx="24">
                  <c:v>-20.994990997049268</c:v>
                </c:pt>
                <c:pt idx="25">
                  <c:v>-20.659501373776848</c:v>
                </c:pt>
                <c:pt idx="26">
                  <c:v>-20.285598284999484</c:v>
                </c:pt>
                <c:pt idx="27">
                  <c:v>-19.869228998096695</c:v>
                </c:pt>
                <c:pt idx="28">
                  <c:v>-19.406348584605514</c:v>
                </c:pt>
                <c:pt idx="29">
                  <c:v>-18.893105640061286</c:v>
                </c:pt>
                <c:pt idx="30">
                  <c:v>-18.326084289599542</c:v>
                </c:pt>
                <c:pt idx="31">
                  <c:v>-17.702602083333982</c:v>
                </c:pt>
                <c:pt idx="32">
                  <c:v>-17.021055137973114</c:v>
                </c:pt>
                <c:pt idx="33">
                  <c:v>-16.281290659864887</c:v>
                </c:pt>
                <c:pt idx="34">
                  <c:v>-15.484973744754534</c:v>
                </c:pt>
                <c:pt idx="35">
                  <c:v>-14.635902323695914</c:v>
                </c:pt>
                <c:pt idx="36">
                  <c:v>-13.740214874908084</c:v>
                </c:pt>
                <c:pt idx="37">
                  <c:v>-12.806434407484382</c:v>
                </c:pt>
                <c:pt idx="38">
                  <c:v>-11.84530312288085</c:v>
                </c:pt>
                <c:pt idx="39">
                  <c:v>-10.869386634939207</c:v>
                </c:pt>
                <c:pt idx="40">
                  <c:v>-9.8924622177971528</c:v>
                </c:pt>
                <c:pt idx="41">
                  <c:v>-8.9287452265475018</c:v>
                </c:pt>
                <c:pt idx="42">
                  <c:v>-7.9920414431354834</c:v>
                </c:pt>
                <c:pt idx="43">
                  <c:v>-7.0949306878569685</c:v>
                </c:pt>
                <c:pt idx="44">
                  <c:v>-6.2480827830724737</c:v>
                </c:pt>
                <c:pt idx="45">
                  <c:v>-5.459781730821077</c:v>
                </c:pt>
                <c:pt idx="46">
                  <c:v>-4.7356950946755925</c:v>
                </c:pt>
                <c:pt idx="47">
                  <c:v>-4.0788838768630971</c:v>
                </c:pt>
                <c:pt idx="48">
                  <c:v>-3.49001384886119</c:v>
                </c:pt>
                <c:pt idx="49">
                  <c:v>-2.9677086418708738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Resolution!$G$79:$G$80</c:f>
              <c:strCache>
                <c:ptCount val="2"/>
                <c:pt idx="0">
                  <c:v>R</c:v>
                </c:pt>
                <c:pt idx="1">
                  <c:v>7,6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Resolution!$G$81:$G$130</c:f>
              <c:numCache>
                <c:formatCode>0.0</c:formatCode>
                <c:ptCount val="50"/>
                <c:pt idx="0">
                  <c:v>-17.735606996692226</c:v>
                </c:pt>
                <c:pt idx="1">
                  <c:v>-17.125608208188126</c:v>
                </c:pt>
                <c:pt idx="2">
                  <c:v>-16.466328294393712</c:v>
                </c:pt>
                <c:pt idx="3">
                  <c:v>-15.75439390889856</c:v>
                </c:pt>
                <c:pt idx="4">
                  <c:v>-14.986363639227061</c:v>
                </c:pt>
                <c:pt idx="5">
                  <c:v>-14.158772463274312</c:v>
                </c:pt>
                <c:pt idx="6">
                  <c:v>-13.268189363162668</c:v>
                </c:pt>
                <c:pt idx="7">
                  <c:v>-12.311290234896765</c:v>
                </c:pt>
                <c:pt idx="8">
                  <c:v>-11.284948225001411</c:v>
                </c:pt>
                <c:pt idx="9">
                  <c:v>-10.186343455447327</c:v>
                </c:pt>
                <c:pt idx="10">
                  <c:v>-9.0130936983070278</c:v>
                </c:pt>
                <c:pt idx="11">
                  <c:v>-7.7634068540792232</c:v>
                </c:pt>
                <c:pt idx="12">
                  <c:v>-6.4362549898392487</c:v>
                </c:pt>
                <c:pt idx="13">
                  <c:v>-5.0315681278364623</c:v>
                </c:pt>
                <c:pt idx="14">
                  <c:v>-3.5504438857769172</c:v>
                </c:pt>
                <c:pt idx="15">
                  <c:v>-1.9953664451951825</c:v>
                </c:pt>
                <c:pt idx="16">
                  <c:v>-0.37042522634837283</c:v>
                </c:pt>
                <c:pt idx="17">
                  <c:v>1.3184797539045465</c:v>
                </c:pt>
                <c:pt idx="18">
                  <c:v>3.0634622646073497</c:v>
                </c:pt>
                <c:pt idx="19">
                  <c:v>4.8545233442541171</c:v>
                </c:pt>
                <c:pt idx="20">
                  <c:v>6.6794951154181668</c:v>
                </c:pt>
                <c:pt idx="21">
                  <c:v>8.524076262271997</c:v>
                </c:pt>
                <c:pt idx="22">
                  <c:v>10.371978145857726</c:v>
                </c:pt>
                <c:pt idx="23">
                  <c:v>12.205195188922978</c:v>
                </c:pt>
                <c:pt idx="24">
                  <c:v>14.00440465824431</c:v>
                </c:pt>
                <c:pt idx="25">
                  <c:v>15.749489666671227</c:v>
                </c:pt>
                <c:pt idx="26">
                  <c:v>17.420166115306259</c:v>
                </c:pt>
                <c:pt idx="27">
                  <c:v>18.996681029819943</c:v>
                </c:pt>
                <c:pt idx="28">
                  <c:v>20.460538372563992</c:v>
                </c:pt>
                <c:pt idx="29">
                  <c:v>21.795201047163403</c:v>
                </c:pt>
                <c:pt idx="30">
                  <c:v>22.986716145421124</c:v>
                </c:pt>
                <c:pt idx="31">
                  <c:v>24.024215331020439</c:v>
                </c:pt>
                <c:pt idx="32">
                  <c:v>24.900253260477356</c:v>
                </c:pt>
                <c:pt idx="33">
                  <c:v>25.610962589080977</c:v>
                </c:pt>
                <c:pt idx="34">
                  <c:v>26.156022007251821</c:v>
                </c:pt>
                <c:pt idx="35">
                  <c:v>26.53845116480878</c:v>
                </c:pt>
                <c:pt idx="36">
                  <c:v>26.76426078257871</c:v>
                </c:pt>
                <c:pt idx="37">
                  <c:v>26.841995983119435</c:v>
                </c:pt>
                <c:pt idx="38">
                  <c:v>26.782215163450587</c:v>
                </c:pt>
                <c:pt idx="39">
                  <c:v>26.596945850972062</c:v>
                </c:pt>
                <c:pt idx="40">
                  <c:v>26.299153966872233</c:v>
                </c:pt>
                <c:pt idx="41">
                  <c:v>25.902255226331356</c:v>
                </c:pt>
                <c:pt idx="42">
                  <c:v>25.419688552381977</c:v>
                </c:pt>
                <c:pt idx="43">
                  <c:v>24.864562678460921</c:v>
                </c:pt>
                <c:pt idx="44">
                  <c:v>24.249379502165137</c:v>
                </c:pt>
                <c:pt idx="45">
                  <c:v>23.585831758752775</c:v>
                </c:pt>
                <c:pt idx="46">
                  <c:v>22.88466837385111</c:v>
                </c:pt>
                <c:pt idx="47">
                  <c:v>22.155618327685897</c:v>
                </c:pt>
                <c:pt idx="48">
                  <c:v>21.407362751061807</c:v>
                </c:pt>
                <c:pt idx="49">
                  <c:v>20.647544938646284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Resolution!$H$79:$H$80</c:f>
              <c:strCache>
                <c:ptCount val="2"/>
                <c:pt idx="0">
                  <c:v>R</c:v>
                </c:pt>
                <c:pt idx="1">
                  <c:v>3,1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Resolution!$H$81:$H$130</c:f>
              <c:numCache>
                <c:formatCode>0.0</c:formatCode>
                <c:ptCount val="50"/>
                <c:pt idx="0">
                  <c:v>-12.654488679905299</c:v>
                </c:pt>
                <c:pt idx="1">
                  <c:v>-12.374082013324745</c:v>
                </c:pt>
                <c:pt idx="2">
                  <c:v>-12.086873159654953</c:v>
                </c:pt>
                <c:pt idx="3">
                  <c:v>-11.792652517180183</c:v>
                </c:pt>
                <c:pt idx="4">
                  <c:v>-11.491202202046946</c:v>
                </c:pt>
                <c:pt idx="5">
                  <c:v>-11.182296443169113</c:v>
                </c:pt>
                <c:pt idx="6">
                  <c:v>-10.865702313036341</c:v>
                </c:pt>
                <c:pt idx="7">
                  <c:v>-10.54118089907675</c:v>
                </c:pt>
                <c:pt idx="8">
                  <c:v>-10.208489045187816</c:v>
                </c:pt>
                <c:pt idx="9">
                  <c:v>-9.8673818225100671</c:v>
                </c:pt>
                <c:pt idx="10">
                  <c:v>-9.5176159227472166</c:v>
                </c:pt>
                <c:pt idx="11">
                  <c:v>-9.1589542063037843</c:v>
                </c:pt>
                <c:pt idx="12">
                  <c:v>-8.791171680718822</c:v>
                </c:pt>
                <c:pt idx="13">
                  <c:v>-8.4140632310465833</c:v>
                </c:pt>
                <c:pt idx="14">
                  <c:v>-8.0274534705575658</c:v>
                </c:pt>
                <c:pt idx="15">
                  <c:v>-7.6312091233322068</c:v>
                </c:pt>
                <c:pt idx="16">
                  <c:v>-7.2252543836261918</c:v>
                </c:pt>
                <c:pt idx="17">
                  <c:v>-6.8095897108701946</c:v>
                </c:pt>
                <c:pt idx="18">
                  <c:v>-6.3843145005126063</c:v>
                </c:pt>
                <c:pt idx="19">
                  <c:v>-5.9496540016456825</c:v>
                </c:pt>
                <c:pt idx="20">
                  <c:v>-5.5059907093863991</c:v>
                </c:pt>
                <c:pt idx="21">
                  <c:v>-5.0539002153611783</c:v>
                </c:pt>
                <c:pt idx="22">
                  <c:v>-4.5941911221406286</c:v>
                </c:pt>
                <c:pt idx="23">
                  <c:v>-4.1279480863232303</c:v>
                </c:pt>
                <c:pt idx="24">
                  <c:v>-3.6565763267782216</c:v>
                </c:pt>
                <c:pt idx="25">
                  <c:v>-3.1818450142203418</c:v>
                </c:pt>
                <c:pt idx="26">
                  <c:v>-2.7059258743449202</c:v>
                </c:pt>
                <c:pt idx="27">
                  <c:v>-2.2314221701489294</c:v>
                </c:pt>
                <c:pt idx="28">
                  <c:v>-1.7613821320222636</c:v>
                </c:pt>
                <c:pt idx="29">
                  <c:v>-1.2992901124158176</c:v>
                </c:pt>
                <c:pt idx="30">
                  <c:v>-0.84902856968457874</c:v>
                </c:pt>
                <c:pt idx="31">
                  <c:v>-0.41480479130550896</c:v>
                </c:pt>
                <c:pt idx="32">
                  <c:v>-1.0383772433184208E-3</c:v>
                </c:pt>
                <c:pt idx="33">
                  <c:v>0.38779090016426032</c:v>
                </c:pt>
                <c:pt idx="34">
                  <c:v>0.74733026832253069</c:v>
                </c:pt>
                <c:pt idx="35">
                  <c:v>1.0735657206754465</c:v>
                </c:pt>
                <c:pt idx="36">
                  <c:v>1.3630421649976348</c:v>
                </c:pt>
                <c:pt idx="37">
                  <c:v>1.6130713029977124</c:v>
                </c:pt>
                <c:pt idx="38">
                  <c:v>1.8219047892929532</c:v>
                </c:pt>
                <c:pt idx="39">
                  <c:v>1.9888519923198726</c:v>
                </c:pt>
                <c:pt idx="40">
                  <c:v>2.1143272199430023</c:v>
                </c:pt>
                <c:pt idx="41">
                  <c:v>2.1998198186756759</c:v>
                </c:pt>
                <c:pt idx="42">
                  <c:v>2.2477905069884057</c:v>
                </c:pt>
                <c:pt idx="43">
                  <c:v>2.261506638896488</c:v>
                </c:pt>
                <c:pt idx="44">
                  <c:v>2.2448359589188169</c:v>
                </c:pt>
                <c:pt idx="45">
                  <c:v>2.2020216405398925</c:v>
                </c:pt>
                <c:pt idx="46">
                  <c:v>2.137460791641705</c:v>
                </c:pt>
                <c:pt idx="47">
                  <c:v>2.0555048445966362</c:v>
                </c:pt>
                <c:pt idx="48">
                  <c:v>1.9602945672824579</c:v>
                </c:pt>
                <c:pt idx="49">
                  <c:v>1.8556362076187978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Resolution!$I$79:$I$80</c:f>
              <c:strCache>
                <c:ptCount val="2"/>
                <c:pt idx="0">
                  <c:v>R</c:v>
                </c:pt>
                <c:pt idx="1">
                  <c:v>4,1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Resolution!$I$81:$I$130</c:f>
              <c:numCache>
                <c:formatCode>0.0</c:formatCode>
                <c:ptCount val="50"/>
                <c:pt idx="0">
                  <c:v>-7.3903235394708551</c:v>
                </c:pt>
                <c:pt idx="1">
                  <c:v>-7.5075097729179143</c:v>
                </c:pt>
                <c:pt idx="2">
                  <c:v>-7.623186699892373</c:v>
                </c:pt>
                <c:pt idx="3">
                  <c:v>-7.7372392372136192</c:v>
                </c:pt>
                <c:pt idx="4">
                  <c:v>-7.8495312625046356</c:v>
                </c:pt>
                <c:pt idx="5">
                  <c:v>-7.9599021115901154</c:v>
                </c:pt>
                <c:pt idx="6">
                  <c:v>-8.0681625402303769</c:v>
                </c:pt>
                <c:pt idx="7">
                  <c:v>-8.1740900857543153</c:v>
                </c:pt>
                <c:pt idx="8">
                  <c:v>-8.2774237632276559</c:v>
                </c:pt>
                <c:pt idx="9">
                  <c:v>-8.3778580331442818</c:v>
                </c:pt>
                <c:pt idx="10">
                  <c:v>-8.4750359848761878</c:v>
                </c:pt>
                <c:pt idx="11">
                  <c:v>-8.5685416944096673</c:v>
                </c:pt>
                <c:pt idx="12">
                  <c:v>-8.6578917390490719</c:v>
                </c:pt>
                <c:pt idx="13">
                  <c:v>-8.7425258893692739</c:v>
                </c:pt>
                <c:pt idx="14">
                  <c:v>-8.821797054198754</c:v>
                </c:pt>
                <c:pt idx="15">
                  <c:v>-8.8949606331610127</c:v>
                </c:pt>
                <c:pt idx="16">
                  <c:v>-8.9611635394165834</c:v>
                </c:pt>
                <c:pt idx="17">
                  <c:v>-9.0194332992960558</c:v>
                </c:pt>
                <c:pt idx="18">
                  <c:v>-9.0686678217952696</c:v>
                </c:pt>
                <c:pt idx="19">
                  <c:v>-9.1076266641938091</c:v>
                </c:pt>
                <c:pt idx="20">
                  <c:v>-9.1349249015950598</c:v>
                </c:pt>
                <c:pt idx="21">
                  <c:v>-9.1490310326785647</c:v>
                </c:pt>
                <c:pt idx="22">
                  <c:v>-9.1482707054833163</c:v>
                </c:pt>
                <c:pt idx="23">
                  <c:v>-9.1308383939295226</c:v>
                </c:pt>
                <c:pt idx="24">
                  <c:v>-9.0948194449665074</c:v>
                </c:pt>
                <c:pt idx="25">
                  <c:v>-9.0382250683159455</c:v>
                </c:pt>
                <c:pt idx="26">
                  <c:v>-8.9590427481066932</c:v>
                </c:pt>
                <c:pt idx="27">
                  <c:v>-8.8553040868272799</c:v>
                </c:pt>
                <c:pt idx="28">
                  <c:v>-8.7251711070394116</c:v>
                </c:pt>
                <c:pt idx="29">
                  <c:v>-8.5670404172738017</c:v>
                </c:pt>
                <c:pt idx="30">
                  <c:v>-8.3796623471073612</c:v>
                </c:pt>
                <c:pt idx="31">
                  <c:v>-8.1622692547289901</c:v>
                </c:pt>
                <c:pt idx="32">
                  <c:v>-7.9147039818596321</c:v>
                </c:pt>
                <c:pt idx="33">
                  <c:v>-7.6375363765828093</c:v>
                </c:pt>
                <c:pt idx="34">
                  <c:v>-7.3321536305197164</c:v>
                </c:pt>
                <c:pt idx="35">
                  <c:v>-7.0008096837965983</c:v>
                </c:pt>
                <c:pt idx="36">
                  <c:v>-6.6466208297958707</c:v>
                </c:pt>
                <c:pt idx="37">
                  <c:v>-6.2734992171980783</c:v>
                </c:pt>
                <c:pt idx="38">
                  <c:v>-5.8860229028284996</c:v>
                </c:pt>
                <c:pt idx="39">
                  <c:v>-5.4892494524788127</c:v>
                </c:pt>
                <c:pt idx="40">
                  <c:v>-5.0884882489502603</c:v>
                </c:pt>
                <c:pt idx="41">
                  <c:v>-4.6890528930192836</c:v>
                </c:pt>
                <c:pt idx="42">
                  <c:v>-4.2960179493227875</c:v>
                </c:pt>
                <c:pt idx="43">
                  <c:v>-3.9140031536242454</c:v>
                </c:pt>
                <c:pt idx="44">
                  <c:v>-3.5470034050730201</c:v>
                </c:pt>
                <c:pt idx="45">
                  <c:v>-3.1982756153683081</c:v>
                </c:pt>
                <c:pt idx="46">
                  <c:v>-2.8702854243344755</c:v>
                </c:pt>
                <c:pt idx="47">
                  <c:v>-2.5647095152136603</c:v>
                </c:pt>
                <c:pt idx="48">
                  <c:v>-2.2824839139775679</c:v>
                </c:pt>
                <c:pt idx="49">
                  <c:v>-2.0238857321712929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Resolution!$J$79:$J$80</c:f>
              <c:strCache>
                <c:ptCount val="2"/>
                <c:pt idx="0">
                  <c:v>R</c:v>
                </c:pt>
                <c:pt idx="1">
                  <c:v>5,1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Resolution!$J$81:$J$130</c:f>
              <c:numCache>
                <c:formatCode>0.0</c:formatCode>
                <c:ptCount val="50"/>
                <c:pt idx="0">
                  <c:v>51.944071264795234</c:v>
                </c:pt>
                <c:pt idx="1">
                  <c:v>50.326012205630981</c:v>
                </c:pt>
                <c:pt idx="2">
                  <c:v>48.738816733257572</c:v>
                </c:pt>
                <c:pt idx="3">
                  <c:v>47.181517342168334</c:v>
                </c:pt>
                <c:pt idx="4">
                  <c:v>45.653130846767063</c:v>
                </c:pt>
                <c:pt idx="5">
                  <c:v>44.152655702796515</c:v>
                </c:pt>
                <c:pt idx="6">
                  <c:v>42.679069384754804</c:v>
                </c:pt>
                <c:pt idx="7">
                  <c:v>41.231325910137151</c:v>
                </c:pt>
                <c:pt idx="8">
                  <c:v>39.808353632198752</c:v>
                </c:pt>
                <c:pt idx="9">
                  <c:v>38.40905346150231</c:v>
                </c:pt>
                <c:pt idx="10">
                  <c:v>37.032297724123417</c:v>
                </c:pt>
                <c:pt idx="11">
                  <c:v>35.676929922414097</c:v>
                </c:pt>
                <c:pt idx="12">
                  <c:v>34.34176573381329</c:v>
                </c:pt>
                <c:pt idx="13">
                  <c:v>33.025595665080225</c:v>
                </c:pt>
                <c:pt idx="14">
                  <c:v>31.727189873364697</c:v>
                </c:pt>
                <c:pt idx="15">
                  <c:v>30.4453057700984</c:v>
                </c:pt>
                <c:pt idx="16">
                  <c:v>29.178699134830381</c:v>
                </c:pt>
                <c:pt idx="17">
                  <c:v>27.926139576382749</c:v>
                </c:pt>
                <c:pt idx="18">
                  <c:v>26.686431275620496</c:v>
                </c:pt>
                <c:pt idx="19">
                  <c:v>25.458440008532833</c:v>
                </c:pt>
                <c:pt idx="20">
                  <c:v>24.24112745244209</c:v>
                </c:pt>
                <c:pt idx="21">
                  <c:v>23.033593683985305</c:v>
                </c:pt>
                <c:pt idx="22">
                  <c:v>21.835128536201275</c:v>
                </c:pt>
                <c:pt idx="23">
                  <c:v>20.645272035172543</c:v>
                </c:pt>
                <c:pt idx="24">
                  <c:v>19.463883421171857</c:v>
                </c:pt>
                <c:pt idx="25">
                  <c:v>18.29121721780561</c:v>
                </c:pt>
                <c:pt idx="26">
                  <c:v>17.128003411351159</c:v>
                </c:pt>
                <c:pt idx="27">
                  <c:v>15.975527057006612</c:v>
                </c:pt>
                <c:pt idx="28">
                  <c:v>14.835700637484205</c:v>
                </c:pt>
                <c:pt idx="29">
                  <c:v>13.711120478041444</c:v>
                </c:pt>
                <c:pt idx="30">
                  <c:v>12.605096828358594</c:v>
                </c:pt>
                <c:pt idx="31">
                  <c:v>11.521646351537722</c:v>
                </c:pt>
                <c:pt idx="32">
                  <c:v>10.465436294388731</c:v>
                </c:pt>
                <c:pt idx="33">
                  <c:v>9.4416720957149991</c:v>
                </c:pt>
                <c:pt idx="34">
                  <c:v>8.4559249437964521</c:v>
                </c:pt>
                <c:pt idx="35">
                  <c:v>7.5139027068170696</c:v>
                </c:pt>
                <c:pt idx="36">
                  <c:v>6.621176007693192</c:v>
                </c:pt>
                <c:pt idx="37">
                  <c:v>5.7828796371628455</c:v>
                </c:pt>
                <c:pt idx="38">
                  <c:v>5.0034161959659533</c:v>
                </c:pt>
                <c:pt idx="39">
                  <c:v>4.2861920232257651</c:v>
                </c:pt>
                <c:pt idx="40">
                  <c:v>3.6334138603663133</c:v>
                </c:pt>
                <c:pt idx="41">
                  <c:v>3.045968130532299</c:v>
                </c:pt>
                <c:pt idx="42">
                  <c:v>2.5233942466810131</c:v>
                </c:pt>
                <c:pt idx="43">
                  <c:v>2.0639510849295952</c:v>
                </c:pt>
                <c:pt idx="44">
                  <c:v>1.6647641890932809</c:v>
                </c:pt>
                <c:pt idx="45">
                  <c:v>1.3220326163530851</c:v>
                </c:pt>
                <c:pt idx="46">
                  <c:v>1.0312699064159714</c:v>
                </c:pt>
                <c:pt idx="47">
                  <c:v>0.78755363934258837</c:v>
                </c:pt>
                <c:pt idx="48">
                  <c:v>0.58576163814695015</c:v>
                </c:pt>
                <c:pt idx="49">
                  <c:v>0.42077869196789758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Resolution!$K$79:$K$80</c:f>
              <c:strCache>
                <c:ptCount val="2"/>
                <c:pt idx="0">
                  <c:v>R</c:v>
                </c:pt>
                <c:pt idx="1">
                  <c:v>6,1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Resolution!$K$81:$K$130</c:f>
              <c:numCache>
                <c:formatCode>0.0</c:formatCode>
                <c:ptCount val="50"/>
                <c:pt idx="0">
                  <c:v>-21.922744832792485</c:v>
                </c:pt>
                <c:pt idx="1">
                  <c:v>-21.844843803124952</c:v>
                </c:pt>
                <c:pt idx="2">
                  <c:v>-21.763837323194327</c:v>
                </c:pt>
                <c:pt idx="3">
                  <c:v>-21.679442134914144</c:v>
                </c:pt>
                <c:pt idx="4">
                  <c:v>-21.591335767633481</c:v>
                </c:pt>
                <c:pt idx="5">
                  <c:v>-21.499150899014261</c:v>
                </c:pt>
                <c:pt idx="6">
                  <c:v>-21.402469000219465</c:v>
                </c:pt>
                <c:pt idx="7">
                  <c:v>-21.300813212065968</c:v>
                </c:pt>
                <c:pt idx="8">
                  <c:v>-21.193640409754121</c:v>
                </c:pt>
                <c:pt idx="9">
                  <c:v>-21.080332432355966</c:v>
                </c:pt>
                <c:pt idx="10">
                  <c:v>-20.960186482202907</c:v>
                </c:pt>
                <c:pt idx="11">
                  <c:v>-20.83240474217515</c:v>
                </c:pt>
                <c:pt idx="12">
                  <c:v>-20.69608332001544</c:v>
                </c:pt>
                <c:pt idx="13">
                  <c:v>-20.550200713412309</c:v>
                </c:pt>
                <c:pt idx="14">
                  <c:v>-20.393606103819327</c:v>
                </c:pt>
                <c:pt idx="15">
                  <c:v>-20.225007937526389</c:v>
                </c:pt>
                <c:pt idx="16">
                  <c:v>-20.042963446245498</c:v>
                </c:pt>
                <c:pt idx="17">
                  <c:v>-19.845870002489043</c:v>
                </c:pt>
                <c:pt idx="18">
                  <c:v>-19.63195950100793</c:v>
                </c:pt>
                <c:pt idx="19">
                  <c:v>-19.399297305422404</c:v>
                </c:pt>
                <c:pt idx="20">
                  <c:v>-19.145787689483321</c:v>
                </c:pt>
                <c:pt idx="21">
                  <c:v>-18.869188112601165</c:v>
                </c:pt>
                <c:pt idx="22">
                  <c:v>-18.56713505778902</c:v>
                </c:pt>
                <c:pt idx="23">
                  <c:v>-18.237184459824228</c:v>
                </c:pt>
                <c:pt idx="24">
                  <c:v>-17.876869863682195</c:v>
                </c:pt>
                <c:pt idx="25">
                  <c:v>-17.483781245543465</c:v>
                </c:pt>
                <c:pt idx="26">
                  <c:v>-17.05566673871914</c:v>
                </c:pt>
                <c:pt idx="27">
                  <c:v>-16.590558159528243</c:v>
                </c:pt>
                <c:pt idx="28">
                  <c:v>-16.086919069836217</c:v>
                </c:pt>
                <c:pt idx="29">
                  <c:v>-15.543811067429628</c:v>
                </c:pt>
                <c:pt idx="30">
                  <c:v>-14.961070139443489</c:v>
                </c:pt>
                <c:pt idx="31">
                  <c:v>-14.339480560043018</c:v>
                </c:pt>
                <c:pt idx="32">
                  <c:v>-13.680929571973802</c:v>
                </c:pt>
                <c:pt idx="33">
                  <c:v>-12.988522872368755</c:v>
                </c:pt>
                <c:pt idx="34">
                  <c:v>-12.266639830650201</c:v>
                </c:pt>
                <c:pt idx="35">
                  <c:v>-11.520909460348001</c:v>
                </c:pt>
                <c:pt idx="36">
                  <c:v>-10.75809411002651</c:v>
                </c:pt>
                <c:pt idx="37">
                  <c:v>-9.9858775207096553</c:v>
                </c:pt>
                <c:pt idx="38">
                  <c:v>-9.2125661865608208</c:v>
                </c:pt>
                <c:pt idx="39">
                  <c:v>-8.4467257433947687</c:v>
                </c:pt>
                <c:pt idx="40">
                  <c:v>-7.6967847308426087</c:v>
                </c:pt>
                <c:pt idx="41">
                  <c:v>-6.9706440322434462</c:v>
                </c:pt>
                <c:pt idx="42">
                  <c:v>-6.2753300523282425</c:v>
                </c:pt>
                <c:pt idx="43">
                  <c:v>-5.6167231985554809</c:v>
                </c:pt>
                <c:pt idx="44">
                  <c:v>-4.9993819726891662</c:v>
                </c:pt>
                <c:pt idx="45">
                  <c:v>-4.4264694955205579</c:v>
                </c:pt>
                <c:pt idx="46">
                  <c:v>-3.8997763817436479</c:v>
                </c:pt>
                <c:pt idx="47">
                  <c:v>-3.4198238311876814</c:v>
                </c:pt>
                <c:pt idx="48">
                  <c:v>-2.9860248598848185</c:v>
                </c:pt>
                <c:pt idx="49">
                  <c:v>-2.5968798923217058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Resolution!$L$79:$L$80</c:f>
              <c:strCache>
                <c:ptCount val="2"/>
                <c:pt idx="0">
                  <c:v>R</c:v>
                </c:pt>
                <c:pt idx="1">
                  <c:v>7,1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Resolution!$L$81:$L$130</c:f>
              <c:numCache>
                <c:formatCode>0.0</c:formatCode>
                <c:ptCount val="50"/>
                <c:pt idx="0">
                  <c:v>-24.105824363757801</c:v>
                </c:pt>
                <c:pt idx="1">
                  <c:v>-24.006202557657708</c:v>
                </c:pt>
                <c:pt idx="2">
                  <c:v>-23.895346005208175</c:v>
                </c:pt>
                <c:pt idx="3">
                  <c:v>-23.771977199068299</c:v>
                </c:pt>
                <c:pt idx="4">
                  <c:v>-23.634675036044339</c:v>
                </c:pt>
                <c:pt idx="5">
                  <c:v>-23.481859932978885</c:v>
                </c:pt>
                <c:pt idx="6">
                  <c:v>-23.311777902016907</c:v>
                </c:pt>
                <c:pt idx="7">
                  <c:v>-23.122483699240021</c:v>
                </c:pt>
                <c:pt idx="8">
                  <c:v>-22.911823245820614</c:v>
                </c:pt>
                <c:pt idx="9">
                  <c:v>-22.677415635363964</c:v>
                </c:pt>
                <c:pt idx="10">
                  <c:v>-22.416635192586607</c:v>
                </c:pt>
                <c:pt idx="11">
                  <c:v>-22.12659424576017</c:v>
                </c:pt>
                <c:pt idx="12">
                  <c:v>-21.804127528311561</c:v>
                </c:pt>
                <c:pt idx="13">
                  <c:v>-21.445779444038873</c:v>
                </c:pt>
                <c:pt idx="14">
                  <c:v>-21.04779582558632</c:v>
                </c:pt>
                <c:pt idx="15">
                  <c:v>-20.60612229502771</c:v>
                </c:pt>
                <c:pt idx="16">
                  <c:v>-20.116411901743163</c:v>
                </c:pt>
                <c:pt idx="17">
                  <c:v>-19.574045360460634</c:v>
                </c:pt>
                <c:pt idx="18">
                  <c:v>-18.974167920866083</c:v>
                </c:pt>
                <c:pt idx="19">
                  <c:v>-18.311747626420242</c:v>
                </c:pt>
                <c:pt idx="20">
                  <c:v>-17.581660388174637</c:v>
                </c:pt>
                <c:pt idx="21">
                  <c:v>-16.778807789487907</c:v>
                </c:pt>
                <c:pt idx="22">
                  <c:v>-15.89827367395436</c:v>
                </c:pt>
                <c:pt idx="23">
                  <c:v>-14.935525112043146</c:v>
                </c:pt>
                <c:pt idx="24">
                  <c:v>-13.886661989189015</c:v>
                </c:pt>
                <c:pt idx="25">
                  <c:v>-12.748716861313316</c:v>
                </c:pt>
                <c:pt idx="26">
                  <c:v>-11.520002535244528</c:v>
                </c:pt>
                <c:pt idx="27">
                  <c:v>-10.200498788237688</c:v>
                </c:pt>
                <c:pt idx="28">
                  <c:v>-8.7922616942608425</c:v>
                </c:pt>
                <c:pt idx="29">
                  <c:v>-7.2998295104163153</c:v>
                </c:pt>
                <c:pt idx="30">
                  <c:v>-5.7305888951073038</c:v>
                </c:pt>
                <c:pt idx="31">
                  <c:v>-4.0950559774007829</c:v>
                </c:pt>
                <c:pt idx="32">
                  <c:v>-2.407020758732521</c:v>
                </c:pt>
                <c:pt idx="33">
                  <c:v>-0.68350321815412496</c:v>
                </c:pt>
                <c:pt idx="34">
                  <c:v>1.0555221219808828</c:v>
                </c:pt>
                <c:pt idx="35">
                  <c:v>2.7876579809556246</c:v>
                </c:pt>
                <c:pt idx="36">
                  <c:v>4.4888692211812566</c:v>
                </c:pt>
                <c:pt idx="37">
                  <c:v>6.1344830904573282</c:v>
                </c:pt>
                <c:pt idx="38">
                  <c:v>7.7003317842497117</c:v>
                </c:pt>
                <c:pt idx="39">
                  <c:v>9.1639358189739966</c:v>
                </c:pt>
                <c:pt idx="40">
                  <c:v>10.505612168577585</c:v>
                </c:pt>
                <c:pt idx="41">
                  <c:v>11.709395161484982</c:v>
                </c:pt>
                <c:pt idx="42">
                  <c:v>12.763681080310263</c:v>
                </c:pt>
                <c:pt idx="43">
                  <c:v>13.661544839183506</c:v>
                </c:pt>
                <c:pt idx="44">
                  <c:v>14.400721100195069</c:v>
                </c:pt>
                <c:pt idx="45">
                  <c:v>14.983283670968254</c:v>
                </c:pt>
                <c:pt idx="46">
                  <c:v>15.415088422972248</c:v>
                </c:pt>
                <c:pt idx="47">
                  <c:v>15.705062034429462</c:v>
                </c:pt>
                <c:pt idx="48">
                  <c:v>15.86442119680728</c:v>
                </c:pt>
                <c:pt idx="49">
                  <c:v>15.905897275245408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Resolution!$M$79:$M$80</c:f>
              <c:strCache>
                <c:ptCount val="2"/>
                <c:pt idx="0">
                  <c:v>R</c:v>
                </c:pt>
                <c:pt idx="1">
                  <c:v>4,2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Resolution!$M$81:$M$130</c:f>
              <c:numCache>
                <c:formatCode>0.0</c:formatCode>
                <c:ptCount val="50"/>
                <c:pt idx="0">
                  <c:v>-11.142154649404237</c:v>
                </c:pt>
                <c:pt idx="1">
                  <c:v>-11.335609228876047</c:v>
                </c:pt>
                <c:pt idx="2">
                  <c:v>-11.525500967058308</c:v>
                </c:pt>
                <c:pt idx="3">
                  <c:v>-11.711745559122226</c:v>
                </c:pt>
                <c:pt idx="4">
                  <c:v>-11.894237553997446</c:v>
                </c:pt>
                <c:pt idx="5">
                  <c:v>-12.072847090542364</c:v>
                </c:pt>
                <c:pt idx="6">
                  <c:v>-12.247416147777709</c:v>
                </c:pt>
                <c:pt idx="7">
                  <c:v>-12.417754248377427</c:v>
                </c:pt>
                <c:pt idx="8">
                  <c:v>-12.583633551044686</c:v>
                </c:pt>
                <c:pt idx="9">
                  <c:v>-12.744783265311385</c:v>
                </c:pt>
                <c:pt idx="10">
                  <c:v>-12.900883322545928</c:v>
                </c:pt>
                <c:pt idx="11">
                  <c:v>-13.051557240706519</c:v>
                </c:pt>
                <c:pt idx="12">
                  <c:v>-13.196364129181907</c:v>
                </c:pt>
                <c:pt idx="13">
                  <c:v>-13.334789795950105</c:v>
                </c:pt>
                <c:pt idx="14">
                  <c:v>-13.466236944852421</c:v>
                </c:pt>
                <c:pt idx="15">
                  <c:v>-13.590014489292827</c:v>
                </c:pt>
                <c:pt idx="16">
                  <c:v>-13.70532606412619</c:v>
                </c:pt>
                <c:pt idx="17">
                  <c:v>-13.811257894643392</c:v>
                </c:pt>
                <c:pt idx="18">
                  <c:v>-13.906766285809264</c:v>
                </c:pt>
                <c:pt idx="19">
                  <c:v>-13.990665132088653</c:v>
                </c:pt>
                <c:pt idx="20">
                  <c:v>-14.061614024017773</c:v>
                </c:pt>
                <c:pt idx="21">
                  <c:v>-14.118107746827658</c:v>
                </c:pt>
                <c:pt idx="22">
                  <c:v>-14.158468231086763</c:v>
                </c:pt>
                <c:pt idx="23">
                  <c:v>-14.180840323013104</c:v>
                </c:pt>
                <c:pt idx="24">
                  <c:v>-14.18319308263295</c:v>
                </c:pt>
                <c:pt idx="25">
                  <c:v>-14.163328669603841</c:v>
                </c:pt>
                <c:pt idx="26">
                  <c:v>-14.118901201488484</c:v>
                </c:pt>
                <c:pt idx="27">
                  <c:v>-14.047448209213629</c:v>
                </c:pt>
                <c:pt idx="28">
                  <c:v>-13.946437387189524</c:v>
                </c:pt>
                <c:pt idx="29">
                  <c:v>-13.813331135093387</c:v>
                </c:pt>
                <c:pt idx="30">
                  <c:v>-13.645670790990845</c:v>
                </c:pt>
                <c:pt idx="31">
                  <c:v>-13.441181335766878</c:v>
                </c:pt>
                <c:pt idx="32">
                  <c:v>-13.19789560771504</c:v>
                </c:pt>
                <c:pt idx="33">
                  <c:v>-12.914294672775153</c:v>
                </c:pt>
                <c:pt idx="34">
                  <c:v>-12.589458039134376</c:v>
                </c:pt>
                <c:pt idx="35">
                  <c:v>-12.223214143219051</c:v>
                </c:pt>
                <c:pt idx="36">
                  <c:v>-11.81627842502597</c:v>
                </c:pt>
                <c:pt idx="37">
                  <c:v>-11.370363994120437</c:v>
                </c:pt>
                <c:pt idx="38">
                  <c:v>-10.888249099658756</c:v>
                </c:pt>
                <c:pt idx="39">
                  <c:v>-10.373787027950048</c:v>
                </c:pt>
                <c:pt idx="40">
                  <c:v>-9.8318480442897478</c:v>
                </c:pt>
                <c:pt idx="41">
                  <c:v>-9.2681894594040006</c:v>
                </c:pt>
                <c:pt idx="42">
                  <c:v>-8.6892581025183819</c:v>
                </c:pt>
                <c:pt idx="43">
                  <c:v>-8.1019381207870182</c:v>
                </c:pt>
                <c:pt idx="44">
                  <c:v>-7.5132644805890845</c:v>
                </c:pt>
                <c:pt idx="45">
                  <c:v>-6.9301272931589395</c:v>
                </c:pt>
                <c:pt idx="46">
                  <c:v>-6.3589931211420918</c:v>
                </c:pt>
                <c:pt idx="47">
                  <c:v>-5.8056665600925452</c:v>
                </c:pt>
                <c:pt idx="48">
                  <c:v>-5.2751093127812672</c:v>
                </c:pt>
                <c:pt idx="49">
                  <c:v>-4.7713260149705441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Resolution!$N$79:$N$80</c:f>
              <c:strCache>
                <c:ptCount val="2"/>
                <c:pt idx="0">
                  <c:v>R</c:v>
                </c:pt>
                <c:pt idx="1">
                  <c:v>5,2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Resolution!$N$81:$N$130</c:f>
              <c:numCache>
                <c:formatCode>0.0</c:formatCode>
                <c:ptCount val="50"/>
                <c:pt idx="0">
                  <c:v>35.550745643893094</c:v>
                </c:pt>
                <c:pt idx="1">
                  <c:v>33.84148298191667</c:v>
                </c:pt>
                <c:pt idx="2">
                  <c:v>32.179276637356168</c:v>
                </c:pt>
                <c:pt idx="3">
                  <c:v>30.562744658957175</c:v>
                </c:pt>
                <c:pt idx="4">
                  <c:v>28.990544696872881</c:v>
                </c:pt>
                <c:pt idx="5">
                  <c:v>27.461374354730761</c:v>
                </c:pt>
                <c:pt idx="6">
                  <c:v>25.973971928336681</c:v>
                </c:pt>
                <c:pt idx="7">
                  <c:v>24.527117600433925</c:v>
                </c:pt>
                <c:pt idx="8">
                  <c:v>23.119635172085022</c:v>
                </c:pt>
                <c:pt idx="9">
                  <c:v>21.750394423394788</c:v>
                </c:pt>
                <c:pt idx="10">
                  <c:v>20.418314209207352</c:v>
                </c:pt>
                <c:pt idx="11">
                  <c:v>19.122366408644815</c:v>
                </c:pt>
                <c:pt idx="12">
                  <c:v>17.861580860226429</c:v>
                </c:pt>
                <c:pt idx="13">
                  <c:v>16.63505142571664</c:v>
                </c:pt>
                <c:pt idx="14">
                  <c:v>15.441943334229308</c:v>
                </c:pt>
                <c:pt idx="15">
                  <c:v>14.281501961191484</c:v>
                </c:pt>
                <c:pt idx="16">
                  <c:v>13.153063191434182</c:v>
                </c:pt>
                <c:pt idx="17">
                  <c:v>12.056065497737896</c:v>
                </c:pt>
                <c:pt idx="18">
                  <c:v>10.990063830150303</c:v>
                </c:pt>
                <c:pt idx="19">
                  <c:v>9.9547453503849663</c:v>
                </c:pt>
                <c:pt idx="20">
                  <c:v>8.9499469511807206</c:v>
                </c:pt>
                <c:pt idx="21">
                  <c:v>7.975674362834563</c:v>
                </c:pt>
                <c:pt idx="22">
                  <c:v>7.0321224575796402</c:v>
                </c:pt>
                <c:pt idx="23">
                  <c:v>6.1196961066377229</c:v>
                </c:pt>
                <c:pt idx="24">
                  <c:v>5.2390306164066729</c:v>
                </c:pt>
                <c:pt idx="25">
                  <c:v>4.3910103663296463</c:v>
                </c:pt>
                <c:pt idx="26">
                  <c:v>3.5767837981637598</c:v>
                </c:pt>
                <c:pt idx="27">
                  <c:v>2.7977723866858892</c:v>
                </c:pt>
                <c:pt idx="28">
                  <c:v>2.0556706996816358</c:v>
                </c:pt>
                <c:pt idx="29">
                  <c:v>1.3524342037913664</c:v>
                </c:pt>
                <c:pt idx="30">
                  <c:v>0.6902511996521884</c:v>
                </c:pt>
                <c:pt idx="31">
                  <c:v>7.1495315082092101E-2</c:v>
                </c:pt>
                <c:pt idx="32">
                  <c:v>-0.50134448827265476</c:v>
                </c:pt>
                <c:pt idx="33">
                  <c:v>-1.0257582706002251</c:v>
                </c:pt>
                <c:pt idx="34">
                  <c:v>-1.4993337800474436</c:v>
                </c:pt>
                <c:pt idx="35">
                  <c:v>-1.9198966756167946</c:v>
                </c:pt>
                <c:pt idx="36">
                  <c:v>-2.2856662256796163</c:v>
                </c:pt>
                <c:pt idx="37">
                  <c:v>-2.5954168088547891</c:v>
                </c:pt>
                <c:pt idx="38">
                  <c:v>-2.848632267149112</c:v>
                </c:pt>
                <c:pt idx="39">
                  <c:v>-3.0456379354165213</c:v>
                </c:pt>
                <c:pt idx="40">
                  <c:v>-3.1876947428725937</c:v>
                </c:pt>
                <c:pt idx="41">
                  <c:v>-3.2770416990803102</c:v>
                </c:pt>
                <c:pt idx="42">
                  <c:v>-3.3168774682375441</c:v>
                </c:pt>
                <c:pt idx="43">
                  <c:v>-3.3112781690594417</c:v>
                </c:pt>
                <c:pt idx="44">
                  <c:v>-3.2650560261406314</c:v>
                </c:pt>
                <c:pt idx="45">
                  <c:v>-3.1835706950730742</c:v>
                </c:pt>
                <c:pt idx="46">
                  <c:v>-3.0725106177148382</c:v>
                </c:pt>
                <c:pt idx="47">
                  <c:v>-2.9376646142072693</c:v>
                </c:pt>
                <c:pt idx="48">
                  <c:v>-2.7847036819223874</c:v>
                </c:pt>
                <c:pt idx="49">
                  <c:v>-2.6189899383714272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Resolution!$O$79:$O$80</c:f>
              <c:strCache>
                <c:ptCount val="2"/>
                <c:pt idx="0">
                  <c:v>R</c:v>
                </c:pt>
                <c:pt idx="1">
                  <c:v>6,2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Resolution!$O$81:$O$130</c:f>
              <c:numCache>
                <c:formatCode>0.0</c:formatCode>
                <c:ptCount val="50"/>
                <c:pt idx="0">
                  <c:v>-22.578369693102125</c:v>
                </c:pt>
                <c:pt idx="1">
                  <c:v>-22.535325922247164</c:v>
                </c:pt>
                <c:pt idx="2">
                  <c:v>-22.490582990910656</c:v>
                </c:pt>
                <c:pt idx="3">
                  <c:v>-22.443953582903234</c:v>
                </c:pt>
                <c:pt idx="4">
                  <c:v>-22.395223164372517</c:v>
                </c:pt>
                <c:pt idx="5">
                  <c:v>-22.344146029104586</c:v>
                </c:pt>
                <c:pt idx="6">
                  <c:v>-22.290440813368487</c:v>
                </c:pt>
                <c:pt idx="7">
                  <c:v>-22.23378542473149</c:v>
                </c:pt>
                <c:pt idx="8">
                  <c:v>-22.173811329078429</c:v>
                </c:pt>
                <c:pt idx="9">
                  <c:v>-22.11009714240252</c:v>
                </c:pt>
                <c:pt idx="10">
                  <c:v>-22.042161479913098</c:v>
                </c:pt>
                <c:pt idx="11">
                  <c:v>-21.969455026089715</c:v>
                </c:pt>
                <c:pt idx="12">
                  <c:v>-21.8913518073878</c:v>
                </c:pt>
                <c:pt idx="13">
                  <c:v>-21.807139676763548</c:v>
                </c:pt>
                <c:pt idx="14">
                  <c:v>-21.716010059014955</c:v>
                </c:pt>
                <c:pt idx="15">
                  <c:v>-21.617047061757091</c:v>
                </c:pt>
                <c:pt idx="16">
                  <c:v>-21.509216132949575</c:v>
                </c:pt>
                <c:pt idx="17">
                  <c:v>-21.391352547147648</c:v>
                </c:pt>
                <c:pt idx="18">
                  <c:v>-21.262150134310332</c:v>
                </c:pt>
                <c:pt idx="19">
                  <c:v>-21.120150832267726</c:v>
                </c:pt>
                <c:pt idx="20">
                  <c:v>-20.9637358511958</c:v>
                </c:pt>
                <c:pt idx="21">
                  <c:v>-20.791119487983199</c:v>
                </c:pt>
                <c:pt idx="22">
                  <c:v>-20.600346918601922</c:v>
                </c:pt>
                <c:pt idx="23">
                  <c:v>-20.389297619404108</c:v>
                </c:pt>
                <c:pt idx="24">
                  <c:v>-20.155696405631534</c:v>
                </c:pt>
                <c:pt idx="25">
                  <c:v>-19.897134395265429</c:v>
                </c:pt>
                <c:pt idx="26">
                  <c:v>-19.61110245810951</c:v>
                </c:pt>
                <c:pt idx="27">
                  <c:v>-19.295039820835342</c:v>
                </c:pt>
                <c:pt idx="28">
                  <c:v>-18.946400371851148</c:v>
                </c:pt>
                <c:pt idx="29">
                  <c:v>-18.562738727608419</c:v>
                </c:pt>
                <c:pt idx="30">
                  <c:v>-18.141817156580284</c:v>
                </c:pt>
                <c:pt idx="31">
                  <c:v>-17.681732892800724</c:v>
                </c:pt>
                <c:pt idx="32">
                  <c:v>-17.181063139125456</c:v>
                </c:pt>
                <c:pt idx="33">
                  <c:v>-16.639022188449008</c:v>
                </c:pt>
                <c:pt idx="34">
                  <c:v>-16.055621756055643</c:v>
                </c:pt>
                <c:pt idx="35">
                  <c:v>-15.431822190676071</c:v>
                </c:pt>
                <c:pt idx="36">
                  <c:v>-14.769659297661375</c:v>
                </c:pt>
                <c:pt idx="37">
                  <c:v>-14.072329811431921</c:v>
                </c:pt>
                <c:pt idx="38">
                  <c:v>-13.344218882429939</c:v>
                </c:pt>
                <c:pt idx="39">
                  <c:v>-12.590855919552521</c:v>
                </c:pt>
                <c:pt idx="40">
                  <c:v>-11.818790968440235</c:v>
                </c:pt>
                <c:pt idx="41">
                  <c:v>-11.035392108513395</c:v>
                </c:pt>
                <c:pt idx="42">
                  <c:v>-10.248574023854758</c:v>
                </c:pt>
                <c:pt idx="43">
                  <c:v>-9.4664772930087846</c:v>
                </c:pt>
                <c:pt idx="44">
                  <c:v>-8.6971251955052526</c:v>
                </c:pt>
                <c:pt idx="45">
                  <c:v>-7.9480883811046565</c:v>
                </c:pt>
                <c:pt idx="46">
                  <c:v>-7.2261867739643968</c:v>
                </c:pt>
                <c:pt idx="47">
                  <c:v>-6.5372527778495142</c:v>
                </c:pt>
                <c:pt idx="48">
                  <c:v>-5.8859713541882233</c:v>
                </c:pt>
                <c:pt idx="49">
                  <c:v>-5.275802617319191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Resolution!$P$79:$P$80</c:f>
              <c:strCache>
                <c:ptCount val="2"/>
                <c:pt idx="0">
                  <c:v>R</c:v>
                </c:pt>
                <c:pt idx="1">
                  <c:v>7,2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Resolution!$P$81:$P$130</c:f>
              <c:numCache>
                <c:formatCode>0.0</c:formatCode>
                <c:ptCount val="50"/>
                <c:pt idx="0">
                  <c:v>-24.29633302967892</c:v>
                </c:pt>
                <c:pt idx="1">
                  <c:v>-24.223687626906063</c:v>
                </c:pt>
                <c:pt idx="2">
                  <c:v>-24.143418362878684</c:v>
                </c:pt>
                <c:pt idx="3">
                  <c:v>-24.054712067078086</c:v>
                </c:pt>
                <c:pt idx="4">
                  <c:v>-23.956668478682463</c:v>
                </c:pt>
                <c:pt idx="5">
                  <c:v>-23.848291311888257</c:v>
                </c:pt>
                <c:pt idx="6">
                  <c:v>-23.728478588525444</c:v>
                </c:pt>
                <c:pt idx="7">
                  <c:v>-23.59601224425678</c:v>
                </c:pt>
                <c:pt idx="8">
                  <c:v>-23.449547042095848</c:v>
                </c:pt>
                <c:pt idx="9">
                  <c:v>-23.287598864817184</c:v>
                </c:pt>
                <c:pt idx="10">
                  <c:v>-23.108532508953299</c:v>
                </c:pt>
                <c:pt idx="11">
                  <c:v>-22.910549170971731</c:v>
                </c:pt>
                <c:pt idx="12">
                  <c:v>-22.691673905041995</c:v>
                </c:pt>
                <c:pt idx="13">
                  <c:v>-22.449743446324753</c:v>
                </c:pt>
                <c:pt idx="14">
                  <c:v>-22.182394939291886</c:v>
                </c:pt>
                <c:pt idx="15">
                  <c:v>-21.887056292902862</c:v>
                </c:pt>
                <c:pt idx="16">
                  <c:v>-21.56093910911299</c:v>
                </c:pt>
                <c:pt idx="17">
                  <c:v>-21.201035402925044</c:v>
                </c:pt>
                <c:pt idx="18">
                  <c:v>-20.80411965373801</c:v>
                </c:pt>
                <c:pt idx="19">
                  <c:v>-20.366758097990076</c:v>
                </c:pt>
                <c:pt idx="20">
                  <c:v>-19.885327584536793</c:v>
                </c:pt>
                <c:pt idx="21">
                  <c:v>-19.356046749454332</c:v>
                </c:pt>
                <c:pt idx="22">
                  <c:v>-18.775022694217263</c:v>
                </c:pt>
                <c:pt idx="23">
                  <c:v>-18.138316718875917</c:v>
                </c:pt>
                <c:pt idx="24">
                  <c:v>-17.4420328927146</c:v>
                </c:pt>
                <c:pt idx="25">
                  <c:v>-16.682433230778262</c:v>
                </c:pt>
                <c:pt idx="26">
                  <c:v>-15.856082843785595</c:v>
                </c:pt>
                <c:pt idx="27">
                  <c:v>-14.960027468378723</c:v>
                </c:pt>
                <c:pt idx="28">
                  <c:v>-13.992004072496002</c:v>
                </c:pt>
                <c:pt idx="29">
                  <c:v>-12.950682582612682</c:v>
                </c:pt>
                <c:pt idx="30">
                  <c:v>-11.835933064776837</c:v>
                </c:pt>
                <c:pt idx="31">
                  <c:v>-10.649107899469543</c:v>
                </c:pt>
                <c:pt idx="32">
                  <c:v>-9.3933228165871387</c:v>
                </c:pt>
                <c:pt idx="33">
                  <c:v>-8.0737145908582679</c:v>
                </c:pt>
                <c:pt idx="34">
                  <c:v>-6.6976475884639326</c:v>
                </c:pt>
                <c:pt idx="35">
                  <c:v>-5.2748374095180646</c:v>
                </c:pt>
                <c:pt idx="36">
                  <c:v>-3.8173590395805608</c:v>
                </c:pt>
                <c:pt idx="37">
                  <c:v>-2.3395106391759795</c:v>
                </c:pt>
                <c:pt idx="38">
                  <c:v>-0.85751337087610491</c:v>
                </c:pt>
                <c:pt idx="39">
                  <c:v>0.61095740703036261</c:v>
                </c:pt>
                <c:pt idx="40">
                  <c:v>2.0473948631804477</c:v>
                </c:pt>
                <c:pt idx="41">
                  <c:v>3.4332014011236902</c:v>
                </c:pt>
                <c:pt idx="42">
                  <c:v>4.7504921368304176</c:v>
                </c:pt>
                <c:pt idx="43">
                  <c:v>5.9828926656023764</c:v>
                </c:pt>
                <c:pt idx="44">
                  <c:v>7.1162587289139232</c:v>
                </c:pt>
                <c:pt idx="45">
                  <c:v>8.1392523632308329</c:v>
                </c:pt>
                <c:pt idx="46">
                  <c:v>9.0437260826993455</c:v>
                </c:pt>
                <c:pt idx="47">
                  <c:v>9.8248904515308517</c:v>
                </c:pt>
                <c:pt idx="48">
                  <c:v>10.481266440014958</c:v>
                </c:pt>
                <c:pt idx="49">
                  <c:v>11.014447456186069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Resolution!$Q$79:$Q$80</c:f>
              <c:strCache>
                <c:ptCount val="2"/>
                <c:pt idx="0">
                  <c:v>R</c:v>
                </c:pt>
                <c:pt idx="1">
                  <c:v>5,3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Resolution!$Q$81:$Q$130</c:f>
              <c:numCache>
                <c:formatCode>0.0</c:formatCode>
                <c:ptCount val="50"/>
                <c:pt idx="0">
                  <c:v>130.81386074215069</c:v>
                </c:pt>
                <c:pt idx="1">
                  <c:v>124.1495752727172</c:v>
                </c:pt>
                <c:pt idx="2">
                  <c:v>117.75941382158534</c:v>
                </c:pt>
                <c:pt idx="3">
                  <c:v>111.63136643459715</c:v>
                </c:pt>
                <c:pt idx="4">
                  <c:v>105.75392034047788</c:v>
                </c:pt>
                <c:pt idx="5">
                  <c:v>100.11604301391017</c:v>
                </c:pt>
                <c:pt idx="6">
                  <c:v>94.707167069179079</c:v>
                </c:pt>
                <c:pt idx="7">
                  <c:v>89.517177108032342</c:v>
                </c:pt>
                <c:pt idx="8">
                  <c:v>84.536398665063984</c:v>
                </c:pt>
                <c:pt idx="9">
                  <c:v>79.755589412519058</c:v>
                </c:pt>
                <c:pt idx="10">
                  <c:v>75.165932802402295</c:v>
                </c:pt>
                <c:pt idx="11">
                  <c:v>70.759034334967751</c:v>
                </c:pt>
                <c:pt idx="12">
                  <c:v>66.526920646113922</c:v>
                </c:pt>
                <c:pt idx="13">
                  <c:v>62.462041597939958</c:v>
                </c:pt>
                <c:pt idx="14">
                  <c:v>58.557275531635042</c:v>
                </c:pt>
                <c:pt idx="15">
                  <c:v>54.805937793546029</c:v>
                </c:pt>
                <c:pt idx="16">
                  <c:v>51.201792565911383</c:v>
                </c:pt>
                <c:pt idx="17">
                  <c:v>47.73906791427661</c:v>
                </c:pt>
                <c:pt idx="18">
                  <c:v>44.412473793999894</c:v>
                </c:pt>
                <c:pt idx="19">
                  <c:v>41.217222528257146</c:v>
                </c:pt>
                <c:pt idx="20">
                  <c:v>38.149050970432974</c:v>
                </c:pt>
                <c:pt idx="21">
                  <c:v>35.204243188657905</c:v>
                </c:pt>
                <c:pt idx="22">
                  <c:v>32.379652059539445</c:v>
                </c:pt>
                <c:pt idx="23">
                  <c:v>29.672717641698053</c:v>
                </c:pt>
                <c:pt idx="24">
                  <c:v>27.081479642085068</c:v>
                </c:pt>
                <c:pt idx="25">
                  <c:v>24.60458073336331</c:v>
                </c:pt>
                <c:pt idx="26">
                  <c:v>22.241256997158754</c:v>
                </c:pt>
                <c:pt idx="27">
                  <c:v>19.991311450385211</c:v>
                </c:pt>
                <c:pt idx="28">
                  <c:v>17.85506657904218</c:v>
                </c:pt>
                <c:pt idx="29">
                  <c:v>15.833292190037513</c:v>
                </c:pt>
                <c:pt idx="30">
                  <c:v>13.927105827671729</c:v>
                </c:pt>
                <c:pt idx="31">
                  <c:v>12.137844586466755</c:v>
                </c:pt>
                <c:pt idx="32">
                  <c:v>10.466909415653852</c:v>
                </c:pt>
                <c:pt idx="33">
                  <c:v>8.91558587270797</c:v>
                </c:pt>
                <c:pt idx="34">
                  <c:v>7.4848485213221947</c:v>
                </c:pt>
                <c:pt idx="35">
                  <c:v>6.1751594077470733</c:v>
                </c:pt>
                <c:pt idx="36">
                  <c:v>4.9862737860321875</c:v>
                </c:pt>
                <c:pt idx="37">
                  <c:v>3.9170679388059244</c:v>
                </c:pt>
                <c:pt idx="38">
                  <c:v>2.965404052831317</c:v>
                </c:pt>
                <c:pt idx="39">
                  <c:v>2.128045342165386</c:v>
                </c:pt>
                <c:pt idx="40">
                  <c:v>1.4006309543483706</c:v>
                </c:pt>
                <c:pt idx="41">
                  <c:v>0.77771499728432791</c:v>
                </c:pt>
                <c:pt idx="42">
                  <c:v>0.2528679707276833</c:v>
                </c:pt>
                <c:pt idx="43">
                  <c:v>-0.18116712750298075</c:v>
                </c:pt>
                <c:pt idx="44">
                  <c:v>-0.53227680531844523</c:v>
                </c:pt>
                <c:pt idx="45">
                  <c:v>-0.80875333074080857</c:v>
                </c:pt>
                <c:pt idx="46">
                  <c:v>-1.0190626287025708</c:v>
                </c:pt>
                <c:pt idx="47">
                  <c:v>-1.1716203528052771</c:v>
                </c:pt>
                <c:pt idx="48">
                  <c:v>-1.2745900510333872</c:v>
                </c:pt>
                <c:pt idx="49">
                  <c:v>-1.3357135766195691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Resolution!$R$79:$R$80</c:f>
              <c:strCache>
                <c:ptCount val="2"/>
                <c:pt idx="0">
                  <c:v>R</c:v>
                </c:pt>
                <c:pt idx="1">
                  <c:v>6,3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Resolution!$R$81:$R$130</c:f>
              <c:numCache>
                <c:formatCode>0.0</c:formatCode>
                <c:ptCount val="50"/>
                <c:pt idx="0">
                  <c:v>-18.768473643131546</c:v>
                </c:pt>
                <c:pt idx="1">
                  <c:v>-18.752620205111349</c:v>
                </c:pt>
                <c:pt idx="2">
                  <c:v>-18.734742334647425</c:v>
                </c:pt>
                <c:pt idx="3">
                  <c:v>-18.714563296291608</c:v>
                </c:pt>
                <c:pt idx="4">
                  <c:v>-18.69176983150377</c:v>
                </c:pt>
                <c:pt idx="5">
                  <c:v>-18.666007729527774</c:v>
                </c:pt>
                <c:pt idx="6">
                  <c:v>-18.636876979217352</c:v>
                </c:pt>
                <c:pt idx="7">
                  <c:v>-18.603926499609802</c:v>
                </c:pt>
                <c:pt idx="8">
                  <c:v>-18.566648461617199</c:v>
                </c:pt>
                <c:pt idx="9">
                  <c:v>-18.524472233306902</c:v>
                </c:pt>
                <c:pt idx="10">
                  <c:v>-18.476758008263541</c:v>
                </c:pt>
                <c:pt idx="11">
                  <c:v>-18.422790212052632</c:v>
                </c:pt>
                <c:pt idx="12">
                  <c:v>-18.361770827591457</c:v>
                </c:pt>
                <c:pt idx="13">
                  <c:v>-18.292812838107071</c:v>
                </c:pt>
                <c:pt idx="14">
                  <c:v>-18.214934058083276</c:v>
                </c:pt>
                <c:pt idx="15">
                  <c:v>-18.127051709615468</c:v>
                </c:pt>
                <c:pt idx="16">
                  <c:v>-18.027978204666734</c:v>
                </c:pt>
                <c:pt idx="17">
                  <c:v>-17.916418712403985</c:v>
                </c:pt>
                <c:pt idx="18">
                  <c:v>-17.790971222709093</c:v>
                </c:pt>
                <c:pt idx="19">
                  <c:v>-17.650129956876608</c:v>
                </c:pt>
                <c:pt idx="20">
                  <c:v>-17.49229311522965</c:v>
                </c:pt>
                <c:pt idx="21">
                  <c:v>-17.315776074528134</c:v>
                </c:pt>
                <c:pt idx="22">
                  <c:v>-17.118831234876041</c:v>
                </c:pt>
                <c:pt idx="23">
                  <c:v>-16.899675738464023</c:v>
                </c:pt>
                <c:pt idx="24">
                  <c:v>-16.656528205858162</c:v>
                </c:pt>
                <c:pt idx="25">
                  <c:v>-16.38765541889844</c:v>
                </c:pt>
                <c:pt idx="26">
                  <c:v>-16.091429479752584</c:v>
                </c:pt>
                <c:pt idx="27">
                  <c:v>-15.766395354910536</c:v>
                </c:pt>
                <c:pt idx="28">
                  <c:v>-15.41134784693263</c:v>
                </c:pt>
                <c:pt idx="29">
                  <c:v>-15.025415929077212</c:v>
                </c:pt>
                <c:pt idx="30">
                  <c:v>-14.60815107425122</c:v>
                </c:pt>
                <c:pt idx="31">
                  <c:v>-14.159614811410046</c:v>
                </c:pt>
                <c:pt idx="32">
                  <c:v>-13.680459413839825</c:v>
                </c:pt>
                <c:pt idx="33">
                  <c:v>-13.171994587018665</c:v>
                </c:pt>
                <c:pt idx="34">
                  <c:v>-12.636232536877898</c:v>
                </c:pt>
                <c:pt idx="35">
                  <c:v>-12.075904112950363</c:v>
                </c:pt>
                <c:pt idx="36">
                  <c:v>-11.494440018684044</c:v>
                </c:pt>
                <c:pt idx="37">
                  <c:v>-10.895913413797579</c:v>
                </c:pt>
                <c:pt idx="38">
                  <c:v>-10.284943465553786</c:v>
                </c:pt>
                <c:pt idx="39">
                  <c:v>-9.6665631968009045</c:v>
                </c:pt>
                <c:pt idx="40">
                  <c:v>-9.0460588153275179</c:v>
                </c:pt>
                <c:pt idx="41">
                  <c:v>-8.4287909920478459</c:v>
                </c:pt>
                <c:pt idx="42">
                  <c:v>-7.8200107244756891</c:v>
                </c:pt>
                <c:pt idx="43">
                  <c:v>-7.2246830868578789</c:v>
                </c:pt>
                <c:pt idx="44">
                  <c:v>-6.6473312066653598</c:v>
                </c:pt>
                <c:pt idx="45">
                  <c:v>-6.0919103951651108</c:v>
                </c:pt>
                <c:pt idx="46">
                  <c:v>-5.5617189277016035</c:v>
                </c:pt>
                <c:pt idx="47">
                  <c:v>-5.05934809499389</c:v>
                </c:pt>
                <c:pt idx="48">
                  <c:v>-4.58667042270549</c:v>
                </c:pt>
                <c:pt idx="49">
                  <c:v>-4.144861869514517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Resolution!$S$79:$S$80</c:f>
              <c:strCache>
                <c:ptCount val="2"/>
                <c:pt idx="0">
                  <c:v>R</c:v>
                </c:pt>
                <c:pt idx="1">
                  <c:v>7,3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Resolution!$S$81:$S$130</c:f>
              <c:numCache>
                <c:formatCode>0.0</c:formatCode>
                <c:ptCount val="50"/>
                <c:pt idx="0">
                  <c:v>-23.189269741329472</c:v>
                </c:pt>
                <c:pt idx="1">
                  <c:v>-23.032227352911899</c:v>
                </c:pt>
                <c:pt idx="2">
                  <c:v>-22.861373917313912</c:v>
                </c:pt>
                <c:pt idx="3">
                  <c:v>-22.675493125078443</c:v>
                </c:pt>
                <c:pt idx="4">
                  <c:v>-22.473267080504854</c:v>
                </c:pt>
                <c:pt idx="5">
                  <c:v>-22.253269943197953</c:v>
                </c:pt>
                <c:pt idx="6">
                  <c:v>-22.013961826451101</c:v>
                </c:pt>
                <c:pt idx="7">
                  <c:v>-21.753683188691234</c:v>
                </c:pt>
                <c:pt idx="8">
                  <c:v>-21.470650022572521</c:v>
                </c:pt>
                <c:pt idx="9">
                  <c:v>-21.162950228779771</c:v>
                </c:pt>
                <c:pt idx="10">
                  <c:v>-20.828541659793608</c:v>
                </c:pt>
                <c:pt idx="11">
                  <c:v>-20.465252433991335</c:v>
                </c:pt>
                <c:pt idx="12">
                  <c:v>-20.070784252975894</c:v>
                </c:pt>
                <c:pt idx="13">
                  <c:v>-19.642719604155644</c:v>
                </c:pt>
                <c:pt idx="14">
                  <c:v>-19.178533893606129</c:v>
                </c:pt>
                <c:pt idx="15">
                  <c:v>-18.675613725543268</c:v>
                </c:pt>
                <c:pt idx="16">
                  <c:v>-18.131282714732421</c:v>
                </c:pt>
                <c:pt idx="17">
                  <c:v>-17.542836371890687</c:v>
                </c:pt>
                <c:pt idx="18">
                  <c:v>-16.907587717761121</c:v>
                </c:pt>
                <c:pt idx="19">
                  <c:v>-16.222925328813545</c:v>
                </c:pt>
                <c:pt idx="20">
                  <c:v>-15.486385456637052</c:v>
                </c:pt>
                <c:pt idx="21">
                  <c:v>-14.695739644244243</c:v>
                </c:pt>
                <c:pt idx="22">
                  <c:v>-13.849098827048753</c:v>
                </c:pt>
                <c:pt idx="23">
                  <c:v>-12.945034190239422</c:v>
                </c:pt>
                <c:pt idx="24">
                  <c:v>-11.982713995465762</c:v>
                </c:pt>
                <c:pt idx="25">
                  <c:v>-10.9620541394636</c:v>
                </c:pt>
                <c:pt idx="26">
                  <c:v>-9.883878347247375</c:v>
                </c:pt>
                <c:pt idx="27">
                  <c:v>-8.7500816669813979</c:v>
                </c:pt>
                <c:pt idx="28">
                  <c:v>-7.5637884341725021</c:v>
                </c:pt>
                <c:pt idx="29">
                  <c:v>-6.329493321573386</c:v>
                </c:pt>
                <c:pt idx="30">
                  <c:v>-5.0531718149597546</c:v>
                </c:pt>
                <c:pt idx="31">
                  <c:v>-3.7423448897344551</c:v>
                </c:pt>
                <c:pt idx="32">
                  <c:v>-2.4060823183341991</c:v>
                </c:pt>
                <c:pt idx="33">
                  <c:v>-1.0549304216061726</c:v>
                </c:pt>
                <c:pt idx="34">
                  <c:v>0.29924641744073061</c:v>
                </c:pt>
                <c:pt idx="35">
                  <c:v>1.6435153889605532</c:v>
                </c:pt>
                <c:pt idx="36">
                  <c:v>2.9642131555039204</c:v>
                </c:pt>
                <c:pt idx="37">
                  <c:v>4.2473600058989813</c:v>
                </c:pt>
                <c:pt idx="38">
                  <c:v>5.4791289443613369</c:v>
                </c:pt>
                <c:pt idx="39">
                  <c:v>6.6463403377586374</c:v>
                </c:pt>
                <c:pt idx="40">
                  <c:v>7.7369474084375076</c:v>
                </c:pt>
                <c:pt idx="41">
                  <c:v>8.7404764132664692</c:v>
                </c:pt>
                <c:pt idx="42">
                  <c:v>9.6483883442079286</c:v>
                </c:pt>
                <c:pt idx="43">
                  <c:v>10.454336173795273</c:v>
                </c:pt>
                <c:pt idx="44">
                  <c:v>11.154302011219235</c:v>
                </c:pt>
                <c:pt idx="45">
                  <c:v>11.746610416797211</c:v>
                </c:pt>
                <c:pt idx="46">
                  <c:v>12.231825716188627</c:v>
                </c:pt>
                <c:pt idx="47">
                  <c:v>12.612550817508435</c:v>
                </c:pt>
                <c:pt idx="48">
                  <c:v>12.893151626019426</c:v>
                </c:pt>
                <c:pt idx="49">
                  <c:v>13.079434200520472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Resolution!$T$79:$T$80</c:f>
              <c:strCache>
                <c:ptCount val="2"/>
                <c:pt idx="0">
                  <c:v>R</c:v>
                </c:pt>
                <c:pt idx="1">
                  <c:v>6,4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Resolution!$T$81:$T$130</c:f>
              <c:numCache>
                <c:formatCode>0.0</c:formatCode>
                <c:ptCount val="50"/>
                <c:pt idx="0">
                  <c:v>-20.631300816194763</c:v>
                </c:pt>
                <c:pt idx="1">
                  <c:v>-20.490698928631961</c:v>
                </c:pt>
                <c:pt idx="2">
                  <c:v>-20.344136722718847</c:v>
                </c:pt>
                <c:pt idx="3">
                  <c:v>-20.191154661304182</c:v>
                </c:pt>
                <c:pt idx="4">
                  <c:v>-20.031237506479496</c:v>
                </c:pt>
                <c:pt idx="5">
                  <c:v>-19.863807232928373</c:v>
                </c:pt>
                <c:pt idx="6">
                  <c:v>-19.688215309873573</c:v>
                </c:pt>
                <c:pt idx="7">
                  <c:v>-19.503734409034681</c:v>
                </c:pt>
                <c:pt idx="8">
                  <c:v>-19.309549652589066</c:v>
                </c:pt>
                <c:pt idx="9">
                  <c:v>-19.104749593253707</c:v>
                </c:pt>
                <c:pt idx="10">
                  <c:v>-18.888317224019652</c:v>
                </c:pt>
                <c:pt idx="11">
                  <c:v>-18.659121454230654</c:v>
                </c:pt>
                <c:pt idx="12">
                  <c:v>-18.415909668355546</c:v>
                </c:pt>
                <c:pt idx="13">
                  <c:v>-18.15730221019086</c:v>
                </c:pt>
                <c:pt idx="14">
                  <c:v>-17.881789912617929</c:v>
                </c:pt>
                <c:pt idx="15">
                  <c:v>-17.587736121425536</c:v>
                </c:pt>
                <c:pt idx="16">
                  <c:v>-17.273385033358288</c:v>
                </c:pt>
                <c:pt idx="17">
                  <c:v>-16.936878563130186</c:v>
                </c:pt>
                <c:pt idx="18">
                  <c:v>-16.576284332430227</c:v>
                </c:pt>
                <c:pt idx="19">
                  <c:v>-16.189637670480945</c:v>
                </c:pt>
                <c:pt idx="20">
                  <c:v>-15.775000631567675</c:v>
                </c:pt>
                <c:pt idx="21">
                  <c:v>-15.330540833121628</c:v>
                </c:pt>
                <c:pt idx="22">
                  <c:v>-14.85463222546295</c:v>
                </c:pt>
                <c:pt idx="23">
                  <c:v>-14.345978527326903</c:v>
                </c:pt>
                <c:pt idx="24">
                  <c:v>-13.803757820178349</c:v>
                </c:pt>
                <c:pt idx="25">
                  <c:v>-13.227783585118603</c:v>
                </c:pt>
                <c:pt idx="26">
                  <c:v>-12.618673348900057</c:v>
                </c:pt>
                <c:pt idx="27">
                  <c:v>-11.978011407433268</c:v>
                </c:pt>
                <c:pt idx="28">
                  <c:v>-11.308487498109752</c:v>
                </c:pt>
                <c:pt idx="29">
                  <c:v>-10.613989852274667</c:v>
                </c:pt>
                <c:pt idx="30">
                  <c:v>-9.8996300944443902</c:v>
                </c:pt>
                <c:pt idx="31">
                  <c:v>-9.1716802560358985</c:v>
                </c:pt>
                <c:pt idx="32">
                  <c:v>-8.4374095479409075</c:v>
                </c:pt>
                <c:pt idx="33">
                  <c:v>-7.7048203121487546</c:v>
                </c:pt>
                <c:pt idx="34">
                  <c:v>-6.9822972434467081</c:v>
                </c:pt>
                <c:pt idx="35">
                  <c:v>-6.2781987649776045</c:v>
                </c:pt>
                <c:pt idx="36">
                  <c:v>-5.6004309098912799</c:v>
                </c:pt>
                <c:pt idx="37">
                  <c:v>-4.9560491126577162</c:v>
                </c:pt>
                <c:pt idx="38">
                  <c:v>-4.3509302993574588</c:v>
                </c:pt>
                <c:pt idx="39">
                  <c:v>-3.7895470547283718</c:v>
                </c:pt>
                <c:pt idx="40">
                  <c:v>-3.2748599334187141</c:v>
                </c:pt>
                <c:pt idx="41">
                  <c:v>-2.808326868272919</c:v>
                </c:pt>
                <c:pt idx="42">
                  <c:v>-2.3900137883628929</c:v>
                </c:pt>
                <c:pt idx="43">
                  <c:v>-2.0187805885306029</c:v>
                </c:pt>
                <c:pt idx="44">
                  <c:v>-1.6925124669525102</c:v>
                </c:pt>
                <c:pt idx="45">
                  <c:v>-1.4083678181644419</c:v>
                </c:pt>
                <c:pt idx="46">
                  <c:v>-1.1630187930001934</c:v>
                </c:pt>
                <c:pt idx="47">
                  <c:v>-0.95286744398728218</c:v>
                </c:pt>
                <c:pt idx="48">
                  <c:v>-0.77422741029786657</c:v>
                </c:pt>
                <c:pt idx="49">
                  <c:v>-0.62346721629157609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Resolution!$U$79:$U$80</c:f>
              <c:strCache>
                <c:ptCount val="2"/>
                <c:pt idx="0">
                  <c:v>R</c:v>
                </c:pt>
                <c:pt idx="1">
                  <c:v>7,4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Resolution!$U$81:$U$130</c:f>
              <c:numCache>
                <c:formatCode>0.0</c:formatCode>
                <c:ptCount val="50"/>
                <c:pt idx="0">
                  <c:v>-23.730562088624353</c:v>
                </c:pt>
                <c:pt idx="1">
                  <c:v>-23.579679866272443</c:v>
                </c:pt>
                <c:pt idx="2">
                  <c:v>-23.410735651419781</c:v>
                </c:pt>
                <c:pt idx="3">
                  <c:v>-23.221572409815572</c:v>
                </c:pt>
                <c:pt idx="4">
                  <c:v>-23.009784769073534</c:v>
                </c:pt>
                <c:pt idx="5">
                  <c:v>-22.772694621587668</c:v>
                </c:pt>
                <c:pt idx="6">
                  <c:v>-22.507325914871405</c:v>
                </c:pt>
                <c:pt idx="7">
                  <c:v>-22.210379244972696</c:v>
                </c:pt>
                <c:pt idx="8">
                  <c:v>-21.878207154488017</c:v>
                </c:pt>
                <c:pt idx="9">
                  <c:v>-21.50679140921304</c:v>
                </c:pt>
                <c:pt idx="10">
                  <c:v>-21.091724004589253</c:v>
                </c:pt>
                <c:pt idx="11">
                  <c:v>-20.628194252755041</c:v>
                </c:pt>
                <c:pt idx="12">
                  <c:v>-20.110985038379503</c:v>
                </c:pt>
                <c:pt idx="13">
                  <c:v>-19.534482214495682</c:v>
                </c:pt>
                <c:pt idx="14">
                  <c:v>-18.892702131914778</c:v>
                </c:pt>
                <c:pt idx="15">
                  <c:v>-18.179343426475132</c:v>
                </c:pt>
                <c:pt idx="16">
                  <c:v>-17.38787035727529</c:v>
                </c:pt>
                <c:pt idx="17">
                  <c:v>-16.511636068418724</c:v>
                </c:pt>
                <c:pt idx="18">
                  <c:v>-15.54405492941496</c:v>
                </c:pt>
                <c:pt idx="19">
                  <c:v>-14.478833286481448</c:v>
                </c:pt>
                <c:pt idx="20">
                  <c:v>-13.310267102720504</c:v>
                </c:pt>
                <c:pt idx="21">
                  <c:v>-12.033612538985775</c:v>
                </c:pt>
                <c:pt idx="22">
                  <c:v>-10.645530911895451</c:v>
                </c:pt>
                <c:pt idx="23">
                  <c:v>-9.1446020624888309</c:v>
                </c:pt>
                <c:pt idx="24">
                  <c:v>-7.531889574661319</c:v>
                </c:pt>
                <c:pt idx="25">
                  <c:v>-5.8115275539189204</c:v>
                </c:pt>
                <c:pt idx="26">
                  <c:v>-3.9912826692988741</c:v>
                </c:pt>
                <c:pt idx="27">
                  <c:v>-2.0830288607555039</c:v>
                </c:pt>
                <c:pt idx="28">
                  <c:v>-0.10305882117514761</c:v>
                </c:pt>
                <c:pt idx="29">
                  <c:v>1.9278494851735932</c:v>
                </c:pt>
                <c:pt idx="30">
                  <c:v>3.9846865739502686</c:v>
                </c:pt>
                <c:pt idx="31">
                  <c:v>6.0388382182535354</c:v>
                </c:pt>
                <c:pt idx="32">
                  <c:v>8.0590983282925173</c:v>
                </c:pt>
                <c:pt idx="33">
                  <c:v>10.013027686130908</c:v>
                </c:pt>
                <c:pt idx="34">
                  <c:v>11.868559949374479</c:v>
                </c:pt>
                <c:pt idx="35">
                  <c:v>13.595705546738339</c:v>
                </c:pt>
                <c:pt idx="36">
                  <c:v>15.168174138001634</c:v>
                </c:pt>
                <c:pt idx="37">
                  <c:v>16.564736855497681</c:v>
                </c:pt>
                <c:pt idx="38">
                  <c:v>17.770182806550412</c:v>
                </c:pt>
                <c:pt idx="39">
                  <c:v>18.775783683670845</c:v>
                </c:pt>
                <c:pt idx="40">
                  <c:v>19.579252209096737</c:v>
                </c:pt>
                <c:pt idx="41">
                  <c:v>20.184248386019682</c:v>
                </c:pt>
                <c:pt idx="42">
                  <c:v>20.599538518575756</c:v>
                </c:pt>
                <c:pt idx="43">
                  <c:v>20.837938230827142</c:v>
                </c:pt>
                <c:pt idx="44">
                  <c:v>20.915171950281543</c:v>
                </c:pt>
                <c:pt idx="45">
                  <c:v>20.848762884041609</c:v>
                </c:pt>
                <c:pt idx="46">
                  <c:v>20.65703760523628</c:v>
                </c:pt>
                <c:pt idx="47">
                  <c:v>20.358296187464223</c:v>
                </c:pt>
                <c:pt idx="48">
                  <c:v>19.97016865980148</c:v>
                </c:pt>
                <c:pt idx="49">
                  <c:v>19.509155027708591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Resolution!$V$79:$V$80</c:f>
              <c:strCache>
                <c:ptCount val="2"/>
                <c:pt idx="0">
                  <c:v>R</c:v>
                </c:pt>
                <c:pt idx="1">
                  <c:v>7,5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Resolution!$V$81:$V$130</c:f>
              <c:numCache>
                <c:formatCode>0.0</c:formatCode>
                <c:ptCount val="50"/>
                <c:pt idx="0">
                  <c:v>-24.70947221093715</c:v>
                </c:pt>
                <c:pt idx="1">
                  <c:v>-24.67016790971579</c:v>
                </c:pt>
                <c:pt idx="2">
                  <c:v>-24.625484228073596</c:v>
                </c:pt>
                <c:pt idx="3">
                  <c:v>-24.574675468821749</c:v>
                </c:pt>
                <c:pt idx="4">
                  <c:v>-24.51689155611632</c:v>
                </c:pt>
                <c:pt idx="5">
                  <c:v>-24.451163497774488</c:v>
                </c:pt>
                <c:pt idx="6">
                  <c:v>-24.376386926811314</c:v>
                </c:pt>
                <c:pt idx="7">
                  <c:v>-24.291303520290612</c:v>
                </c:pt>
                <c:pt idx="8">
                  <c:v>-24.194480095100765</c:v>
                </c:pt>
                <c:pt idx="9">
                  <c:v>-24.084285193578012</c:v>
                </c:pt>
                <c:pt idx="10">
                  <c:v>-23.958863002744796</c:v>
                </c:pt>
                <c:pt idx="11">
                  <c:v>-23.816104507135591</c:v>
                </c:pt>
                <c:pt idx="12">
                  <c:v>-23.6536158672696</c:v>
                </c:pt>
                <c:pt idx="13">
                  <c:v>-23.468684157731079</c:v>
                </c:pt>
                <c:pt idx="14">
                  <c:v>-23.258240808668464</c:v>
                </c:pt>
                <c:pt idx="15">
                  <c:v>-23.018823395441576</c:v>
                </c:pt>
                <c:pt idx="16">
                  <c:v>-22.746536841857615</c:v>
                </c:pt>
                <c:pt idx="17">
                  <c:v>-22.437015677428796</c:v>
                </c:pt>
                <c:pt idx="18">
                  <c:v>-22.085389757806617</c:v>
                </c:pt>
                <c:pt idx="19">
                  <c:v>-21.686256861860606</c:v>
                </c:pt>
                <c:pt idx="20">
                  <c:v>-21.233666857552095</c:v>
                </c:pt>
                <c:pt idx="21">
                  <c:v>-20.721123707399659</c:v>
                </c:pt>
                <c:pt idx="22">
                  <c:v>-20.141613458469291</c:v>
                </c:pt>
                <c:pt idx="23">
                  <c:v>-19.487668470788421</c:v>
                </c:pt>
                <c:pt idx="24">
                  <c:v>-18.751480327559921</c:v>
                </c:pt>
                <c:pt idx="25">
                  <c:v>-17.925075843300757</c:v>
                </c:pt>
                <c:pt idx="26">
                  <c:v>-17.000571844615735</c:v>
                </c:pt>
                <c:pt idx="27">
                  <c:v>-15.970524191688423</c:v>
                </c:pt>
                <c:pt idx="28">
                  <c:v>-14.828383807508484</c:v>
                </c:pt>
                <c:pt idx="29">
                  <c:v>-13.569066026115184</c:v>
                </c:pt>
                <c:pt idx="30">
                  <c:v>-12.189628049061868</c:v>
                </c:pt>
                <c:pt idx="31">
                  <c:v>-10.690031727089005</c:v>
                </c:pt>
                <c:pt idx="32">
                  <c:v>-9.0739452253389494</c:v>
                </c:pt>
                <c:pt idx="33">
                  <c:v>-7.3495091104540391</c:v>
                </c:pt>
                <c:pt idx="34">
                  <c:v>-5.5299642994833613</c:v>
                </c:pt>
                <c:pt idx="35">
                  <c:v>-3.6340183216997439</c:v>
                </c:pt>
                <c:pt idx="36">
                  <c:v>-1.6858218571576546</c:v>
                </c:pt>
                <c:pt idx="37">
                  <c:v>0.28555113868392462</c:v>
                </c:pt>
                <c:pt idx="38">
                  <c:v>2.247173764038215</c:v>
                </c:pt>
                <c:pt idx="39">
                  <c:v>4.1638597055225555</c:v>
                </c:pt>
                <c:pt idx="40">
                  <c:v>6.0001562699825373</c:v>
                </c:pt>
                <c:pt idx="41">
                  <c:v>7.7225244914270101</c:v>
                </c:pt>
                <c:pt idx="42">
                  <c:v>9.3014389339571597</c:v>
                </c:pt>
                <c:pt idx="43">
                  <c:v>10.713138039101732</c:v>
                </c:pt>
                <c:pt idx="44">
                  <c:v>11.940811496385923</c:v>
                </c:pt>
                <c:pt idx="45">
                  <c:v>12.975110294225384</c:v>
                </c:pt>
                <c:pt idx="46">
                  <c:v>13.813980808722548</c:v>
                </c:pt>
                <c:pt idx="47">
                  <c:v>14.461926675673583</c:v>
                </c:pt>
                <c:pt idx="48">
                  <c:v>14.928869203448581</c:v>
                </c:pt>
                <c:pt idx="49">
                  <c:v>15.228800394861901</c:v>
                </c:pt>
              </c:numCache>
            </c:numRef>
          </c:yVal>
          <c:smooth val="1"/>
        </c:ser>
        <c:ser>
          <c:idx val="21"/>
          <c:order val="21"/>
          <c:tx>
            <c:v>1</c:v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Resolution!$A$81:$A$130</c:f>
              <c:numCache>
                <c:formatCode>0.00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Resolution!$W$81:$W$130</c:f>
              <c:numCache>
                <c:formatCode>General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38928"/>
        <c:axId val="266139488"/>
      </c:scatterChart>
      <c:valAx>
        <c:axId val="266138928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/>
                  <a:t>Mobile phase composition (organic modifier)</a:t>
                </a:r>
                <a:endParaRPr lang="en-US" sz="14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39488"/>
        <c:crossesAt val="-30"/>
        <c:crossBetween val="midCat"/>
      </c:valAx>
      <c:valAx>
        <c:axId val="266139488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>
                    <a:solidFill>
                      <a:schemeClr val="bg1">
                        <a:lumMod val="50000"/>
                      </a:schemeClr>
                    </a:solidFill>
                  </a:rPr>
                  <a:t>Resolution</a:t>
                </a:r>
                <a:endParaRPr lang="en-US" sz="1400" b="1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38928"/>
        <c:crossesAt val="-4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cs-CZ" sz="1800" b="0">
                <a:solidFill>
                  <a:schemeClr val="accent1"/>
                </a:solidFill>
              </a:rPr>
              <a:t>Separace</a:t>
            </a:r>
            <a:endParaRPr lang="en-US" sz="1800" b="0">
              <a:solidFill>
                <a:schemeClr val="accent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Simulation!$A$12:$A$512</c:f>
              <c:numCache>
                <c:formatCode>0.0</c:formatCode>
                <c:ptCount val="5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  <c:pt idx="101">
                  <c:v>20.2</c:v>
                </c:pt>
                <c:pt idx="102">
                  <c:v>20.399999999999999</c:v>
                </c:pt>
                <c:pt idx="103">
                  <c:v>20.6</c:v>
                </c:pt>
                <c:pt idx="104">
                  <c:v>20.8</c:v>
                </c:pt>
                <c:pt idx="105">
                  <c:v>21</c:v>
                </c:pt>
                <c:pt idx="106">
                  <c:v>21.2</c:v>
                </c:pt>
                <c:pt idx="107">
                  <c:v>21.4</c:v>
                </c:pt>
                <c:pt idx="108">
                  <c:v>21.6</c:v>
                </c:pt>
                <c:pt idx="109">
                  <c:v>21.8</c:v>
                </c:pt>
                <c:pt idx="110">
                  <c:v>22</c:v>
                </c:pt>
                <c:pt idx="111">
                  <c:v>22.2</c:v>
                </c:pt>
                <c:pt idx="112">
                  <c:v>22.4</c:v>
                </c:pt>
                <c:pt idx="113">
                  <c:v>22.6</c:v>
                </c:pt>
                <c:pt idx="114">
                  <c:v>22.8</c:v>
                </c:pt>
                <c:pt idx="115">
                  <c:v>23</c:v>
                </c:pt>
                <c:pt idx="116">
                  <c:v>23.2</c:v>
                </c:pt>
                <c:pt idx="117">
                  <c:v>23.4</c:v>
                </c:pt>
                <c:pt idx="118">
                  <c:v>23.6</c:v>
                </c:pt>
                <c:pt idx="119">
                  <c:v>23.8</c:v>
                </c:pt>
                <c:pt idx="120">
                  <c:v>24</c:v>
                </c:pt>
                <c:pt idx="121">
                  <c:v>24.2</c:v>
                </c:pt>
                <c:pt idx="122">
                  <c:v>24.4</c:v>
                </c:pt>
                <c:pt idx="123">
                  <c:v>24.6</c:v>
                </c:pt>
                <c:pt idx="124">
                  <c:v>24.8</c:v>
                </c:pt>
                <c:pt idx="125">
                  <c:v>25</c:v>
                </c:pt>
                <c:pt idx="126">
                  <c:v>25.2</c:v>
                </c:pt>
                <c:pt idx="127">
                  <c:v>25.4</c:v>
                </c:pt>
                <c:pt idx="128">
                  <c:v>25.6</c:v>
                </c:pt>
                <c:pt idx="129">
                  <c:v>25.8</c:v>
                </c:pt>
                <c:pt idx="130">
                  <c:v>26</c:v>
                </c:pt>
                <c:pt idx="131">
                  <c:v>26.2</c:v>
                </c:pt>
                <c:pt idx="132">
                  <c:v>26.4</c:v>
                </c:pt>
                <c:pt idx="133">
                  <c:v>26.6</c:v>
                </c:pt>
                <c:pt idx="134">
                  <c:v>26.8</c:v>
                </c:pt>
                <c:pt idx="135">
                  <c:v>27</c:v>
                </c:pt>
                <c:pt idx="136">
                  <c:v>27.2</c:v>
                </c:pt>
                <c:pt idx="137">
                  <c:v>27.4</c:v>
                </c:pt>
                <c:pt idx="138">
                  <c:v>27.6</c:v>
                </c:pt>
                <c:pt idx="139">
                  <c:v>27.8</c:v>
                </c:pt>
                <c:pt idx="140">
                  <c:v>28</c:v>
                </c:pt>
                <c:pt idx="141">
                  <c:v>28.2</c:v>
                </c:pt>
                <c:pt idx="142">
                  <c:v>28.4</c:v>
                </c:pt>
                <c:pt idx="143">
                  <c:v>28.6</c:v>
                </c:pt>
                <c:pt idx="144">
                  <c:v>28.8</c:v>
                </c:pt>
                <c:pt idx="145">
                  <c:v>29</c:v>
                </c:pt>
                <c:pt idx="146">
                  <c:v>29.2</c:v>
                </c:pt>
                <c:pt idx="147">
                  <c:v>29.4</c:v>
                </c:pt>
                <c:pt idx="148">
                  <c:v>29.6</c:v>
                </c:pt>
                <c:pt idx="149">
                  <c:v>29.8</c:v>
                </c:pt>
                <c:pt idx="150">
                  <c:v>30</c:v>
                </c:pt>
                <c:pt idx="151">
                  <c:v>30.2</c:v>
                </c:pt>
                <c:pt idx="152">
                  <c:v>30.4</c:v>
                </c:pt>
                <c:pt idx="153">
                  <c:v>30.6</c:v>
                </c:pt>
                <c:pt idx="154">
                  <c:v>30.8</c:v>
                </c:pt>
                <c:pt idx="155">
                  <c:v>31</c:v>
                </c:pt>
                <c:pt idx="156">
                  <c:v>31.2</c:v>
                </c:pt>
                <c:pt idx="157">
                  <c:v>31.4</c:v>
                </c:pt>
                <c:pt idx="158">
                  <c:v>31.6</c:v>
                </c:pt>
                <c:pt idx="159">
                  <c:v>31.8</c:v>
                </c:pt>
                <c:pt idx="160">
                  <c:v>32</c:v>
                </c:pt>
                <c:pt idx="161">
                  <c:v>32.200000000000003</c:v>
                </c:pt>
                <c:pt idx="162">
                  <c:v>32.4</c:v>
                </c:pt>
                <c:pt idx="163">
                  <c:v>32.6</c:v>
                </c:pt>
                <c:pt idx="164">
                  <c:v>32.799999999999997</c:v>
                </c:pt>
                <c:pt idx="165">
                  <c:v>33</c:v>
                </c:pt>
                <c:pt idx="166">
                  <c:v>33.200000000000003</c:v>
                </c:pt>
                <c:pt idx="167">
                  <c:v>33.4</c:v>
                </c:pt>
                <c:pt idx="168">
                  <c:v>33.6</c:v>
                </c:pt>
                <c:pt idx="169">
                  <c:v>33.799999999999997</c:v>
                </c:pt>
                <c:pt idx="170">
                  <c:v>34</c:v>
                </c:pt>
                <c:pt idx="171">
                  <c:v>34.200000000000003</c:v>
                </c:pt>
                <c:pt idx="172">
                  <c:v>34.4</c:v>
                </c:pt>
                <c:pt idx="173">
                  <c:v>34.6</c:v>
                </c:pt>
                <c:pt idx="174">
                  <c:v>34.799999999999997</c:v>
                </c:pt>
                <c:pt idx="175">
                  <c:v>35</c:v>
                </c:pt>
                <c:pt idx="176">
                  <c:v>35.200000000000003</c:v>
                </c:pt>
                <c:pt idx="177">
                  <c:v>35.4</c:v>
                </c:pt>
                <c:pt idx="178">
                  <c:v>35.6</c:v>
                </c:pt>
                <c:pt idx="179">
                  <c:v>35.799999999999997</c:v>
                </c:pt>
                <c:pt idx="180">
                  <c:v>36</c:v>
                </c:pt>
                <c:pt idx="181">
                  <c:v>36.200000000000003</c:v>
                </c:pt>
                <c:pt idx="182">
                  <c:v>36.4</c:v>
                </c:pt>
                <c:pt idx="183">
                  <c:v>36.6</c:v>
                </c:pt>
                <c:pt idx="184">
                  <c:v>36.799999999999997</c:v>
                </c:pt>
                <c:pt idx="185">
                  <c:v>37</c:v>
                </c:pt>
                <c:pt idx="186">
                  <c:v>37.200000000000003</c:v>
                </c:pt>
                <c:pt idx="187">
                  <c:v>37.4</c:v>
                </c:pt>
                <c:pt idx="188">
                  <c:v>37.6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</c:v>
                </c:pt>
                <c:pt idx="193">
                  <c:v>38.6</c:v>
                </c:pt>
                <c:pt idx="194">
                  <c:v>38.799999999999997</c:v>
                </c:pt>
                <c:pt idx="195">
                  <c:v>39</c:v>
                </c:pt>
                <c:pt idx="196">
                  <c:v>39.200000000000003</c:v>
                </c:pt>
                <c:pt idx="197">
                  <c:v>39.4</c:v>
                </c:pt>
                <c:pt idx="198">
                  <c:v>39.6</c:v>
                </c:pt>
                <c:pt idx="199">
                  <c:v>39.799999999999997</c:v>
                </c:pt>
                <c:pt idx="200">
                  <c:v>40</c:v>
                </c:pt>
                <c:pt idx="201">
                  <c:v>40.200000000000003</c:v>
                </c:pt>
                <c:pt idx="202">
                  <c:v>40.4</c:v>
                </c:pt>
                <c:pt idx="203">
                  <c:v>40.6</c:v>
                </c:pt>
                <c:pt idx="204">
                  <c:v>40.799999999999997</c:v>
                </c:pt>
                <c:pt idx="205">
                  <c:v>41</c:v>
                </c:pt>
                <c:pt idx="206">
                  <c:v>41.2</c:v>
                </c:pt>
                <c:pt idx="207">
                  <c:v>41.4</c:v>
                </c:pt>
                <c:pt idx="208">
                  <c:v>41.6</c:v>
                </c:pt>
                <c:pt idx="209">
                  <c:v>41.8</c:v>
                </c:pt>
                <c:pt idx="210">
                  <c:v>42</c:v>
                </c:pt>
                <c:pt idx="211">
                  <c:v>42.2</c:v>
                </c:pt>
                <c:pt idx="212">
                  <c:v>42.4</c:v>
                </c:pt>
                <c:pt idx="213">
                  <c:v>42.6</c:v>
                </c:pt>
                <c:pt idx="214">
                  <c:v>42.8</c:v>
                </c:pt>
                <c:pt idx="215">
                  <c:v>43</c:v>
                </c:pt>
                <c:pt idx="216">
                  <c:v>43.2</c:v>
                </c:pt>
                <c:pt idx="217">
                  <c:v>43.4</c:v>
                </c:pt>
                <c:pt idx="218">
                  <c:v>43.6</c:v>
                </c:pt>
                <c:pt idx="219">
                  <c:v>43.8</c:v>
                </c:pt>
                <c:pt idx="220">
                  <c:v>44</c:v>
                </c:pt>
                <c:pt idx="221">
                  <c:v>44.2</c:v>
                </c:pt>
                <c:pt idx="222">
                  <c:v>44.4</c:v>
                </c:pt>
                <c:pt idx="223">
                  <c:v>44.6</c:v>
                </c:pt>
                <c:pt idx="224">
                  <c:v>44.8</c:v>
                </c:pt>
                <c:pt idx="225">
                  <c:v>45</c:v>
                </c:pt>
                <c:pt idx="226">
                  <c:v>45.2</c:v>
                </c:pt>
                <c:pt idx="227">
                  <c:v>45.4</c:v>
                </c:pt>
                <c:pt idx="228">
                  <c:v>45.6</c:v>
                </c:pt>
                <c:pt idx="229">
                  <c:v>45.8</c:v>
                </c:pt>
                <c:pt idx="230">
                  <c:v>46</c:v>
                </c:pt>
                <c:pt idx="231">
                  <c:v>46.2</c:v>
                </c:pt>
                <c:pt idx="232">
                  <c:v>46.4</c:v>
                </c:pt>
                <c:pt idx="233">
                  <c:v>46.6</c:v>
                </c:pt>
                <c:pt idx="234">
                  <c:v>46.8</c:v>
                </c:pt>
                <c:pt idx="235">
                  <c:v>47</c:v>
                </c:pt>
                <c:pt idx="236">
                  <c:v>47.2</c:v>
                </c:pt>
                <c:pt idx="237">
                  <c:v>47.4</c:v>
                </c:pt>
                <c:pt idx="238">
                  <c:v>47.6</c:v>
                </c:pt>
                <c:pt idx="239">
                  <c:v>47.8</c:v>
                </c:pt>
                <c:pt idx="240">
                  <c:v>48</c:v>
                </c:pt>
                <c:pt idx="241">
                  <c:v>48.2</c:v>
                </c:pt>
                <c:pt idx="242">
                  <c:v>48.4</c:v>
                </c:pt>
                <c:pt idx="243">
                  <c:v>48.6</c:v>
                </c:pt>
                <c:pt idx="244">
                  <c:v>48.8</c:v>
                </c:pt>
                <c:pt idx="245">
                  <c:v>49</c:v>
                </c:pt>
                <c:pt idx="246">
                  <c:v>49.2</c:v>
                </c:pt>
                <c:pt idx="247">
                  <c:v>49.4</c:v>
                </c:pt>
                <c:pt idx="248">
                  <c:v>49.6</c:v>
                </c:pt>
                <c:pt idx="249">
                  <c:v>49.8</c:v>
                </c:pt>
                <c:pt idx="250">
                  <c:v>50</c:v>
                </c:pt>
                <c:pt idx="251">
                  <c:v>50.2</c:v>
                </c:pt>
                <c:pt idx="252">
                  <c:v>50.4</c:v>
                </c:pt>
                <c:pt idx="253">
                  <c:v>50.6</c:v>
                </c:pt>
                <c:pt idx="254">
                  <c:v>50.8</c:v>
                </c:pt>
                <c:pt idx="255">
                  <c:v>51</c:v>
                </c:pt>
                <c:pt idx="256">
                  <c:v>51.2</c:v>
                </c:pt>
                <c:pt idx="257">
                  <c:v>51.4</c:v>
                </c:pt>
                <c:pt idx="258">
                  <c:v>51.6</c:v>
                </c:pt>
                <c:pt idx="259">
                  <c:v>51.8</c:v>
                </c:pt>
                <c:pt idx="260">
                  <c:v>52</c:v>
                </c:pt>
                <c:pt idx="261">
                  <c:v>52.2</c:v>
                </c:pt>
                <c:pt idx="262">
                  <c:v>52.4</c:v>
                </c:pt>
                <c:pt idx="263">
                  <c:v>52.6</c:v>
                </c:pt>
                <c:pt idx="264">
                  <c:v>52.8</c:v>
                </c:pt>
                <c:pt idx="265">
                  <c:v>53</c:v>
                </c:pt>
                <c:pt idx="266">
                  <c:v>53.2</c:v>
                </c:pt>
                <c:pt idx="267">
                  <c:v>53.4</c:v>
                </c:pt>
                <c:pt idx="268">
                  <c:v>53.6</c:v>
                </c:pt>
                <c:pt idx="269">
                  <c:v>53.8</c:v>
                </c:pt>
                <c:pt idx="270">
                  <c:v>54</c:v>
                </c:pt>
                <c:pt idx="271">
                  <c:v>54.2</c:v>
                </c:pt>
                <c:pt idx="272">
                  <c:v>54.4</c:v>
                </c:pt>
                <c:pt idx="273">
                  <c:v>54.6</c:v>
                </c:pt>
                <c:pt idx="274">
                  <c:v>54.8</c:v>
                </c:pt>
                <c:pt idx="275">
                  <c:v>55</c:v>
                </c:pt>
                <c:pt idx="276">
                  <c:v>55.2</c:v>
                </c:pt>
                <c:pt idx="277">
                  <c:v>55.4</c:v>
                </c:pt>
                <c:pt idx="278">
                  <c:v>55.6</c:v>
                </c:pt>
                <c:pt idx="279">
                  <c:v>55.8</c:v>
                </c:pt>
                <c:pt idx="280">
                  <c:v>56</c:v>
                </c:pt>
                <c:pt idx="281">
                  <c:v>56.2</c:v>
                </c:pt>
                <c:pt idx="282">
                  <c:v>56.4</c:v>
                </c:pt>
                <c:pt idx="283">
                  <c:v>56.6</c:v>
                </c:pt>
                <c:pt idx="284">
                  <c:v>56.8</c:v>
                </c:pt>
                <c:pt idx="285">
                  <c:v>57</c:v>
                </c:pt>
                <c:pt idx="286">
                  <c:v>57.2</c:v>
                </c:pt>
                <c:pt idx="287">
                  <c:v>57.4</c:v>
                </c:pt>
                <c:pt idx="288">
                  <c:v>57.6</c:v>
                </c:pt>
                <c:pt idx="289">
                  <c:v>57.8</c:v>
                </c:pt>
                <c:pt idx="290">
                  <c:v>58</c:v>
                </c:pt>
                <c:pt idx="291">
                  <c:v>58.2</c:v>
                </c:pt>
                <c:pt idx="292">
                  <c:v>58.4</c:v>
                </c:pt>
                <c:pt idx="293">
                  <c:v>58.6</c:v>
                </c:pt>
                <c:pt idx="294">
                  <c:v>58.8</c:v>
                </c:pt>
                <c:pt idx="295">
                  <c:v>59</c:v>
                </c:pt>
                <c:pt idx="296">
                  <c:v>59.2</c:v>
                </c:pt>
                <c:pt idx="297">
                  <c:v>59.4</c:v>
                </c:pt>
                <c:pt idx="298">
                  <c:v>59.6</c:v>
                </c:pt>
                <c:pt idx="299">
                  <c:v>59.8</c:v>
                </c:pt>
                <c:pt idx="300">
                  <c:v>60</c:v>
                </c:pt>
                <c:pt idx="301">
                  <c:v>60.2</c:v>
                </c:pt>
                <c:pt idx="302">
                  <c:v>60.4</c:v>
                </c:pt>
                <c:pt idx="303">
                  <c:v>60.6</c:v>
                </c:pt>
                <c:pt idx="304">
                  <c:v>60.8</c:v>
                </c:pt>
                <c:pt idx="305">
                  <c:v>61</c:v>
                </c:pt>
                <c:pt idx="306">
                  <c:v>61.2</c:v>
                </c:pt>
                <c:pt idx="307">
                  <c:v>61.4</c:v>
                </c:pt>
                <c:pt idx="308">
                  <c:v>61.6</c:v>
                </c:pt>
                <c:pt idx="309">
                  <c:v>61.8</c:v>
                </c:pt>
                <c:pt idx="310">
                  <c:v>62</c:v>
                </c:pt>
                <c:pt idx="311">
                  <c:v>62.2</c:v>
                </c:pt>
                <c:pt idx="312">
                  <c:v>62.4</c:v>
                </c:pt>
                <c:pt idx="313">
                  <c:v>62.6</c:v>
                </c:pt>
                <c:pt idx="314">
                  <c:v>62.8</c:v>
                </c:pt>
                <c:pt idx="315">
                  <c:v>63</c:v>
                </c:pt>
                <c:pt idx="316">
                  <c:v>63.2</c:v>
                </c:pt>
                <c:pt idx="317">
                  <c:v>63.4</c:v>
                </c:pt>
                <c:pt idx="318">
                  <c:v>63.6</c:v>
                </c:pt>
                <c:pt idx="319">
                  <c:v>63.8</c:v>
                </c:pt>
                <c:pt idx="320">
                  <c:v>64</c:v>
                </c:pt>
                <c:pt idx="321">
                  <c:v>64.2</c:v>
                </c:pt>
                <c:pt idx="322">
                  <c:v>64.400000000000006</c:v>
                </c:pt>
                <c:pt idx="323">
                  <c:v>64.599999999999994</c:v>
                </c:pt>
                <c:pt idx="324">
                  <c:v>64.8</c:v>
                </c:pt>
                <c:pt idx="325">
                  <c:v>65</c:v>
                </c:pt>
                <c:pt idx="326">
                  <c:v>65.2</c:v>
                </c:pt>
                <c:pt idx="327">
                  <c:v>65.400000000000006</c:v>
                </c:pt>
                <c:pt idx="328">
                  <c:v>65.599999999999994</c:v>
                </c:pt>
                <c:pt idx="329">
                  <c:v>65.8</c:v>
                </c:pt>
                <c:pt idx="330">
                  <c:v>66</c:v>
                </c:pt>
                <c:pt idx="331">
                  <c:v>66.2</c:v>
                </c:pt>
                <c:pt idx="332">
                  <c:v>66.400000000000006</c:v>
                </c:pt>
                <c:pt idx="333">
                  <c:v>66.599999999999994</c:v>
                </c:pt>
                <c:pt idx="334">
                  <c:v>66.8</c:v>
                </c:pt>
                <c:pt idx="335">
                  <c:v>67</c:v>
                </c:pt>
                <c:pt idx="336">
                  <c:v>67.2</c:v>
                </c:pt>
                <c:pt idx="337">
                  <c:v>67.400000000000006</c:v>
                </c:pt>
                <c:pt idx="338">
                  <c:v>67.599999999999994</c:v>
                </c:pt>
                <c:pt idx="339">
                  <c:v>67.8</c:v>
                </c:pt>
                <c:pt idx="340">
                  <c:v>68</c:v>
                </c:pt>
                <c:pt idx="341">
                  <c:v>68.2</c:v>
                </c:pt>
                <c:pt idx="342">
                  <c:v>68.400000000000006</c:v>
                </c:pt>
                <c:pt idx="343">
                  <c:v>68.599999999999994</c:v>
                </c:pt>
                <c:pt idx="344">
                  <c:v>68.8</c:v>
                </c:pt>
                <c:pt idx="345">
                  <c:v>69</c:v>
                </c:pt>
                <c:pt idx="346">
                  <c:v>69.2</c:v>
                </c:pt>
                <c:pt idx="347">
                  <c:v>69.400000000000006</c:v>
                </c:pt>
                <c:pt idx="348">
                  <c:v>69.599999999999994</c:v>
                </c:pt>
                <c:pt idx="349">
                  <c:v>69.8</c:v>
                </c:pt>
                <c:pt idx="350">
                  <c:v>70</c:v>
                </c:pt>
                <c:pt idx="351">
                  <c:v>70.2</c:v>
                </c:pt>
                <c:pt idx="352">
                  <c:v>70.400000000000006</c:v>
                </c:pt>
                <c:pt idx="353">
                  <c:v>70.599999999999994</c:v>
                </c:pt>
                <c:pt idx="354">
                  <c:v>70.8</c:v>
                </c:pt>
                <c:pt idx="355">
                  <c:v>71</c:v>
                </c:pt>
                <c:pt idx="356">
                  <c:v>71.2</c:v>
                </c:pt>
                <c:pt idx="357">
                  <c:v>71.400000000000006</c:v>
                </c:pt>
                <c:pt idx="358">
                  <c:v>71.599999999999994</c:v>
                </c:pt>
                <c:pt idx="359">
                  <c:v>71.8</c:v>
                </c:pt>
                <c:pt idx="360">
                  <c:v>72</c:v>
                </c:pt>
                <c:pt idx="361">
                  <c:v>72.2</c:v>
                </c:pt>
                <c:pt idx="362">
                  <c:v>72.400000000000006</c:v>
                </c:pt>
                <c:pt idx="363">
                  <c:v>72.599999999999994</c:v>
                </c:pt>
                <c:pt idx="364">
                  <c:v>72.8</c:v>
                </c:pt>
                <c:pt idx="365">
                  <c:v>73</c:v>
                </c:pt>
                <c:pt idx="366">
                  <c:v>73.2</c:v>
                </c:pt>
                <c:pt idx="367">
                  <c:v>73.400000000000006</c:v>
                </c:pt>
                <c:pt idx="368">
                  <c:v>73.599999999999994</c:v>
                </c:pt>
                <c:pt idx="369">
                  <c:v>73.8</c:v>
                </c:pt>
                <c:pt idx="370">
                  <c:v>74</c:v>
                </c:pt>
                <c:pt idx="371">
                  <c:v>74.2</c:v>
                </c:pt>
                <c:pt idx="372">
                  <c:v>74.400000000000006</c:v>
                </c:pt>
                <c:pt idx="373">
                  <c:v>74.599999999999994</c:v>
                </c:pt>
                <c:pt idx="374">
                  <c:v>74.8</c:v>
                </c:pt>
                <c:pt idx="375">
                  <c:v>75</c:v>
                </c:pt>
                <c:pt idx="376">
                  <c:v>75.2</c:v>
                </c:pt>
                <c:pt idx="377">
                  <c:v>75.400000000000006</c:v>
                </c:pt>
                <c:pt idx="378">
                  <c:v>75.599999999999994</c:v>
                </c:pt>
                <c:pt idx="379">
                  <c:v>75.8</c:v>
                </c:pt>
                <c:pt idx="380">
                  <c:v>76</c:v>
                </c:pt>
                <c:pt idx="381">
                  <c:v>76.2</c:v>
                </c:pt>
                <c:pt idx="382">
                  <c:v>76.400000000000006</c:v>
                </c:pt>
                <c:pt idx="383">
                  <c:v>76.599999999999994</c:v>
                </c:pt>
                <c:pt idx="384">
                  <c:v>76.8</c:v>
                </c:pt>
                <c:pt idx="385">
                  <c:v>77</c:v>
                </c:pt>
                <c:pt idx="386">
                  <c:v>77.2</c:v>
                </c:pt>
                <c:pt idx="387">
                  <c:v>77.400000000000006</c:v>
                </c:pt>
                <c:pt idx="388">
                  <c:v>77.599999999999994</c:v>
                </c:pt>
                <c:pt idx="389">
                  <c:v>77.8</c:v>
                </c:pt>
                <c:pt idx="390">
                  <c:v>78</c:v>
                </c:pt>
                <c:pt idx="391">
                  <c:v>78.2</c:v>
                </c:pt>
                <c:pt idx="392">
                  <c:v>78.400000000000006</c:v>
                </c:pt>
                <c:pt idx="393">
                  <c:v>78.599999999999994</c:v>
                </c:pt>
                <c:pt idx="394">
                  <c:v>78.8</c:v>
                </c:pt>
                <c:pt idx="395">
                  <c:v>79</c:v>
                </c:pt>
                <c:pt idx="396">
                  <c:v>79.2</c:v>
                </c:pt>
                <c:pt idx="397">
                  <c:v>79.400000000000006</c:v>
                </c:pt>
                <c:pt idx="398">
                  <c:v>79.599999999999994</c:v>
                </c:pt>
                <c:pt idx="399">
                  <c:v>79.8</c:v>
                </c:pt>
                <c:pt idx="400">
                  <c:v>80</c:v>
                </c:pt>
                <c:pt idx="401">
                  <c:v>80.2</c:v>
                </c:pt>
                <c:pt idx="402">
                  <c:v>80.400000000000006</c:v>
                </c:pt>
                <c:pt idx="403">
                  <c:v>80.599999999999994</c:v>
                </c:pt>
                <c:pt idx="404">
                  <c:v>80.8</c:v>
                </c:pt>
                <c:pt idx="405">
                  <c:v>81</c:v>
                </c:pt>
                <c:pt idx="406">
                  <c:v>81.2</c:v>
                </c:pt>
                <c:pt idx="407">
                  <c:v>81.400000000000006</c:v>
                </c:pt>
                <c:pt idx="408">
                  <c:v>81.599999999999994</c:v>
                </c:pt>
                <c:pt idx="409">
                  <c:v>81.8</c:v>
                </c:pt>
                <c:pt idx="410">
                  <c:v>82</c:v>
                </c:pt>
                <c:pt idx="411">
                  <c:v>82.2</c:v>
                </c:pt>
                <c:pt idx="412">
                  <c:v>82.4</c:v>
                </c:pt>
                <c:pt idx="413">
                  <c:v>82.6</c:v>
                </c:pt>
                <c:pt idx="414">
                  <c:v>82.8</c:v>
                </c:pt>
                <c:pt idx="415">
                  <c:v>83</c:v>
                </c:pt>
                <c:pt idx="416">
                  <c:v>83.2</c:v>
                </c:pt>
                <c:pt idx="417">
                  <c:v>83.4</c:v>
                </c:pt>
                <c:pt idx="418">
                  <c:v>83.6</c:v>
                </c:pt>
                <c:pt idx="419">
                  <c:v>83.8</c:v>
                </c:pt>
                <c:pt idx="420">
                  <c:v>84</c:v>
                </c:pt>
                <c:pt idx="421">
                  <c:v>84.2</c:v>
                </c:pt>
                <c:pt idx="422">
                  <c:v>84.4</c:v>
                </c:pt>
                <c:pt idx="423">
                  <c:v>84.6</c:v>
                </c:pt>
                <c:pt idx="424">
                  <c:v>84.8</c:v>
                </c:pt>
                <c:pt idx="425">
                  <c:v>85</c:v>
                </c:pt>
                <c:pt idx="426">
                  <c:v>85.2</c:v>
                </c:pt>
                <c:pt idx="427">
                  <c:v>85.4</c:v>
                </c:pt>
                <c:pt idx="428">
                  <c:v>85.6</c:v>
                </c:pt>
                <c:pt idx="429">
                  <c:v>85.8</c:v>
                </c:pt>
                <c:pt idx="430">
                  <c:v>86</c:v>
                </c:pt>
                <c:pt idx="431">
                  <c:v>86.2</c:v>
                </c:pt>
                <c:pt idx="432">
                  <c:v>86.4</c:v>
                </c:pt>
                <c:pt idx="433">
                  <c:v>86.6</c:v>
                </c:pt>
                <c:pt idx="434">
                  <c:v>86.8</c:v>
                </c:pt>
                <c:pt idx="435">
                  <c:v>87</c:v>
                </c:pt>
                <c:pt idx="436">
                  <c:v>87.2</c:v>
                </c:pt>
                <c:pt idx="437">
                  <c:v>87.4</c:v>
                </c:pt>
                <c:pt idx="438">
                  <c:v>87.6</c:v>
                </c:pt>
                <c:pt idx="439">
                  <c:v>87.8</c:v>
                </c:pt>
                <c:pt idx="440">
                  <c:v>88</c:v>
                </c:pt>
                <c:pt idx="441">
                  <c:v>88.2</c:v>
                </c:pt>
                <c:pt idx="442">
                  <c:v>88.4</c:v>
                </c:pt>
                <c:pt idx="443">
                  <c:v>88.6</c:v>
                </c:pt>
                <c:pt idx="444">
                  <c:v>88.8</c:v>
                </c:pt>
                <c:pt idx="445">
                  <c:v>89</c:v>
                </c:pt>
                <c:pt idx="446">
                  <c:v>89.2</c:v>
                </c:pt>
                <c:pt idx="447">
                  <c:v>89.4</c:v>
                </c:pt>
                <c:pt idx="448">
                  <c:v>89.6</c:v>
                </c:pt>
                <c:pt idx="449">
                  <c:v>89.8</c:v>
                </c:pt>
                <c:pt idx="450">
                  <c:v>90</c:v>
                </c:pt>
                <c:pt idx="451">
                  <c:v>90.2</c:v>
                </c:pt>
                <c:pt idx="452">
                  <c:v>90.4</c:v>
                </c:pt>
                <c:pt idx="453">
                  <c:v>90.6</c:v>
                </c:pt>
                <c:pt idx="454">
                  <c:v>90.8</c:v>
                </c:pt>
                <c:pt idx="455">
                  <c:v>91</c:v>
                </c:pt>
                <c:pt idx="456">
                  <c:v>91.2</c:v>
                </c:pt>
                <c:pt idx="457">
                  <c:v>91.4</c:v>
                </c:pt>
                <c:pt idx="458">
                  <c:v>91.6</c:v>
                </c:pt>
                <c:pt idx="459">
                  <c:v>91.8</c:v>
                </c:pt>
                <c:pt idx="460">
                  <c:v>92</c:v>
                </c:pt>
                <c:pt idx="461">
                  <c:v>92.2</c:v>
                </c:pt>
                <c:pt idx="462">
                  <c:v>92.4</c:v>
                </c:pt>
                <c:pt idx="463">
                  <c:v>92.6</c:v>
                </c:pt>
                <c:pt idx="464">
                  <c:v>92.8</c:v>
                </c:pt>
                <c:pt idx="465">
                  <c:v>93</c:v>
                </c:pt>
                <c:pt idx="466">
                  <c:v>93.2</c:v>
                </c:pt>
                <c:pt idx="467">
                  <c:v>93.4</c:v>
                </c:pt>
                <c:pt idx="468">
                  <c:v>93.6</c:v>
                </c:pt>
                <c:pt idx="469">
                  <c:v>93.8</c:v>
                </c:pt>
                <c:pt idx="470">
                  <c:v>94</c:v>
                </c:pt>
                <c:pt idx="471">
                  <c:v>94.2</c:v>
                </c:pt>
                <c:pt idx="472">
                  <c:v>94.4</c:v>
                </c:pt>
                <c:pt idx="473">
                  <c:v>94.6</c:v>
                </c:pt>
                <c:pt idx="474">
                  <c:v>94.8</c:v>
                </c:pt>
                <c:pt idx="475">
                  <c:v>95</c:v>
                </c:pt>
                <c:pt idx="476">
                  <c:v>95.2</c:v>
                </c:pt>
                <c:pt idx="477">
                  <c:v>95.4</c:v>
                </c:pt>
                <c:pt idx="478">
                  <c:v>95.6</c:v>
                </c:pt>
                <c:pt idx="479">
                  <c:v>95.8</c:v>
                </c:pt>
                <c:pt idx="480">
                  <c:v>96</c:v>
                </c:pt>
                <c:pt idx="481">
                  <c:v>96.2</c:v>
                </c:pt>
                <c:pt idx="482">
                  <c:v>96.4</c:v>
                </c:pt>
                <c:pt idx="483">
                  <c:v>96.6</c:v>
                </c:pt>
                <c:pt idx="484">
                  <c:v>96.8</c:v>
                </c:pt>
                <c:pt idx="485">
                  <c:v>97</c:v>
                </c:pt>
                <c:pt idx="486">
                  <c:v>97.2</c:v>
                </c:pt>
                <c:pt idx="487">
                  <c:v>97.4</c:v>
                </c:pt>
                <c:pt idx="488">
                  <c:v>97.6</c:v>
                </c:pt>
                <c:pt idx="489">
                  <c:v>97.8</c:v>
                </c:pt>
                <c:pt idx="490">
                  <c:v>98</c:v>
                </c:pt>
                <c:pt idx="491">
                  <c:v>98.2</c:v>
                </c:pt>
                <c:pt idx="492">
                  <c:v>98.4</c:v>
                </c:pt>
                <c:pt idx="493">
                  <c:v>98.6</c:v>
                </c:pt>
                <c:pt idx="494">
                  <c:v>98.8</c:v>
                </c:pt>
                <c:pt idx="495">
                  <c:v>99</c:v>
                </c:pt>
                <c:pt idx="496">
                  <c:v>99.2</c:v>
                </c:pt>
                <c:pt idx="497">
                  <c:v>99.4</c:v>
                </c:pt>
                <c:pt idx="498">
                  <c:v>99.6</c:v>
                </c:pt>
                <c:pt idx="499">
                  <c:v>99.8</c:v>
                </c:pt>
                <c:pt idx="500">
                  <c:v>100</c:v>
                </c:pt>
              </c:numCache>
            </c:numRef>
          </c:xVal>
          <c:yVal>
            <c:numRef>
              <c:f>Simulation!$I$12:$I$512</c:f>
              <c:numCache>
                <c:formatCode>0.00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7.9043257937493935E-297</c:v>
                </c:pt>
                <c:pt idx="13">
                  <c:v>1.8389977694646959E-218</c:v>
                </c:pt>
                <c:pt idx="14">
                  <c:v>4.5411751122541034E-152</c:v>
                </c:pt>
                <c:pt idx="15">
                  <c:v>1.1902165149236078E-97</c:v>
                </c:pt>
                <c:pt idx="16">
                  <c:v>3.3109633349214175E-55</c:v>
                </c:pt>
                <c:pt idx="17">
                  <c:v>9.7758256478934006E-25</c:v>
                </c:pt>
                <c:pt idx="18">
                  <c:v>3.0635374914569367E-6</c:v>
                </c:pt>
                <c:pt idx="19">
                  <c:v>10.189752330129961</c:v>
                </c:pt>
                <c:pt idx="20">
                  <c:v>3.5972840607311434E-5</c:v>
                </c:pt>
                <c:pt idx="21">
                  <c:v>1.3478964047395484E-22</c:v>
                </c:pt>
                <c:pt idx="22">
                  <c:v>5.3605453301886351E-52</c:v>
                </c:pt>
                <c:pt idx="23">
                  <c:v>2.2627267298479227E-93</c:v>
                </c:pt>
                <c:pt idx="24">
                  <c:v>1.0137384475046789E-146</c:v>
                </c:pt>
                <c:pt idx="25">
                  <c:v>9.1808006203299191E-126</c:v>
                </c:pt>
                <c:pt idx="26">
                  <c:v>5.133667774699327E-96</c:v>
                </c:pt>
                <c:pt idx="27">
                  <c:v>2.8302906165696949E-70</c:v>
                </c:pt>
                <c:pt idx="28">
                  <c:v>1.5384747429747146E-48</c:v>
                </c:pt>
                <c:pt idx="29">
                  <c:v>8.2452870154636275E-31</c:v>
                </c:pt>
                <c:pt idx="30">
                  <c:v>4.3568965940535598E-17</c:v>
                </c:pt>
                <c:pt idx="31">
                  <c:v>2.2698899131416292E-7</c:v>
                </c:pt>
                <c:pt idx="32">
                  <c:v>0.11659727618004416</c:v>
                </c:pt>
                <c:pt idx="33">
                  <c:v>5.9051112337187401</c:v>
                </c:pt>
                <c:pt idx="34">
                  <c:v>2.9486540916474072E-2</c:v>
                </c:pt>
                <c:pt idx="35">
                  <c:v>1.5789635942251336E-8</c:v>
                </c:pt>
                <c:pt idx="36">
                  <c:v>1.8619420834743549E-3</c:v>
                </c:pt>
                <c:pt idx="37">
                  <c:v>2.2190461107779336</c:v>
                </c:pt>
                <c:pt idx="38">
                  <c:v>2.1543623686757263</c:v>
                </c:pt>
                <c:pt idx="39">
                  <c:v>1.7038189764002776E-3</c:v>
                </c:pt>
                <c:pt idx="40">
                  <c:v>1.0976917906302571E-9</c:v>
                </c:pt>
                <c:pt idx="41">
                  <c:v>5.7608908968443097E-19</c:v>
                </c:pt>
                <c:pt idx="42">
                  <c:v>2.4629248087104781E-31</c:v>
                </c:pt>
                <c:pt idx="43">
                  <c:v>8.5775829209476425E-47</c:v>
                </c:pt>
                <c:pt idx="44">
                  <c:v>3.6398155309853528E-57</c:v>
                </c:pt>
                <c:pt idx="45">
                  <c:v>1.4998956650412409E-44</c:v>
                </c:pt>
                <c:pt idx="46">
                  <c:v>1.6438560264291464E-33</c:v>
                </c:pt>
                <c:pt idx="47">
                  <c:v>4.79167722327743E-24</c:v>
                </c:pt>
                <c:pt idx="48">
                  <c:v>3.7147738688056122E-16</c:v>
                </c:pt>
                <c:pt idx="49">
                  <c:v>7.6594618512298613E-10</c:v>
                </c:pt>
                <c:pt idx="50">
                  <c:v>4.2003471184444039E-5</c:v>
                </c:pt>
                <c:pt idx="51">
                  <c:v>6.1262280009264272E-2</c:v>
                </c:pt>
                <c:pt idx="52">
                  <c:v>2.3764144197094956</c:v>
                </c:pt>
                <c:pt idx="53">
                  <c:v>2.4517277972030906</c:v>
                </c:pt>
                <c:pt idx="54">
                  <c:v>6.7273399194269404E-2</c:v>
                </c:pt>
                <c:pt idx="55">
                  <c:v>4.9634306822497062E-5</c:v>
                </c:pt>
                <c:pt idx="56">
                  <c:v>1.8385605406369767E-3</c:v>
                </c:pt>
                <c:pt idx="57">
                  <c:v>0.32920927095872293</c:v>
                </c:pt>
                <c:pt idx="58">
                  <c:v>3.0972457588365354</c:v>
                </c:pt>
                <c:pt idx="59">
                  <c:v>1.5310470592966909</c:v>
                </c:pt>
                <c:pt idx="60">
                  <c:v>3.9765887107847522E-2</c:v>
                </c:pt>
                <c:pt idx="61">
                  <c:v>5.4267782242840158E-5</c:v>
                </c:pt>
                <c:pt idx="62">
                  <c:v>3.8911926677449541E-9</c:v>
                </c:pt>
                <c:pt idx="63">
                  <c:v>1.4659955735189579E-14</c:v>
                </c:pt>
                <c:pt idx="64">
                  <c:v>2.9019628329652129E-21</c:v>
                </c:pt>
                <c:pt idx="65">
                  <c:v>3.0182853490193278E-29</c:v>
                </c:pt>
                <c:pt idx="66">
                  <c:v>1.6494456434859044E-38</c:v>
                </c:pt>
                <c:pt idx="67">
                  <c:v>4.7361449289713243E-49</c:v>
                </c:pt>
                <c:pt idx="68">
                  <c:v>7.1453124084409591E-61</c:v>
                </c:pt>
                <c:pt idx="69">
                  <c:v>5.6640453627353022E-74</c:v>
                </c:pt>
                <c:pt idx="70">
                  <c:v>1.01266278378842E-74</c:v>
                </c:pt>
                <c:pt idx="71">
                  <c:v>1.1685652863619881E-65</c:v>
                </c:pt>
                <c:pt idx="72">
                  <c:v>3.4769039899592755E-57</c:v>
                </c:pt>
                <c:pt idx="73">
                  <c:v>2.6673745427314324E-49</c:v>
                </c:pt>
                <c:pt idx="74">
                  <c:v>5.2762685457346803E-42</c:v>
                </c:pt>
                <c:pt idx="75">
                  <c:v>2.6910475241369297E-35</c:v>
                </c:pt>
                <c:pt idx="76">
                  <c:v>3.5388929813512383E-29</c:v>
                </c:pt>
                <c:pt idx="77">
                  <c:v>1.1999553255765636E-23</c:v>
                </c:pt>
                <c:pt idx="78">
                  <c:v>1.0490937790134307E-18</c:v>
                </c:pt>
                <c:pt idx="79">
                  <c:v>2.3649128008336033E-14</c:v>
                </c:pt>
                <c:pt idx="80">
                  <c:v>1.3745721436552611E-10</c:v>
                </c:pt>
                <c:pt idx="81">
                  <c:v>2.0600204470254553E-7</c:v>
                </c:pt>
                <c:pt idx="82">
                  <c:v>7.9602573737888404E-5</c:v>
                </c:pt>
                <c:pt idx="83">
                  <c:v>7.9311155003425528E-3</c:v>
                </c:pt>
                <c:pt idx="84">
                  <c:v>0.20374784568576029</c:v>
                </c:pt>
                <c:pt idx="85">
                  <c:v>1.3495946951376361</c:v>
                </c:pt>
                <c:pt idx="86">
                  <c:v>2.3049700445956938</c:v>
                </c:pt>
                <c:pt idx="87">
                  <c:v>1.0150298051011304</c:v>
                </c:pt>
                <c:pt idx="88">
                  <c:v>0.11525078452742825</c:v>
                </c:pt>
                <c:pt idx="89">
                  <c:v>3.374120371146613E-3</c:v>
                </c:pt>
                <c:pt idx="90">
                  <c:v>2.5470026111214741E-5</c:v>
                </c:pt>
                <c:pt idx="91">
                  <c:v>7.7197523497116481E-8</c:v>
                </c:pt>
                <c:pt idx="92">
                  <c:v>8.133452984965935E-6</c:v>
                </c:pt>
                <c:pt idx="93">
                  <c:v>8.2424980647176382E-4</c:v>
                </c:pt>
                <c:pt idx="94">
                  <c:v>2.8750420085713595E-2</c:v>
                </c:pt>
                <c:pt idx="95">
                  <c:v>0.34516730757251918</c:v>
                </c:pt>
                <c:pt idx="96">
                  <c:v>1.4263142931711417</c:v>
                </c:pt>
                <c:pt idx="97">
                  <c:v>2.0286210749685858</c:v>
                </c:pt>
                <c:pt idx="98">
                  <c:v>0.99308575169101143</c:v>
                </c:pt>
                <c:pt idx="99">
                  <c:v>0.16732956731818266</c:v>
                </c:pt>
                <c:pt idx="100">
                  <c:v>9.7041777864490513E-3</c:v>
                </c:pt>
                <c:pt idx="101">
                  <c:v>1.9370682382552153E-4</c:v>
                </c:pt>
                <c:pt idx="102">
                  <c:v>1.3308564540074954E-6</c:v>
                </c:pt>
                <c:pt idx="103">
                  <c:v>3.1471513508000105E-9</c:v>
                </c:pt>
                <c:pt idx="104">
                  <c:v>2.5615578161455915E-12</c:v>
                </c:pt>
                <c:pt idx="105">
                  <c:v>7.1761385544367079E-16</c:v>
                </c:pt>
                <c:pt idx="106">
                  <c:v>6.9195457842929535E-20</c:v>
                </c:pt>
                <c:pt idx="107">
                  <c:v>2.296489575891799E-24</c:v>
                </c:pt>
                <c:pt idx="108">
                  <c:v>2.6233213202460577E-29</c:v>
                </c:pt>
                <c:pt idx="109">
                  <c:v>1.0314272912986621E-34</c:v>
                </c:pt>
                <c:pt idx="110">
                  <c:v>1.395808592469974E-40</c:v>
                </c:pt>
                <c:pt idx="111">
                  <c:v>6.5014950414923535E-47</c:v>
                </c:pt>
                <c:pt idx="112">
                  <c:v>1.0423191648442073E-53</c:v>
                </c:pt>
                <c:pt idx="113">
                  <c:v>5.7515954276035204E-61</c:v>
                </c:pt>
                <c:pt idx="114">
                  <c:v>1.0923858242595276E-68</c:v>
                </c:pt>
                <c:pt idx="115">
                  <c:v>7.1410800411973639E-77</c:v>
                </c:pt>
                <c:pt idx="116">
                  <c:v>1.606763158985867E-85</c:v>
                </c:pt>
                <c:pt idx="117">
                  <c:v>1.2443425416310317E-94</c:v>
                </c:pt>
                <c:pt idx="118">
                  <c:v>3.3168677217893819E-104</c:v>
                </c:pt>
                <c:pt idx="119">
                  <c:v>3.0431017528520139E-114</c:v>
                </c:pt>
                <c:pt idx="120">
                  <c:v>9.6095912627638427E-125</c:v>
                </c:pt>
                <c:pt idx="121">
                  <c:v>1.0444640019146609E-135</c:v>
                </c:pt>
                <c:pt idx="122">
                  <c:v>3.9073485740383732E-147</c:v>
                </c:pt>
                <c:pt idx="123">
                  <c:v>5.0311927455045868E-159</c:v>
                </c:pt>
                <c:pt idx="124">
                  <c:v>2.2297690036167227E-171</c:v>
                </c:pt>
                <c:pt idx="125">
                  <c:v>3.4013311126699877E-184</c:v>
                </c:pt>
                <c:pt idx="126">
                  <c:v>1.7858215879323948E-197</c:v>
                </c:pt>
                <c:pt idx="127">
                  <c:v>3.2272108787071958E-211</c:v>
                </c:pt>
                <c:pt idx="128">
                  <c:v>2.0073205943158538E-225</c:v>
                </c:pt>
                <c:pt idx="129">
                  <c:v>4.2974047054603154E-240</c:v>
                </c:pt>
                <c:pt idx="130">
                  <c:v>3.1666195523182683E-255</c:v>
                </c:pt>
                <c:pt idx="131">
                  <c:v>8.0312961799770541E-271</c:v>
                </c:pt>
                <c:pt idx="132">
                  <c:v>7.0109281229333321E-287</c:v>
                </c:pt>
                <c:pt idx="133">
                  <c:v>2.1065196099633108E-303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42288"/>
        <c:axId val="266142848"/>
      </c:scatterChart>
      <c:valAx>
        <c:axId val="266142288"/>
        <c:scaling>
          <c:orientation val="minMax"/>
          <c:max val="25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42848"/>
        <c:crossesAt val="-0.1"/>
        <c:crossBetween val="midCat"/>
      </c:valAx>
      <c:valAx>
        <c:axId val="26614284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6614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8740157499999996" bottom="0.78740157499999996" header="0.3" footer="0.3"/>
  <pageSetup paperSize="9" orientation="landscape" horizontalDpi="4294967293" verticalDpi="4294967293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pageSetup paperSize="9" orientation="landscape" horizontalDpi="4294967293" verticalDpi="4294967293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pageSetup paperSize="9" orientation="landscape" horizontalDpi="4294967293" verticalDpi="4294967293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104775</xdr:colOff>
      <xdr:row>40</xdr:row>
      <xdr:rowOff>57150</xdr:rowOff>
    </xdr:from>
    <xdr:ext cx="1369221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/>
            <xdr:cNvSpPr txBox="1"/>
          </xdr:nvSpPr>
          <xdr:spPr>
            <a:xfrm>
              <a:off x="6429375" y="7829550"/>
              <a:ext cx="136922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cs-CZ" sz="1400" b="0" i="0">
                            <a:latin typeface="Cambria Math" panose="02040503050406030204" pitchFamily="18" charset="0"/>
                          </a:rPr>
                          <m:t>log</m:t>
                        </m:r>
                      </m:fName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</m:func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6429375" y="7829550"/>
              <a:ext cx="136922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log⁡〖𝑘=𝑎−𝑚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∙𝜑〗</a:t>
              </a:r>
              <a:endParaRPr lang="en-US" sz="1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144236</xdr:colOff>
      <xdr:row>24</xdr:row>
      <xdr:rowOff>73479</xdr:rowOff>
    </xdr:from>
    <xdr:ext cx="1137684" cy="2326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ovéPole 3"/>
            <xdr:cNvSpPr txBox="1"/>
          </xdr:nvSpPr>
          <xdr:spPr>
            <a:xfrm>
              <a:off x="6964136" y="4778829"/>
              <a:ext cx="1137684" cy="2326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4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cs-CZ" sz="14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4" name="TextovéPole 3"/>
            <xdr:cNvSpPr txBox="1"/>
          </xdr:nvSpPr>
          <xdr:spPr>
            <a:xfrm>
              <a:off x="6964136" y="4778829"/>
              <a:ext cx="1137684" cy="2326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𝑘=〖10〗^((𝑎−𝑚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∙𝜑))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8</xdr:col>
      <xdr:colOff>352425</xdr:colOff>
      <xdr:row>73</xdr:row>
      <xdr:rowOff>109537</xdr:rowOff>
    </xdr:from>
    <xdr:ext cx="2329356" cy="4914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ovéPole 4"/>
            <xdr:cNvSpPr txBox="1"/>
          </xdr:nvSpPr>
          <xdr:spPr>
            <a:xfrm>
              <a:off x="7172325" y="14149387"/>
              <a:ext cx="2329356" cy="491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1,2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rad>
                      </m:num>
                      <m:den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d>
                      <m:d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𝑘</m:t>
                                </m:r>
                              </m:e>
                              <m:sub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𝑘</m:t>
                                </m:r>
                              </m:e>
                              <m:sub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𝑘</m:t>
                                </m:r>
                              </m:e>
                              <m:sub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</m:e>
                    </m:d>
                    <m:d>
                      <m:d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𝑘</m:t>
                                </m:r>
                              </m:e>
                              <m:sub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num>
                          <m:den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sSub>
                              <m:sSub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𝑘</m:t>
                                </m:r>
                              </m:e>
                              <m:sub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5" name="TextovéPole 4"/>
            <xdr:cNvSpPr txBox="1"/>
          </xdr:nvSpPr>
          <xdr:spPr>
            <a:xfrm>
              <a:off x="7172325" y="14149387"/>
              <a:ext cx="2329356" cy="491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𝑅</a:t>
              </a:r>
              <a:r>
                <a:rPr lang="en-US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 panose="02040503050406030204" pitchFamily="18" charset="0"/>
                </a:rPr>
                <a:t>1,2=√𝑛/4 ((𝑘_2−𝑘_1)/𝑘_1 )(𝑘_1/(1+𝑘_1 ))</a:t>
              </a:r>
              <a:endParaRPr lang="en-US" sz="14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11</xdr:row>
      <xdr:rowOff>28575</xdr:rowOff>
    </xdr:from>
    <xdr:to>
      <xdr:col>12</xdr:col>
      <xdr:colOff>323850</xdr:colOff>
      <xdr:row>13</xdr:row>
      <xdr:rowOff>95250</xdr:rowOff>
    </xdr:to>
    <xdr:pic>
      <xdr:nvPicPr>
        <xdr:cNvPr id="2" name="Obrázek 1" descr="f_{\mathrm n}(x) = \frac{1}{\sigma\sqrt{2\pi}} e^{- { \frac{\left(x-\mu\right)^2 }{ 2 \sigma^2} } } \,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2200275"/>
          <a:ext cx="18764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66675</xdr:colOff>
      <xdr:row>2</xdr:row>
      <xdr:rowOff>38100</xdr:rowOff>
    </xdr:from>
    <xdr:to>
      <xdr:col>20</xdr:col>
      <xdr:colOff>85725</xdr:colOff>
      <xdr:row>16</xdr:row>
      <xdr:rowOff>66675</xdr:rowOff>
    </xdr:to>
    <xdr:pic>
      <xdr:nvPicPr>
        <xdr:cNvPr id="4" name="Obrázek 3" descr="Výsledek obrázku pro gauss peak sigma peak width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419100"/>
          <a:ext cx="428625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219075</xdr:colOff>
      <xdr:row>3</xdr:row>
      <xdr:rowOff>180975</xdr:rowOff>
    </xdr:from>
    <xdr:ext cx="1137684" cy="23269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ovéPole 4"/>
            <xdr:cNvSpPr txBox="1"/>
          </xdr:nvSpPr>
          <xdr:spPr>
            <a:xfrm>
              <a:off x="6153150" y="752475"/>
              <a:ext cx="1137684" cy="2326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4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cs-CZ" sz="14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5" name="TextovéPole 4"/>
            <xdr:cNvSpPr txBox="1"/>
          </xdr:nvSpPr>
          <xdr:spPr>
            <a:xfrm>
              <a:off x="6153150" y="752475"/>
              <a:ext cx="1137684" cy="2326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𝑘=〖10〗^((𝑎−𝑚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∙𝜑))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8</xdr:col>
      <xdr:colOff>209550</xdr:colOff>
      <xdr:row>5</xdr:row>
      <xdr:rowOff>100012</xdr:rowOff>
    </xdr:from>
    <xdr:ext cx="1201034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ovéPole 2"/>
            <xdr:cNvSpPr txBox="1"/>
          </xdr:nvSpPr>
          <xdr:spPr>
            <a:xfrm>
              <a:off x="6143625" y="1052512"/>
              <a:ext cx="120103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cs-CZ" sz="14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cs-CZ" sz="1400" b="0" i="1">
                        <a:latin typeface="Cambria Math" panose="02040503050406030204" pitchFamily="18" charset="0"/>
                      </a:rPr>
                      <m:t>+1)</m:t>
                    </m:r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3" name="TextovéPole 2"/>
            <xdr:cNvSpPr txBox="1"/>
          </xdr:nvSpPr>
          <xdr:spPr>
            <a:xfrm>
              <a:off x="6143625" y="1052512"/>
              <a:ext cx="120103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𝑡</a:t>
              </a:r>
              <a:r>
                <a:rPr lang="en-US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 panose="02040503050406030204" pitchFamily="18" charset="0"/>
                </a:rPr>
                <a:t>𝑅=𝑡_𝑀 (𝑘+1)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8</xdr:col>
      <xdr:colOff>190500</xdr:colOff>
      <xdr:row>6</xdr:row>
      <xdr:rowOff>204787</xdr:rowOff>
    </xdr:from>
    <xdr:ext cx="1156279" cy="6570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ovéPole 5"/>
            <xdr:cNvSpPr txBox="1"/>
          </xdr:nvSpPr>
          <xdr:spPr>
            <a:xfrm>
              <a:off x="6124575" y="1347787"/>
              <a:ext cx="1156279" cy="657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0.5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num>
                              <m:den>
                                <m:r>
                                  <a:rPr lang="cs-CZ" sz="1400" b="0" i="1">
                                    <a:latin typeface="Cambria Math" panose="02040503050406030204" pitchFamily="18" charset="0"/>
                                  </a:rPr>
                                  <m:t>5.545</m:t>
                                </m:r>
                              </m:den>
                            </m:f>
                          </m:e>
                        </m:rad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6" name="TextovéPole 5"/>
            <xdr:cNvSpPr txBox="1"/>
          </xdr:nvSpPr>
          <xdr:spPr>
            <a:xfrm>
              <a:off x="6124575" y="1347787"/>
              <a:ext cx="1156279" cy="657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𝑤</a:t>
              </a:r>
              <a:r>
                <a:rPr lang="en-US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 panose="02040503050406030204" pitchFamily="18" charset="0"/>
                </a:rPr>
                <a:t>0.5=𝑡_𝑅/√(𝑛/5.545)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342900</xdr:colOff>
      <xdr:row>6</xdr:row>
      <xdr:rowOff>214312</xdr:rowOff>
    </xdr:from>
    <xdr:ext cx="917624" cy="36747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ovéPole 6"/>
            <xdr:cNvSpPr txBox="1"/>
          </xdr:nvSpPr>
          <xdr:spPr>
            <a:xfrm>
              <a:off x="7572375" y="1357312"/>
              <a:ext cx="917624" cy="3674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  <m:r>
                      <a:rPr lang="cs-CZ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0.5</m:t>
                            </m:r>
                          </m:sub>
                        </m:sSub>
                      </m:num>
                      <m:den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2.3548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7" name="TextovéPole 6"/>
            <xdr:cNvSpPr txBox="1"/>
          </xdr:nvSpPr>
          <xdr:spPr>
            <a:xfrm>
              <a:off x="7572375" y="1357312"/>
              <a:ext cx="917624" cy="3674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=𝑤_0.5/2.3548</a:t>
              </a:r>
              <a:endParaRPr lang="en-US" sz="14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19" zoomScaleNormal="100" workbookViewId="0">
      <selection activeCell="J45" sqref="J45:K45"/>
    </sheetView>
  </sheetViews>
  <sheetFormatPr defaultRowHeight="15" x14ac:dyDescent="0.25"/>
  <cols>
    <col min="1" max="1" width="19.28515625" style="1" customWidth="1"/>
    <col min="2" max="2" width="17.85546875" style="1" customWidth="1"/>
    <col min="3" max="7" width="9.140625" style="1"/>
    <col min="8" max="8" width="12" style="1" customWidth="1"/>
    <col min="9" max="16384" width="9.140625" style="1"/>
  </cols>
  <sheetData>
    <row r="1" spans="1:8" x14ac:dyDescent="0.25">
      <c r="A1" s="9" t="s">
        <v>4</v>
      </c>
      <c r="B1" s="40" t="s">
        <v>0</v>
      </c>
      <c r="C1" s="40"/>
      <c r="D1" s="40"/>
      <c r="E1" s="40"/>
    </row>
    <row r="2" spans="1:8" x14ac:dyDescent="0.25">
      <c r="A2" s="9" t="s">
        <v>3</v>
      </c>
      <c r="B2" s="10" t="s">
        <v>9</v>
      </c>
      <c r="C2" s="10" t="s">
        <v>10</v>
      </c>
      <c r="D2" s="10"/>
      <c r="E2" s="10"/>
    </row>
    <row r="3" spans="1:8" x14ac:dyDescent="0.25">
      <c r="A3" s="3"/>
    </row>
    <row r="4" spans="1:8" ht="18" x14ac:dyDescent="0.35">
      <c r="A4" s="11" t="s">
        <v>39</v>
      </c>
      <c r="B4" s="10">
        <v>1.62</v>
      </c>
    </row>
    <row r="5" spans="1:8" x14ac:dyDescent="0.25">
      <c r="A5" s="9" t="s">
        <v>1</v>
      </c>
      <c r="B5" s="12">
        <v>1</v>
      </c>
    </row>
    <row r="6" spans="1:8" ht="18" x14ac:dyDescent="0.35">
      <c r="A6" s="11" t="s">
        <v>17</v>
      </c>
      <c r="B6" s="10">
        <f>B4*B5</f>
        <v>1.62</v>
      </c>
    </row>
    <row r="7" spans="1:8" x14ac:dyDescent="0.25">
      <c r="A7" s="9" t="s">
        <v>2</v>
      </c>
      <c r="B7" s="13">
        <v>10000</v>
      </c>
    </row>
    <row r="9" spans="1:8" ht="18" x14ac:dyDescent="0.35">
      <c r="A9" s="7" t="s">
        <v>15</v>
      </c>
      <c r="B9" s="41" t="s">
        <v>7</v>
      </c>
      <c r="C9" s="41"/>
      <c r="D9" s="41"/>
      <c r="E9" s="41"/>
      <c r="F9" s="41"/>
      <c r="G9" s="41"/>
      <c r="H9" s="41"/>
    </row>
    <row r="10" spans="1:8" x14ac:dyDescent="0.25">
      <c r="A10" s="7" t="str">
        <f>B2</f>
        <v>Methanol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7">
        <v>6</v>
      </c>
      <c r="H10" s="7">
        <v>7</v>
      </c>
    </row>
    <row r="11" spans="1:8" x14ac:dyDescent="0.25">
      <c r="A11" s="16">
        <v>50</v>
      </c>
      <c r="B11" s="17">
        <v>15.321999999999999</v>
      </c>
      <c r="C11" s="17">
        <v>21.727</v>
      </c>
      <c r="D11" s="17">
        <v>13.422000000000001</v>
      </c>
      <c r="E11" s="17">
        <v>9.4469999999999992</v>
      </c>
      <c r="F11" s="17">
        <v>26.3</v>
      </c>
      <c r="G11" s="17">
        <v>4.4379999999999997</v>
      </c>
      <c r="H11" s="17">
        <v>8.3089999999999993</v>
      </c>
    </row>
    <row r="12" spans="1:8" x14ac:dyDescent="0.25">
      <c r="A12" s="16">
        <v>60</v>
      </c>
      <c r="B12" s="17">
        <v>8.5730000000000004</v>
      </c>
      <c r="C12" s="17">
        <v>13.207000000000001</v>
      </c>
      <c r="D12" s="17">
        <v>8.0760000000000005</v>
      </c>
      <c r="E12" s="17">
        <v>5.7439999999999998</v>
      </c>
      <c r="F12" s="17">
        <v>13.605</v>
      </c>
      <c r="G12" s="17">
        <v>3.2309999999999999</v>
      </c>
      <c r="H12" s="17">
        <v>5.5339999999999998</v>
      </c>
    </row>
    <row r="13" spans="1:8" x14ac:dyDescent="0.25">
      <c r="A13" s="16">
        <v>70</v>
      </c>
      <c r="B13" s="17">
        <v>5.4169999999999998</v>
      </c>
      <c r="C13" s="17">
        <v>7.8710000000000004</v>
      </c>
      <c r="D13" s="17">
        <v>5.327</v>
      </c>
      <c r="E13" s="17">
        <v>3.8860000000000001</v>
      </c>
      <c r="F13" s="17">
        <v>7.6529999999999996</v>
      </c>
      <c r="G13" s="17">
        <v>2.601</v>
      </c>
      <c r="H13" s="17">
        <v>4.141</v>
      </c>
    </row>
    <row r="14" spans="1:8" x14ac:dyDescent="0.25">
      <c r="A14" s="16">
        <v>80</v>
      </c>
      <c r="B14" s="17">
        <v>2.9089999999999998</v>
      </c>
      <c r="C14" s="17">
        <v>3.7719999999999998</v>
      </c>
      <c r="D14" s="17">
        <v>3.1989999999999998</v>
      </c>
      <c r="E14" s="17">
        <v>2.2749999999999999</v>
      </c>
      <c r="F14" s="17">
        <v>3.302</v>
      </c>
      <c r="G14" s="17">
        <v>1.9910000000000001</v>
      </c>
      <c r="H14" s="17">
        <v>4.8819999999999997</v>
      </c>
    </row>
    <row r="17" spans="1:8" ht="18" x14ac:dyDescent="0.35">
      <c r="A17" s="18" t="str">
        <f>A9</f>
        <v>%</v>
      </c>
      <c r="B17" s="39" t="s">
        <v>8</v>
      </c>
      <c r="C17" s="39"/>
      <c r="D17" s="39"/>
      <c r="E17" s="39"/>
      <c r="F17" s="39"/>
      <c r="G17" s="39"/>
      <c r="H17" s="39"/>
    </row>
    <row r="18" spans="1:8" x14ac:dyDescent="0.25">
      <c r="A18" s="18" t="str">
        <f>A10</f>
        <v>Methanol</v>
      </c>
      <c r="B18" s="18">
        <f>B10</f>
        <v>1</v>
      </c>
      <c r="C18" s="19">
        <f t="shared" ref="C18:H18" si="0">C10</f>
        <v>2</v>
      </c>
      <c r="D18" s="19">
        <f t="shared" si="0"/>
        <v>3</v>
      </c>
      <c r="E18" s="19">
        <f t="shared" si="0"/>
        <v>4</v>
      </c>
      <c r="F18" s="19">
        <f t="shared" si="0"/>
        <v>5</v>
      </c>
      <c r="G18" s="19">
        <f t="shared" si="0"/>
        <v>6</v>
      </c>
      <c r="H18" s="19">
        <f t="shared" si="0"/>
        <v>7</v>
      </c>
    </row>
    <row r="19" spans="1:8" x14ac:dyDescent="0.25">
      <c r="A19" s="20">
        <f>A11/100</f>
        <v>0.5</v>
      </c>
      <c r="B19" s="15">
        <f>B11*$B$5</f>
        <v>15.321999999999999</v>
      </c>
      <c r="C19" s="15">
        <f t="shared" ref="B19:H22" si="1">C11*$B$5</f>
        <v>21.727</v>
      </c>
      <c r="D19" s="15">
        <f t="shared" si="1"/>
        <v>13.422000000000001</v>
      </c>
      <c r="E19" s="15">
        <f t="shared" si="1"/>
        <v>9.4469999999999992</v>
      </c>
      <c r="F19" s="15">
        <f t="shared" si="1"/>
        <v>26.3</v>
      </c>
      <c r="G19" s="15">
        <f t="shared" si="1"/>
        <v>4.4379999999999997</v>
      </c>
      <c r="H19" s="15">
        <f t="shared" si="1"/>
        <v>8.3089999999999993</v>
      </c>
    </row>
    <row r="20" spans="1:8" x14ac:dyDescent="0.25">
      <c r="A20" s="20">
        <f>A12/100</f>
        <v>0.6</v>
      </c>
      <c r="B20" s="15">
        <f t="shared" si="1"/>
        <v>8.5730000000000004</v>
      </c>
      <c r="C20" s="15">
        <f t="shared" si="1"/>
        <v>13.207000000000001</v>
      </c>
      <c r="D20" s="15">
        <f t="shared" si="1"/>
        <v>8.0760000000000005</v>
      </c>
      <c r="E20" s="15">
        <f t="shared" si="1"/>
        <v>5.7439999999999998</v>
      </c>
      <c r="F20" s="15">
        <f t="shared" si="1"/>
        <v>13.605</v>
      </c>
      <c r="G20" s="15">
        <f t="shared" si="1"/>
        <v>3.2309999999999999</v>
      </c>
      <c r="H20" s="15">
        <f t="shared" si="1"/>
        <v>5.5339999999999998</v>
      </c>
    </row>
    <row r="21" spans="1:8" x14ac:dyDescent="0.25">
      <c r="A21" s="20">
        <f>A13/100</f>
        <v>0.7</v>
      </c>
      <c r="B21" s="15">
        <f t="shared" si="1"/>
        <v>5.4169999999999998</v>
      </c>
      <c r="C21" s="15">
        <f t="shared" si="1"/>
        <v>7.8710000000000004</v>
      </c>
      <c r="D21" s="15">
        <f t="shared" si="1"/>
        <v>5.327</v>
      </c>
      <c r="E21" s="15">
        <f t="shared" si="1"/>
        <v>3.8860000000000001</v>
      </c>
      <c r="F21" s="15">
        <f t="shared" si="1"/>
        <v>7.6529999999999996</v>
      </c>
      <c r="G21" s="15">
        <f t="shared" si="1"/>
        <v>2.601</v>
      </c>
      <c r="H21" s="15">
        <f t="shared" si="1"/>
        <v>4.141</v>
      </c>
    </row>
    <row r="22" spans="1:8" x14ac:dyDescent="0.25">
      <c r="A22" s="20">
        <f>A14/100</f>
        <v>0.8</v>
      </c>
      <c r="B22" s="15">
        <f t="shared" si="1"/>
        <v>2.9089999999999998</v>
      </c>
      <c r="C22" s="15">
        <f t="shared" si="1"/>
        <v>3.7719999999999998</v>
      </c>
      <c r="D22" s="15">
        <f t="shared" si="1"/>
        <v>3.1989999999999998</v>
      </c>
      <c r="E22" s="15">
        <f t="shared" si="1"/>
        <v>2.2749999999999999</v>
      </c>
      <c r="F22" s="15">
        <f t="shared" si="1"/>
        <v>3.302</v>
      </c>
      <c r="G22" s="15">
        <f t="shared" si="1"/>
        <v>1.9910000000000001</v>
      </c>
      <c r="H22" s="15">
        <f t="shared" si="1"/>
        <v>4.8819999999999997</v>
      </c>
    </row>
    <row r="25" spans="1:8" x14ac:dyDescent="0.25">
      <c r="A25" s="18" t="s">
        <v>16</v>
      </c>
      <c r="B25" s="39" t="s">
        <v>5</v>
      </c>
      <c r="C25" s="39"/>
      <c r="D25" s="39"/>
      <c r="E25" s="39"/>
      <c r="F25" s="39"/>
      <c r="G25" s="39"/>
      <c r="H25" s="39"/>
    </row>
    <row r="26" spans="1:8" x14ac:dyDescent="0.25">
      <c r="A26" s="18" t="str">
        <f>A18</f>
        <v>Methanol</v>
      </c>
      <c r="B26" s="18">
        <f>B10</f>
        <v>1</v>
      </c>
      <c r="C26" s="19">
        <f t="shared" ref="C26:H26" si="2">C10</f>
        <v>2</v>
      </c>
      <c r="D26" s="19">
        <f t="shared" si="2"/>
        <v>3</v>
      </c>
      <c r="E26" s="19">
        <f t="shared" si="2"/>
        <v>4</v>
      </c>
      <c r="F26" s="19">
        <f t="shared" si="2"/>
        <v>5</v>
      </c>
      <c r="G26" s="19">
        <f t="shared" si="2"/>
        <v>6</v>
      </c>
      <c r="H26" s="19">
        <f t="shared" si="2"/>
        <v>7</v>
      </c>
    </row>
    <row r="27" spans="1:8" x14ac:dyDescent="0.25">
      <c r="A27" s="20">
        <f>A19</f>
        <v>0.5</v>
      </c>
      <c r="B27" s="15">
        <f>(B11/$B$4)-1</f>
        <v>8.4580246913580233</v>
      </c>
      <c r="C27" s="15">
        <f t="shared" ref="B27:H30" si="3">(C11/$B$4)-1</f>
        <v>12.411728395061727</v>
      </c>
      <c r="D27" s="15">
        <f t="shared" si="3"/>
        <v>7.2851851851851848</v>
      </c>
      <c r="E27" s="15">
        <f t="shared" si="3"/>
        <v>4.8314814814814806</v>
      </c>
      <c r="F27" s="15">
        <f t="shared" si="3"/>
        <v>15.234567901234566</v>
      </c>
      <c r="G27" s="15">
        <f t="shared" si="3"/>
        <v>1.7395061728395058</v>
      </c>
      <c r="H27" s="15">
        <f t="shared" si="3"/>
        <v>4.129012345679012</v>
      </c>
    </row>
    <row r="28" spans="1:8" x14ac:dyDescent="0.25">
      <c r="A28" s="20">
        <f>A20</f>
        <v>0.6</v>
      </c>
      <c r="B28" s="15">
        <f t="shared" si="3"/>
        <v>4.291975308641975</v>
      </c>
      <c r="C28" s="15">
        <f t="shared" si="3"/>
        <v>7.1524691358024697</v>
      </c>
      <c r="D28" s="15">
        <f t="shared" si="3"/>
        <v>3.9851851851851849</v>
      </c>
      <c r="E28" s="15">
        <f t="shared" si="3"/>
        <v>2.5456790123456785</v>
      </c>
      <c r="F28" s="15">
        <f t="shared" si="3"/>
        <v>7.398148148148147</v>
      </c>
      <c r="G28" s="15">
        <f t="shared" si="3"/>
        <v>0.99444444444444424</v>
      </c>
      <c r="H28" s="15">
        <f t="shared" si="3"/>
        <v>2.4160493827160492</v>
      </c>
    </row>
    <row r="29" spans="1:8" x14ac:dyDescent="0.25">
      <c r="A29" s="20">
        <f>A21</f>
        <v>0.7</v>
      </c>
      <c r="B29" s="15">
        <f t="shared" si="3"/>
        <v>2.3438271604938268</v>
      </c>
      <c r="C29" s="15">
        <f t="shared" si="3"/>
        <v>3.8586419753086423</v>
      </c>
      <c r="D29" s="15">
        <f t="shared" si="3"/>
        <v>2.2882716049382714</v>
      </c>
      <c r="E29" s="15">
        <f t="shared" si="3"/>
        <v>1.3987654320987652</v>
      </c>
      <c r="F29" s="15">
        <f t="shared" si="3"/>
        <v>3.7240740740740739</v>
      </c>
      <c r="G29" s="15">
        <f t="shared" si="3"/>
        <v>0.6055555555555554</v>
      </c>
      <c r="H29" s="15">
        <f t="shared" si="3"/>
        <v>1.5561728395061727</v>
      </c>
    </row>
    <row r="30" spans="1:8" x14ac:dyDescent="0.25">
      <c r="A30" s="20">
        <f>A22</f>
        <v>0.8</v>
      </c>
      <c r="B30" s="15">
        <f t="shared" si="3"/>
        <v>0.79567901234567873</v>
      </c>
      <c r="C30" s="15">
        <f t="shared" si="3"/>
        <v>1.3283950617283948</v>
      </c>
      <c r="D30" s="15">
        <f t="shared" si="3"/>
        <v>0.9746913580246912</v>
      </c>
      <c r="E30" s="15">
        <f t="shared" si="3"/>
        <v>0.40432098765432078</v>
      </c>
      <c r="F30" s="15">
        <f t="shared" si="3"/>
        <v>1.0382716049382714</v>
      </c>
      <c r="G30" s="15">
        <f t="shared" si="3"/>
        <v>0.2290123456790123</v>
      </c>
      <c r="H30" s="15">
        <f t="shared" si="3"/>
        <v>2.01358024691358</v>
      </c>
    </row>
    <row r="33" spans="1:11" x14ac:dyDescent="0.25">
      <c r="A33" s="18" t="str">
        <f>A25</f>
        <v>x</v>
      </c>
      <c r="B33" s="39" t="s">
        <v>6</v>
      </c>
      <c r="C33" s="39"/>
      <c r="D33" s="39"/>
      <c r="E33" s="39"/>
      <c r="F33" s="39"/>
      <c r="G33" s="39"/>
      <c r="H33" s="39"/>
    </row>
    <row r="34" spans="1:11" x14ac:dyDescent="0.25">
      <c r="A34" s="18" t="str">
        <f>A26</f>
        <v>Methanol</v>
      </c>
      <c r="B34" s="18">
        <f>B10</f>
        <v>1</v>
      </c>
      <c r="C34" s="19">
        <f t="shared" ref="C34:H34" si="4">C10</f>
        <v>2</v>
      </c>
      <c r="D34" s="19">
        <f t="shared" si="4"/>
        <v>3</v>
      </c>
      <c r="E34" s="19">
        <f t="shared" si="4"/>
        <v>4</v>
      </c>
      <c r="F34" s="19">
        <f t="shared" si="4"/>
        <v>5</v>
      </c>
      <c r="G34" s="19">
        <f t="shared" si="4"/>
        <v>6</v>
      </c>
      <c r="H34" s="19">
        <f t="shared" si="4"/>
        <v>7</v>
      </c>
    </row>
    <row r="35" spans="1:11" x14ac:dyDescent="0.25">
      <c r="A35" s="20">
        <f>A27</f>
        <v>0.5</v>
      </c>
      <c r="B35" s="15">
        <f>LOG10(B27)</f>
        <v>0.9272689486407335</v>
      </c>
      <c r="C35" s="15">
        <f t="shared" ref="C35:H35" si="5">LOG10(C27)</f>
        <v>1.0938322633819511</v>
      </c>
      <c r="D35" s="15">
        <f t="shared" si="5"/>
        <v>0.86244059576034937</v>
      </c>
      <c r="E35" s="15">
        <f t="shared" si="5"/>
        <v>0.68408031927725221</v>
      </c>
      <c r="F35" s="15">
        <f>LOG10(F27)</f>
        <v>1.1828301408185731</v>
      </c>
      <c r="G35" s="15">
        <f t="shared" si="5"/>
        <v>0.24042597423070658</v>
      </c>
      <c r="H35" s="15">
        <f t="shared" si="5"/>
        <v>0.61584618141000236</v>
      </c>
    </row>
    <row r="36" spans="1:11" x14ac:dyDescent="0.25">
      <c r="A36" s="20">
        <f t="shared" ref="A36:A38" si="6">A28</f>
        <v>0.6</v>
      </c>
      <c r="B36" s="15">
        <f t="shared" ref="B36:H36" si="7">LOG10(B28)</f>
        <v>0.63265721484298476</v>
      </c>
      <c r="C36" s="15">
        <f t="shared" si="7"/>
        <v>0.85445599242213122</v>
      </c>
      <c r="D36" s="15">
        <f t="shared" si="7"/>
        <v>0.60044850717138298</v>
      </c>
      <c r="E36" s="15">
        <f t="shared" si="7"/>
        <v>0.40580364206884789</v>
      </c>
      <c r="F36" s="15">
        <f t="shared" si="7"/>
        <v>0.86912302382704165</v>
      </c>
      <c r="G36" s="15">
        <f t="shared" si="7"/>
        <v>-2.4194741234129886E-3</v>
      </c>
      <c r="H36" s="15">
        <f t="shared" si="7"/>
        <v>0.38310580677935141</v>
      </c>
    </row>
    <row r="37" spans="1:11" x14ac:dyDescent="0.25">
      <c r="A37" s="20">
        <f t="shared" si="6"/>
        <v>0.7</v>
      </c>
      <c r="B37" s="15">
        <f t="shared" ref="B37:H37" si="8">LOG10(B29)</f>
        <v>0.36992558259716618</v>
      </c>
      <c r="C37" s="15">
        <f t="shared" si="8"/>
        <v>0.58643448436017231</v>
      </c>
      <c r="D37" s="15">
        <f t="shared" si="8"/>
        <v>0.35950757148693269</v>
      </c>
      <c r="E37" s="15">
        <f t="shared" si="8"/>
        <v>0.14574489098474744</v>
      </c>
      <c r="F37" s="15">
        <f t="shared" si="8"/>
        <v>0.57101831077377341</v>
      </c>
      <c r="G37" s="15">
        <f t="shared" si="8"/>
        <v>-0.21784600716268254</v>
      </c>
      <c r="H37" s="15">
        <f t="shared" si="8"/>
        <v>0.19205783113381492</v>
      </c>
    </row>
    <row r="38" spans="1:11" x14ac:dyDescent="0.25">
      <c r="A38" s="20">
        <f t="shared" si="6"/>
        <v>0.8</v>
      </c>
      <c r="B38" s="15">
        <f>LOG10(B30)</f>
        <v>-9.9262097189228071E-2</v>
      </c>
      <c r="C38" s="15">
        <f t="shared" ref="C38:H38" si="9">LOG10(C30)</f>
        <v>0.12332725245172055</v>
      </c>
      <c r="D38" s="15">
        <f t="shared" si="9"/>
        <v>-1.1132884534336781E-2</v>
      </c>
      <c r="E38" s="15">
        <f t="shared" si="9"/>
        <v>-0.39327371455084809</v>
      </c>
      <c r="F38" s="15">
        <f t="shared" si="9"/>
        <v>1.6310976919262348E-2</v>
      </c>
      <c r="G38" s="15">
        <f t="shared" si="9"/>
        <v>-0.64014110492758514</v>
      </c>
      <c r="H38" s="15">
        <f t="shared" si="9"/>
        <v>0.30396894216162601</v>
      </c>
    </row>
    <row r="41" spans="1:11" x14ac:dyDescent="0.25">
      <c r="A41" s="18"/>
      <c r="B41" s="39" t="s">
        <v>14</v>
      </c>
      <c r="C41" s="39"/>
      <c r="D41" s="39"/>
      <c r="E41" s="39"/>
      <c r="F41" s="39"/>
      <c r="G41" s="39"/>
      <c r="H41" s="39"/>
    </row>
    <row r="42" spans="1:11" x14ac:dyDescent="0.25">
      <c r="A42" s="18"/>
      <c r="B42" s="18">
        <f>B10</f>
        <v>1</v>
      </c>
      <c r="C42" s="19">
        <f t="shared" ref="C42:H42" si="10">C10</f>
        <v>2</v>
      </c>
      <c r="D42" s="19">
        <f t="shared" si="10"/>
        <v>3</v>
      </c>
      <c r="E42" s="19">
        <f t="shared" si="10"/>
        <v>4</v>
      </c>
      <c r="F42" s="19">
        <f t="shared" si="10"/>
        <v>5</v>
      </c>
      <c r="G42" s="19">
        <f t="shared" si="10"/>
        <v>6</v>
      </c>
      <c r="H42" s="19">
        <f t="shared" si="10"/>
        <v>7</v>
      </c>
    </row>
    <row r="43" spans="1:11" x14ac:dyDescent="0.25">
      <c r="A43" s="20" t="s">
        <v>11</v>
      </c>
      <c r="B43" s="15">
        <f>INTERCEPT(B35:B38,A35:A38)</f>
        <v>2.6301585125511213</v>
      </c>
      <c r="C43" s="15">
        <f>INTERCEPT(C35:C38,A35:A38)</f>
        <v>2.7312112497082164</v>
      </c>
      <c r="D43" s="15">
        <f>INTERCEPT(D35:D38,A35:A38)</f>
        <v>2.312895842240613</v>
      </c>
      <c r="E43" s="15">
        <f>INTERCEPT(E35:E38,A35:A38)</f>
        <v>2.4804673386144609</v>
      </c>
      <c r="F43" s="15">
        <f>INTERCEPT(F35:F38,A35:A38)</f>
        <v>3.1283010461729428</v>
      </c>
      <c r="G43" s="15">
        <f>INTERCEPT(G35:G38,A35:A38)</f>
        <v>1.7021378978384507</v>
      </c>
      <c r="H43" s="15">
        <f>INTERCEPT(H35:H38,A35:A38)</f>
        <v>1.1060864910751311</v>
      </c>
      <c r="J43" s="44"/>
      <c r="K43" s="44"/>
    </row>
    <row r="44" spans="1:11" x14ac:dyDescent="0.25">
      <c r="A44" s="20" t="s">
        <v>12</v>
      </c>
      <c r="B44" s="15">
        <f>-SLOPE(B35:B38,A35:A38)</f>
        <v>3.3423247697357032</v>
      </c>
      <c r="C44" s="15">
        <f>-SLOPE(C35:C38,A35:A38)</f>
        <v>3.1795365408526499</v>
      </c>
      <c r="D44" s="15">
        <f>-SLOPE(D35:D38,A35:A38)</f>
        <v>2.8616613765685091</v>
      </c>
      <c r="E44" s="15">
        <f>-SLOPE(E35:E38,A35:A38)</f>
        <v>3.4921208525684015</v>
      </c>
      <c r="F44" s="15">
        <f>-SLOPE(F35:F38,A35:A38)</f>
        <v>3.7976622047512003</v>
      </c>
      <c r="G44" s="15">
        <f>-SLOPE(G35:G38,A35:A38)</f>
        <v>2.8571277705141447</v>
      </c>
      <c r="H44" s="15">
        <f>-SLOPE(H35:H38,A35:A38)</f>
        <v>1.1266796933906653</v>
      </c>
    </row>
    <row r="45" spans="1:11" x14ac:dyDescent="0.25">
      <c r="A45" s="20" t="s">
        <v>13</v>
      </c>
      <c r="B45" s="15">
        <f>ABS(CORREL(B35:B38,A35:A38))</f>
        <v>0.9907665992574326</v>
      </c>
      <c r="C45" s="15">
        <f>ABS(CORREL(C35:C38,A35:A38))</f>
        <v>0.9865286622828624</v>
      </c>
      <c r="D45" s="15">
        <f>ABS(CORREL(D35:D38,A35:A38))</f>
        <v>0.99504578932577981</v>
      </c>
      <c r="E45" s="15">
        <f>ABS(CORREL(E35:E38,A35:A38))</f>
        <v>0.98289090637192089</v>
      </c>
      <c r="F45" s="15">
        <f>ABS(CORREL(F35:F38,A35:A38))</f>
        <v>0.98759782337716961</v>
      </c>
      <c r="G45" s="15">
        <f>ABS(CORREL(G35:G38,A35:A38))</f>
        <v>0.98703255777430021</v>
      </c>
      <c r="H45" s="15">
        <f>ABS(CORREL(H35:H38,A35:A38))</f>
        <v>0.81066779446740045</v>
      </c>
      <c r="J45" s="44"/>
      <c r="K45" s="44"/>
    </row>
  </sheetData>
  <mergeCells count="6">
    <mergeCell ref="B41:H41"/>
    <mergeCell ref="B1:E1"/>
    <mergeCell ref="B9:H9"/>
    <mergeCell ref="B17:H17"/>
    <mergeCell ref="B25:H25"/>
    <mergeCell ref="B33:H33"/>
  </mergeCells>
  <pageMargins left="0.7" right="0.7" top="0.78740157499999996" bottom="0.78740157499999996" header="0.3" footer="0.3"/>
  <pageSetup paperSize="9" scale="97" orientation="portrait" horizontalDpi="4294967293" verticalDpi="4294967293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zoomScaleNormal="100" workbookViewId="0">
      <selection activeCell="B81" sqref="B81"/>
    </sheetView>
  </sheetViews>
  <sheetFormatPr defaultRowHeight="15" x14ac:dyDescent="0.25"/>
  <cols>
    <col min="1" max="1" width="23.140625" style="1" customWidth="1"/>
    <col min="2" max="2" width="13" style="1" customWidth="1"/>
    <col min="3" max="3" width="11.42578125" style="1" bestFit="1" customWidth="1"/>
    <col min="4" max="5" width="10.42578125" style="1" bestFit="1" customWidth="1"/>
    <col min="6" max="6" width="11.42578125" style="1" bestFit="1" customWidth="1"/>
    <col min="7" max="7" width="10.42578125" style="1" bestFit="1" customWidth="1"/>
    <col min="8" max="8" width="12" style="1" customWidth="1"/>
    <col min="9" max="16384" width="9.140625" style="1"/>
  </cols>
  <sheetData>
    <row r="1" spans="1:8" x14ac:dyDescent="0.25">
      <c r="A1" s="32" t="s">
        <v>4</v>
      </c>
      <c r="B1" s="42" t="s">
        <v>0</v>
      </c>
      <c r="C1" s="42"/>
      <c r="D1" s="42"/>
      <c r="E1" s="42"/>
    </row>
    <row r="2" spans="1:8" x14ac:dyDescent="0.25">
      <c r="A2" s="32" t="s">
        <v>3</v>
      </c>
      <c r="B2" s="29" t="s">
        <v>9</v>
      </c>
      <c r="C2" s="29" t="s">
        <v>10</v>
      </c>
      <c r="D2" s="29"/>
      <c r="E2" s="29"/>
    </row>
    <row r="3" spans="1:8" x14ac:dyDescent="0.25">
      <c r="A3" s="3"/>
    </row>
    <row r="4" spans="1:8" ht="18" x14ac:dyDescent="0.35">
      <c r="A4" s="33" t="s">
        <v>7</v>
      </c>
      <c r="B4" s="29">
        <f>'Retention characteristics'!B4</f>
        <v>1.62</v>
      </c>
    </row>
    <row r="5" spans="1:8" x14ac:dyDescent="0.25">
      <c r="A5" s="32" t="s">
        <v>1</v>
      </c>
      <c r="B5" s="29">
        <f>'Retention characteristics'!B5</f>
        <v>1</v>
      </c>
      <c r="G5"/>
    </row>
    <row r="6" spans="1:8" ht="18" x14ac:dyDescent="0.35">
      <c r="A6" s="33" t="s">
        <v>17</v>
      </c>
      <c r="B6" s="29">
        <f>'Retention characteristics'!B6</f>
        <v>1.62</v>
      </c>
    </row>
    <row r="7" spans="1:8" x14ac:dyDescent="0.25">
      <c r="A7" s="32" t="s">
        <v>2</v>
      </c>
      <c r="B7" s="29">
        <f>'Retention characteristics'!B7</f>
        <v>10000</v>
      </c>
      <c r="F7"/>
    </row>
    <row r="9" spans="1:8" ht="19.5" customHeight="1" x14ac:dyDescent="0.25">
      <c r="A9" s="18" t="str">
        <f>'Retention characteristics'!A9</f>
        <v>%</v>
      </c>
      <c r="B9" s="39" t="str">
        <f>'Retention characteristics'!B9:H9</f>
        <v>tR, min</v>
      </c>
      <c r="C9" s="39"/>
      <c r="D9" s="39"/>
      <c r="E9" s="39"/>
      <c r="F9" s="39"/>
      <c r="G9" s="39"/>
      <c r="H9" s="39"/>
    </row>
    <row r="10" spans="1:8" x14ac:dyDescent="0.25">
      <c r="A10" s="18" t="str">
        <f>'Retention characteristics'!A10</f>
        <v>Methanol</v>
      </c>
      <c r="B10" s="18">
        <f>'Retention characteristics'!B10</f>
        <v>1</v>
      </c>
      <c r="C10" s="18">
        <f>'Retention characteristics'!C10</f>
        <v>2</v>
      </c>
      <c r="D10" s="18">
        <f>'Retention characteristics'!D10</f>
        <v>3</v>
      </c>
      <c r="E10" s="18">
        <f>'Retention characteristics'!E10</f>
        <v>4</v>
      </c>
      <c r="F10" s="18">
        <f>'Retention characteristics'!F10</f>
        <v>5</v>
      </c>
      <c r="G10" s="18">
        <f>'Retention characteristics'!G10</f>
        <v>6</v>
      </c>
      <c r="H10" s="18">
        <f>'Retention characteristics'!H10</f>
        <v>7</v>
      </c>
    </row>
    <row r="11" spans="1:8" x14ac:dyDescent="0.25">
      <c r="A11" s="14">
        <f>'Retention characteristics'!A11</f>
        <v>50</v>
      </c>
      <c r="B11" s="30">
        <f>'Retention characteristics'!B11</f>
        <v>15.321999999999999</v>
      </c>
      <c r="C11" s="30">
        <f>'Retention characteristics'!C11</f>
        <v>21.727</v>
      </c>
      <c r="D11" s="30">
        <f>'Retention characteristics'!D11</f>
        <v>13.422000000000001</v>
      </c>
      <c r="E11" s="30">
        <f>'Retention characteristics'!E11</f>
        <v>9.4469999999999992</v>
      </c>
      <c r="F11" s="30">
        <f>'Retention characteristics'!F11</f>
        <v>26.3</v>
      </c>
      <c r="G11" s="30">
        <f>'Retention characteristics'!G11</f>
        <v>4.4379999999999997</v>
      </c>
      <c r="H11" s="30">
        <f>'Retention characteristics'!H11</f>
        <v>8.3089999999999993</v>
      </c>
    </row>
    <row r="12" spans="1:8" x14ac:dyDescent="0.25">
      <c r="A12" s="14">
        <f>'Retention characteristics'!A12</f>
        <v>60</v>
      </c>
      <c r="B12" s="30">
        <f>'Retention characteristics'!B12</f>
        <v>8.5730000000000004</v>
      </c>
      <c r="C12" s="30">
        <f>'Retention characteristics'!C12</f>
        <v>13.207000000000001</v>
      </c>
      <c r="D12" s="30">
        <f>'Retention characteristics'!D12</f>
        <v>8.0760000000000005</v>
      </c>
      <c r="E12" s="30">
        <f>'Retention characteristics'!E12</f>
        <v>5.7439999999999998</v>
      </c>
      <c r="F12" s="30">
        <f>'Retention characteristics'!F12</f>
        <v>13.605</v>
      </c>
      <c r="G12" s="30">
        <f>'Retention characteristics'!G12</f>
        <v>3.2309999999999999</v>
      </c>
      <c r="H12" s="30">
        <f>'Retention characteristics'!H12</f>
        <v>5.5339999999999998</v>
      </c>
    </row>
    <row r="13" spans="1:8" x14ac:dyDescent="0.25">
      <c r="A13" s="14">
        <f>'Retention characteristics'!A13</f>
        <v>70</v>
      </c>
      <c r="B13" s="30">
        <f>'Retention characteristics'!B13</f>
        <v>5.4169999999999998</v>
      </c>
      <c r="C13" s="30">
        <f>'Retention characteristics'!C13</f>
        <v>7.8710000000000004</v>
      </c>
      <c r="D13" s="30">
        <f>'Retention characteristics'!D13</f>
        <v>5.327</v>
      </c>
      <c r="E13" s="30">
        <f>'Retention characteristics'!E13</f>
        <v>3.8860000000000001</v>
      </c>
      <c r="F13" s="30">
        <f>'Retention characteristics'!F13</f>
        <v>7.6529999999999996</v>
      </c>
      <c r="G13" s="30">
        <f>'Retention characteristics'!G13</f>
        <v>2.601</v>
      </c>
      <c r="H13" s="30">
        <f>'Retention characteristics'!H13</f>
        <v>4.141</v>
      </c>
    </row>
    <row r="14" spans="1:8" x14ac:dyDescent="0.25">
      <c r="A14" s="14">
        <f>'Retention characteristics'!A14</f>
        <v>80</v>
      </c>
      <c r="B14" s="30">
        <f>'Retention characteristics'!B14</f>
        <v>2.9089999999999998</v>
      </c>
      <c r="C14" s="30">
        <f>'Retention characteristics'!C14</f>
        <v>3.7719999999999998</v>
      </c>
      <c r="D14" s="30">
        <f>'Retention characteristics'!D14</f>
        <v>3.1989999999999998</v>
      </c>
      <c r="E14" s="30">
        <f>'Retention characteristics'!E14</f>
        <v>2.2749999999999999</v>
      </c>
      <c r="F14" s="30">
        <f>'Retention characteristics'!F14</f>
        <v>3.302</v>
      </c>
      <c r="G14" s="30">
        <f>'Retention characteristics'!G14</f>
        <v>1.9910000000000001</v>
      </c>
      <c r="H14" s="30">
        <f>'Retention characteristics'!H14</f>
        <v>4.8819999999999997</v>
      </c>
    </row>
    <row r="17" spans="1:8" x14ac:dyDescent="0.25">
      <c r="A17" s="18" t="str">
        <f>'Retention characteristics'!A25</f>
        <v>x</v>
      </c>
      <c r="B17" s="39" t="str">
        <f>'Retention characteristics'!B25:H25</f>
        <v>k</v>
      </c>
      <c r="C17" s="39"/>
      <c r="D17" s="39"/>
      <c r="E17" s="39"/>
      <c r="F17" s="39"/>
      <c r="G17" s="39"/>
      <c r="H17" s="39"/>
    </row>
    <row r="18" spans="1:8" x14ac:dyDescent="0.25">
      <c r="A18" s="18" t="str">
        <f>'Retention characteristics'!A26</f>
        <v>Methanol</v>
      </c>
      <c r="B18" s="18">
        <f>'Retention characteristics'!B10</f>
        <v>1</v>
      </c>
      <c r="C18" s="18">
        <f>'Retention characteristics'!C10</f>
        <v>2</v>
      </c>
      <c r="D18" s="18">
        <f>'Retention characteristics'!D10</f>
        <v>3</v>
      </c>
      <c r="E18" s="18">
        <f>'Retention characteristics'!E10</f>
        <v>4</v>
      </c>
      <c r="F18" s="18">
        <f>'Retention characteristics'!F10</f>
        <v>5</v>
      </c>
      <c r="G18" s="18">
        <f>'Retention characteristics'!G10</f>
        <v>6</v>
      </c>
      <c r="H18" s="18">
        <f>'Retention characteristics'!H10</f>
        <v>7</v>
      </c>
    </row>
    <row r="19" spans="1:8" x14ac:dyDescent="0.25">
      <c r="A19" s="14">
        <f>'Retention characteristics'!A27</f>
        <v>0.5</v>
      </c>
      <c r="B19" s="31">
        <f>'Retention characteristics'!B27</f>
        <v>8.4580246913580233</v>
      </c>
      <c r="C19" s="31">
        <f>'Retention characteristics'!C27</f>
        <v>12.411728395061727</v>
      </c>
      <c r="D19" s="31">
        <f>'Retention characteristics'!D27</f>
        <v>7.2851851851851848</v>
      </c>
      <c r="E19" s="31">
        <f>'Retention characteristics'!E27</f>
        <v>4.8314814814814806</v>
      </c>
      <c r="F19" s="31">
        <f>'Retention characteristics'!F27</f>
        <v>15.234567901234566</v>
      </c>
      <c r="G19" s="31">
        <f>'Retention characteristics'!G27</f>
        <v>1.7395061728395058</v>
      </c>
      <c r="H19" s="31">
        <f>'Retention characteristics'!H27</f>
        <v>4.129012345679012</v>
      </c>
    </row>
    <row r="20" spans="1:8" x14ac:dyDescent="0.25">
      <c r="A20" s="14">
        <f>'Retention characteristics'!A28</f>
        <v>0.6</v>
      </c>
      <c r="B20" s="31">
        <f>'Retention characteristics'!B28</f>
        <v>4.291975308641975</v>
      </c>
      <c r="C20" s="31">
        <f>'Retention characteristics'!C28</f>
        <v>7.1524691358024697</v>
      </c>
      <c r="D20" s="31">
        <f>'Retention characteristics'!D28</f>
        <v>3.9851851851851849</v>
      </c>
      <c r="E20" s="31">
        <f>'Retention characteristics'!E28</f>
        <v>2.5456790123456785</v>
      </c>
      <c r="F20" s="31">
        <f>'Retention characteristics'!F28</f>
        <v>7.398148148148147</v>
      </c>
      <c r="G20" s="31">
        <f>'Retention characteristics'!G28</f>
        <v>0.99444444444444424</v>
      </c>
      <c r="H20" s="31">
        <f>'Retention characteristics'!H28</f>
        <v>2.4160493827160492</v>
      </c>
    </row>
    <row r="21" spans="1:8" x14ac:dyDescent="0.25">
      <c r="A21" s="14">
        <f>'Retention characteristics'!A29</f>
        <v>0.7</v>
      </c>
      <c r="B21" s="31">
        <f>'Retention characteristics'!B29</f>
        <v>2.3438271604938268</v>
      </c>
      <c r="C21" s="31">
        <f>'Retention characteristics'!C29</f>
        <v>3.8586419753086423</v>
      </c>
      <c r="D21" s="31">
        <f>'Retention characteristics'!D29</f>
        <v>2.2882716049382714</v>
      </c>
      <c r="E21" s="31">
        <f>'Retention characteristics'!E29</f>
        <v>1.3987654320987652</v>
      </c>
      <c r="F21" s="31">
        <f>'Retention characteristics'!F29</f>
        <v>3.7240740740740739</v>
      </c>
      <c r="G21" s="31">
        <f>'Retention characteristics'!G29</f>
        <v>0.6055555555555554</v>
      </c>
      <c r="H21" s="31">
        <f>'Retention characteristics'!H29</f>
        <v>1.5561728395061727</v>
      </c>
    </row>
    <row r="22" spans="1:8" x14ac:dyDescent="0.25">
      <c r="A22" s="14">
        <f>'Retention characteristics'!A30</f>
        <v>0.8</v>
      </c>
      <c r="B22" s="31">
        <f>'Retention characteristics'!B30</f>
        <v>0.79567901234567873</v>
      </c>
      <c r="C22" s="31">
        <f>'Retention characteristics'!C30</f>
        <v>1.3283950617283948</v>
      </c>
      <c r="D22" s="31">
        <f>'Retention characteristics'!D30</f>
        <v>0.9746913580246912</v>
      </c>
      <c r="E22" s="31">
        <f>'Retention characteristics'!E30</f>
        <v>0.40432098765432078</v>
      </c>
      <c r="F22" s="31">
        <f>'Retention characteristics'!F30</f>
        <v>1.0382716049382714</v>
      </c>
      <c r="G22" s="31">
        <f>'Retention characteristics'!G30</f>
        <v>0.2290123456790123</v>
      </c>
      <c r="H22" s="31">
        <f>'Retention characteristics'!H30</f>
        <v>2.01358024691358</v>
      </c>
    </row>
    <row r="25" spans="1:8" x14ac:dyDescent="0.25">
      <c r="A25" s="26" t="s">
        <v>16</v>
      </c>
      <c r="B25" s="39" t="s">
        <v>5</v>
      </c>
      <c r="C25" s="39"/>
      <c r="D25" s="39"/>
      <c r="E25" s="39"/>
      <c r="F25" s="39"/>
      <c r="G25" s="39"/>
      <c r="H25" s="39"/>
    </row>
    <row r="26" spans="1:8" x14ac:dyDescent="0.25">
      <c r="A26" s="26" t="s">
        <v>9</v>
      </c>
      <c r="B26" s="26">
        <f>'Retention characteristics'!B10</f>
        <v>1</v>
      </c>
      <c r="C26" s="26">
        <f>'Retention characteristics'!C10</f>
        <v>2</v>
      </c>
      <c r="D26" s="26">
        <f>'Retention characteristics'!D10</f>
        <v>3</v>
      </c>
      <c r="E26" s="26">
        <f>'Retention characteristics'!E10</f>
        <v>4</v>
      </c>
      <c r="F26" s="26">
        <f>'Retention characteristics'!F10</f>
        <v>5</v>
      </c>
      <c r="G26" s="26">
        <f>'Retention characteristics'!G10</f>
        <v>6</v>
      </c>
      <c r="H26" s="26">
        <f>'Retention characteristics'!H10</f>
        <v>7</v>
      </c>
    </row>
    <row r="27" spans="1:8" x14ac:dyDescent="0.25">
      <c r="A27" s="12">
        <v>0.02</v>
      </c>
      <c r="B27" s="28">
        <f>10^('Retention characteristics'!B$43-'Retention characteristics'!B$44*Resolution!$A27)</f>
        <v>365.85754612436267</v>
      </c>
      <c r="C27" s="28">
        <f>10^('Retention characteristics'!C$43-'Retention characteristics'!C$44*Resolution!$A27)</f>
        <v>465.17944788047021</v>
      </c>
      <c r="D27" s="28">
        <f>10^('Retention characteristics'!D$43-'Retention characteristics'!D$44*Resolution!$A27)</f>
        <v>180.16175954161935</v>
      </c>
      <c r="E27" s="28">
        <f>10^('Retention characteristics'!E$43-'Retention characteristics'!E$44*Resolution!$A27)</f>
        <v>257.40970777414697</v>
      </c>
      <c r="F27" s="28">
        <f>10^('Retention characteristics'!F$43-'Retention characteristics'!F$44*Resolution!$A27)</f>
        <v>1128.1005269208347</v>
      </c>
      <c r="G27" s="28">
        <f>10^('Retention characteristics'!G$43-'Retention characteristics'!G$44*Resolution!$A27)</f>
        <v>44.156571177610623</v>
      </c>
      <c r="H27" s="28">
        <f>10^('Retention characteristics'!H$43-'Retention characteristics'!H$44*Resolution!$A27)</f>
        <v>12.121403188640169</v>
      </c>
    </row>
    <row r="28" spans="1:8" x14ac:dyDescent="0.25">
      <c r="A28" s="12">
        <v>0.04</v>
      </c>
      <c r="B28" s="28">
        <f>10^('Retention characteristics'!B$43-'Retention characteristics'!B$44*Resolution!$A28)</f>
        <v>313.66461048326738</v>
      </c>
      <c r="C28" s="28">
        <f>10^('Retention characteristics'!C$43-'Retention characteristics'!C$44*Resolution!$A28)</f>
        <v>401.81837045519427</v>
      </c>
      <c r="D28" s="28">
        <f>10^('Retention characteristics'!D$43-'Retention characteristics'!D$44*Resolution!$A28)</f>
        <v>157.91718261083392</v>
      </c>
      <c r="E28" s="28">
        <f>10^('Retention characteristics'!E$43-'Retention characteristics'!E$44*Resolution!$A28)</f>
        <v>219.17070494748583</v>
      </c>
      <c r="F28" s="28">
        <f>10^('Retention characteristics'!F$43-'Retention characteristics'!F$44*Resolution!$A28)</f>
        <v>947.09721159770868</v>
      </c>
      <c r="G28" s="28">
        <f>10^('Retention characteristics'!G$43-'Retention characteristics'!G$44*Resolution!$A28)</f>
        <v>38.712639828142166</v>
      </c>
      <c r="H28" s="28">
        <f>10^('Retention characteristics'!H$43-'Retention characteristics'!H$44*Resolution!$A28)</f>
        <v>11.508515403756157</v>
      </c>
    </row>
    <row r="29" spans="1:8" x14ac:dyDescent="0.25">
      <c r="A29" s="12">
        <v>0.06</v>
      </c>
      <c r="B29" s="28">
        <f>10^('Retention characteristics'!B$43-'Retention characteristics'!B$44*Resolution!$A29)</f>
        <v>268.91747597349422</v>
      </c>
      <c r="C29" s="28">
        <f>10^('Retention characteristics'!C$43-'Retention characteristics'!C$44*Resolution!$A29)</f>
        <v>347.08756711185339</v>
      </c>
      <c r="D29" s="28">
        <f>10^('Retention characteristics'!D$43-'Retention characteristics'!D$44*Resolution!$A29)</f>
        <v>138.4191441468607</v>
      </c>
      <c r="E29" s="28">
        <f>10^('Retention characteristics'!E$43-'Retention characteristics'!E$44*Resolution!$A29)</f>
        <v>186.6122234571078</v>
      </c>
      <c r="F29" s="28">
        <f>10^('Retention characteristics'!F$43-'Retention characteristics'!F$44*Resolution!$A29)</f>
        <v>795.1358117565178</v>
      </c>
      <c r="G29" s="28">
        <f>10^('Retention characteristics'!G$43-'Retention characteristics'!G$44*Resolution!$A29)</f>
        <v>33.939874462520564</v>
      </c>
      <c r="H29" s="28">
        <f>10^('Retention characteristics'!H$43-'Retention characteristics'!H$44*Resolution!$A29)</f>
        <v>10.926616723929895</v>
      </c>
    </row>
    <row r="30" spans="1:8" x14ac:dyDescent="0.25">
      <c r="A30" s="12">
        <v>0.08</v>
      </c>
      <c r="B30" s="28">
        <f>10^('Retention characteristics'!B$43-'Retention characteristics'!B$44*Resolution!$A30)</f>
        <v>230.55393074958519</v>
      </c>
      <c r="C30" s="28">
        <f>10^('Retention characteristics'!C$43-'Retention characteristics'!C$44*Resolution!$A30)</f>
        <v>299.81152705176902</v>
      </c>
      <c r="D30" s="28">
        <f>10^('Retention characteristics'!D$43-'Retention characteristics'!D$44*Resolution!$A30)</f>
        <v>121.32852897690272</v>
      </c>
      <c r="E30" s="28">
        <f>10^('Retention characteristics'!E$43-'Retention characteristics'!E$44*Resolution!$A30)</f>
        <v>158.89040440851576</v>
      </c>
      <c r="F30" s="28">
        <f>10^('Retention characteristics'!F$43-'Retention characteristics'!F$44*Resolution!$A30)</f>
        <v>667.55656272193721</v>
      </c>
      <c r="G30" s="28">
        <f>10^('Retention characteristics'!G$43-'Retention characteristics'!G$44*Resolution!$A30)</f>
        <v>29.755529037683207</v>
      </c>
      <c r="H30" s="28">
        <f>10^('Retention characteristics'!H$43-'Retention characteristics'!H$44*Resolution!$A30)</f>
        <v>10.374140264234038</v>
      </c>
    </row>
    <row r="31" spans="1:8" x14ac:dyDescent="0.25">
      <c r="A31" s="12">
        <v>0.1</v>
      </c>
      <c r="B31" s="28">
        <f>10^('Retention characteristics'!B$43-'Retention characteristics'!B$44*Resolution!$A31)</f>
        <v>197.66329723146646</v>
      </c>
      <c r="C31" s="28">
        <f>10^('Retention characteristics'!C$43-'Retention characteristics'!C$44*Resolution!$A31)</f>
        <v>258.97485323681036</v>
      </c>
      <c r="D31" s="28">
        <f>10^('Retention characteristics'!D$43-'Retention characteristics'!D$44*Resolution!$A31)</f>
        <v>106.34809248698109</v>
      </c>
      <c r="E31" s="28">
        <f>10^('Retention characteristics'!E$43-'Retention characteristics'!E$44*Resolution!$A31)</f>
        <v>135.28674673824059</v>
      </c>
      <c r="F31" s="28">
        <f>10^('Retention characteristics'!F$43-'Retention characteristics'!F$44*Resolution!$A31)</f>
        <v>560.44735734979906</v>
      </c>
      <c r="G31" s="28">
        <f>10^('Retention characteristics'!G$43-'Retention characteristics'!G$44*Resolution!$A31)</f>
        <v>26.087059022275909</v>
      </c>
      <c r="H31" s="28">
        <f>10^('Retention characteristics'!H$43-'Retention characteristics'!H$44*Resolution!$A31)</f>
        <v>9.8495983652745895</v>
      </c>
    </row>
    <row r="32" spans="1:8" x14ac:dyDescent="0.25">
      <c r="A32" s="12">
        <v>0.12</v>
      </c>
      <c r="B32" s="28">
        <f>10^('Retention characteristics'!B$43-'Retention characteristics'!B$44*Resolution!$A32)</f>
        <v>169.46481435118775</v>
      </c>
      <c r="C32" s="28">
        <f>10^('Retention characteristics'!C$43-'Retention characteristics'!C$44*Resolution!$A32)</f>
        <v>223.70045364348729</v>
      </c>
      <c r="D32" s="28">
        <f>10^('Retention characteristics'!D$43-'Retention characteristics'!D$44*Resolution!$A32)</f>
        <v>93.217290862996947</v>
      </c>
      <c r="E32" s="28">
        <f>10^('Retention characteristics'!E$43-'Retention characteristics'!E$44*Resolution!$A32)</f>
        <v>115.18948492295429</v>
      </c>
      <c r="F32" s="28">
        <f>10^('Retention characteristics'!F$43-'Retention characteristics'!F$44*Resolution!$A32)</f>
        <v>470.52378465075248</v>
      </c>
      <c r="G32" s="28">
        <f>10^('Retention characteristics'!G$43-'Retention characteristics'!G$44*Resolution!$A32)</f>
        <v>22.870863682842241</v>
      </c>
      <c r="H32" s="28">
        <f>10^('Retention characteristics'!H$43-'Retention characteristics'!H$44*Resolution!$A32)</f>
        <v>9.3515785873541795</v>
      </c>
    </row>
    <row r="33" spans="1:8" x14ac:dyDescent="0.25">
      <c r="A33" s="12">
        <v>0.14000000000000001</v>
      </c>
      <c r="B33" s="28">
        <f>10^('Retention characteristics'!B$43-'Retention characteristics'!B$44*Resolution!$A33)</f>
        <v>145.28910377050425</v>
      </c>
      <c r="C33" s="28">
        <f>10^('Retention characteristics'!C$43-'Retention characteristics'!C$44*Resolution!$A33)</f>
        <v>193.23070303873456</v>
      </c>
      <c r="D33" s="28">
        <f>10^('Retention characteristics'!D$43-'Retention characteristics'!D$44*Resolution!$A33)</f>
        <v>81.707749642056996</v>
      </c>
      <c r="E33" s="28">
        <f>10^('Retention characteristics'!E$43-'Retention characteristics'!E$44*Resolution!$A33)</f>
        <v>98.077733087101976</v>
      </c>
      <c r="F33" s="28">
        <f>10^('Retention characteristics'!F$43-'Retention characteristics'!F$44*Resolution!$A33)</f>
        <v>395.02841617270212</v>
      </c>
      <c r="G33" s="28">
        <f>10^('Retention characteristics'!G$43-'Retention characteristics'!G$44*Resolution!$A33)</f>
        <v>20.051183429780025</v>
      </c>
      <c r="H33" s="28">
        <f>10^('Retention characteristics'!H$43-'Retention characteristics'!H$44*Resolution!$A33)</f>
        <v>8.8787399071802842</v>
      </c>
    </row>
    <row r="34" spans="1:8" x14ac:dyDescent="0.25">
      <c r="A34" s="12">
        <v>0.16</v>
      </c>
      <c r="B34" s="28">
        <f>10^('Retention characteristics'!B$43-'Retention characteristics'!B$44*Resolution!$A34)</f>
        <v>124.56228011256395</v>
      </c>
      <c r="C34" s="28">
        <f>10^('Retention characteristics'!C$43-'Retention characteristics'!C$44*Resolution!$A34)</f>
        <v>166.91117066910218</v>
      </c>
      <c r="D34" s="28">
        <f>10^('Retention characteristics'!D$43-'Retention characteristics'!D$44*Resolution!$A34)</f>
        <v>71.619291761880604</v>
      </c>
      <c r="E34" s="28">
        <f>10^('Retention characteristics'!E$43-'Retention characteristics'!E$44*Resolution!$A34)</f>
        <v>83.50798455205134</v>
      </c>
      <c r="F34" s="28">
        <f>10^('Retention characteristics'!F$43-'Retention characteristics'!F$44*Resolution!$A34)</f>
        <v>331.64625184620621</v>
      </c>
      <c r="G34" s="28">
        <f>10^('Retention characteristics'!G$43-'Retention characteristics'!G$44*Resolution!$A34)</f>
        <v>17.579133106210751</v>
      </c>
      <c r="H34" s="28">
        <f>10^('Retention characteristics'!H$43-'Retention characteristics'!H$44*Resolution!$A34)</f>
        <v>8.4298091068771672</v>
      </c>
    </row>
    <row r="35" spans="1:8" x14ac:dyDescent="0.25">
      <c r="A35" s="12">
        <v>0.18</v>
      </c>
      <c r="B35" s="28">
        <f>10^('Retention characteristics'!B$43-'Retention characteristics'!B$44*Resolution!$A35)</f>
        <v>106.7923280148336</v>
      </c>
      <c r="C35" s="28">
        <f>10^('Retention characteristics'!C$43-'Retention characteristics'!C$44*Resolution!$A35)</f>
        <v>144.17656436588905</v>
      </c>
      <c r="D35" s="28">
        <f>10^('Retention characteristics'!D$43-'Retention characteristics'!D$44*Resolution!$A35)</f>
        <v>62.77645602704478</v>
      </c>
      <c r="E35" s="28">
        <f>10^('Retention characteristics'!E$43-'Retention characteristics'!E$44*Resolution!$A35)</f>
        <v>71.102616918689051</v>
      </c>
      <c r="F35" s="28">
        <f>10^('Retention characteristics'!F$43-'Retention characteristics'!F$44*Resolution!$A35)</f>
        <v>278.43373251293201</v>
      </c>
      <c r="G35" s="28">
        <f>10^('Retention characteristics'!G$43-'Retention characteristics'!G$44*Resolution!$A35)</f>
        <v>15.411854459767664</v>
      </c>
      <c r="H35" s="28">
        <f>10^('Retention characteristics'!H$43-'Retention characteristics'!H$44*Resolution!$A35)</f>
        <v>8.0035773455782007</v>
      </c>
    </row>
    <row r="36" spans="1:8" x14ac:dyDescent="0.25">
      <c r="A36" s="12">
        <v>0.2</v>
      </c>
      <c r="B36" s="28">
        <f>10^('Retention characteristics'!B$43-'Retention characteristics'!B$44*Resolution!$A36)</f>
        <v>91.557422620409142</v>
      </c>
      <c r="C36" s="28">
        <f>10^('Retention characteristics'!C$43-'Retention characteristics'!C$44*Resolution!$A36)</f>
        <v>124.53858917304531</v>
      </c>
      <c r="D36" s="28">
        <f>10^('Retention characteristics'!D$43-'Retention characteristics'!D$44*Resolution!$A36)</f>
        <v>55.025445440288856</v>
      </c>
      <c r="E36" s="28">
        <f>10^('Retention characteristics'!E$43-'Retention characteristics'!E$44*Resolution!$A36)</f>
        <v>60.540104755308143</v>
      </c>
      <c r="F36" s="28">
        <f>10^('Retention characteristics'!F$43-'Retention characteristics'!F$44*Resolution!$A36)</f>
        <v>233.75914236785547</v>
      </c>
      <c r="G36" s="28">
        <f>10^('Retention characteristics'!G$43-'Retention characteristics'!G$44*Resolution!$A36)</f>
        <v>13.511773103597591</v>
      </c>
      <c r="H36" s="28">
        <f>10^('Retention characteristics'!H$43-'Retention characteristics'!H$44*Resolution!$A36)</f>
        <v>7.5988969043668773</v>
      </c>
    </row>
    <row r="37" spans="1:8" x14ac:dyDescent="0.25">
      <c r="A37" s="12">
        <v>0.22</v>
      </c>
      <c r="B37" s="28">
        <f>10^('Retention characteristics'!B$43-'Retention characteristics'!B$44*Resolution!$A37)</f>
        <v>78.495916258402303</v>
      </c>
      <c r="C37" s="28">
        <f>10^('Retention characteristics'!C$43-'Retention characteristics'!C$44*Resolution!$A37)</f>
        <v>107.57545972486805</v>
      </c>
      <c r="D37" s="28">
        <f>10^('Retention characteristics'!D$43-'Retention characteristics'!D$44*Resolution!$A37)</f>
        <v>48.231452323428336</v>
      </c>
      <c r="E37" s="28">
        <f>10^('Retention characteristics'!E$43-'Retention characteristics'!E$44*Resolution!$A37)</f>
        <v>51.546686220775761</v>
      </c>
      <c r="F37" s="28">
        <f>10^('Retention characteristics'!F$43-'Retention characteristics'!F$44*Resolution!$A37)</f>
        <v>196.2525738077278</v>
      </c>
      <c r="G37" s="28">
        <f>10^('Retention characteristics'!G$43-'Retention characteristics'!G$44*Resolution!$A37)</f>
        <v>11.845947084414369</v>
      </c>
      <c r="H37" s="28">
        <f>10^('Retention characteristics'!H$43-'Retention characteristics'!H$44*Resolution!$A37)</f>
        <v>7.214678095801542</v>
      </c>
    </row>
    <row r="38" spans="1:8" x14ac:dyDescent="0.25">
      <c r="A38" s="12">
        <v>0.24</v>
      </c>
      <c r="B38" s="28">
        <f>10^('Retention characteristics'!B$43-'Retention characteristics'!B$44*Resolution!$A38)</f>
        <v>67.297753616238396</v>
      </c>
      <c r="C38" s="28">
        <f>10^('Retention characteristics'!C$43-'Retention characteristics'!C$44*Resolution!$A38)</f>
        <v>92.922841119846538</v>
      </c>
      <c r="D38" s="28">
        <f>10^('Retention characteristics'!D$43-'Retention characteristics'!D$44*Resolution!$A38)</f>
        <v>42.276313705656548</v>
      </c>
      <c r="E38" s="28">
        <f>10^('Retention characteristics'!E$43-'Retention characteristics'!E$44*Resolution!$A38)</f>
        <v>43.889267636428102</v>
      </c>
      <c r="F38" s="28">
        <f>10^('Retention characteristics'!F$43-'Retention characteristics'!F$44*Resolution!$A38)</f>
        <v>164.76392040123204</v>
      </c>
      <c r="G38" s="28">
        <f>10^('Retention characteristics'!G$43-'Retention characteristics'!G$44*Resolution!$A38)</f>
        <v>10.385495763645002</v>
      </c>
      <c r="H38" s="28">
        <f>10^('Retention characteristics'!H$43-'Retention characteristics'!H$44*Resolution!$A38)</f>
        <v>6.8498863297021391</v>
      </c>
    </row>
    <row r="39" spans="1:8" x14ac:dyDescent="0.25">
      <c r="A39" s="12">
        <v>0.26</v>
      </c>
      <c r="B39" s="28">
        <f>10^('Retention characteristics'!B$43-'Retention characteristics'!B$44*Resolution!$A39)</f>
        <v>57.697111616391119</v>
      </c>
      <c r="C39" s="28">
        <f>10^('Retention characteristics'!C$43-'Retention characteristics'!C$44*Resolution!$A39)</f>
        <v>80.26602371830883</v>
      </c>
      <c r="D39" s="28">
        <f>10^('Retention characteristics'!D$43-'Retention characteristics'!D$44*Resolution!$A39)</f>
        <v>37.056456201110741</v>
      </c>
      <c r="E39" s="28">
        <f>10^('Retention characteristics'!E$43-'Retention characteristics'!E$44*Resolution!$A39)</f>
        <v>37.369382105607357</v>
      </c>
      <c r="F39" s="28">
        <f>10^('Retention characteristics'!F$43-'Retention characteristics'!F$44*Resolution!$A39)</f>
        <v>138.32760987165491</v>
      </c>
      <c r="G39" s="28">
        <f>10^('Retention characteristics'!G$43-'Retention characteristics'!G$44*Resolution!$A39)</f>
        <v>9.1050991101080481</v>
      </c>
      <c r="H39" s="28">
        <f>10^('Retention characteristics'!H$43-'Retention characteristics'!H$44*Resolution!$A39)</f>
        <v>6.5035393272979256</v>
      </c>
    </row>
    <row r="40" spans="1:8" x14ac:dyDescent="0.25">
      <c r="A40" s="12">
        <v>0.28000000000000003</v>
      </c>
      <c r="B40" s="28">
        <f>10^('Retention characteristics'!B$43-'Retention characteristics'!B$44*Resolution!$A40)</f>
        <v>49.466089282228936</v>
      </c>
      <c r="C40" s="28">
        <f>10^('Retention characteristics'!C$43-'Retention characteristics'!C$44*Resolution!$A40)</f>
        <v>69.333163793805767</v>
      </c>
      <c r="D40" s="28">
        <f>10^('Retention characteristics'!D$43-'Retention characteristics'!D$44*Resolution!$A40)</f>
        <v>32.481094632456276</v>
      </c>
      <c r="E40" s="28">
        <f>10^('Retention characteristics'!E$43-'Retention characteristics'!E$44*Resolution!$A40)</f>
        <v>31.818045598824629</v>
      </c>
      <c r="F40" s="28">
        <f>10^('Retention characteristics'!F$43-'Retention characteristics'!F$44*Resolution!$A40)</f>
        <v>116.1329956595382</v>
      </c>
      <c r="G40" s="28">
        <f>10^('Retention characteristics'!G$43-'Retention characteristics'!G$44*Resolution!$A40)</f>
        <v>7.9825587233973225</v>
      </c>
      <c r="H40" s="28">
        <f>10^('Retention characteristics'!H$43-'Retention characteristics'!H$44*Resolution!$A40)</f>
        <v>6.1747044762347087</v>
      </c>
    </row>
    <row r="41" spans="1:8" x14ac:dyDescent="0.25">
      <c r="A41" s="12">
        <v>0.3</v>
      </c>
      <c r="B41" s="28">
        <f>10^('Retention characteristics'!B$43-'Retention characteristics'!B$44*Resolution!$A41)</f>
        <v>42.40929780239312</v>
      </c>
      <c r="C41" s="28">
        <f>10^('Retention characteristics'!C$43-'Retention characteristics'!C$44*Resolution!$A41)</f>
        <v>59.889444860617864</v>
      </c>
      <c r="D41" s="28">
        <f>10^('Retention characteristics'!D$43-'Retention characteristics'!D$44*Resolution!$A41)</f>
        <v>28.470653070461619</v>
      </c>
      <c r="E41" s="28">
        <f>10^('Retention characteristics'!E$43-'Retention characteristics'!E$44*Resolution!$A41)</f>
        <v>27.091377183273597</v>
      </c>
      <c r="F41" s="28">
        <f>10^('Retention characteristics'!F$43-'Retention characteristics'!F$44*Resolution!$A41)</f>
        <v>97.499499148231507</v>
      </c>
      <c r="G41" s="28">
        <f>10^('Retention characteristics'!G$43-'Retention characteristics'!G$44*Resolution!$A41)</f>
        <v>6.9984129773773054</v>
      </c>
      <c r="H41" s="28">
        <f>10^('Retention characteristics'!H$43-'Retention characteristics'!H$44*Resolution!$A41)</f>
        <v>5.8624963193193853</v>
      </c>
    </row>
    <row r="42" spans="1:8" x14ac:dyDescent="0.25">
      <c r="A42" s="12">
        <v>0.32</v>
      </c>
      <c r="B42" s="28">
        <f>10^('Retention characteristics'!B$43-'Retention characteristics'!B$44*Resolution!$A42)</f>
        <v>36.359222372127292</v>
      </c>
      <c r="C42" s="28">
        <f>10^('Retention characteristics'!C$43-'Retention characteristics'!C$44*Resolution!$A42)</f>
        <v>51.732034274100585</v>
      </c>
      <c r="D42" s="28">
        <f>10^('Retention characteristics'!D$43-'Retention characteristics'!D$44*Resolution!$A42)</f>
        <v>24.955380827856313</v>
      </c>
      <c r="E42" s="28">
        <f>10^('Retention characteristics'!E$43-'Retention characteristics'!E$44*Resolution!$A42)</f>
        <v>23.066869880704072</v>
      </c>
      <c r="F42" s="28">
        <f>10^('Retention characteristics'!F$43-'Retention characteristics'!F$44*Resolution!$A42)</f>
        <v>81.855740310227944</v>
      </c>
      <c r="G42" s="28">
        <f>10^('Retention characteristics'!G$43-'Retention characteristics'!G$44*Resolution!$A42)</f>
        <v>6.1355996114837783</v>
      </c>
      <c r="H42" s="28">
        <f>10^('Retention characteristics'!H$43-'Retention characteristics'!H$44*Resolution!$A42)</f>
        <v>5.5660741702396779</v>
      </c>
    </row>
    <row r="43" spans="1:8" x14ac:dyDescent="0.25">
      <c r="A43" s="12">
        <v>0.34</v>
      </c>
      <c r="B43" s="28">
        <f>10^('Retention characteristics'!B$43-'Retention characteristics'!B$44*Resolution!$A43)</f>
        <v>31.172245710496128</v>
      </c>
      <c r="C43" s="28">
        <f>10^('Retention characteristics'!C$43-'Retention characteristics'!C$44*Resolution!$A43)</f>
        <v>44.68572678149058</v>
      </c>
      <c r="D43" s="28">
        <f>10^('Retention characteristics'!D$43-'Retention characteristics'!D$44*Resolution!$A43)</f>
        <v>21.874139336461685</v>
      </c>
      <c r="E43" s="28">
        <f>10^('Retention characteristics'!E$43-'Retention characteristics'!E$44*Resolution!$A43)</f>
        <v>19.640215500814151</v>
      </c>
      <c r="F43" s="28">
        <f>10^('Retention characteristics'!F$43-'Retention characteristics'!F$44*Resolution!$A43)</f>
        <v>68.722016833632281</v>
      </c>
      <c r="G43" s="28">
        <f>10^('Retention characteristics'!G$43-'Retention characteristics'!G$44*Resolution!$A43)</f>
        <v>5.3791599201320341</v>
      </c>
      <c r="H43" s="28">
        <f>10^('Retention characteristics'!H$43-'Retention characteristics'!H$44*Resolution!$A43)</f>
        <v>5.2846398498389391</v>
      </c>
    </row>
    <row r="44" spans="1:8" x14ac:dyDescent="0.25">
      <c r="A44" s="12">
        <v>0.36</v>
      </c>
      <c r="B44" s="28">
        <f>10^('Retention characteristics'!B$43-'Retention characteristics'!B$44*Resolution!$A44)</f>
        <v>26.725238859356075</v>
      </c>
      <c r="C44" s="28">
        <f>10^('Retention characteristics'!C$43-'Retention characteristics'!C$44*Resolution!$A44)</f>
        <v>38.599181455149576</v>
      </c>
      <c r="D44" s="28">
        <f>10^('Retention characteristics'!D$43-'Retention characteristics'!D$44*Resolution!$A44)</f>
        <v>19.17333880863249</v>
      </c>
      <c r="E44" s="28">
        <f>10^('Retention characteristics'!E$43-'Retention characteristics'!E$44*Resolution!$A44)</f>
        <v>16.722601155395548</v>
      </c>
      <c r="F44" s="28">
        <f>10^('Retention characteristics'!F$43-'Retention characteristics'!F$44*Resolution!$A44)</f>
        <v>57.695594466353221</v>
      </c>
      <c r="G44" s="28">
        <f>10^('Retention characteristics'!G$43-'Retention characteristics'!G$44*Resolution!$A44)</f>
        <v>4.7159794117265443</v>
      </c>
      <c r="H44" s="28">
        <f>10^('Retention characteristics'!H$43-'Retention characteristics'!H$44*Resolution!$A44)</f>
        <v>5.0174355368504111</v>
      </c>
    </row>
    <row r="45" spans="1:8" x14ac:dyDescent="0.25">
      <c r="A45" s="12">
        <v>0.38</v>
      </c>
      <c r="B45" s="28">
        <f>10^('Retention characteristics'!B$43-'Retention characteristics'!B$44*Resolution!$A45)</f>
        <v>22.912638336131867</v>
      </c>
      <c r="C45" s="28">
        <f>10^('Retention characteristics'!C$43-'Retention characteristics'!C$44*Resolution!$A45)</f>
        <v>33.341671184918432</v>
      </c>
      <c r="D45" s="28">
        <f>10^('Retention characteristics'!D$43-'Retention characteristics'!D$44*Resolution!$A45)</f>
        <v>16.806006189136653</v>
      </c>
      <c r="E45" s="28">
        <f>10^('Retention characteristics'!E$43-'Retention characteristics'!E$44*Resolution!$A45)</f>
        <v>14.238407383607585</v>
      </c>
      <c r="F45" s="28">
        <f>10^('Retention characteristics'!F$43-'Retention characteristics'!F$44*Resolution!$A45)</f>
        <v>48.438357519169912</v>
      </c>
      <c r="G45" s="28">
        <f>10^('Retention characteristics'!G$43-'Retention characteristics'!G$44*Resolution!$A45)</f>
        <v>4.134560441044246</v>
      </c>
      <c r="H45" s="28">
        <f>10^('Retention characteristics'!H$43-'Retention characteristics'!H$44*Resolution!$A45)</f>
        <v>4.7637417273036347</v>
      </c>
    </row>
    <row r="46" spans="1:8" x14ac:dyDescent="0.25">
      <c r="A46" s="12">
        <v>0.4</v>
      </c>
      <c r="B46" s="28">
        <f>10^('Retention characteristics'!B$43-'Retention characteristics'!B$44*Resolution!$A46)</f>
        <v>19.643940257566285</v>
      </c>
      <c r="C46" s="28">
        <f>10^('Retention characteristics'!C$43-'Retention characteristics'!C$44*Resolution!$A46)</f>
        <v>28.800274915024438</v>
      </c>
      <c r="D46" s="28">
        <f>10^('Retention characteristics'!D$43-'Retention characteristics'!D$44*Resolution!$A46)</f>
        <v>14.730968187039739</v>
      </c>
      <c r="E46" s="28">
        <f>10^('Retention characteristics'!E$43-'Retention characteristics'!E$44*Resolution!$A46)</f>
        <v>12.123248227812898</v>
      </c>
      <c r="F46" s="28">
        <f>10^('Retention characteristics'!F$43-'Retention characteristics'!F$44*Resolution!$A46)</f>
        <v>40.66644084104577</v>
      </c>
      <c r="G46" s="28">
        <f>10^('Retention characteristics'!G$43-'Retention characteristics'!G$44*Resolution!$A46)</f>
        <v>3.6248228730900194</v>
      </c>
      <c r="H46" s="28">
        <f>10^('Retention characteristics'!H$43-'Retention characteristics'!H$44*Resolution!$A46)</f>
        <v>4.5228752971082553</v>
      </c>
    </row>
    <row r="47" spans="1:8" x14ac:dyDescent="0.25">
      <c r="A47" s="12">
        <v>0.42</v>
      </c>
      <c r="B47" s="28">
        <f>10^('Retention characteristics'!B$43-'Retention characteristics'!B$44*Resolution!$A47)</f>
        <v>16.841551949707895</v>
      </c>
      <c r="C47" s="28">
        <f>10^('Retention characteristics'!C$43-'Retention characteristics'!C$44*Resolution!$A47)</f>
        <v>24.877452320271715</v>
      </c>
      <c r="D47" s="28">
        <f>10^('Retention characteristics'!D$43-'Retention characteristics'!D$44*Resolution!$A47)</f>
        <v>12.912135178662837</v>
      </c>
      <c r="E47" s="28">
        <f>10^('Retention characteristics'!E$43-'Retention characteristics'!E$44*Resolution!$A47)</f>
        <v>10.322302462168354</v>
      </c>
      <c r="F47" s="28">
        <f>10^('Retention characteristics'!F$43-'Retention characteristics'!F$44*Resolution!$A47)</f>
        <v>34.141525340197326</v>
      </c>
      <c r="G47" s="28">
        <f>10^('Retention characteristics'!G$43-'Retention characteristics'!G$44*Resolution!$A47)</f>
        <v>3.1779293225081116</v>
      </c>
      <c r="H47" s="28">
        <f>10^('Retention characteristics'!H$43-'Retention characteristics'!H$44*Resolution!$A47)</f>
        <v>4.294187662598322</v>
      </c>
    </row>
    <row r="48" spans="1:8" x14ac:dyDescent="0.25">
      <c r="A48" s="12">
        <v>0.44</v>
      </c>
      <c r="B48" s="28">
        <f>10^('Retention characteristics'!B$43-'Retention characteristics'!B$44*Resolution!$A48)</f>
        <v>14.438950045445198</v>
      </c>
      <c r="C48" s="28">
        <f>10^('Retention characteristics'!C$43-'Retention characteristics'!C$44*Resolution!$A48)</f>
        <v>21.488948830295122</v>
      </c>
      <c r="D48" s="28">
        <f>10^('Retention characteristics'!D$43-'Retention characteristics'!D$44*Resolution!$A48)</f>
        <v>11.31787352706016</v>
      </c>
      <c r="E48" s="28">
        <f>10^('Retention characteristics'!E$43-'Retention characteristics'!E$44*Resolution!$A48)</f>
        <v>8.7888927223351079</v>
      </c>
      <c r="F48" s="28">
        <f>10^('Retention characteristics'!F$43-'Retention characteristics'!F$44*Resolution!$A48)</f>
        <v>28.663530135610447</v>
      </c>
      <c r="G48" s="28">
        <f>10^('Retention characteristics'!G$43-'Retention characteristics'!G$44*Resolution!$A48)</f>
        <v>2.786131938702888</v>
      </c>
      <c r="H48" s="28">
        <f>10^('Retention characteristics'!H$43-'Retention characteristics'!H$44*Resolution!$A48)</f>
        <v>4.0770630340839737</v>
      </c>
    </row>
    <row r="49" spans="1:8" x14ac:dyDescent="0.25">
      <c r="A49" s="12">
        <v>0.46</v>
      </c>
      <c r="B49" s="28">
        <f>10^('Retention characteristics'!B$43-'Retention characteristics'!B$44*Resolution!$A49)</f>
        <v>12.379101346326818</v>
      </c>
      <c r="C49" s="28">
        <f>10^('Retention characteristics'!C$43-'Retention characteristics'!C$44*Resolution!$A49)</f>
        <v>18.56198600588851</v>
      </c>
      <c r="D49" s="28">
        <f>10^('Retention characteristics'!D$43-'Retention characteristics'!D$44*Resolution!$A49)</f>
        <v>9.920455401226242</v>
      </c>
      <c r="E49" s="28">
        <f>10^('Retention characteristics'!E$43-'Retention characteristics'!E$44*Resolution!$A49)</f>
        <v>7.4832757098350573</v>
      </c>
      <c r="F49" s="28">
        <f>10^('Retention characteristics'!F$43-'Retention characteristics'!F$44*Resolution!$A49)</f>
        <v>24.0644772501632</v>
      </c>
      <c r="G49" s="28">
        <f>10^('Retention characteristics'!G$43-'Retention characteristics'!G$44*Resolution!$A49)</f>
        <v>2.4426380803629395</v>
      </c>
      <c r="H49" s="28">
        <f>10^('Retention characteristics'!H$43-'Retention characteristics'!H$44*Resolution!$A49)</f>
        <v>3.8709167577078198</v>
      </c>
    </row>
    <row r="50" spans="1:8" x14ac:dyDescent="0.25">
      <c r="A50" s="12">
        <v>0.48</v>
      </c>
      <c r="B50" s="28">
        <f>10^('Retention characteristics'!B$43-'Retention characteristics'!B$44*Resolution!$A50)</f>
        <v>10.613108962931216</v>
      </c>
      <c r="C50" s="28">
        <f>10^('Retention characteristics'!C$43-'Retention characteristics'!C$44*Resolution!$A50)</f>
        <v>16.033698400224122</v>
      </c>
      <c r="D50" s="28">
        <f>10^('Retention characteristics'!D$43-'Retention characteristics'!D$44*Resolution!$A50)</f>
        <v>8.6955765261394138</v>
      </c>
      <c r="E50" s="28">
        <f>10^('Retention characteristics'!E$43-'Retention characteristics'!E$44*Resolution!$A50)</f>
        <v>6.3716121152664398</v>
      </c>
      <c r="F50" s="28">
        <f>10^('Retention characteristics'!F$43-'Retention characteristics'!F$44*Resolution!$A50)</f>
        <v>20.203340711483833</v>
      </c>
      <c r="G50" s="28">
        <f>10^('Retention characteristics'!G$43-'Retention characteristics'!G$44*Resolution!$A50)</f>
        <v>2.1414925505706321</v>
      </c>
      <c r="H50" s="28">
        <f>10^('Retention characteristics'!H$43-'Retention characteristics'!H$44*Resolution!$A50)</f>
        <v>3.6751937411411144</v>
      </c>
    </row>
    <row r="51" spans="1:8" x14ac:dyDescent="0.25">
      <c r="A51" s="12">
        <v>0.5</v>
      </c>
      <c r="B51" s="28">
        <f>10^('Retention characteristics'!B$43-'Retention characteristics'!B$44*Resolution!$A51)</f>
        <v>9.0990515957342311</v>
      </c>
      <c r="C51" s="28">
        <f>10^('Retention characteristics'!C$43-'Retention characteristics'!C$44*Resolution!$A51)</f>
        <v>13.849783331794074</v>
      </c>
      <c r="D51" s="28">
        <f>10^('Retention characteristics'!D$43-'Retention characteristics'!D$44*Resolution!$A51)</f>
        <v>7.6219334762192865</v>
      </c>
      <c r="E51" s="28">
        <f>10^('Retention characteristics'!E$43-'Retention characteristics'!E$44*Resolution!$A51)</f>
        <v>5.4250895625900819</v>
      </c>
      <c r="F51" s="28">
        <f>10^('Retention characteristics'!F$43-'Retention characteristics'!F$44*Resolution!$A51)</f>
        <v>16.961722112685059</v>
      </c>
      <c r="G51" s="28">
        <f>10^('Retention characteristics'!G$43-'Retention characteristics'!G$44*Resolution!$A51)</f>
        <v>1.8774743507921163</v>
      </c>
      <c r="H51" s="28">
        <f>10^('Retention characteristics'!H$43-'Retention characteristics'!H$44*Resolution!$A51)</f>
        <v>3.489366958880582</v>
      </c>
    </row>
    <row r="52" spans="1:8" x14ac:dyDescent="0.25">
      <c r="A52" s="12">
        <v>0.52</v>
      </c>
      <c r="B52" s="28">
        <f>10^('Retention characteristics'!B$43-'Retention characteristics'!B$44*Resolution!$A52)</f>
        <v>7.8009884032102992</v>
      </c>
      <c r="C52" s="28">
        <f>10^('Retention characteristics'!C$43-'Retention characteristics'!C$44*Resolution!$A52)</f>
        <v>11.963334568832831</v>
      </c>
      <c r="D52" s="28">
        <f>10^('Retention characteristics'!D$43-'Retention characteristics'!D$44*Resolution!$A52)</f>
        <v>6.6808531603716697</v>
      </c>
      <c r="E52" s="28">
        <f>10^('Retention characteristics'!E$43-'Retention characteristics'!E$44*Resolution!$A52)</f>
        <v>4.6191758427361691</v>
      </c>
      <c r="F52" s="28">
        <f>10^('Retention characteristics'!F$43-'Retention characteristics'!F$44*Resolution!$A52)</f>
        <v>14.240220027790608</v>
      </c>
      <c r="G52" s="28">
        <f>10^('Retention characteristics'!G$43-'Retention characteristics'!G$44*Resolution!$A52)</f>
        <v>1.6460061637585499</v>
      </c>
      <c r="H52" s="28">
        <f>10^('Retention characteristics'!H$43-'Retention characteristics'!H$44*Resolution!$A52)</f>
        <v>3.3129360331210962</v>
      </c>
    </row>
    <row r="53" spans="1:8" x14ac:dyDescent="0.25">
      <c r="A53" s="12">
        <v>0.54</v>
      </c>
      <c r="B53" s="28">
        <f>10^('Retention characteristics'!B$43-'Retention characteristics'!B$44*Resolution!$A53)</f>
        <v>6.688105834629126</v>
      </c>
      <c r="C53" s="28">
        <f>10^('Retention characteristics'!C$43-'Retention characteristics'!C$44*Resolution!$A53)</f>
        <v>10.333834875039233</v>
      </c>
      <c r="D53" s="28">
        <f>10^('Retention characteristics'!D$43-'Retention characteristics'!D$44*Resolution!$A53)</f>
        <v>5.8559680545241219</v>
      </c>
      <c r="E53" s="28">
        <f>10^('Retention characteristics'!E$43-'Retention characteristics'!E$44*Resolution!$A53)</f>
        <v>3.9329830816526927</v>
      </c>
      <c r="F53" s="28">
        <f>10^('Retention characteristics'!F$43-'Retention characteristics'!F$44*Resolution!$A53)</f>
        <v>11.955381953123382</v>
      </c>
      <c r="G53" s="28">
        <f>10^('Retention characteristics'!G$43-'Retention characteristics'!G$44*Resolution!$A53)</f>
        <v>1.4430749959316647</v>
      </c>
      <c r="H53" s="28">
        <f>10^('Retention characteristics'!H$43-'Retention characteristics'!H$44*Resolution!$A53)</f>
        <v>3.145425886382895</v>
      </c>
    </row>
    <row r="54" spans="1:8" x14ac:dyDescent="0.25">
      <c r="A54" s="12">
        <v>0.56000000000000005</v>
      </c>
      <c r="B54" s="28">
        <f>10^('Retention characteristics'!B$43-'Retention characteristics'!B$44*Resolution!$A54)</f>
        <v>5.7339861749816645</v>
      </c>
      <c r="C54" s="28">
        <f>10^('Retention characteristics'!C$43-'Retention characteristics'!C$44*Resolution!$A54)</f>
        <v>8.9262857784471006</v>
      </c>
      <c r="D54" s="28">
        <f>10^('Retention characteristics'!D$43-'Retention characteristics'!D$44*Resolution!$A54)</f>
        <v>5.1329315332084455</v>
      </c>
      <c r="E54" s="28">
        <f>10^('Retention characteristics'!E$43-'Retention characteristics'!E$44*Resolution!$A54)</f>
        <v>3.3487263631435233</v>
      </c>
      <c r="F54" s="28">
        <f>10^('Retention characteristics'!F$43-'Retention characteristics'!F$44*Resolution!$A54)</f>
        <v>10.037145308578786</v>
      </c>
      <c r="G54" s="28">
        <f>10^('Retention characteristics'!G$43-'Retention characteristics'!G$44*Resolution!$A54)</f>
        <v>1.2651626037219668</v>
      </c>
      <c r="H54" s="28">
        <f>10^('Retention characteristics'!H$43-'Retention characteristics'!H$44*Resolution!$A54)</f>
        <v>2.9863854622652721</v>
      </c>
    </row>
    <row r="55" spans="1:8" x14ac:dyDescent="0.25">
      <c r="A55" s="12">
        <v>0.57999999999999996</v>
      </c>
      <c r="B55" s="28">
        <f>10^('Retention characteristics'!B$43-'Retention characteristics'!B$44*Resolution!$A55)</f>
        <v>4.9159804386833681</v>
      </c>
      <c r="C55" s="28">
        <f>10^('Retention characteristics'!C$43-'Retention characteristics'!C$44*Resolution!$A55)</f>
        <v>7.7104558725789127</v>
      </c>
      <c r="D55" s="28">
        <f>10^('Retention characteristics'!D$43-'Retention characteristics'!D$44*Resolution!$A55)</f>
        <v>4.4991683491597634</v>
      </c>
      <c r="E55" s="28">
        <f>10^('Retention characteristics'!E$43-'Retention characteristics'!E$44*Resolution!$A55)</f>
        <v>2.8512627749469495</v>
      </c>
      <c r="F55" s="28">
        <f>10^('Retention characteristics'!F$43-'Retention characteristics'!F$44*Resolution!$A55)</f>
        <v>8.426689029304125</v>
      </c>
      <c r="G55" s="28">
        <f>10^('Retention characteristics'!G$43-'Retention characteristics'!G$44*Resolution!$A55)</f>
        <v>1.1091844972500275</v>
      </c>
      <c r="H55" s="28">
        <f>10^('Retention characteristics'!H$43-'Retention characteristics'!H$44*Resolution!$A55)</f>
        <v>2.835386510882079</v>
      </c>
    </row>
    <row r="56" spans="1:8" x14ac:dyDescent="0.25">
      <c r="A56" s="12">
        <v>0.6</v>
      </c>
      <c r="B56" s="28">
        <f>10^('Retention characteristics'!B$43-'Retention characteristics'!B$44*Resolution!$A56)</f>
        <v>4.2146707257442575</v>
      </c>
      <c r="C56" s="28">
        <f>10^('Retention characteristics'!C$43-'Retention characteristics'!C$44*Resolution!$A56)</f>
        <v>6.6602315048588192</v>
      </c>
      <c r="D56" s="28">
        <f>10^('Retention characteristics'!D$43-'Retention characteristics'!D$44*Resolution!$A56)</f>
        <v>3.9436559212057083</v>
      </c>
      <c r="E56" s="28">
        <f>10^('Retention characteristics'!E$43-'Retention characteristics'!E$44*Resolution!$A56)</f>
        <v>2.427698930935235</v>
      </c>
      <c r="F56" s="28">
        <f>10^('Retention characteristics'!F$43-'Retention characteristics'!F$44*Resolution!$A56)</f>
        <v>7.0746298687040703</v>
      </c>
      <c r="G56" s="28">
        <f>10^('Retention characteristics'!G$43-'Retention characteristics'!G$44*Resolution!$A56)</f>
        <v>0.97243646415126261</v>
      </c>
      <c r="H56" s="28">
        <f>10^('Retention characteristics'!H$43-'Retention characteristics'!H$44*Resolution!$A56)</f>
        <v>2.6920224357085778</v>
      </c>
    </row>
    <row r="57" spans="1:8" x14ac:dyDescent="0.25">
      <c r="A57" s="12">
        <v>0.62</v>
      </c>
      <c r="B57" s="28">
        <f>10^('Retention characteristics'!B$43-'Retention characteristics'!B$44*Resolution!$A57)</f>
        <v>3.6134092777641635</v>
      </c>
      <c r="C57" s="28">
        <f>10^('Retention characteristics'!C$43-'Retention characteristics'!C$44*Resolution!$A57)</f>
        <v>5.7530559063399913</v>
      </c>
      <c r="D57" s="28">
        <f>10^('Retention characteristics'!D$43-'Retention characteristics'!D$44*Resolution!$A57)</f>
        <v>3.4567326265453766</v>
      </c>
      <c r="E57" s="28">
        <f>10^('Retention characteristics'!E$43-'Retention characteristics'!E$44*Resolution!$A57)</f>
        <v>2.0670567970971185</v>
      </c>
      <c r="F57" s="28">
        <f>10^('Retention characteristics'!F$43-'Retention characteristics'!F$44*Resolution!$A57)</f>
        <v>5.9395081039667703</v>
      </c>
      <c r="G57" s="28">
        <f>10^('Retention characteristics'!G$43-'Retention characteristics'!G$44*Resolution!$A57)</f>
        <v>0.85254768630060451</v>
      </c>
      <c r="H57" s="28">
        <f>10^('Retention characteristics'!H$43-'Retention characteristics'!H$44*Resolution!$A57)</f>
        <v>2.5559071987345505</v>
      </c>
    </row>
    <row r="58" spans="1:8" x14ac:dyDescent="0.25">
      <c r="A58" s="12">
        <v>0.64</v>
      </c>
      <c r="B58" s="28">
        <f>10^('Retention characteristics'!B$43-'Retention characteristics'!B$44*Resolution!$A58)</f>
        <v>3.0979232918193071</v>
      </c>
      <c r="C58" s="28">
        <f>10^('Retention characteristics'!C$43-'Retention characteristics'!C$44*Resolution!$A58)</f>
        <v>4.9694447163477458</v>
      </c>
      <c r="D58" s="28">
        <f>10^('Retention characteristics'!D$43-'Retention characteristics'!D$44*Resolution!$A58)</f>
        <v>3.0299297631853435</v>
      </c>
      <c r="E58" s="28">
        <f>10^('Retention characteristics'!E$43-'Retention characteristics'!E$44*Resolution!$A58)</f>
        <v>1.7599891600971254</v>
      </c>
      <c r="F58" s="28">
        <f>10^('Retention characteristics'!F$43-'Retention characteristics'!F$44*Resolution!$A58)</f>
        <v>4.9865162095821622</v>
      </c>
      <c r="G58" s="28">
        <f>10^('Retention characteristics'!G$43-'Retention characteristics'!G$44*Resolution!$A58)</f>
        <v>0.74743963663568902</v>
      </c>
      <c r="H58" s="28">
        <f>10^('Retention characteristics'!H$43-'Retention characteristics'!H$44*Resolution!$A58)</f>
        <v>2.4266742809755253</v>
      </c>
    </row>
    <row r="59" spans="1:8" x14ac:dyDescent="0.25">
      <c r="A59" s="12">
        <v>0.66</v>
      </c>
      <c r="B59" s="28">
        <f>10^('Retention characteristics'!B$43-'Retention characteristics'!B$44*Resolution!$A59)</f>
        <v>2.6559761112737581</v>
      </c>
      <c r="C59" s="28">
        <f>10^('Retention characteristics'!C$43-'Retention characteristics'!C$44*Resolution!$A59)</f>
        <v>4.2925674964537848</v>
      </c>
      <c r="D59" s="28">
        <f>10^('Retention characteristics'!D$43-'Retention characteristics'!D$44*Resolution!$A59)</f>
        <v>2.6558242599779156</v>
      </c>
      <c r="E59" s="28">
        <f>10^('Retention characteristics'!E$43-'Retention characteristics'!E$44*Resolution!$A59)</f>
        <v>1.4985373638544737</v>
      </c>
      <c r="F59" s="28">
        <f>10^('Retention characteristics'!F$43-'Retention characteristics'!F$44*Resolution!$A59)</f>
        <v>4.1864315147274604</v>
      </c>
      <c r="G59" s="28">
        <f>10^('Retention characteristics'!G$43-'Retention characteristics'!G$44*Resolution!$A59)</f>
        <v>0.65529004346756003</v>
      </c>
      <c r="H59" s="28">
        <f>10^('Retention characteristics'!H$43-'Retention characteristics'!H$44*Resolution!$A59)</f>
        <v>2.3039756955431128</v>
      </c>
    </row>
    <row r="60" spans="1:8" x14ac:dyDescent="0.25">
      <c r="A60" s="12">
        <v>0.68</v>
      </c>
      <c r="B60" s="28">
        <f>10^('Retention characteristics'!B$43-'Retention characteristics'!B$44*Resolution!$A60)</f>
        <v>2.2770767508301253</v>
      </c>
      <c r="C60" s="28">
        <f>10^('Retention characteristics'!C$43-'Retention characteristics'!C$44*Resolution!$A60)</f>
        <v>3.7078862455187269</v>
      </c>
      <c r="D60" s="28">
        <f>10^('Retention characteristics'!D$43-'Retention characteristics'!D$44*Resolution!$A60)</f>
        <v>2.3279095725545966</v>
      </c>
      <c r="E60" s="28">
        <f>10^('Retention characteristics'!E$43-'Retention characteristics'!E$44*Resolution!$A60)</f>
        <v>1.2759250350973701</v>
      </c>
      <c r="F60" s="28">
        <f>10^('Retention characteristics'!F$43-'Retention characteristics'!F$44*Resolution!$A60)</f>
        <v>3.5147201153832919</v>
      </c>
      <c r="G60" s="28">
        <f>10^('Retention characteristics'!G$43-'Retention characteristics'!G$44*Resolution!$A60)</f>
        <v>0.57450129752352674</v>
      </c>
      <c r="H60" s="28">
        <f>10^('Retention characteristics'!H$43-'Retention characteristics'!H$44*Resolution!$A60)</f>
        <v>2.1874810506169071</v>
      </c>
    </row>
    <row r="61" spans="1:8" x14ac:dyDescent="0.25">
      <c r="A61" s="12">
        <v>0.7</v>
      </c>
      <c r="B61" s="28">
        <f>10^('Retention characteristics'!B$43-'Retention characteristics'!B$44*Resolution!$A61)</f>
        <v>1.952230860496865</v>
      </c>
      <c r="C61" s="28">
        <f>10^('Retention characteristics'!C$43-'Retention characteristics'!C$44*Resolution!$A61)</f>
        <v>3.2028431518118099</v>
      </c>
      <c r="D61" s="28">
        <f>10^('Retention characteristics'!D$43-'Retention characteristics'!D$44*Resolution!$A61)</f>
        <v>2.0404825197418721</v>
      </c>
      <c r="E61" s="28">
        <f>10^('Retention characteristics'!E$43-'Retention characteristics'!E$44*Resolution!$A61)</f>
        <v>1.0863824516198877</v>
      </c>
      <c r="F61" s="28">
        <f>10^('Retention characteristics'!F$43-'Retention characteristics'!F$44*Resolution!$A61)</f>
        <v>2.9507845634217094</v>
      </c>
      <c r="G61" s="28">
        <f>10^('Retention characteristics'!G$43-'Retention characteristics'!G$44*Resolution!$A61)</f>
        <v>0.50367275399104261</v>
      </c>
      <c r="H61" s="28">
        <f>10^('Retention characteristics'!H$43-'Retention characteristics'!H$44*Resolution!$A61)</f>
        <v>2.0768766597948289</v>
      </c>
    </row>
    <row r="62" spans="1:8" x14ac:dyDescent="0.25">
      <c r="A62" s="12">
        <v>0.72</v>
      </c>
      <c r="B62" s="28">
        <f>10^('Retention characteristics'!B$43-'Retention characteristics'!B$44*Resolution!$A62)</f>
        <v>1.6737272168304924</v>
      </c>
      <c r="C62" s="28">
        <f>10^('Retention characteristics'!C$43-'Retention characteristics'!C$44*Resolution!$A62)</f>
        <v>2.766590875732946</v>
      </c>
      <c r="D62" s="28">
        <f>10^('Retention characteristics'!D$43-'Retention characteristics'!D$44*Resolution!$A62)</f>
        <v>1.7885440922875397</v>
      </c>
      <c r="E62" s="28">
        <f>10^('Retention characteristics'!E$43-'Retention characteristics'!E$44*Resolution!$A62)</f>
        <v>0.92499700117379491</v>
      </c>
      <c r="F62" s="28">
        <f>10^('Retention characteristics'!F$43-'Retention characteristics'!F$44*Resolution!$A62)</f>
        <v>2.4773322637038167</v>
      </c>
      <c r="G62" s="28">
        <f>10^('Retention characteristics'!G$43-'Retention characteristics'!G$44*Resolution!$A62)</f>
        <v>0.44157644935959844</v>
      </c>
      <c r="H62" s="28">
        <f>10^('Retention characteristics'!H$43-'Retention characteristics'!H$44*Resolution!$A62)</f>
        <v>1.9718646974263241</v>
      </c>
    </row>
    <row r="63" spans="1:8" x14ac:dyDescent="0.25">
      <c r="A63" s="12">
        <v>0.74</v>
      </c>
      <c r="B63" s="28">
        <f>10^('Retention characteristics'!B$43-'Retention characteristics'!B$44*Resolution!$A63)</f>
        <v>1.4349546731610252</v>
      </c>
      <c r="C63" s="28">
        <f>10^('Retention characteristics'!C$43-'Retention characteristics'!C$44*Resolution!$A63)</f>
        <v>2.3897595701366137</v>
      </c>
      <c r="D63" s="28">
        <f>10^('Retention characteristics'!D$43-'Retention characteristics'!D$44*Resolution!$A63)</f>
        <v>1.5677125087360857</v>
      </c>
      <c r="E63" s="28">
        <f>10^('Retention characteristics'!E$43-'Retention characteristics'!E$44*Resolution!$A63)</f>
        <v>0.78758585515139057</v>
      </c>
      <c r="F63" s="28">
        <f>10^('Retention characteristics'!F$43-'Retention characteristics'!F$44*Resolution!$A63)</f>
        <v>2.0798452116311932</v>
      </c>
      <c r="G63" s="28">
        <f>10^('Retention characteristics'!G$43-'Retention characteristics'!G$44*Resolution!$A63)</f>
        <v>0.38713581206041914</v>
      </c>
      <c r="H63" s="28">
        <f>10^('Retention characteristics'!H$43-'Retention characteristics'!H$44*Resolution!$A63)</f>
        <v>1.8721623966539849</v>
      </c>
    </row>
    <row r="64" spans="1:8" x14ac:dyDescent="0.25">
      <c r="A64" s="12">
        <v>0.76</v>
      </c>
      <c r="B64" s="28">
        <f>10^('Retention characteristics'!B$43-'Retention characteristics'!B$44*Resolution!$A64)</f>
        <v>1.2302452235472017</v>
      </c>
      <c r="C64" s="28">
        <f>10^('Retention characteristics'!C$43-'Retention characteristics'!C$44*Resolution!$A64)</f>
        <v>2.0642556343089744</v>
      </c>
      <c r="D64" s="28">
        <f>10^('Retention characteristics'!D$43-'Retention characteristics'!D$44*Resolution!$A64)</f>
        <v>1.37414700629727</v>
      </c>
      <c r="E64" s="28">
        <f>10^('Retention characteristics'!E$43-'Retention characteristics'!E$44*Resolution!$A64)</f>
        <v>0.67058755698387673</v>
      </c>
      <c r="F64" s="28">
        <f>10^('Retention characteristics'!F$43-'Retention characteristics'!F$44*Resolution!$A64)</f>
        <v>1.7461348111124342</v>
      </c>
      <c r="G64" s="28">
        <f>10^('Retention characteristics'!G$43-'Retention characteristics'!G$44*Resolution!$A64)</f>
        <v>0.33940699780759814</v>
      </c>
      <c r="H64" s="28">
        <f>10^('Retention characteristics'!H$43-'Retention characteristics'!H$44*Resolution!$A64)</f>
        <v>1.777501288004143</v>
      </c>
    </row>
    <row r="65" spans="1:23" x14ac:dyDescent="0.25">
      <c r="A65" s="12">
        <v>0.78</v>
      </c>
      <c r="B65" s="28">
        <f>10^('Retention characteristics'!B$43-'Retention characteristics'!B$44*Resolution!$A65)</f>
        <v>1.0547394550983593</v>
      </c>
      <c r="C65" s="28">
        <f>10^('Retention characteristics'!C$43-'Retention characteristics'!C$44*Resolution!$A65)</f>
        <v>1.7830878792265936</v>
      </c>
      <c r="D65" s="28">
        <f>10^('Retention characteristics'!D$43-'Retention characteristics'!D$44*Resolution!$A65)</f>
        <v>1.2044810412580751</v>
      </c>
      <c r="E65" s="28">
        <f>10^('Retention characteristics'!E$43-'Retention characteristics'!E$44*Resolution!$A65)</f>
        <v>0.57096971541618746</v>
      </c>
      <c r="F65" s="28">
        <f>10^('Retention characteristics'!F$43-'Retention characteristics'!F$44*Resolution!$A65)</f>
        <v>1.465968121823535</v>
      </c>
      <c r="G65" s="28">
        <f>10^('Retention characteristics'!G$43-'Retention characteristics'!G$44*Resolution!$A65)</f>
        <v>0.29756252604909728</v>
      </c>
      <c r="H65" s="28">
        <f>10^('Retention characteristics'!H$43-'Retention characteristics'!H$44*Resolution!$A65)</f>
        <v>1.6876264764761926</v>
      </c>
    </row>
    <row r="66" spans="1:23" x14ac:dyDescent="0.25">
      <c r="A66" s="12">
        <v>0.8</v>
      </c>
      <c r="B66" s="28">
        <f>10^('Retention characteristics'!B$43-'Retention characteristics'!B$44*Resolution!$A66)</f>
        <v>0.90427119475705164</v>
      </c>
      <c r="C66" s="28">
        <f>10^('Retention characteristics'!C$43-'Retention characteristics'!C$44*Resolution!$A66)</f>
        <v>1.5402173704659006</v>
      </c>
      <c r="D66" s="28">
        <f>10^('Retention characteristics'!D$43-'Retention characteristics'!D$44*Resolution!$A66)</f>
        <v>1.0557637371414479</v>
      </c>
      <c r="E66" s="28">
        <f>10^('Retention characteristics'!E$43-'Retention characteristics'!E$44*Resolution!$A66)</f>
        <v>0.48615041022939881</v>
      </c>
      <c r="F66" s="28">
        <f>10^('Retention characteristics'!F$43-'Retention characteristics'!F$44*Resolution!$A66)</f>
        <v>1.2307540749581025</v>
      </c>
      <c r="G66" s="28">
        <f>10^('Retention characteristics'!G$43-'Retention characteristics'!G$44*Resolution!$A66)</f>
        <v>0.26087693383067162</v>
      </c>
      <c r="H66" s="28">
        <f>10^('Retention characteristics'!H$43-'Retention characteristics'!H$44*Resolution!$A66)</f>
        <v>1.6022959551840339</v>
      </c>
    </row>
    <row r="67" spans="1:23" x14ac:dyDescent="0.25">
      <c r="A67" s="12">
        <v>0.82</v>
      </c>
      <c r="B67" s="28">
        <f>10^('Retention characteristics'!B$43-'Retention characteristics'!B$44*Resolution!$A67)</f>
        <v>0.77526861227647115</v>
      </c>
      <c r="C67" s="28">
        <f>10^('Retention characteristics'!C$43-'Retention characteristics'!C$44*Resolution!$A67)</f>
        <v>1.3304277236822768</v>
      </c>
      <c r="D67" s="28">
        <f>10^('Retention characteristics'!D$43-'Retention characteristics'!D$44*Resolution!$A67)</f>
        <v>0.92540856226233448</v>
      </c>
      <c r="E67" s="28">
        <f>10^('Retention characteristics'!E$43-'Retention characteristics'!E$44*Resolution!$A67)</f>
        <v>0.41393127338450875</v>
      </c>
      <c r="F67" s="28">
        <f>10^('Retention characteristics'!F$43-'Retention characteristics'!F$44*Resolution!$A67)</f>
        <v>1.0332800355452152</v>
      </c>
      <c r="G67" s="28">
        <f>10^('Retention characteristics'!G$43-'Retention characteristics'!G$44*Resolution!$A67)</f>
        <v>0.22871419835192355</v>
      </c>
      <c r="H67" s="28">
        <f>10^('Retention characteristics'!H$43-'Retention characteristics'!H$44*Resolution!$A67)</f>
        <v>1.5212799537014927</v>
      </c>
    </row>
    <row r="68" spans="1:23" x14ac:dyDescent="0.25">
      <c r="A68" s="12">
        <v>0.84</v>
      </c>
      <c r="B68" s="28">
        <f>10^('Retention characteristics'!B$43-'Retention characteristics'!B$44*Resolution!$A68)</f>
        <v>0.66466943176550597</v>
      </c>
      <c r="C68" s="28">
        <f>10^('Retention characteristics'!C$43-'Retention characteristics'!C$44*Resolution!$A68)</f>
        <v>1.1492130668588578</v>
      </c>
      <c r="D68" s="28">
        <f>10^('Retention characteristics'!D$43-'Retention characteristics'!D$44*Resolution!$A68)</f>
        <v>0.81114834406715941</v>
      </c>
      <c r="E68" s="28">
        <f>10^('Retention characteristics'!E$43-'Retention characteristics'!E$44*Resolution!$A68)</f>
        <v>0.3524405111678735</v>
      </c>
      <c r="F68" s="28">
        <f>10^('Retention characteristics'!F$43-'Retention characteristics'!F$44*Resolution!$A68)</f>
        <v>0.86749063324666764</v>
      </c>
      <c r="G68" s="28">
        <f>10^('Retention characteristics'!G$43-'Retention characteristics'!G$44*Resolution!$A68)</f>
        <v>0.20051671015773354</v>
      </c>
      <c r="H68" s="28">
        <f>10^('Retention characteristics'!H$43-'Retention characteristics'!H$44*Resolution!$A68)</f>
        <v>1.4443603193569847</v>
      </c>
    </row>
    <row r="69" spans="1:23" x14ac:dyDescent="0.25">
      <c r="A69" s="12">
        <v>0.86</v>
      </c>
      <c r="B69" s="28">
        <f>10^('Retention characteristics'!B$43-'Retention characteristics'!B$44*Resolution!$A69)</f>
        <v>0.56984823908482185</v>
      </c>
      <c r="C69" s="28">
        <f>10^('Retention characteristics'!C$43-'Retention characteristics'!C$44*Resolution!$A69)</f>
        <v>0.99268126297294379</v>
      </c>
      <c r="D69" s="28">
        <f>10^('Retention characteristics'!D$43-'Retention characteristics'!D$44*Resolution!$A69)</f>
        <v>0.71099583785391496</v>
      </c>
      <c r="E69" s="28">
        <f>10^('Retention characteristics'!E$43-'Retention characteristics'!E$44*Resolution!$A69)</f>
        <v>0.30008439057197522</v>
      </c>
      <c r="F69" s="28">
        <f>10^('Retention characteristics'!F$43-'Retention characteristics'!F$44*Resolution!$A69)</f>
        <v>0.72830207967158023</v>
      </c>
      <c r="G69" s="28">
        <f>10^('Retention characteristics'!G$43-'Retention characteristics'!G$44*Resolution!$A69)</f>
        <v>0.17579560579187964</v>
      </c>
      <c r="H69" s="28">
        <f>10^('Retention characteristics'!H$43-'Retention characteristics'!H$44*Resolution!$A69)</f>
        <v>1.3713299298114348</v>
      </c>
    </row>
    <row r="70" spans="1:23" x14ac:dyDescent="0.25">
      <c r="A70" s="12">
        <v>0.88</v>
      </c>
      <c r="B70" s="28">
        <f>10^('Retention characteristics'!B$43-'Retention characteristics'!B$44*Resolution!$A70)</f>
        <v>0.48855415950982833</v>
      </c>
      <c r="C70" s="28">
        <f>10^('Retention characteristics'!C$43-'Retention characteristics'!C$44*Resolution!$A70)</f>
        <v>0.85747031449180711</v>
      </c>
      <c r="D70" s="28">
        <f>10^('Retention characteristics'!D$43-'Retention characteristics'!D$44*Resolution!$A70)</f>
        <v>0.62320916407336668</v>
      </c>
      <c r="E70" s="28">
        <f>10^('Retention characteristics'!E$43-'Retention characteristics'!E$44*Resolution!$A70)</f>
        <v>0.25550593252335008</v>
      </c>
      <c r="F70" s="28">
        <f>10^('Retention characteristics'!F$43-'Retention characteristics'!F$44*Resolution!$A70)</f>
        <v>0.61144627840969923</v>
      </c>
      <c r="G70" s="28">
        <f>10^('Retention characteristics'!G$43-'Retention characteristics'!G$44*Resolution!$A70)</f>
        <v>0.15412229230882399</v>
      </c>
      <c r="H70" s="28">
        <f>10^('Retention characteristics'!H$43-'Retention characteristics'!H$44*Resolution!$A70)</f>
        <v>1.301992135337694</v>
      </c>
    </row>
    <row r="71" spans="1:23" x14ac:dyDescent="0.25">
      <c r="A71" s="12">
        <v>0.9</v>
      </c>
      <c r="B71" s="28">
        <f>10^('Retention characteristics'!B$43-'Retention characteristics'!B$44*Resolution!$A71)</f>
        <v>0.41885742624682709</v>
      </c>
      <c r="C71" s="28">
        <f>10^('Retention characteristics'!C$43-'Retention characteristics'!C$44*Resolution!$A71)</f>
        <v>0.74067615422969713</v>
      </c>
      <c r="D71" s="28">
        <f>10^('Retention characteristics'!D$43-'Retention characteristics'!D$44*Resolution!$A71)</f>
        <v>0.54626151308754234</v>
      </c>
      <c r="E71" s="28">
        <f>10^('Retention characteristics'!E$43-'Retention characteristics'!E$44*Resolution!$A71)</f>
        <v>0.2175497413584016</v>
      </c>
      <c r="F71" s="28">
        <f>10^('Retention characteristics'!F$43-'Retention characteristics'!F$44*Resolution!$A71)</f>
        <v>0.51333994755261825</v>
      </c>
      <c r="G71" s="28">
        <f>10^('Retention characteristics'!G$43-'Retention characteristics'!G$44*Resolution!$A71)</f>
        <v>0.13512101670304563</v>
      </c>
      <c r="H71" s="28">
        <f>10^('Retention characteristics'!H$43-'Retention characteristics'!H$44*Resolution!$A71)</f>
        <v>1.2361602292996732</v>
      </c>
    </row>
    <row r="72" spans="1:23" x14ac:dyDescent="0.25">
      <c r="A72" s="12">
        <v>0.92</v>
      </c>
      <c r="B72" s="28">
        <f>10^('Retention characteristics'!B$43-'Retention characteristics'!B$44*Resolution!$A72)</f>
        <v>0.35910357144055138</v>
      </c>
      <c r="C72" s="28">
        <f>10^('Retention characteristics'!C$43-'Retention characteristics'!C$44*Resolution!$A72)</f>
        <v>0.6397902716546302</v>
      </c>
      <c r="D72" s="28">
        <f>10^('Retention characteristics'!D$43-'Retention characteristics'!D$44*Resolution!$A72)</f>
        <v>0.47881459048243741</v>
      </c>
      <c r="E72" s="28">
        <f>10^('Retention characteristics'!E$43-'Retention characteristics'!E$44*Resolution!$A72)</f>
        <v>0.18523205898861958</v>
      </c>
      <c r="F72" s="28">
        <f>10^('Retention characteristics'!F$43-'Retention characteristics'!F$44*Resolution!$A72)</f>
        <v>0.43097474145840636</v>
      </c>
      <c r="G72" s="28">
        <f>10^('Retention characteristics'!G$43-'Retention characteristics'!G$44*Resolution!$A72)</f>
        <v>0.11846235143116553</v>
      </c>
      <c r="H72" s="28">
        <f>10^('Retention characteristics'!H$43-'Retention characteristics'!H$44*Resolution!$A72)</f>
        <v>1.1736569454053454</v>
      </c>
    </row>
    <row r="73" spans="1:23" x14ac:dyDescent="0.25">
      <c r="A73" s="12">
        <v>0.94</v>
      </c>
      <c r="B73" s="28">
        <f>10^('Retention characteristics'!B$43-'Retention characteristics'!B$44*Resolution!$A73)</f>
        <v>0.30787415225477621</v>
      </c>
      <c r="C73" s="28">
        <f>10^('Retention characteristics'!C$43-'Retention characteristics'!C$44*Resolution!$A73)</f>
        <v>0.55264583497980968</v>
      </c>
      <c r="D73" s="28">
        <f>10^('Retention characteristics'!D$43-'Retention characteristics'!D$44*Resolution!$A73)</f>
        <v>0.41969534108862494</v>
      </c>
      <c r="E73" s="28">
        <f>10^('Retention characteristics'!E$43-'Retention characteristics'!E$44*Resolution!$A73)</f>
        <v>0.1577152676115485</v>
      </c>
      <c r="F73" s="28">
        <f>10^('Retention characteristics'!F$43-'Retention characteristics'!F$44*Resolution!$A73)</f>
        <v>0.36182500243876226</v>
      </c>
      <c r="G73" s="28">
        <f>10^('Retention characteristics'!G$43-'Retention characteristics'!G$44*Resolution!$A73)</f>
        <v>0.10385748308452933</v>
      </c>
      <c r="H73" s="28">
        <f>10^('Retention characteristics'!H$43-'Retention characteristics'!H$44*Resolution!$A73)</f>
        <v>1.1143139803798661</v>
      </c>
    </row>
    <row r="74" spans="1:23" x14ac:dyDescent="0.25">
      <c r="A74" s="12">
        <v>0.96</v>
      </c>
      <c r="B74" s="28">
        <f>10^('Retention characteristics'!B$43-'Retention characteristics'!B$44*Resolution!$A74)</f>
        <v>0.26395307973785687</v>
      </c>
      <c r="C74" s="28">
        <f>10^('Retention characteristics'!C$43-'Retention characteristics'!C$44*Resolution!$A74)</f>
        <v>0.47737115184739931</v>
      </c>
      <c r="D74" s="28">
        <f>10^('Retention characteristics'!D$43-'Retention characteristics'!D$44*Resolution!$A74)</f>
        <v>0.36787554688761698</v>
      </c>
      <c r="E74" s="28">
        <f>10^('Retention characteristics'!E$43-'Retention characteristics'!E$44*Resolution!$A74)</f>
        <v>0.13428618012236521</v>
      </c>
      <c r="F74" s="28">
        <f>10^('Retention characteristics'!F$43-'Retention characteristics'!F$44*Resolution!$A74)</f>
        <v>0.30377031365408974</v>
      </c>
      <c r="G74" s="28">
        <f>10^('Retention characteristics'!G$43-'Retention characteristics'!G$44*Resolution!$A74)</f>
        <v>9.1053205194233364E-2</v>
      </c>
      <c r="H74" s="28">
        <f>10^('Retention characteristics'!H$43-'Retention characteristics'!H$44*Resolution!$A74)</f>
        <v>1.0579715407735053</v>
      </c>
    </row>
    <row r="75" spans="1:23" x14ac:dyDescent="0.25">
      <c r="A75" s="12">
        <v>0.98</v>
      </c>
      <c r="B75" s="28">
        <f>10^('Retention characteristics'!B$43-'Retention characteristics'!B$44*Resolution!$A75)</f>
        <v>0.2262977511845298</v>
      </c>
      <c r="C75" s="28">
        <f>10^('Retention characteristics'!C$43-'Retention characteristics'!C$44*Resolution!$A75)</f>
        <v>0.41234946903098968</v>
      </c>
      <c r="D75" s="28">
        <f>10^('Retention characteristics'!D$43-'Retention characteristics'!D$44*Resolution!$A75)</f>
        <v>0.32245394396523896</v>
      </c>
      <c r="E75" s="28">
        <f>10^('Retention characteristics'!E$43-'Retention characteristics'!E$44*Resolution!$A75)</f>
        <v>0.11433755555150757</v>
      </c>
      <c r="F75" s="28">
        <f>10^('Retention characteristics'!F$43-'Retention characteristics'!F$44*Resolution!$A75)</f>
        <v>0.25503047836812065</v>
      </c>
      <c r="G75" s="28">
        <f>10^('Retention characteristics'!G$43-'Retention characteristics'!G$44*Resolution!$A75)</f>
        <v>7.9827528358215619E-2</v>
      </c>
      <c r="H75" s="28">
        <f>10^('Retention characteristics'!H$43-'Retention characteristics'!H$44*Resolution!$A75)</f>
        <v>1.0044779126840879</v>
      </c>
    </row>
    <row r="76" spans="1:23" x14ac:dyDescent="0.25">
      <c r="A76" s="12">
        <v>1</v>
      </c>
      <c r="B76" s="28">
        <f>10^('Retention characteristics'!B$43-'Retention characteristics'!B$44*Resolution!$A76)</f>
        <v>0.19401430073115603</v>
      </c>
      <c r="C76" s="28">
        <f>10^('Retention characteristics'!C$43-'Retention characteristics'!C$44*Resolution!$A76)</f>
        <v>0.35618424773286911</v>
      </c>
      <c r="D76" s="28">
        <f>10^('Retention characteristics'!D$43-'Retention characteristics'!D$44*Resolution!$A76)</f>
        <v>0.28264054748521095</v>
      </c>
      <c r="E76" s="28">
        <f>10^('Retention characteristics'!E$43-'Retention characteristics'!E$44*Resolution!$A76)</f>
        <v>9.7352360440825222E-2</v>
      </c>
      <c r="F76" s="28">
        <f>10^('Retention characteristics'!F$43-'Retention characteristics'!F$44*Resolution!$A76)</f>
        <v>0.21411093175726081</v>
      </c>
      <c r="G76" s="28">
        <f>10^('Retention characteristics'!G$43-'Retention characteristics'!G$44*Resolution!$A76)</f>
        <v>6.9985831582623961E-2</v>
      </c>
      <c r="H76" s="28">
        <f>10^('Retention characteristics'!H$43-'Retention characteristics'!H$44*Resolution!$A76)</f>
        <v>0.95368905323530584</v>
      </c>
    </row>
    <row r="79" spans="1:23" x14ac:dyDescent="0.25">
      <c r="A79" s="18" t="str">
        <f t="shared" ref="A79:A110" si="0">A25</f>
        <v>x</v>
      </c>
      <c r="B79" s="39" t="s">
        <v>13</v>
      </c>
      <c r="C79" s="39"/>
      <c r="D79" s="39"/>
      <c r="E79" s="39"/>
      <c r="F79" s="39"/>
      <c r="G79" s="39"/>
      <c r="H79" s="39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4"/>
    </row>
    <row r="80" spans="1:23" x14ac:dyDescent="0.25">
      <c r="A80" s="18" t="str">
        <f t="shared" si="0"/>
        <v>Methanol</v>
      </c>
      <c r="B80" s="18" t="s">
        <v>18</v>
      </c>
      <c r="C80" s="18" t="s">
        <v>19</v>
      </c>
      <c r="D80" s="18" t="s">
        <v>20</v>
      </c>
      <c r="E80" s="18" t="s">
        <v>21</v>
      </c>
      <c r="F80" s="18" t="s">
        <v>22</v>
      </c>
      <c r="G80" s="18" t="s">
        <v>23</v>
      </c>
      <c r="H80" s="18" t="s">
        <v>24</v>
      </c>
      <c r="I80" s="18" t="s">
        <v>25</v>
      </c>
      <c r="J80" s="18" t="s">
        <v>26</v>
      </c>
      <c r="K80" s="18" t="s">
        <v>27</v>
      </c>
      <c r="L80" s="18" t="s">
        <v>28</v>
      </c>
      <c r="M80" s="18" t="s">
        <v>29</v>
      </c>
      <c r="N80" s="18" t="s">
        <v>30</v>
      </c>
      <c r="O80" s="18" t="s">
        <v>31</v>
      </c>
      <c r="P80" s="18" t="s">
        <v>32</v>
      </c>
      <c r="Q80" s="18" t="s">
        <v>33</v>
      </c>
      <c r="R80" s="18" t="s">
        <v>34</v>
      </c>
      <c r="S80" s="18" t="s">
        <v>35</v>
      </c>
      <c r="T80" s="18" t="s">
        <v>36</v>
      </c>
      <c r="U80" s="18" t="s">
        <v>37</v>
      </c>
      <c r="V80" s="18" t="s">
        <v>38</v>
      </c>
      <c r="W80" s="7" t="s">
        <v>13</v>
      </c>
    </row>
    <row r="81" spans="1:23" x14ac:dyDescent="0.25">
      <c r="A81" s="27">
        <f t="shared" si="0"/>
        <v>0.02</v>
      </c>
      <c r="B81" s="28">
        <f>SQRT($B$7)*(1/4)*((C27-B27)/B27)*(B27/(1+B27))</f>
        <v>6.7684243383696101</v>
      </c>
      <c r="C81" s="28">
        <f t="shared" ref="B81:G90" si="1">SQRT($B$7)*(1/4)*((D27-C27)/C27)*(C27/(1+C27))</f>
        <v>-15.284762639940009</v>
      </c>
      <c r="D81" s="28">
        <f t="shared" si="1"/>
        <v>10.660079206006635</v>
      </c>
      <c r="E81" s="28">
        <f t="shared" si="1"/>
        <v>84.235498217783814</v>
      </c>
      <c r="F81" s="28">
        <f t="shared" si="1"/>
        <v>-24.000164952080109</v>
      </c>
      <c r="G81" s="28">
        <f t="shared" si="1"/>
        <v>-17.735606996692226</v>
      </c>
      <c r="H81" s="28">
        <f t="shared" ref="H81:H112" si="2">SQRT($B$7)*(1/4)*((D27-B27)/B27)*(B27/(1+B27))</f>
        <v>-12.654488679905299</v>
      </c>
      <c r="I81" s="28">
        <f t="shared" ref="I81:I112" si="3">SQRT($B$7)*(1/4)*((E27-B27)/B27)*(B27/(1+B27))</f>
        <v>-7.3903235394708551</v>
      </c>
      <c r="J81" s="28">
        <f t="shared" ref="J81:J112" si="4">SQRT($B$7)*(1/4)*((F27-B27)/B27)*(B27/(1+B27))</f>
        <v>51.944071264795234</v>
      </c>
      <c r="K81" s="28">
        <f t="shared" ref="K81:K112" si="5">SQRT($B$7)*(1/4)*((G27-B27)/B27)*(B27/(1+B27))</f>
        <v>-21.922744832792485</v>
      </c>
      <c r="L81" s="28">
        <f t="shared" ref="L81:L112" si="6">SQRT($B$7)*(1/4)*((H27-B27)/B27)*(B27/(1+B27))</f>
        <v>-24.105824363757801</v>
      </c>
      <c r="M81" s="28">
        <f t="shared" ref="M81:M112" si="7">SQRT($B$7)*(1/4)*((E27-C27)/C27)*(C27/(1+C27))</f>
        <v>-11.142154649404237</v>
      </c>
      <c r="N81" s="28">
        <f t="shared" ref="N81:N112" si="8">SQRT($B$7)*(1/4)*((F27-C27)/C27)*(C27/(1+C27))</f>
        <v>35.550745643893094</v>
      </c>
      <c r="O81" s="28">
        <f t="shared" ref="O81:O112" si="9">SQRT($B$7)*(1/4)*((G27-C27)/C27)*(C27/(1+C27))</f>
        <v>-22.578369693102125</v>
      </c>
      <c r="P81" s="28">
        <f t="shared" ref="P81:P112" si="10">SQRT($B$7)*(1/4)*((H27-C27)/C27)*(C27/(1+C27))</f>
        <v>-24.29633302967892</v>
      </c>
      <c r="Q81" s="28">
        <f t="shared" ref="Q81:Q112" si="11">SQRT($B$7)*(1/4)*((F27-D27)/D27)*(D27/(1+D27))</f>
        <v>130.81386074215069</v>
      </c>
      <c r="R81" s="28">
        <f t="shared" ref="R81:R112" si="12">SQRT($B$7)*(1/4)*((G27-D27)/D27)*(D27/(1+D27))</f>
        <v>-18.768473643131546</v>
      </c>
      <c r="S81" s="28">
        <f t="shared" ref="S81:S112" si="13">SQRT($B$7)*(1/4)*((H27-D27)/D27)*(D27/(1+D27))</f>
        <v>-23.189269741329472</v>
      </c>
      <c r="T81" s="28">
        <f t="shared" ref="T81:T112" si="14">SQRT($B$7)*(1/4)*((G27-E27)/E27)*(E27/(1+E27))</f>
        <v>-20.631300816194763</v>
      </c>
      <c r="U81" s="28">
        <f t="shared" ref="U81:U112" si="15">SQRT($B$7)*(1/4)*((H27-E27)/E27)*(E27/(1+E27))</f>
        <v>-23.730562088624353</v>
      </c>
      <c r="V81" s="28">
        <f t="shared" ref="V81:V112" si="16">SQRT($B$7)*(1/4)*((H27-F27)/F27)*(F27/(1+F27))</f>
        <v>-24.70947221093715</v>
      </c>
      <c r="W81" s="10">
        <v>1</v>
      </c>
    </row>
    <row r="82" spans="1:23" x14ac:dyDescent="0.25">
      <c r="A82" s="27">
        <f t="shared" si="0"/>
        <v>0.04</v>
      </c>
      <c r="B82" s="28">
        <f t="shared" si="1"/>
        <v>7.0037872893093072</v>
      </c>
      <c r="C82" s="28">
        <f t="shared" si="1"/>
        <v>-15.137168866500941</v>
      </c>
      <c r="D82" s="28">
        <f t="shared" si="1"/>
        <v>9.6360760570890047</v>
      </c>
      <c r="E82" s="28">
        <f t="shared" si="1"/>
        <v>82.654786751017213</v>
      </c>
      <c r="F82" s="28">
        <f t="shared" si="1"/>
        <v>-23.952833123482677</v>
      </c>
      <c r="G82" s="28">
        <f t="shared" si="1"/>
        <v>-17.125608208188126</v>
      </c>
      <c r="H82" s="28">
        <f t="shared" si="2"/>
        <v>-12.374082013324745</v>
      </c>
      <c r="I82" s="28">
        <f t="shared" si="3"/>
        <v>-7.5075097729179143</v>
      </c>
      <c r="J82" s="28">
        <f t="shared" si="4"/>
        <v>50.326012205630981</v>
      </c>
      <c r="K82" s="28">
        <f t="shared" si="5"/>
        <v>-21.844843803124952</v>
      </c>
      <c r="L82" s="28">
        <f t="shared" si="6"/>
        <v>-24.006202557657708</v>
      </c>
      <c r="M82" s="28">
        <f t="shared" si="7"/>
        <v>-11.335609228876047</v>
      </c>
      <c r="N82" s="28">
        <f t="shared" si="8"/>
        <v>33.84148298191667</v>
      </c>
      <c r="O82" s="28">
        <f t="shared" si="9"/>
        <v>-22.535325922247164</v>
      </c>
      <c r="P82" s="28">
        <f t="shared" si="10"/>
        <v>-24.223687626906063</v>
      </c>
      <c r="Q82" s="28">
        <f t="shared" si="11"/>
        <v>124.1495752727172</v>
      </c>
      <c r="R82" s="28">
        <f t="shared" si="12"/>
        <v>-18.752620205111349</v>
      </c>
      <c r="S82" s="28">
        <f t="shared" si="13"/>
        <v>-23.032227352911899</v>
      </c>
      <c r="T82" s="28">
        <f t="shared" si="14"/>
        <v>-20.490698928631961</v>
      </c>
      <c r="U82" s="28">
        <f t="shared" si="15"/>
        <v>-23.579679866272443</v>
      </c>
      <c r="V82" s="28">
        <f t="shared" si="16"/>
        <v>-24.67016790971579</v>
      </c>
      <c r="W82" s="10">
        <v>1</v>
      </c>
    </row>
    <row r="83" spans="1:23" x14ac:dyDescent="0.25">
      <c r="A83" s="27">
        <f t="shared" si="0"/>
        <v>0.06</v>
      </c>
      <c r="B83" s="28">
        <f t="shared" si="1"/>
        <v>7.2401843245262345</v>
      </c>
      <c r="C83" s="28">
        <f t="shared" si="1"/>
        <v>-14.986776509740997</v>
      </c>
      <c r="D83" s="28">
        <f t="shared" si="1"/>
        <v>8.6417614318951941</v>
      </c>
      <c r="E83" s="28">
        <f t="shared" si="1"/>
        <v>81.087945268999434</v>
      </c>
      <c r="F83" s="28">
        <f t="shared" si="1"/>
        <v>-23.902829330543724</v>
      </c>
      <c r="G83" s="28">
        <f t="shared" si="1"/>
        <v>-16.466328294393712</v>
      </c>
      <c r="H83" s="28">
        <f t="shared" si="2"/>
        <v>-12.086873159654953</v>
      </c>
      <c r="I83" s="28">
        <f t="shared" si="3"/>
        <v>-7.623186699892373</v>
      </c>
      <c r="J83" s="28">
        <f t="shared" si="4"/>
        <v>48.738816733257572</v>
      </c>
      <c r="K83" s="28">
        <f t="shared" si="5"/>
        <v>-21.763837323194327</v>
      </c>
      <c r="L83" s="28">
        <f t="shared" si="6"/>
        <v>-23.895346005208175</v>
      </c>
      <c r="M83" s="28">
        <f t="shared" si="7"/>
        <v>-11.525500967058308</v>
      </c>
      <c r="N83" s="28">
        <f t="shared" si="8"/>
        <v>32.179276637356168</v>
      </c>
      <c r="O83" s="28">
        <f t="shared" si="9"/>
        <v>-22.490582990910656</v>
      </c>
      <c r="P83" s="28">
        <f t="shared" si="10"/>
        <v>-24.143418362878684</v>
      </c>
      <c r="Q83" s="28">
        <f t="shared" si="11"/>
        <v>117.75941382158534</v>
      </c>
      <c r="R83" s="28">
        <f t="shared" si="12"/>
        <v>-18.734742334647425</v>
      </c>
      <c r="S83" s="28">
        <f t="shared" si="13"/>
        <v>-22.861373917313912</v>
      </c>
      <c r="T83" s="28">
        <f t="shared" si="14"/>
        <v>-20.344136722718847</v>
      </c>
      <c r="U83" s="28">
        <f t="shared" si="15"/>
        <v>-23.410735651419781</v>
      </c>
      <c r="V83" s="28">
        <f t="shared" si="16"/>
        <v>-24.625484228073596</v>
      </c>
      <c r="W83" s="10">
        <v>1</v>
      </c>
    </row>
    <row r="84" spans="1:23" x14ac:dyDescent="0.25">
      <c r="A84" s="27">
        <f t="shared" si="0"/>
        <v>0.08</v>
      </c>
      <c r="B84" s="28">
        <f t="shared" si="1"/>
        <v>7.4774800926487712</v>
      </c>
      <c r="C84" s="28">
        <f t="shared" si="1"/>
        <v>-14.833457333248219</v>
      </c>
      <c r="D84" s="28">
        <f t="shared" si="1"/>
        <v>7.6764340554412369</v>
      </c>
      <c r="E84" s="28">
        <f t="shared" si="1"/>
        <v>79.533565537459154</v>
      </c>
      <c r="F84" s="28">
        <f t="shared" si="1"/>
        <v>-23.84992793607222</v>
      </c>
      <c r="G84" s="28">
        <f t="shared" si="1"/>
        <v>-15.75439390889856</v>
      </c>
      <c r="H84" s="28">
        <f t="shared" si="2"/>
        <v>-11.792652517180183</v>
      </c>
      <c r="I84" s="28">
        <f t="shared" si="3"/>
        <v>-7.7372392372136192</v>
      </c>
      <c r="J84" s="28">
        <f t="shared" si="4"/>
        <v>47.181517342168334</v>
      </c>
      <c r="K84" s="28">
        <f t="shared" si="5"/>
        <v>-21.679442134914144</v>
      </c>
      <c r="L84" s="28">
        <f t="shared" si="6"/>
        <v>-23.771977199068299</v>
      </c>
      <c r="M84" s="28">
        <f t="shared" si="7"/>
        <v>-11.711745559122226</v>
      </c>
      <c r="N84" s="28">
        <f t="shared" si="8"/>
        <v>30.562744658957175</v>
      </c>
      <c r="O84" s="28">
        <f t="shared" si="9"/>
        <v>-22.443953582903234</v>
      </c>
      <c r="P84" s="28">
        <f t="shared" si="10"/>
        <v>-24.054712067078086</v>
      </c>
      <c r="Q84" s="28">
        <f t="shared" si="11"/>
        <v>111.63136643459715</v>
      </c>
      <c r="R84" s="28">
        <f t="shared" si="12"/>
        <v>-18.714563296291608</v>
      </c>
      <c r="S84" s="28">
        <f t="shared" si="13"/>
        <v>-22.675493125078443</v>
      </c>
      <c r="T84" s="28">
        <f t="shared" si="14"/>
        <v>-20.191154661304182</v>
      </c>
      <c r="U84" s="28">
        <f t="shared" si="15"/>
        <v>-23.221572409815572</v>
      </c>
      <c r="V84" s="28">
        <f t="shared" si="16"/>
        <v>-24.574675468821749</v>
      </c>
      <c r="W84" s="10">
        <v>1</v>
      </c>
    </row>
    <row r="85" spans="1:23" x14ac:dyDescent="0.25">
      <c r="A85" s="27">
        <f t="shared" si="0"/>
        <v>0.1</v>
      </c>
      <c r="B85" s="28">
        <f t="shared" si="1"/>
        <v>7.7155112267552646</v>
      </c>
      <c r="C85" s="28">
        <f t="shared" si="1"/>
        <v>-14.677069613613934</v>
      </c>
      <c r="D85" s="28">
        <f t="shared" si="1"/>
        <v>6.739443054092721</v>
      </c>
      <c r="E85" s="28">
        <f t="shared" si="1"/>
        <v>77.990087221786865</v>
      </c>
      <c r="F85" s="28">
        <f t="shared" si="1"/>
        <v>-23.793873607753053</v>
      </c>
      <c r="G85" s="28">
        <f t="shared" si="1"/>
        <v>-14.986363639227061</v>
      </c>
      <c r="H85" s="28">
        <f t="shared" si="2"/>
        <v>-11.491202202046946</v>
      </c>
      <c r="I85" s="28">
        <f t="shared" si="3"/>
        <v>-7.8495312625046356</v>
      </c>
      <c r="J85" s="28">
        <f t="shared" si="4"/>
        <v>45.653130846767063</v>
      </c>
      <c r="K85" s="28">
        <f t="shared" si="5"/>
        <v>-21.591335767633481</v>
      </c>
      <c r="L85" s="28">
        <f t="shared" si="6"/>
        <v>-23.634675036044339</v>
      </c>
      <c r="M85" s="28">
        <f t="shared" si="7"/>
        <v>-11.894237553997446</v>
      </c>
      <c r="N85" s="28">
        <f t="shared" si="8"/>
        <v>28.990544696872881</v>
      </c>
      <c r="O85" s="28">
        <f t="shared" si="9"/>
        <v>-22.395223164372517</v>
      </c>
      <c r="P85" s="28">
        <f t="shared" si="10"/>
        <v>-23.956668478682463</v>
      </c>
      <c r="Q85" s="28">
        <f t="shared" si="11"/>
        <v>105.75392034047788</v>
      </c>
      <c r="R85" s="28">
        <f t="shared" si="12"/>
        <v>-18.69176983150377</v>
      </c>
      <c r="S85" s="28">
        <f t="shared" si="13"/>
        <v>-22.473267080504854</v>
      </c>
      <c r="T85" s="28">
        <f t="shared" si="14"/>
        <v>-20.031237506479496</v>
      </c>
      <c r="U85" s="28">
        <f t="shared" si="15"/>
        <v>-23.009784769073534</v>
      </c>
      <c r="V85" s="28">
        <f t="shared" si="16"/>
        <v>-24.51689155611632</v>
      </c>
      <c r="W85" s="10">
        <v>1</v>
      </c>
    </row>
    <row r="86" spans="1:23" x14ac:dyDescent="0.25">
      <c r="A86" s="27">
        <f t="shared" si="0"/>
        <v>0.12</v>
      </c>
      <c r="B86" s="28">
        <f t="shared" si="1"/>
        <v>7.9540812423267164</v>
      </c>
      <c r="C86" s="28">
        <f t="shared" si="1"/>
        <v>-14.517456536549394</v>
      </c>
      <c r="D86" s="28">
        <f t="shared" si="1"/>
        <v>5.8301915335019308</v>
      </c>
      <c r="E86" s="28">
        <f t="shared" si="1"/>
        <v>76.455778240910035</v>
      </c>
      <c r="F86" s="28">
        <f t="shared" si="1"/>
        <v>-23.734376480047402</v>
      </c>
      <c r="G86" s="28">
        <f t="shared" si="1"/>
        <v>-14.158772463274312</v>
      </c>
      <c r="H86" s="28">
        <f t="shared" si="2"/>
        <v>-11.182296443169113</v>
      </c>
      <c r="I86" s="28">
        <f t="shared" si="3"/>
        <v>-7.9599021115901154</v>
      </c>
      <c r="J86" s="28">
        <f t="shared" si="4"/>
        <v>44.152655702796515</v>
      </c>
      <c r="K86" s="28">
        <f t="shared" si="5"/>
        <v>-21.499150899014261</v>
      </c>
      <c r="L86" s="28">
        <f t="shared" si="6"/>
        <v>-23.481859932978885</v>
      </c>
      <c r="M86" s="28">
        <f t="shared" si="7"/>
        <v>-12.072847090542364</v>
      </c>
      <c r="N86" s="28">
        <f t="shared" si="8"/>
        <v>27.461374354730761</v>
      </c>
      <c r="O86" s="28">
        <f t="shared" si="9"/>
        <v>-22.344146029104586</v>
      </c>
      <c r="P86" s="28">
        <f t="shared" si="10"/>
        <v>-23.848291311888257</v>
      </c>
      <c r="Q86" s="28">
        <f t="shared" si="11"/>
        <v>100.11604301391017</v>
      </c>
      <c r="R86" s="28">
        <f t="shared" si="12"/>
        <v>-18.666007729527774</v>
      </c>
      <c r="S86" s="28">
        <f t="shared" si="13"/>
        <v>-22.253269943197953</v>
      </c>
      <c r="T86" s="28">
        <f t="shared" si="14"/>
        <v>-19.863807232928373</v>
      </c>
      <c r="U86" s="28">
        <f t="shared" si="15"/>
        <v>-22.772694621587668</v>
      </c>
      <c r="V86" s="28">
        <f t="shared" si="16"/>
        <v>-24.451163497774488</v>
      </c>
      <c r="W86" s="10">
        <v>1</v>
      </c>
    </row>
    <row r="87" spans="1:23" x14ac:dyDescent="0.25">
      <c r="A87" s="27">
        <f t="shared" si="0"/>
        <v>0.14000000000000001</v>
      </c>
      <c r="B87" s="28">
        <f t="shared" si="1"/>
        <v>8.1929545729257161</v>
      </c>
      <c r="C87" s="28">
        <f t="shared" si="1"/>
        <v>-14.354444437967802</v>
      </c>
      <c r="D87" s="28">
        <f t="shared" si="1"/>
        <v>4.948140747357737</v>
      </c>
      <c r="E87" s="28">
        <f t="shared" si="1"/>
        <v>74.928713504310437</v>
      </c>
      <c r="F87" s="28">
        <f t="shared" si="1"/>
        <v>-23.671106505864977</v>
      </c>
      <c r="G87" s="28">
        <f t="shared" si="1"/>
        <v>-13.268189363162668</v>
      </c>
      <c r="H87" s="28">
        <f t="shared" si="2"/>
        <v>-10.865702313036341</v>
      </c>
      <c r="I87" s="28">
        <f t="shared" si="3"/>
        <v>-8.0681625402303769</v>
      </c>
      <c r="J87" s="28">
        <f t="shared" si="4"/>
        <v>42.679069384754804</v>
      </c>
      <c r="K87" s="28">
        <f t="shared" si="5"/>
        <v>-21.402469000219465</v>
      </c>
      <c r="L87" s="28">
        <f t="shared" si="6"/>
        <v>-23.311777902016907</v>
      </c>
      <c r="M87" s="28">
        <f t="shared" si="7"/>
        <v>-12.247416147777709</v>
      </c>
      <c r="N87" s="28">
        <f t="shared" si="8"/>
        <v>25.973971928336681</v>
      </c>
      <c r="O87" s="28">
        <f t="shared" si="9"/>
        <v>-22.290440813368487</v>
      </c>
      <c r="P87" s="28">
        <f t="shared" si="10"/>
        <v>-23.728478588525444</v>
      </c>
      <c r="Q87" s="28">
        <f t="shared" si="11"/>
        <v>94.707167069179079</v>
      </c>
      <c r="R87" s="28">
        <f t="shared" si="12"/>
        <v>-18.636876979217352</v>
      </c>
      <c r="S87" s="28">
        <f t="shared" si="13"/>
        <v>-22.013961826451101</v>
      </c>
      <c r="T87" s="28">
        <f t="shared" si="14"/>
        <v>-19.688215309873573</v>
      </c>
      <c r="U87" s="28">
        <f t="shared" si="15"/>
        <v>-22.507325914871405</v>
      </c>
      <c r="V87" s="28">
        <f t="shared" si="16"/>
        <v>-24.376386926811314</v>
      </c>
      <c r="W87" s="10">
        <v>1</v>
      </c>
    </row>
    <row r="88" spans="1:23" x14ac:dyDescent="0.25">
      <c r="A88" s="27">
        <f t="shared" si="0"/>
        <v>0.16</v>
      </c>
      <c r="B88" s="28">
        <f t="shared" si="1"/>
        <v>8.4318496204778484</v>
      </c>
      <c r="C88" s="28">
        <f t="shared" si="1"/>
        <v>-14.187840887461055</v>
      </c>
      <c r="D88" s="28">
        <f t="shared" si="1"/>
        <v>4.0928149055604548</v>
      </c>
      <c r="E88" s="28">
        <f t="shared" si="1"/>
        <v>73.40675221680327</v>
      </c>
      <c r="F88" s="28">
        <f t="shared" si="1"/>
        <v>-23.603686874337566</v>
      </c>
      <c r="G88" s="28">
        <f t="shared" si="1"/>
        <v>-12.311290234896765</v>
      </c>
      <c r="H88" s="28">
        <f t="shared" si="2"/>
        <v>-10.54118089907675</v>
      </c>
      <c r="I88" s="28">
        <f t="shared" si="3"/>
        <v>-8.1740900857543153</v>
      </c>
      <c r="J88" s="28">
        <f t="shared" si="4"/>
        <v>41.231325910137151</v>
      </c>
      <c r="K88" s="28">
        <f t="shared" si="5"/>
        <v>-21.300813212065968</v>
      </c>
      <c r="L88" s="28">
        <f t="shared" si="6"/>
        <v>-23.122483699240021</v>
      </c>
      <c r="M88" s="28">
        <f t="shared" si="7"/>
        <v>-12.417754248377427</v>
      </c>
      <c r="N88" s="28">
        <f t="shared" si="8"/>
        <v>24.527117600433925</v>
      </c>
      <c r="O88" s="28">
        <f t="shared" si="9"/>
        <v>-22.23378542473149</v>
      </c>
      <c r="P88" s="28">
        <f t="shared" si="10"/>
        <v>-23.59601224425678</v>
      </c>
      <c r="Q88" s="28">
        <f t="shared" si="11"/>
        <v>89.517177108032342</v>
      </c>
      <c r="R88" s="28">
        <f t="shared" si="12"/>
        <v>-18.603926499609802</v>
      </c>
      <c r="S88" s="28">
        <f t="shared" si="13"/>
        <v>-21.753683188691234</v>
      </c>
      <c r="T88" s="28">
        <f t="shared" si="14"/>
        <v>-19.503734409034681</v>
      </c>
      <c r="U88" s="28">
        <f t="shared" si="15"/>
        <v>-22.210379244972696</v>
      </c>
      <c r="V88" s="28">
        <f t="shared" si="16"/>
        <v>-24.291303520290612</v>
      </c>
      <c r="W88" s="10">
        <v>1</v>
      </c>
    </row>
    <row r="89" spans="1:23" x14ac:dyDescent="0.25">
      <c r="A89" s="27">
        <f t="shared" si="0"/>
        <v>0.18</v>
      </c>
      <c r="B89" s="28">
        <f t="shared" si="1"/>
        <v>8.6704306882375963</v>
      </c>
      <c r="C89" s="28">
        <f t="shared" si="1"/>
        <v>-14.017432616343513</v>
      </c>
      <c r="D89" s="28">
        <f t="shared" si="1"/>
        <v>3.2638066656265421</v>
      </c>
      <c r="E89" s="28">
        <f t="shared" si="1"/>
        <v>71.887514092606608</v>
      </c>
      <c r="F89" s="28">
        <f t="shared" si="1"/>
        <v>-23.531686357962517</v>
      </c>
      <c r="G89" s="28">
        <f t="shared" si="1"/>
        <v>-11.284948225001411</v>
      </c>
      <c r="H89" s="28">
        <f t="shared" si="2"/>
        <v>-10.208489045187816</v>
      </c>
      <c r="I89" s="28">
        <f t="shared" si="3"/>
        <v>-8.2774237632276559</v>
      </c>
      <c r="J89" s="28">
        <f t="shared" si="4"/>
        <v>39.808353632198752</v>
      </c>
      <c r="K89" s="28">
        <f t="shared" si="5"/>
        <v>-21.193640409754121</v>
      </c>
      <c r="L89" s="28">
        <f t="shared" si="6"/>
        <v>-22.911823245820614</v>
      </c>
      <c r="M89" s="28">
        <f t="shared" si="7"/>
        <v>-12.583633551044686</v>
      </c>
      <c r="N89" s="28">
        <f t="shared" si="8"/>
        <v>23.119635172085022</v>
      </c>
      <c r="O89" s="28">
        <f t="shared" si="9"/>
        <v>-22.173811329078429</v>
      </c>
      <c r="P89" s="28">
        <f t="shared" si="10"/>
        <v>-23.449547042095848</v>
      </c>
      <c r="Q89" s="28">
        <f t="shared" si="11"/>
        <v>84.536398665063984</v>
      </c>
      <c r="R89" s="28">
        <f t="shared" si="12"/>
        <v>-18.566648461617199</v>
      </c>
      <c r="S89" s="28">
        <f t="shared" si="13"/>
        <v>-21.470650022572521</v>
      </c>
      <c r="T89" s="28">
        <f t="shared" si="14"/>
        <v>-19.309549652589066</v>
      </c>
      <c r="U89" s="28">
        <f t="shared" si="15"/>
        <v>-21.878207154488017</v>
      </c>
      <c r="V89" s="28">
        <f t="shared" si="16"/>
        <v>-24.194480095100765</v>
      </c>
      <c r="W89" s="10">
        <v>1</v>
      </c>
    </row>
    <row r="90" spans="1:23" x14ac:dyDescent="0.25">
      <c r="A90" s="27">
        <f t="shared" si="0"/>
        <v>0.2</v>
      </c>
      <c r="B90" s="28">
        <f t="shared" si="1"/>
        <v>8.9082986590650108</v>
      </c>
      <c r="C90" s="28">
        <f t="shared" si="1"/>
        <v>-13.84298329913082</v>
      </c>
      <c r="D90" s="28">
        <f t="shared" si="1"/>
        <v>2.4607833421408203</v>
      </c>
      <c r="E90" s="28">
        <f t="shared" si="1"/>
        <v>70.368355035017373</v>
      </c>
      <c r="F90" s="28">
        <f t="shared" si="1"/>
        <v>-23.454610440595921</v>
      </c>
      <c r="G90" s="28">
        <f t="shared" si="1"/>
        <v>-10.186343455447327</v>
      </c>
      <c r="H90" s="28">
        <f t="shared" si="2"/>
        <v>-9.8673818225100671</v>
      </c>
      <c r="I90" s="28">
        <f t="shared" si="3"/>
        <v>-8.3778580331442818</v>
      </c>
      <c r="J90" s="28">
        <f t="shared" si="4"/>
        <v>38.40905346150231</v>
      </c>
      <c r="K90" s="28">
        <f t="shared" si="5"/>
        <v>-21.080332432355966</v>
      </c>
      <c r="L90" s="28">
        <f t="shared" si="6"/>
        <v>-22.677415635363964</v>
      </c>
      <c r="M90" s="28">
        <f t="shared" si="7"/>
        <v>-12.744783265311385</v>
      </c>
      <c r="N90" s="28">
        <f t="shared" si="8"/>
        <v>21.750394423394788</v>
      </c>
      <c r="O90" s="28">
        <f t="shared" si="9"/>
        <v>-22.11009714240252</v>
      </c>
      <c r="P90" s="28">
        <f t="shared" si="10"/>
        <v>-23.287598864817184</v>
      </c>
      <c r="Q90" s="28">
        <f t="shared" si="11"/>
        <v>79.755589412519058</v>
      </c>
      <c r="R90" s="28">
        <f t="shared" si="12"/>
        <v>-18.524472233306902</v>
      </c>
      <c r="S90" s="28">
        <f t="shared" si="13"/>
        <v>-21.162950228779771</v>
      </c>
      <c r="T90" s="28">
        <f t="shared" si="14"/>
        <v>-19.104749593253707</v>
      </c>
      <c r="U90" s="28">
        <f t="shared" si="15"/>
        <v>-21.50679140921304</v>
      </c>
      <c r="V90" s="28">
        <f t="shared" si="16"/>
        <v>-24.084285193578012</v>
      </c>
      <c r="W90" s="10">
        <v>1</v>
      </c>
    </row>
    <row r="91" spans="1:23" x14ac:dyDescent="0.25">
      <c r="A91" s="27">
        <f t="shared" si="0"/>
        <v>0.22</v>
      </c>
      <c r="B91" s="28">
        <f t="shared" ref="B91:G100" si="17">SQRT($B$7)*(1/4)*((C37-B37)/B37)*(B37/(1+B37))</f>
        <v>9.1449802817362329</v>
      </c>
      <c r="C91" s="28">
        <f t="shared" si="17"/>
        <v>-13.664231206531012</v>
      </c>
      <c r="D91" s="28">
        <f t="shared" si="17"/>
        <v>1.6834938544814002</v>
      </c>
      <c r="E91" s="28">
        <f t="shared" si="17"/>
        <v>68.846343125695824</v>
      </c>
      <c r="F91" s="28">
        <f t="shared" si="17"/>
        <v>-23.371891068841517</v>
      </c>
      <c r="G91" s="28">
        <f t="shared" si="17"/>
        <v>-9.0130936983070278</v>
      </c>
      <c r="H91" s="28">
        <f t="shared" si="2"/>
        <v>-9.5176159227472166</v>
      </c>
      <c r="I91" s="28">
        <f t="shared" si="3"/>
        <v>-8.4750359848761878</v>
      </c>
      <c r="J91" s="28">
        <f t="shared" si="4"/>
        <v>37.032297724123417</v>
      </c>
      <c r="K91" s="28">
        <f t="shared" si="5"/>
        <v>-20.960186482202907</v>
      </c>
      <c r="L91" s="28">
        <f t="shared" si="6"/>
        <v>-22.416635192586607</v>
      </c>
      <c r="M91" s="28">
        <f t="shared" si="7"/>
        <v>-12.900883322545928</v>
      </c>
      <c r="N91" s="28">
        <f t="shared" si="8"/>
        <v>20.418314209207352</v>
      </c>
      <c r="O91" s="28">
        <f t="shared" si="9"/>
        <v>-22.042161479913098</v>
      </c>
      <c r="P91" s="28">
        <f t="shared" si="10"/>
        <v>-23.108532508953299</v>
      </c>
      <c r="Q91" s="28">
        <f t="shared" si="11"/>
        <v>75.165932802402295</v>
      </c>
      <c r="R91" s="28">
        <f t="shared" si="12"/>
        <v>-18.476758008263541</v>
      </c>
      <c r="S91" s="28">
        <f t="shared" si="13"/>
        <v>-20.828541659793608</v>
      </c>
      <c r="T91" s="28">
        <f t="shared" si="14"/>
        <v>-18.888317224019652</v>
      </c>
      <c r="U91" s="28">
        <f t="shared" si="15"/>
        <v>-21.091724004589253</v>
      </c>
      <c r="V91" s="28">
        <f t="shared" si="16"/>
        <v>-23.958863002744796</v>
      </c>
      <c r="W91" s="10">
        <v>1</v>
      </c>
    </row>
    <row r="92" spans="1:23" x14ac:dyDescent="0.25">
      <c r="A92" s="27">
        <f t="shared" si="0"/>
        <v>0.24</v>
      </c>
      <c r="B92" s="28">
        <f t="shared" si="17"/>
        <v>9.3799159367649949</v>
      </c>
      <c r="C92" s="28">
        <f t="shared" si="17"/>
        <v>-13.480886760432558</v>
      </c>
      <c r="D92" s="28">
        <f t="shared" si="17"/>
        <v>0.93177641107676401</v>
      </c>
      <c r="E92" s="28">
        <f t="shared" si="17"/>
        <v>67.318236144886939</v>
      </c>
      <c r="F92" s="28">
        <f t="shared" si="17"/>
        <v>-23.282874865639283</v>
      </c>
      <c r="G92" s="28">
        <f t="shared" si="17"/>
        <v>-7.7634068540792232</v>
      </c>
      <c r="H92" s="28">
        <f t="shared" si="2"/>
        <v>-9.1589542063037843</v>
      </c>
      <c r="I92" s="28">
        <f t="shared" si="3"/>
        <v>-8.5685416944096673</v>
      </c>
      <c r="J92" s="28">
        <f t="shared" si="4"/>
        <v>35.676929922414097</v>
      </c>
      <c r="K92" s="28">
        <f t="shared" si="5"/>
        <v>-20.83240474217515</v>
      </c>
      <c r="L92" s="28">
        <f t="shared" si="6"/>
        <v>-22.12659424576017</v>
      </c>
      <c r="M92" s="28">
        <f t="shared" si="7"/>
        <v>-13.051557240706519</v>
      </c>
      <c r="N92" s="28">
        <f t="shared" si="8"/>
        <v>19.122366408644815</v>
      </c>
      <c r="O92" s="28">
        <f t="shared" si="9"/>
        <v>-21.969455026089715</v>
      </c>
      <c r="P92" s="28">
        <f t="shared" si="10"/>
        <v>-22.910549170971731</v>
      </c>
      <c r="Q92" s="28">
        <f t="shared" si="11"/>
        <v>70.759034334967751</v>
      </c>
      <c r="R92" s="28">
        <f t="shared" si="12"/>
        <v>-18.422790212052632</v>
      </c>
      <c r="S92" s="28">
        <f t="shared" si="13"/>
        <v>-20.465252433991335</v>
      </c>
      <c r="T92" s="28">
        <f t="shared" si="14"/>
        <v>-18.659121454230654</v>
      </c>
      <c r="U92" s="28">
        <f t="shared" si="15"/>
        <v>-20.628194252755041</v>
      </c>
      <c r="V92" s="28">
        <f t="shared" si="16"/>
        <v>-23.816104507135591</v>
      </c>
      <c r="W92" s="10">
        <v>1</v>
      </c>
    </row>
    <row r="93" spans="1:23" x14ac:dyDescent="0.25">
      <c r="A93" s="27">
        <f t="shared" si="0"/>
        <v>0.26</v>
      </c>
      <c r="B93" s="28">
        <f t="shared" si="17"/>
        <v>9.6124457747659253</v>
      </c>
      <c r="C93" s="28">
        <f t="shared" si="17"/>
        <v>-13.292630037792531</v>
      </c>
      <c r="D93" s="28">
        <f t="shared" si="17"/>
        <v>0.20556689700884637</v>
      </c>
      <c r="E93" s="28">
        <f t="shared" si="17"/>
        <v>65.780462328121104</v>
      </c>
      <c r="F93" s="28">
        <f t="shared" si="17"/>
        <v>-23.186809649678082</v>
      </c>
      <c r="G93" s="28">
        <f t="shared" si="17"/>
        <v>-6.4362549898392487</v>
      </c>
      <c r="H93" s="28">
        <f t="shared" si="2"/>
        <v>-8.791171680718822</v>
      </c>
      <c r="I93" s="28">
        <f t="shared" si="3"/>
        <v>-8.6578917390490719</v>
      </c>
      <c r="J93" s="28">
        <f t="shared" si="4"/>
        <v>34.34176573381329</v>
      </c>
      <c r="K93" s="28">
        <f t="shared" si="5"/>
        <v>-20.69608332001544</v>
      </c>
      <c r="L93" s="28">
        <f t="shared" si="6"/>
        <v>-21.804127528311561</v>
      </c>
      <c r="M93" s="28">
        <f t="shared" si="7"/>
        <v>-13.196364129181907</v>
      </c>
      <c r="N93" s="28">
        <f t="shared" si="8"/>
        <v>17.861580860226429</v>
      </c>
      <c r="O93" s="28">
        <f t="shared" si="9"/>
        <v>-21.8913518073878</v>
      </c>
      <c r="P93" s="28">
        <f t="shared" si="10"/>
        <v>-22.691673905041995</v>
      </c>
      <c r="Q93" s="28">
        <f t="shared" si="11"/>
        <v>66.526920646113922</v>
      </c>
      <c r="R93" s="28">
        <f t="shared" si="12"/>
        <v>-18.361770827591457</v>
      </c>
      <c r="S93" s="28">
        <f t="shared" si="13"/>
        <v>-20.070784252975894</v>
      </c>
      <c r="T93" s="28">
        <f t="shared" si="14"/>
        <v>-18.415909668355546</v>
      </c>
      <c r="U93" s="28">
        <f t="shared" si="15"/>
        <v>-20.110985038379503</v>
      </c>
      <c r="V93" s="28">
        <f t="shared" si="16"/>
        <v>-23.6536158672696</v>
      </c>
      <c r="W93" s="10">
        <v>1</v>
      </c>
    </row>
    <row r="94" spans="1:23" x14ac:dyDescent="0.25">
      <c r="A94" s="27">
        <f t="shared" si="0"/>
        <v>0.28000000000000003</v>
      </c>
      <c r="B94" s="28">
        <f t="shared" si="17"/>
        <v>9.8417941602683285</v>
      </c>
      <c r="C94" s="28">
        <f t="shared" si="17"/>
        <v>-13.099108291711403</v>
      </c>
      <c r="D94" s="28">
        <f t="shared" si="17"/>
        <v>-0.49509211161579958</v>
      </c>
      <c r="E94" s="28">
        <f t="shared" si="17"/>
        <v>64.229106671523809</v>
      </c>
      <c r="F94" s="28">
        <f t="shared" si="17"/>
        <v>-23.082829122396422</v>
      </c>
      <c r="G94" s="28">
        <f t="shared" si="17"/>
        <v>-5.0315681278364623</v>
      </c>
      <c r="H94" s="28">
        <f t="shared" si="2"/>
        <v>-8.4140632310465833</v>
      </c>
      <c r="I94" s="28">
        <f t="shared" si="3"/>
        <v>-8.7425258893692739</v>
      </c>
      <c r="J94" s="28">
        <f t="shared" si="4"/>
        <v>33.025595665080225</v>
      </c>
      <c r="K94" s="28">
        <f t="shared" si="5"/>
        <v>-20.550200713412309</v>
      </c>
      <c r="L94" s="28">
        <f t="shared" si="6"/>
        <v>-21.445779444038873</v>
      </c>
      <c r="M94" s="28">
        <f t="shared" si="7"/>
        <v>-13.334789795950105</v>
      </c>
      <c r="N94" s="28">
        <f t="shared" si="8"/>
        <v>16.63505142571664</v>
      </c>
      <c r="O94" s="28">
        <f t="shared" si="9"/>
        <v>-21.807139676763548</v>
      </c>
      <c r="P94" s="28">
        <f t="shared" si="10"/>
        <v>-22.449743446324753</v>
      </c>
      <c r="Q94" s="28">
        <f t="shared" si="11"/>
        <v>62.462041597939958</v>
      </c>
      <c r="R94" s="28">
        <f t="shared" si="12"/>
        <v>-18.292812838107071</v>
      </c>
      <c r="S94" s="28">
        <f t="shared" si="13"/>
        <v>-19.642719604155644</v>
      </c>
      <c r="T94" s="28">
        <f t="shared" si="14"/>
        <v>-18.15730221019086</v>
      </c>
      <c r="U94" s="28">
        <f t="shared" si="15"/>
        <v>-19.534482214495682</v>
      </c>
      <c r="V94" s="28">
        <f t="shared" si="16"/>
        <v>-23.468684157731079</v>
      </c>
      <c r="W94" s="10">
        <v>1</v>
      </c>
    </row>
    <row r="95" spans="1:23" x14ac:dyDescent="0.25">
      <c r="A95" s="27">
        <f t="shared" si="0"/>
        <v>0.3</v>
      </c>
      <c r="B95" s="28">
        <f t="shared" si="17"/>
        <v>10.067052419160001</v>
      </c>
      <c r="C95" s="28">
        <f t="shared" si="17"/>
        <v>-12.899933585400991</v>
      </c>
      <c r="D95" s="28">
        <f t="shared" si="17"/>
        <v>-1.1700418411922369</v>
      </c>
      <c r="E95" s="28">
        <f t="shared" si="17"/>
        <v>62.659905836586134</v>
      </c>
      <c r="F95" s="28">
        <f t="shared" si="17"/>
        <v>-22.969935622378006</v>
      </c>
      <c r="G95" s="28">
        <f t="shared" si="17"/>
        <v>-3.5504438857769172</v>
      </c>
      <c r="H95" s="28">
        <f t="shared" si="2"/>
        <v>-8.0274534705575658</v>
      </c>
      <c r="I95" s="28">
        <f t="shared" si="3"/>
        <v>-8.821797054198754</v>
      </c>
      <c r="J95" s="28">
        <f t="shared" si="4"/>
        <v>31.727189873364697</v>
      </c>
      <c r="K95" s="28">
        <f t="shared" si="5"/>
        <v>-20.393606103819327</v>
      </c>
      <c r="L95" s="28">
        <f t="shared" si="6"/>
        <v>-21.04779582558632</v>
      </c>
      <c r="M95" s="28">
        <f t="shared" si="7"/>
        <v>-13.466236944852421</v>
      </c>
      <c r="N95" s="28">
        <f t="shared" si="8"/>
        <v>15.441943334229308</v>
      </c>
      <c r="O95" s="28">
        <f t="shared" si="9"/>
        <v>-21.716010059014955</v>
      </c>
      <c r="P95" s="28">
        <f t="shared" si="10"/>
        <v>-22.182394939291886</v>
      </c>
      <c r="Q95" s="28">
        <f t="shared" si="11"/>
        <v>58.557275531635042</v>
      </c>
      <c r="R95" s="28">
        <f t="shared" si="12"/>
        <v>-18.214934058083276</v>
      </c>
      <c r="S95" s="28">
        <f t="shared" si="13"/>
        <v>-19.178533893606129</v>
      </c>
      <c r="T95" s="28">
        <f t="shared" si="14"/>
        <v>-17.881789912617929</v>
      </c>
      <c r="U95" s="28">
        <f t="shared" si="15"/>
        <v>-18.892702131914778</v>
      </c>
      <c r="V95" s="28">
        <f t="shared" si="16"/>
        <v>-23.258240808668464</v>
      </c>
      <c r="W95" s="10">
        <v>1</v>
      </c>
    </row>
    <row r="96" spans="1:23" x14ac:dyDescent="0.25">
      <c r="A96" s="27">
        <f t="shared" si="0"/>
        <v>0.32</v>
      </c>
      <c r="B96" s="28">
        <f t="shared" si="17"/>
        <v>10.28715998746439</v>
      </c>
      <c r="C96" s="28">
        <f t="shared" si="17"/>
        <v>-12.694680669372389</v>
      </c>
      <c r="D96" s="28">
        <f t="shared" si="17"/>
        <v>-1.8189975324166874</v>
      </c>
      <c r="E96" s="28">
        <f t="shared" si="17"/>
        <v>61.068255573877735</v>
      </c>
      <c r="F96" s="28">
        <f t="shared" si="17"/>
        <v>-22.846980913824826</v>
      </c>
      <c r="G96" s="28">
        <f t="shared" si="17"/>
        <v>-1.9953664451951825</v>
      </c>
      <c r="H96" s="28">
        <f t="shared" si="2"/>
        <v>-7.6312091233322068</v>
      </c>
      <c r="I96" s="28">
        <f t="shared" si="3"/>
        <v>-8.8949606331610127</v>
      </c>
      <c r="J96" s="28">
        <f t="shared" si="4"/>
        <v>30.4453057700984</v>
      </c>
      <c r="K96" s="28">
        <f t="shared" si="5"/>
        <v>-20.225007937526389</v>
      </c>
      <c r="L96" s="28">
        <f t="shared" si="6"/>
        <v>-20.60612229502771</v>
      </c>
      <c r="M96" s="28">
        <f t="shared" si="7"/>
        <v>-13.590014489292827</v>
      </c>
      <c r="N96" s="28">
        <f t="shared" si="8"/>
        <v>14.281501961191484</v>
      </c>
      <c r="O96" s="28">
        <f t="shared" si="9"/>
        <v>-21.617047061757091</v>
      </c>
      <c r="P96" s="28">
        <f t="shared" si="10"/>
        <v>-21.887056292902862</v>
      </c>
      <c r="Q96" s="28">
        <f t="shared" si="11"/>
        <v>54.805937793546029</v>
      </c>
      <c r="R96" s="28">
        <f t="shared" si="12"/>
        <v>-18.127051709615468</v>
      </c>
      <c r="S96" s="28">
        <f t="shared" si="13"/>
        <v>-18.675613725543268</v>
      </c>
      <c r="T96" s="28">
        <f t="shared" si="14"/>
        <v>-17.587736121425536</v>
      </c>
      <c r="U96" s="28">
        <f t="shared" si="15"/>
        <v>-18.179343426475132</v>
      </c>
      <c r="V96" s="28">
        <f t="shared" si="16"/>
        <v>-23.018823395441576</v>
      </c>
      <c r="W96" s="10">
        <v>1</v>
      </c>
    </row>
    <row r="97" spans="1:23" x14ac:dyDescent="0.25">
      <c r="A97" s="27">
        <f t="shared" si="0"/>
        <v>0.34</v>
      </c>
      <c r="B97" s="28">
        <f t="shared" si="17"/>
        <v>10.500884203574346</v>
      </c>
      <c r="C97" s="28">
        <f t="shared" si="17"/>
        <v>-12.48288527516155</v>
      </c>
      <c r="D97" s="28">
        <f t="shared" si="17"/>
        <v>-2.4415386769182499</v>
      </c>
      <c r="E97" s="28">
        <f t="shared" si="17"/>
        <v>59.449235560164219</v>
      </c>
      <c r="F97" s="28">
        <f t="shared" si="17"/>
        <v>-22.712645083348022</v>
      </c>
      <c r="G97" s="28">
        <f t="shared" si="17"/>
        <v>-0.37042522634837283</v>
      </c>
      <c r="H97" s="28">
        <f t="shared" si="2"/>
        <v>-7.2252543836261918</v>
      </c>
      <c r="I97" s="28">
        <f t="shared" si="3"/>
        <v>-8.9611635394165834</v>
      </c>
      <c r="J97" s="28">
        <f t="shared" si="4"/>
        <v>29.178699134830381</v>
      </c>
      <c r="K97" s="28">
        <f t="shared" si="5"/>
        <v>-20.042963446245498</v>
      </c>
      <c r="L97" s="28">
        <f t="shared" si="6"/>
        <v>-20.116411901743163</v>
      </c>
      <c r="M97" s="28">
        <f t="shared" si="7"/>
        <v>-13.70532606412619</v>
      </c>
      <c r="N97" s="28">
        <f t="shared" si="8"/>
        <v>13.153063191434182</v>
      </c>
      <c r="O97" s="28">
        <f t="shared" si="9"/>
        <v>-21.509216132949575</v>
      </c>
      <c r="P97" s="28">
        <f t="shared" si="10"/>
        <v>-21.56093910911299</v>
      </c>
      <c r="Q97" s="28">
        <f t="shared" si="11"/>
        <v>51.201792565911383</v>
      </c>
      <c r="R97" s="28">
        <f t="shared" si="12"/>
        <v>-18.027978204666734</v>
      </c>
      <c r="S97" s="28">
        <f t="shared" si="13"/>
        <v>-18.131282714732421</v>
      </c>
      <c r="T97" s="28">
        <f t="shared" si="14"/>
        <v>-17.273385033358288</v>
      </c>
      <c r="U97" s="28">
        <f t="shared" si="15"/>
        <v>-17.38787035727529</v>
      </c>
      <c r="V97" s="28">
        <f t="shared" si="16"/>
        <v>-22.746536841857615</v>
      </c>
      <c r="W97" s="10">
        <v>1</v>
      </c>
    </row>
    <row r="98" spans="1:23" x14ac:dyDescent="0.25">
      <c r="A98" s="27">
        <f t="shared" si="0"/>
        <v>0.36</v>
      </c>
      <c r="B98" s="28">
        <f t="shared" si="17"/>
        <v>10.70679918758081</v>
      </c>
      <c r="C98" s="28">
        <f t="shared" si="17"/>
        <v>-12.26404305131849</v>
      </c>
      <c r="D98" s="28">
        <f t="shared" si="17"/>
        <v>-3.0370997043238983</v>
      </c>
      <c r="E98" s="28">
        <f t="shared" si="17"/>
        <v>57.797657566879899</v>
      </c>
      <c r="F98" s="28">
        <f t="shared" si="17"/>
        <v>-22.565413782884853</v>
      </c>
      <c r="G98" s="28">
        <f t="shared" si="17"/>
        <v>1.3184797539045465</v>
      </c>
      <c r="H98" s="28">
        <f t="shared" si="2"/>
        <v>-6.8095897108701946</v>
      </c>
      <c r="I98" s="28">
        <f t="shared" si="3"/>
        <v>-9.0194332992960558</v>
      </c>
      <c r="J98" s="28">
        <f t="shared" si="4"/>
        <v>27.926139576382749</v>
      </c>
      <c r="K98" s="28">
        <f t="shared" si="5"/>
        <v>-19.845870002489043</v>
      </c>
      <c r="L98" s="28">
        <f t="shared" si="6"/>
        <v>-19.574045360460634</v>
      </c>
      <c r="M98" s="28">
        <f t="shared" si="7"/>
        <v>-13.811257894643392</v>
      </c>
      <c r="N98" s="28">
        <f t="shared" si="8"/>
        <v>12.056065497737896</v>
      </c>
      <c r="O98" s="28">
        <f t="shared" si="9"/>
        <v>-21.391352547147648</v>
      </c>
      <c r="P98" s="28">
        <f t="shared" si="10"/>
        <v>-21.201035402925044</v>
      </c>
      <c r="Q98" s="28">
        <f t="shared" si="11"/>
        <v>47.73906791427661</v>
      </c>
      <c r="R98" s="28">
        <f t="shared" si="12"/>
        <v>-17.916418712403985</v>
      </c>
      <c r="S98" s="28">
        <f t="shared" si="13"/>
        <v>-17.542836371890687</v>
      </c>
      <c r="T98" s="28">
        <f t="shared" si="14"/>
        <v>-16.936878563130186</v>
      </c>
      <c r="U98" s="28">
        <f t="shared" si="15"/>
        <v>-16.511636068418724</v>
      </c>
      <c r="V98" s="28">
        <f t="shared" si="16"/>
        <v>-22.437015677428796</v>
      </c>
      <c r="W98" s="10">
        <v>1</v>
      </c>
    </row>
    <row r="99" spans="1:23" x14ac:dyDescent="0.25">
      <c r="A99" s="27">
        <f t="shared" si="0"/>
        <v>0.38</v>
      </c>
      <c r="B99" s="28">
        <f t="shared" si="17"/>
        <v>10.903264522915853</v>
      </c>
      <c r="C99" s="28">
        <f t="shared" si="17"/>
        <v>-12.037609429912965</v>
      </c>
      <c r="D99" s="28">
        <f t="shared" si="17"/>
        <v>-3.6049616885671218</v>
      </c>
      <c r="E99" s="28">
        <f t="shared" si="17"/>
        <v>56.108143841121219</v>
      </c>
      <c r="F99" s="28">
        <f t="shared" si="17"/>
        <v>-22.40355429533976</v>
      </c>
      <c r="G99" s="28">
        <f t="shared" si="17"/>
        <v>3.0634622646073497</v>
      </c>
      <c r="H99" s="28">
        <f t="shared" si="2"/>
        <v>-6.3843145005126063</v>
      </c>
      <c r="I99" s="28">
        <f t="shared" si="3"/>
        <v>-9.0686678217952696</v>
      </c>
      <c r="J99" s="28">
        <f t="shared" si="4"/>
        <v>26.686431275620496</v>
      </c>
      <c r="K99" s="28">
        <f t="shared" si="5"/>
        <v>-19.63195950100793</v>
      </c>
      <c r="L99" s="28">
        <f t="shared" si="6"/>
        <v>-18.974167920866083</v>
      </c>
      <c r="M99" s="28">
        <f t="shared" si="7"/>
        <v>-13.906766285809264</v>
      </c>
      <c r="N99" s="28">
        <f t="shared" si="8"/>
        <v>10.990063830150303</v>
      </c>
      <c r="O99" s="28">
        <f t="shared" si="9"/>
        <v>-21.262150134310332</v>
      </c>
      <c r="P99" s="28">
        <f t="shared" si="10"/>
        <v>-20.80411965373801</v>
      </c>
      <c r="Q99" s="28">
        <f t="shared" si="11"/>
        <v>44.412473793999894</v>
      </c>
      <c r="R99" s="28">
        <f t="shared" si="12"/>
        <v>-17.790971222709093</v>
      </c>
      <c r="S99" s="28">
        <f t="shared" si="13"/>
        <v>-16.907587717761121</v>
      </c>
      <c r="T99" s="28">
        <f t="shared" si="14"/>
        <v>-16.576284332430227</v>
      </c>
      <c r="U99" s="28">
        <f t="shared" si="15"/>
        <v>-15.54405492941496</v>
      </c>
      <c r="V99" s="28">
        <f t="shared" si="16"/>
        <v>-22.085389757806617</v>
      </c>
      <c r="W99" s="10">
        <v>1</v>
      </c>
    </row>
    <row r="100" spans="1:23" x14ac:dyDescent="0.25">
      <c r="A100" s="27">
        <f t="shared" si="0"/>
        <v>0.4</v>
      </c>
      <c r="B100" s="28">
        <f t="shared" si="17"/>
        <v>11.088404809375275</v>
      </c>
      <c r="C100" s="28">
        <f t="shared" si="17"/>
        <v>-11.803000784475449</v>
      </c>
      <c r="D100" s="28">
        <f t="shared" si="17"/>
        <v>-4.1442458090012249</v>
      </c>
      <c r="E100" s="28">
        <f t="shared" si="17"/>
        <v>54.375243304358804</v>
      </c>
      <c r="F100" s="28">
        <f t="shared" si="17"/>
        <v>-22.225091236654123</v>
      </c>
      <c r="G100" s="28">
        <f t="shared" si="17"/>
        <v>4.8545233442541171</v>
      </c>
      <c r="H100" s="28">
        <f t="shared" si="2"/>
        <v>-5.9496540016456825</v>
      </c>
      <c r="I100" s="28">
        <f t="shared" si="3"/>
        <v>-9.1076266641938091</v>
      </c>
      <c r="J100" s="28">
        <f t="shared" si="4"/>
        <v>25.458440008532833</v>
      </c>
      <c r="K100" s="28">
        <f t="shared" si="5"/>
        <v>-19.399297305422404</v>
      </c>
      <c r="L100" s="28">
        <f t="shared" si="6"/>
        <v>-18.311747626420242</v>
      </c>
      <c r="M100" s="28">
        <f t="shared" si="7"/>
        <v>-13.990665132088653</v>
      </c>
      <c r="N100" s="28">
        <f t="shared" si="8"/>
        <v>9.9547453503849663</v>
      </c>
      <c r="O100" s="28">
        <f t="shared" si="9"/>
        <v>-21.120150832267726</v>
      </c>
      <c r="P100" s="28">
        <f t="shared" si="10"/>
        <v>-20.366758097990076</v>
      </c>
      <c r="Q100" s="28">
        <f t="shared" si="11"/>
        <v>41.217222528257146</v>
      </c>
      <c r="R100" s="28">
        <f t="shared" si="12"/>
        <v>-17.650129956876608</v>
      </c>
      <c r="S100" s="28">
        <f t="shared" si="13"/>
        <v>-16.222925328813545</v>
      </c>
      <c r="T100" s="28">
        <f t="shared" si="14"/>
        <v>-16.189637670480945</v>
      </c>
      <c r="U100" s="28">
        <f t="shared" si="15"/>
        <v>-14.478833286481448</v>
      </c>
      <c r="V100" s="28">
        <f t="shared" si="16"/>
        <v>-21.686256861860606</v>
      </c>
      <c r="W100" s="10">
        <v>1</v>
      </c>
    </row>
    <row r="101" spans="1:23" x14ac:dyDescent="0.25">
      <c r="A101" s="27">
        <f t="shared" si="0"/>
        <v>0.42</v>
      </c>
      <c r="B101" s="28">
        <f t="shared" ref="B101:G110" si="18">SQRT($B$7)*(1/4)*((C47-B47)/B47)*(B47/(1+B47))</f>
        <v>11.260091601357841</v>
      </c>
      <c r="C101" s="28">
        <f t="shared" si="18"/>
        <v>-11.559597321946917</v>
      </c>
      <c r="D101" s="28">
        <f t="shared" si="18"/>
        <v>-4.6539094884344774</v>
      </c>
      <c r="E101" s="28">
        <f t="shared" si="18"/>
        <v>52.593593391487872</v>
      </c>
      <c r="F101" s="28">
        <f t="shared" si="18"/>
        <v>-22.027783169581781</v>
      </c>
      <c r="G101" s="28">
        <f t="shared" si="18"/>
        <v>6.6794951154181668</v>
      </c>
      <c r="H101" s="28">
        <f t="shared" si="2"/>
        <v>-5.5059907093863991</v>
      </c>
      <c r="I101" s="28">
        <f t="shared" si="3"/>
        <v>-9.1349249015950598</v>
      </c>
      <c r="J101" s="28">
        <f t="shared" si="4"/>
        <v>24.24112745244209</v>
      </c>
      <c r="K101" s="28">
        <f t="shared" si="5"/>
        <v>-19.145787689483321</v>
      </c>
      <c r="L101" s="28">
        <f t="shared" si="6"/>
        <v>-17.581660388174637</v>
      </c>
      <c r="M101" s="28">
        <f t="shared" si="7"/>
        <v>-14.061614024017773</v>
      </c>
      <c r="N101" s="28">
        <f t="shared" si="8"/>
        <v>8.9499469511807206</v>
      </c>
      <c r="O101" s="28">
        <f t="shared" si="9"/>
        <v>-20.9637358511958</v>
      </c>
      <c r="P101" s="28">
        <f t="shared" si="10"/>
        <v>-19.885327584536793</v>
      </c>
      <c r="Q101" s="28">
        <f t="shared" si="11"/>
        <v>38.149050970432974</v>
      </c>
      <c r="R101" s="28">
        <f t="shared" si="12"/>
        <v>-17.49229311522965</v>
      </c>
      <c r="S101" s="28">
        <f t="shared" si="13"/>
        <v>-15.486385456637052</v>
      </c>
      <c r="T101" s="28">
        <f t="shared" si="14"/>
        <v>-15.775000631567675</v>
      </c>
      <c r="U101" s="28">
        <f t="shared" si="15"/>
        <v>-13.310267102720504</v>
      </c>
      <c r="V101" s="28">
        <f t="shared" si="16"/>
        <v>-21.233666857552095</v>
      </c>
      <c r="W101" s="10">
        <v>1</v>
      </c>
    </row>
    <row r="102" spans="1:23" x14ac:dyDescent="0.25">
      <c r="A102" s="27">
        <f t="shared" si="0"/>
        <v>0.44</v>
      </c>
      <c r="B102" s="28">
        <f t="shared" si="18"/>
        <v>11.415929781652828</v>
      </c>
      <c r="C102" s="28">
        <f t="shared" si="18"/>
        <v>-11.306748238865426</v>
      </c>
      <c r="D102" s="28">
        <f t="shared" si="18"/>
        <v>-5.1327463282711383</v>
      </c>
      <c r="E102" s="28">
        <f t="shared" si="18"/>
        <v>50.758134696705284</v>
      </c>
      <c r="F102" s="28">
        <f t="shared" si="18"/>
        <v>-21.809102017364314</v>
      </c>
      <c r="G102" s="28">
        <f t="shared" si="18"/>
        <v>8.524076262271997</v>
      </c>
      <c r="H102" s="28">
        <f t="shared" si="2"/>
        <v>-5.0539002153611783</v>
      </c>
      <c r="I102" s="28">
        <f t="shared" si="3"/>
        <v>-9.1490310326785647</v>
      </c>
      <c r="J102" s="28">
        <f t="shared" si="4"/>
        <v>23.033593683985305</v>
      </c>
      <c r="K102" s="28">
        <f t="shared" si="5"/>
        <v>-18.869188112601165</v>
      </c>
      <c r="L102" s="28">
        <f t="shared" si="6"/>
        <v>-16.778807789487907</v>
      </c>
      <c r="M102" s="28">
        <f t="shared" si="7"/>
        <v>-14.118107746827658</v>
      </c>
      <c r="N102" s="28">
        <f t="shared" si="8"/>
        <v>7.975674362834563</v>
      </c>
      <c r="O102" s="28">
        <f t="shared" si="9"/>
        <v>-20.791119487983199</v>
      </c>
      <c r="P102" s="28">
        <f t="shared" si="10"/>
        <v>-19.356046749454332</v>
      </c>
      <c r="Q102" s="28">
        <f t="shared" si="11"/>
        <v>35.204243188657905</v>
      </c>
      <c r="R102" s="28">
        <f t="shared" si="12"/>
        <v>-17.315776074528134</v>
      </c>
      <c r="S102" s="28">
        <f t="shared" si="13"/>
        <v>-14.695739644244243</v>
      </c>
      <c r="T102" s="28">
        <f t="shared" si="14"/>
        <v>-15.330540833121628</v>
      </c>
      <c r="U102" s="28">
        <f t="shared" si="15"/>
        <v>-12.033612538985775</v>
      </c>
      <c r="V102" s="28">
        <f t="shared" si="16"/>
        <v>-20.721123707399659</v>
      </c>
      <c r="W102" s="10">
        <v>1</v>
      </c>
    </row>
    <row r="103" spans="1:23" x14ac:dyDescent="0.25">
      <c r="A103" s="27">
        <f t="shared" si="0"/>
        <v>0.46</v>
      </c>
      <c r="B103" s="28">
        <f t="shared" si="18"/>
        <v>11.553251035913522</v>
      </c>
      <c r="C103" s="28">
        <f t="shared" si="18"/>
        <v>-11.043779759965339</v>
      </c>
      <c r="D103" s="28">
        <f t="shared" si="18"/>
        <v>-5.5793911559712006</v>
      </c>
      <c r="E103" s="28">
        <f t="shared" si="18"/>
        <v>48.864383604510174</v>
      </c>
      <c r="F103" s="28">
        <f t="shared" si="18"/>
        <v>-21.566217952600105</v>
      </c>
      <c r="G103" s="28">
        <f t="shared" si="18"/>
        <v>10.371978145857726</v>
      </c>
      <c r="H103" s="28">
        <f t="shared" si="2"/>
        <v>-4.5941911221406286</v>
      </c>
      <c r="I103" s="28">
        <f t="shared" si="3"/>
        <v>-9.1482707054833163</v>
      </c>
      <c r="J103" s="28">
        <f t="shared" si="4"/>
        <v>21.835128536201275</v>
      </c>
      <c r="K103" s="28">
        <f t="shared" si="5"/>
        <v>-18.56713505778902</v>
      </c>
      <c r="L103" s="28">
        <f t="shared" si="6"/>
        <v>-15.89827367395436</v>
      </c>
      <c r="M103" s="28">
        <f t="shared" si="7"/>
        <v>-14.158468231086763</v>
      </c>
      <c r="N103" s="28">
        <f t="shared" si="8"/>
        <v>7.0321224575796402</v>
      </c>
      <c r="O103" s="28">
        <f t="shared" si="9"/>
        <v>-20.600346918601922</v>
      </c>
      <c r="P103" s="28">
        <f t="shared" si="10"/>
        <v>-18.775022694217263</v>
      </c>
      <c r="Q103" s="28">
        <f t="shared" si="11"/>
        <v>32.379652059539445</v>
      </c>
      <c r="R103" s="28">
        <f t="shared" si="12"/>
        <v>-17.118831234876041</v>
      </c>
      <c r="S103" s="28">
        <f t="shared" si="13"/>
        <v>-13.849098827048753</v>
      </c>
      <c r="T103" s="28">
        <f t="shared" si="14"/>
        <v>-14.85463222546295</v>
      </c>
      <c r="U103" s="28">
        <f t="shared" si="15"/>
        <v>-10.645530911895451</v>
      </c>
      <c r="V103" s="28">
        <f t="shared" si="16"/>
        <v>-20.141613458469291</v>
      </c>
      <c r="W103" s="10">
        <v>1</v>
      </c>
    </row>
    <row r="104" spans="1:23" x14ac:dyDescent="0.25">
      <c r="A104" s="27">
        <f t="shared" si="0"/>
        <v>0.48</v>
      </c>
      <c r="B104" s="28">
        <f t="shared" si="18"/>
        <v>11.669117750025652</v>
      </c>
      <c r="C104" s="28">
        <f t="shared" si="18"/>
        <v>-10.770006756119617</v>
      </c>
      <c r="D104" s="28">
        <f t="shared" si="18"/>
        <v>-5.9923316695183946</v>
      </c>
      <c r="E104" s="28">
        <f t="shared" si="18"/>
        <v>46.908764256505712</v>
      </c>
      <c r="F104" s="28">
        <f t="shared" si="18"/>
        <v>-21.295993408164705</v>
      </c>
      <c r="G104" s="28">
        <f t="shared" si="18"/>
        <v>12.205195188922978</v>
      </c>
      <c r="H104" s="28">
        <f t="shared" si="2"/>
        <v>-4.1279480863232303</v>
      </c>
      <c r="I104" s="28">
        <f t="shared" si="3"/>
        <v>-9.1308383939295226</v>
      </c>
      <c r="J104" s="28">
        <f t="shared" si="4"/>
        <v>20.645272035172543</v>
      </c>
      <c r="K104" s="28">
        <f t="shared" si="5"/>
        <v>-18.237184459824228</v>
      </c>
      <c r="L104" s="28">
        <f t="shared" si="6"/>
        <v>-14.935525112043146</v>
      </c>
      <c r="M104" s="28">
        <f t="shared" si="7"/>
        <v>-14.180840323013104</v>
      </c>
      <c r="N104" s="28">
        <f t="shared" si="8"/>
        <v>6.1196961066377229</v>
      </c>
      <c r="O104" s="28">
        <f t="shared" si="9"/>
        <v>-20.389297619404108</v>
      </c>
      <c r="P104" s="28">
        <f t="shared" si="10"/>
        <v>-18.138316718875917</v>
      </c>
      <c r="Q104" s="28">
        <f t="shared" si="11"/>
        <v>29.672717641698053</v>
      </c>
      <c r="R104" s="28">
        <f t="shared" si="12"/>
        <v>-16.899675738464023</v>
      </c>
      <c r="S104" s="28">
        <f t="shared" si="13"/>
        <v>-12.945034190239422</v>
      </c>
      <c r="T104" s="28">
        <f t="shared" si="14"/>
        <v>-14.345978527326903</v>
      </c>
      <c r="U104" s="28">
        <f t="shared" si="15"/>
        <v>-9.1446020624888309</v>
      </c>
      <c r="V104" s="28">
        <f t="shared" si="16"/>
        <v>-19.487668470788421</v>
      </c>
      <c r="W104" s="10">
        <v>1</v>
      </c>
    </row>
    <row r="105" spans="1:23" x14ac:dyDescent="0.25">
      <c r="A105" s="27">
        <f t="shared" si="0"/>
        <v>0.5</v>
      </c>
      <c r="B105" s="28">
        <f t="shared" si="18"/>
        <v>11.760341283102559</v>
      </c>
      <c r="C105" s="28">
        <f t="shared" si="18"/>
        <v>-10.484748693673989</v>
      </c>
      <c r="D105" s="28">
        <f t="shared" si="18"/>
        <v>-6.3699282756253641</v>
      </c>
      <c r="E105" s="28">
        <f t="shared" si="18"/>
        <v>44.888995078242658</v>
      </c>
      <c r="F105" s="28">
        <f t="shared" si="18"/>
        <v>-20.994990997049268</v>
      </c>
      <c r="G105" s="28">
        <f t="shared" si="18"/>
        <v>14.00440465824431</v>
      </c>
      <c r="H105" s="28">
        <f t="shared" si="2"/>
        <v>-3.6565763267782216</v>
      </c>
      <c r="I105" s="28">
        <f t="shared" si="3"/>
        <v>-9.0948194449665074</v>
      </c>
      <c r="J105" s="28">
        <f t="shared" si="4"/>
        <v>19.463883421171857</v>
      </c>
      <c r="K105" s="28">
        <f t="shared" si="5"/>
        <v>-17.876869863682195</v>
      </c>
      <c r="L105" s="28">
        <f t="shared" si="6"/>
        <v>-13.886661989189015</v>
      </c>
      <c r="M105" s="28">
        <f t="shared" si="7"/>
        <v>-14.18319308263295</v>
      </c>
      <c r="N105" s="28">
        <f t="shared" si="8"/>
        <v>5.2390306164066729</v>
      </c>
      <c r="O105" s="28">
        <f t="shared" si="9"/>
        <v>-20.155696405631534</v>
      </c>
      <c r="P105" s="28">
        <f t="shared" si="10"/>
        <v>-17.4420328927146</v>
      </c>
      <c r="Q105" s="28">
        <f t="shared" si="11"/>
        <v>27.081479642085068</v>
      </c>
      <c r="R105" s="28">
        <f t="shared" si="12"/>
        <v>-16.656528205858162</v>
      </c>
      <c r="S105" s="28">
        <f t="shared" si="13"/>
        <v>-11.982713995465762</v>
      </c>
      <c r="T105" s="28">
        <f t="shared" si="14"/>
        <v>-13.803757820178349</v>
      </c>
      <c r="U105" s="28">
        <f t="shared" si="15"/>
        <v>-7.531889574661319</v>
      </c>
      <c r="V105" s="28">
        <f t="shared" si="16"/>
        <v>-18.751480327559921</v>
      </c>
      <c r="W105" s="10">
        <v>1</v>
      </c>
    </row>
    <row r="106" spans="1:23" x14ac:dyDescent="0.25">
      <c r="A106" s="27">
        <f t="shared" si="0"/>
        <v>0.52</v>
      </c>
      <c r="B106" s="28">
        <f t="shared" si="18"/>
        <v>11.82351906095073</v>
      </c>
      <c r="C106" s="28">
        <f t="shared" si="18"/>
        <v>-10.187350678199721</v>
      </c>
      <c r="D106" s="28">
        <f t="shared" si="18"/>
        <v>-6.7104437312786036</v>
      </c>
      <c r="E106" s="28">
        <f t="shared" si="18"/>
        <v>42.804516419838642</v>
      </c>
      <c r="F106" s="28">
        <f t="shared" si="18"/>
        <v>-20.659501373776848</v>
      </c>
      <c r="G106" s="28">
        <f t="shared" si="18"/>
        <v>15.749489666671227</v>
      </c>
      <c r="H106" s="28">
        <f t="shared" si="2"/>
        <v>-3.1818450142203418</v>
      </c>
      <c r="I106" s="28">
        <f t="shared" si="3"/>
        <v>-9.0382250683159455</v>
      </c>
      <c r="J106" s="28">
        <f t="shared" si="4"/>
        <v>18.29121721780561</v>
      </c>
      <c r="K106" s="28">
        <f t="shared" si="5"/>
        <v>-17.483781245543465</v>
      </c>
      <c r="L106" s="28">
        <f t="shared" si="6"/>
        <v>-12.748716861313316</v>
      </c>
      <c r="M106" s="28">
        <f t="shared" si="7"/>
        <v>-14.163328669603841</v>
      </c>
      <c r="N106" s="28">
        <f t="shared" si="8"/>
        <v>4.3910103663296463</v>
      </c>
      <c r="O106" s="28">
        <f t="shared" si="9"/>
        <v>-19.897134395265429</v>
      </c>
      <c r="P106" s="28">
        <f t="shared" si="10"/>
        <v>-16.682433230778262</v>
      </c>
      <c r="Q106" s="28">
        <f t="shared" si="11"/>
        <v>24.60458073336331</v>
      </c>
      <c r="R106" s="28">
        <f t="shared" si="12"/>
        <v>-16.38765541889844</v>
      </c>
      <c r="S106" s="28">
        <f t="shared" si="13"/>
        <v>-10.9620541394636</v>
      </c>
      <c r="T106" s="28">
        <f t="shared" si="14"/>
        <v>-13.227783585118603</v>
      </c>
      <c r="U106" s="28">
        <f t="shared" si="15"/>
        <v>-5.8115275539189204</v>
      </c>
      <c r="V106" s="28">
        <f t="shared" si="16"/>
        <v>-17.925075843300757</v>
      </c>
      <c r="W106" s="10">
        <v>1</v>
      </c>
    </row>
    <row r="107" spans="1:23" x14ac:dyDescent="0.25">
      <c r="A107" s="27">
        <f t="shared" si="0"/>
        <v>0.54</v>
      </c>
      <c r="B107" s="28">
        <f t="shared" si="18"/>
        <v>11.855095126256082</v>
      </c>
      <c r="C107" s="28">
        <f t="shared" si="18"/>
        <v>-9.8772102952920662</v>
      </c>
      <c r="D107" s="28">
        <f t="shared" si="18"/>
        <v>-7.0120840615735087</v>
      </c>
      <c r="E107" s="28">
        <f t="shared" si="18"/>
        <v>40.656934854026254</v>
      </c>
      <c r="F107" s="28">
        <f t="shared" si="18"/>
        <v>-20.285598284999484</v>
      </c>
      <c r="G107" s="28">
        <f t="shared" si="18"/>
        <v>17.420166115306259</v>
      </c>
      <c r="H107" s="28">
        <f t="shared" si="2"/>
        <v>-2.7059258743449202</v>
      </c>
      <c r="I107" s="28">
        <f t="shared" si="3"/>
        <v>-8.9590427481066932</v>
      </c>
      <c r="J107" s="28">
        <f t="shared" si="4"/>
        <v>17.128003411351159</v>
      </c>
      <c r="K107" s="28">
        <f t="shared" si="5"/>
        <v>-17.05566673871914</v>
      </c>
      <c r="L107" s="28">
        <f t="shared" si="6"/>
        <v>-11.520002535244528</v>
      </c>
      <c r="M107" s="28">
        <f t="shared" si="7"/>
        <v>-14.118901201488484</v>
      </c>
      <c r="N107" s="28">
        <f t="shared" si="8"/>
        <v>3.5767837981637598</v>
      </c>
      <c r="O107" s="28">
        <f t="shared" si="9"/>
        <v>-19.61110245810951</v>
      </c>
      <c r="P107" s="28">
        <f t="shared" si="10"/>
        <v>-15.856082843785595</v>
      </c>
      <c r="Q107" s="28">
        <f t="shared" si="11"/>
        <v>22.241256997158754</v>
      </c>
      <c r="R107" s="28">
        <f t="shared" si="12"/>
        <v>-16.091429479752584</v>
      </c>
      <c r="S107" s="28">
        <f t="shared" si="13"/>
        <v>-9.883878347247375</v>
      </c>
      <c r="T107" s="28">
        <f t="shared" si="14"/>
        <v>-12.618673348900057</v>
      </c>
      <c r="U107" s="28">
        <f t="shared" si="15"/>
        <v>-3.9912826692988741</v>
      </c>
      <c r="V107" s="28">
        <f t="shared" si="16"/>
        <v>-17.000571844615735</v>
      </c>
      <c r="W107" s="10">
        <v>1</v>
      </c>
    </row>
    <row r="108" spans="1:23" x14ac:dyDescent="0.25">
      <c r="A108" s="27">
        <f t="shared" si="0"/>
        <v>0.56000000000000005</v>
      </c>
      <c r="B108" s="28">
        <f t="shared" si="18"/>
        <v>11.851448460517995</v>
      </c>
      <c r="C108" s="28">
        <f t="shared" si="18"/>
        <v>-9.5538107855889773</v>
      </c>
      <c r="D108" s="28">
        <f t="shared" si="18"/>
        <v>-7.2730518855617934</v>
      </c>
      <c r="E108" s="28">
        <f t="shared" si="18"/>
        <v>38.450447251183611</v>
      </c>
      <c r="F108" s="28">
        <f t="shared" si="18"/>
        <v>-19.869228998096695</v>
      </c>
      <c r="G108" s="28">
        <f t="shared" si="18"/>
        <v>18.996681029819943</v>
      </c>
      <c r="H108" s="28">
        <f t="shared" si="2"/>
        <v>-2.2314221701489294</v>
      </c>
      <c r="I108" s="28">
        <f t="shared" si="3"/>
        <v>-8.8553040868272799</v>
      </c>
      <c r="J108" s="28">
        <f t="shared" si="4"/>
        <v>15.975527057006612</v>
      </c>
      <c r="K108" s="28">
        <f t="shared" si="5"/>
        <v>-16.590558159528243</v>
      </c>
      <c r="L108" s="28">
        <f t="shared" si="6"/>
        <v>-10.200498788237688</v>
      </c>
      <c r="M108" s="28">
        <f t="shared" si="7"/>
        <v>-14.047448209213629</v>
      </c>
      <c r="N108" s="28">
        <f t="shared" si="8"/>
        <v>2.7977723866858892</v>
      </c>
      <c r="O108" s="28">
        <f t="shared" si="9"/>
        <v>-19.295039820835342</v>
      </c>
      <c r="P108" s="28">
        <f t="shared" si="10"/>
        <v>-14.960027468378723</v>
      </c>
      <c r="Q108" s="28">
        <f t="shared" si="11"/>
        <v>19.991311450385211</v>
      </c>
      <c r="R108" s="28">
        <f t="shared" si="12"/>
        <v>-15.766395354910536</v>
      </c>
      <c r="S108" s="28">
        <f t="shared" si="13"/>
        <v>-8.7500816669813979</v>
      </c>
      <c r="T108" s="28">
        <f t="shared" si="14"/>
        <v>-11.978011407433268</v>
      </c>
      <c r="U108" s="28">
        <f t="shared" si="15"/>
        <v>-2.0830288607555039</v>
      </c>
      <c r="V108" s="28">
        <f t="shared" si="16"/>
        <v>-15.970524191688423</v>
      </c>
      <c r="W108" s="10">
        <v>1</v>
      </c>
    </row>
    <row r="109" spans="1:23" x14ac:dyDescent="0.25">
      <c r="A109" s="27">
        <f t="shared" si="0"/>
        <v>0.57999999999999996</v>
      </c>
      <c r="B109" s="28">
        <f t="shared" si="18"/>
        <v>11.809012313593238</v>
      </c>
      <c r="C109" s="28">
        <f t="shared" si="18"/>
        <v>-9.2167607826603373</v>
      </c>
      <c r="D109" s="28">
        <f t="shared" si="18"/>
        <v>-7.4916126838733845</v>
      </c>
      <c r="E109" s="28">
        <f t="shared" si="18"/>
        <v>36.192195782031362</v>
      </c>
      <c r="F109" s="28">
        <f t="shared" si="18"/>
        <v>-19.406348584605514</v>
      </c>
      <c r="G109" s="28">
        <f t="shared" si="18"/>
        <v>20.460538372563992</v>
      </c>
      <c r="H109" s="28">
        <f t="shared" si="2"/>
        <v>-1.7613821320222636</v>
      </c>
      <c r="I109" s="28">
        <f t="shared" si="3"/>
        <v>-8.7251711070394116</v>
      </c>
      <c r="J109" s="28">
        <f t="shared" si="4"/>
        <v>14.835700637484205</v>
      </c>
      <c r="K109" s="28">
        <f t="shared" si="5"/>
        <v>-16.086919069836217</v>
      </c>
      <c r="L109" s="28">
        <f t="shared" si="6"/>
        <v>-8.7922616942608425</v>
      </c>
      <c r="M109" s="28">
        <f t="shared" si="7"/>
        <v>-13.946437387189524</v>
      </c>
      <c r="N109" s="28">
        <f t="shared" si="8"/>
        <v>2.0556706996816358</v>
      </c>
      <c r="O109" s="28">
        <f t="shared" si="9"/>
        <v>-18.946400371851148</v>
      </c>
      <c r="P109" s="28">
        <f t="shared" si="10"/>
        <v>-13.992004072496002</v>
      </c>
      <c r="Q109" s="28">
        <f t="shared" si="11"/>
        <v>17.85506657904218</v>
      </c>
      <c r="R109" s="28">
        <f t="shared" si="12"/>
        <v>-15.41134784693263</v>
      </c>
      <c r="S109" s="28">
        <f t="shared" si="13"/>
        <v>-7.5637884341725021</v>
      </c>
      <c r="T109" s="28">
        <f t="shared" si="14"/>
        <v>-11.308487498109752</v>
      </c>
      <c r="U109" s="28">
        <f t="shared" si="15"/>
        <v>-0.10305882117514761</v>
      </c>
      <c r="V109" s="28">
        <f t="shared" si="16"/>
        <v>-14.828383807508484</v>
      </c>
      <c r="W109" s="10">
        <v>1</v>
      </c>
    </row>
    <row r="110" spans="1:23" x14ac:dyDescent="0.25">
      <c r="A110" s="27">
        <f t="shared" si="0"/>
        <v>0.6</v>
      </c>
      <c r="B110" s="28">
        <f t="shared" si="18"/>
        <v>11.724425700749888</v>
      </c>
      <c r="C110" s="28">
        <f t="shared" si="18"/>
        <v>-8.865840353290924</v>
      </c>
      <c r="D110" s="28">
        <f t="shared" si="18"/>
        <v>-7.6661736497872335</v>
      </c>
      <c r="E110" s="28">
        <f t="shared" si="18"/>
        <v>33.892496332086971</v>
      </c>
      <c r="F110" s="28">
        <f t="shared" si="18"/>
        <v>-18.893105640061286</v>
      </c>
      <c r="G110" s="28">
        <f t="shared" si="18"/>
        <v>21.795201047163403</v>
      </c>
      <c r="H110" s="28">
        <f t="shared" si="2"/>
        <v>-1.2992901124158176</v>
      </c>
      <c r="I110" s="28">
        <f t="shared" si="3"/>
        <v>-8.5670404172738017</v>
      </c>
      <c r="J110" s="28">
        <f t="shared" si="4"/>
        <v>13.711120478041444</v>
      </c>
      <c r="K110" s="28">
        <f t="shared" si="5"/>
        <v>-15.543811067429628</v>
      </c>
      <c r="L110" s="28">
        <f t="shared" si="6"/>
        <v>-7.2998295104163153</v>
      </c>
      <c r="M110" s="28">
        <f t="shared" si="7"/>
        <v>-13.813331135093387</v>
      </c>
      <c r="N110" s="28">
        <f t="shared" si="8"/>
        <v>1.3524342037913664</v>
      </c>
      <c r="O110" s="28">
        <f t="shared" si="9"/>
        <v>-18.562738727608419</v>
      </c>
      <c r="P110" s="28">
        <f t="shared" si="10"/>
        <v>-12.950682582612682</v>
      </c>
      <c r="Q110" s="28">
        <f t="shared" si="11"/>
        <v>15.833292190037513</v>
      </c>
      <c r="R110" s="28">
        <f t="shared" si="12"/>
        <v>-15.025415929077212</v>
      </c>
      <c r="S110" s="28">
        <f t="shared" si="13"/>
        <v>-6.329493321573386</v>
      </c>
      <c r="T110" s="28">
        <f t="shared" si="14"/>
        <v>-10.613989852274667</v>
      </c>
      <c r="U110" s="28">
        <f t="shared" si="15"/>
        <v>1.9278494851735932</v>
      </c>
      <c r="V110" s="28">
        <f t="shared" si="16"/>
        <v>-13.569066026115184</v>
      </c>
      <c r="W110" s="10">
        <v>1</v>
      </c>
    </row>
    <row r="111" spans="1:23" x14ac:dyDescent="0.25">
      <c r="A111" s="27">
        <f t="shared" ref="A111:A130" si="19">A57</f>
        <v>0.62</v>
      </c>
      <c r="B111" s="28">
        <f t="shared" ref="B111:G120" si="20">SQRT($B$7)*(1/4)*((C57-B57)/B57)*(B57/(1+B57))</f>
        <v>11.594714991408605</v>
      </c>
      <c r="C111" s="28">
        <f t="shared" si="20"/>
        <v>-8.5010523814809176</v>
      </c>
      <c r="D111" s="28">
        <f t="shared" si="20"/>
        <v>-7.7953735723959143</v>
      </c>
      <c r="E111" s="28">
        <f t="shared" si="20"/>
        <v>31.564880951461483</v>
      </c>
      <c r="F111" s="28">
        <f t="shared" si="20"/>
        <v>-18.326084289599542</v>
      </c>
      <c r="G111" s="28">
        <f t="shared" si="20"/>
        <v>22.986716145421124</v>
      </c>
      <c r="H111" s="28">
        <f t="shared" si="2"/>
        <v>-0.84902856968457874</v>
      </c>
      <c r="I111" s="28">
        <f t="shared" si="3"/>
        <v>-8.3796623471073612</v>
      </c>
      <c r="J111" s="28">
        <f t="shared" si="4"/>
        <v>12.605096828358594</v>
      </c>
      <c r="K111" s="28">
        <f t="shared" si="5"/>
        <v>-14.961070139443489</v>
      </c>
      <c r="L111" s="28">
        <f t="shared" si="6"/>
        <v>-5.7305888951073038</v>
      </c>
      <c r="M111" s="28">
        <f t="shared" si="7"/>
        <v>-13.645670790990845</v>
      </c>
      <c r="N111" s="28">
        <f t="shared" si="8"/>
        <v>0.6902511996521884</v>
      </c>
      <c r="O111" s="28">
        <f t="shared" si="9"/>
        <v>-18.141817156580284</v>
      </c>
      <c r="P111" s="28">
        <f t="shared" si="10"/>
        <v>-11.835933064776837</v>
      </c>
      <c r="Q111" s="28">
        <f t="shared" si="11"/>
        <v>13.927105827671729</v>
      </c>
      <c r="R111" s="28">
        <f t="shared" si="12"/>
        <v>-14.60815107425122</v>
      </c>
      <c r="S111" s="28">
        <f t="shared" si="13"/>
        <v>-5.0531718149597546</v>
      </c>
      <c r="T111" s="28">
        <f t="shared" si="14"/>
        <v>-9.8996300944443902</v>
      </c>
      <c r="U111" s="28">
        <f t="shared" si="15"/>
        <v>3.9846865739502686</v>
      </c>
      <c r="V111" s="28">
        <f t="shared" si="16"/>
        <v>-12.189628049061868</v>
      </c>
      <c r="W111" s="10">
        <v>1</v>
      </c>
    </row>
    <row r="112" spans="1:23" x14ac:dyDescent="0.25">
      <c r="A112" s="27">
        <f t="shared" si="19"/>
        <v>0.64</v>
      </c>
      <c r="B112" s="28">
        <f t="shared" si="20"/>
        <v>11.417499128549823</v>
      </c>
      <c r="C112" s="28">
        <f t="shared" si="20"/>
        <v>-8.1226774236257846</v>
      </c>
      <c r="D112" s="28">
        <f t="shared" si="20"/>
        <v>-7.8781807482696031</v>
      </c>
      <c r="E112" s="28">
        <f t="shared" si="20"/>
        <v>29.225903276477847</v>
      </c>
      <c r="F112" s="28">
        <f t="shared" si="20"/>
        <v>-17.702602083333982</v>
      </c>
      <c r="G112" s="28">
        <f t="shared" si="20"/>
        <v>24.024215331020439</v>
      </c>
      <c r="H112" s="28">
        <f t="shared" si="2"/>
        <v>-0.41480479130550896</v>
      </c>
      <c r="I112" s="28">
        <f t="shared" si="3"/>
        <v>-8.1622692547289901</v>
      </c>
      <c r="J112" s="28">
        <f t="shared" si="4"/>
        <v>11.521646351537722</v>
      </c>
      <c r="K112" s="28">
        <f t="shared" si="5"/>
        <v>-14.339480560043018</v>
      </c>
      <c r="L112" s="28">
        <f t="shared" si="6"/>
        <v>-4.0950559774007829</v>
      </c>
      <c r="M112" s="28">
        <f t="shared" si="7"/>
        <v>-13.441181335766878</v>
      </c>
      <c r="N112" s="28">
        <f t="shared" si="8"/>
        <v>7.1495315082092101E-2</v>
      </c>
      <c r="O112" s="28">
        <f t="shared" si="9"/>
        <v>-17.681732892800724</v>
      </c>
      <c r="P112" s="28">
        <f t="shared" si="10"/>
        <v>-10.649107899469543</v>
      </c>
      <c r="Q112" s="28">
        <f t="shared" si="11"/>
        <v>12.137844586466755</v>
      </c>
      <c r="R112" s="28">
        <f t="shared" si="12"/>
        <v>-14.159614811410046</v>
      </c>
      <c r="S112" s="28">
        <f t="shared" si="13"/>
        <v>-3.7423448897344551</v>
      </c>
      <c r="T112" s="28">
        <f t="shared" si="14"/>
        <v>-9.1716802560358985</v>
      </c>
      <c r="U112" s="28">
        <f t="shared" si="15"/>
        <v>6.0388382182535354</v>
      </c>
      <c r="V112" s="28">
        <f t="shared" si="16"/>
        <v>-10.690031727089005</v>
      </c>
      <c r="W112" s="10">
        <v>1</v>
      </c>
    </row>
    <row r="113" spans="1:23" x14ac:dyDescent="0.25">
      <c r="A113" s="27">
        <f t="shared" si="19"/>
        <v>0.66</v>
      </c>
      <c r="B113" s="28">
        <f t="shared" si="20"/>
        <v>11.191206776032729</v>
      </c>
      <c r="C113" s="28">
        <f t="shared" si="20"/>
        <v>-7.7313290646389854</v>
      </c>
      <c r="D113" s="28">
        <f t="shared" si="20"/>
        <v>-7.9139943130802539</v>
      </c>
      <c r="E113" s="28">
        <f t="shared" si="20"/>
        <v>26.894676359035859</v>
      </c>
      <c r="F113" s="28">
        <f t="shared" si="20"/>
        <v>-17.021055137973114</v>
      </c>
      <c r="G113" s="28">
        <f t="shared" si="20"/>
        <v>24.900253260477356</v>
      </c>
      <c r="H113" s="28">
        <f t="shared" ref="H113:H130" si="21">SQRT($B$7)*(1/4)*((D59-B59)/B59)*(B59/(1+B59))</f>
        <v>-1.0383772433184208E-3</v>
      </c>
      <c r="I113" s="28">
        <f t="shared" ref="I113:I130" si="22">SQRT($B$7)*(1/4)*((E59-B59)/B59)*(B59/(1+B59))</f>
        <v>-7.9147039818596321</v>
      </c>
      <c r="J113" s="28">
        <f t="shared" ref="J113:J130" si="23">SQRT($B$7)*(1/4)*((F59-B59)/B59)*(B59/(1+B59))</f>
        <v>10.465436294388731</v>
      </c>
      <c r="K113" s="28">
        <f t="shared" ref="K113:K130" si="24">SQRT($B$7)*(1/4)*((G59-B59)/B59)*(B59/(1+B59))</f>
        <v>-13.680929571973802</v>
      </c>
      <c r="L113" s="28">
        <f t="shared" ref="L113:L130" si="25">SQRT($B$7)*(1/4)*((H59-B59)/B59)*(B59/(1+B59))</f>
        <v>-2.407020758732521</v>
      </c>
      <c r="M113" s="28">
        <f t="shared" ref="M113:M130" si="26">SQRT($B$7)*(1/4)*((E59-C59)/C59)*(C59/(1+C59))</f>
        <v>-13.19789560771504</v>
      </c>
      <c r="N113" s="28">
        <f t="shared" ref="N113:N130" si="27">SQRT($B$7)*(1/4)*((F59-C59)/C59)*(C59/(1+C59))</f>
        <v>-0.50134448827265476</v>
      </c>
      <c r="O113" s="28">
        <f t="shared" ref="O113:O130" si="28">SQRT($B$7)*(1/4)*((G59-C59)/C59)*(C59/(1+C59))</f>
        <v>-17.181063139125456</v>
      </c>
      <c r="P113" s="28">
        <f t="shared" ref="P113:P130" si="29">SQRT($B$7)*(1/4)*((H59-C59)/C59)*(C59/(1+C59))</f>
        <v>-9.3933228165871387</v>
      </c>
      <c r="Q113" s="28">
        <f t="shared" ref="Q113:Q130" si="30">SQRT($B$7)*(1/4)*((F59-D59)/D59)*(D59/(1+D59))</f>
        <v>10.466909415653852</v>
      </c>
      <c r="R113" s="28">
        <f t="shared" ref="R113:R130" si="31">SQRT($B$7)*(1/4)*((G59-D59)/D59)*(D59/(1+D59))</f>
        <v>-13.680459413839825</v>
      </c>
      <c r="S113" s="28">
        <f t="shared" ref="S113:S130" si="32">SQRT($B$7)*(1/4)*((H59-D59)/D59)*(D59/(1+D59))</f>
        <v>-2.4060823183341991</v>
      </c>
      <c r="T113" s="28">
        <f t="shared" ref="T113:T130" si="33">SQRT($B$7)*(1/4)*((G59-E59)/E59)*(E59/(1+E59))</f>
        <v>-8.4374095479409075</v>
      </c>
      <c r="U113" s="28">
        <f t="shared" ref="U113:U130" si="34">SQRT($B$7)*(1/4)*((H59-E59)/E59)*(E59/(1+E59))</f>
        <v>8.0590983282925173</v>
      </c>
      <c r="V113" s="28">
        <f t="shared" ref="V113:V130" si="35">SQRT($B$7)*(1/4)*((H59-F59)/F59)*(F59/(1+F59))</f>
        <v>-9.0739452253389494</v>
      </c>
      <c r="W113" s="10">
        <v>1</v>
      </c>
    </row>
    <row r="114" spans="1:23" x14ac:dyDescent="0.25">
      <c r="A114" s="27">
        <f t="shared" si="19"/>
        <v>0.68</v>
      </c>
      <c r="B114" s="28">
        <f t="shared" si="20"/>
        <v>10.915288254434072</v>
      </c>
      <c r="C114" s="28">
        <f t="shared" si="20"/>
        <v>-7.3280056112107728</v>
      </c>
      <c r="D114" s="28">
        <f t="shared" si="20"/>
        <v>-7.9027428068733077</v>
      </c>
      <c r="E114" s="28">
        <f t="shared" si="20"/>
        <v>24.592144356263255</v>
      </c>
      <c r="F114" s="28">
        <f t="shared" si="20"/>
        <v>-16.281290659864887</v>
      </c>
      <c r="G114" s="28">
        <f t="shared" si="20"/>
        <v>25.610962589080977</v>
      </c>
      <c r="H114" s="28">
        <f t="shared" si="21"/>
        <v>0.38779090016426032</v>
      </c>
      <c r="I114" s="28">
        <f t="shared" si="22"/>
        <v>-7.6375363765828093</v>
      </c>
      <c r="J114" s="28">
        <f t="shared" si="23"/>
        <v>9.4416720957149991</v>
      </c>
      <c r="K114" s="28">
        <f t="shared" si="24"/>
        <v>-12.988522872368755</v>
      </c>
      <c r="L114" s="28">
        <f t="shared" si="25"/>
        <v>-0.68350321815412496</v>
      </c>
      <c r="M114" s="28">
        <f t="shared" si="26"/>
        <v>-12.914294672775153</v>
      </c>
      <c r="N114" s="28">
        <f t="shared" si="27"/>
        <v>-1.0257582706002251</v>
      </c>
      <c r="O114" s="28">
        <f t="shared" si="28"/>
        <v>-16.639022188449008</v>
      </c>
      <c r="P114" s="28">
        <f t="shared" si="29"/>
        <v>-8.0737145908582679</v>
      </c>
      <c r="Q114" s="28">
        <f t="shared" si="30"/>
        <v>8.91558587270797</v>
      </c>
      <c r="R114" s="28">
        <f t="shared" si="31"/>
        <v>-13.171994587018665</v>
      </c>
      <c r="S114" s="28">
        <f t="shared" si="32"/>
        <v>-1.0549304216061726</v>
      </c>
      <c r="T114" s="28">
        <f t="shared" si="33"/>
        <v>-7.7048203121487546</v>
      </c>
      <c r="U114" s="28">
        <f t="shared" si="34"/>
        <v>10.013027686130908</v>
      </c>
      <c r="V114" s="28">
        <f t="shared" si="35"/>
        <v>-7.3495091104540391</v>
      </c>
      <c r="W114" s="10">
        <v>1</v>
      </c>
    </row>
    <row r="115" spans="1:23" x14ac:dyDescent="0.25">
      <c r="A115" s="27">
        <f t="shared" si="19"/>
        <v>0.7</v>
      </c>
      <c r="B115" s="28">
        <f t="shared" si="20"/>
        <v>10.590400534466205</v>
      </c>
      <c r="C115" s="28">
        <f t="shared" si="20"/>
        <v>-6.9141328267797348</v>
      </c>
      <c r="D115" s="28">
        <f t="shared" si="20"/>
        <v>-7.8449724832079024</v>
      </c>
      <c r="E115" s="28">
        <f t="shared" si="20"/>
        <v>22.340128847832787</v>
      </c>
      <c r="F115" s="28">
        <f t="shared" si="20"/>
        <v>-15.484973744754534</v>
      </c>
      <c r="G115" s="28">
        <f t="shared" si="20"/>
        <v>26.156022007251821</v>
      </c>
      <c r="H115" s="28">
        <f t="shared" si="21"/>
        <v>0.74733026832253069</v>
      </c>
      <c r="I115" s="28">
        <f t="shared" si="22"/>
        <v>-7.3321536305197164</v>
      </c>
      <c r="J115" s="28">
        <f t="shared" si="23"/>
        <v>8.4559249437964521</v>
      </c>
      <c r="K115" s="28">
        <f t="shared" si="24"/>
        <v>-12.266639830650201</v>
      </c>
      <c r="L115" s="28">
        <f t="shared" si="25"/>
        <v>1.0555221219808828</v>
      </c>
      <c r="M115" s="28">
        <f t="shared" si="26"/>
        <v>-12.589458039134376</v>
      </c>
      <c r="N115" s="28">
        <f t="shared" si="27"/>
        <v>-1.4993337800474436</v>
      </c>
      <c r="O115" s="28">
        <f t="shared" si="28"/>
        <v>-16.055621756055643</v>
      </c>
      <c r="P115" s="28">
        <f t="shared" si="29"/>
        <v>-6.6976475884639326</v>
      </c>
      <c r="Q115" s="28">
        <f t="shared" si="30"/>
        <v>7.4848485213221947</v>
      </c>
      <c r="R115" s="28">
        <f t="shared" si="31"/>
        <v>-12.636232536877898</v>
      </c>
      <c r="S115" s="28">
        <f t="shared" si="32"/>
        <v>0.29924641744073061</v>
      </c>
      <c r="T115" s="28">
        <f t="shared" si="33"/>
        <v>-6.9822972434467081</v>
      </c>
      <c r="U115" s="28">
        <f t="shared" si="34"/>
        <v>11.868559949374479</v>
      </c>
      <c r="V115" s="28">
        <f t="shared" si="35"/>
        <v>-5.5299642994833613</v>
      </c>
      <c r="W115" s="10">
        <v>1</v>
      </c>
    </row>
    <row r="116" spans="1:23" x14ac:dyDescent="0.25">
      <c r="A116" s="27">
        <f t="shared" si="19"/>
        <v>0.72</v>
      </c>
      <c r="B116" s="28">
        <f t="shared" si="20"/>
        <v>10.218541106429356</v>
      </c>
      <c r="C116" s="28">
        <f t="shared" si="20"/>
        <v>-6.4915915725456044</v>
      </c>
      <c r="D116" s="28">
        <f t="shared" si="20"/>
        <v>-7.741917130718087</v>
      </c>
      <c r="E116" s="28">
        <f t="shared" si="20"/>
        <v>20.160229620922301</v>
      </c>
      <c r="F116" s="28">
        <f t="shared" si="20"/>
        <v>-14.635902323695914</v>
      </c>
      <c r="G116" s="28">
        <f t="shared" si="20"/>
        <v>26.53845116480878</v>
      </c>
      <c r="H116" s="28">
        <f t="shared" si="21"/>
        <v>1.0735657206754465</v>
      </c>
      <c r="I116" s="28">
        <f t="shared" si="22"/>
        <v>-7.0008096837965983</v>
      </c>
      <c r="J116" s="28">
        <f t="shared" si="23"/>
        <v>7.5139027068170696</v>
      </c>
      <c r="K116" s="28">
        <f t="shared" si="24"/>
        <v>-11.520909460348001</v>
      </c>
      <c r="L116" s="28">
        <f t="shared" si="25"/>
        <v>2.7876579809556246</v>
      </c>
      <c r="M116" s="28">
        <f t="shared" si="26"/>
        <v>-12.223214143219051</v>
      </c>
      <c r="N116" s="28">
        <f t="shared" si="27"/>
        <v>-1.9198966756167946</v>
      </c>
      <c r="O116" s="28">
        <f t="shared" si="28"/>
        <v>-15.431822190676071</v>
      </c>
      <c r="P116" s="28">
        <f t="shared" si="29"/>
        <v>-5.2748374095180646</v>
      </c>
      <c r="Q116" s="28">
        <f t="shared" si="30"/>
        <v>6.1751594077470733</v>
      </c>
      <c r="R116" s="28">
        <f t="shared" si="31"/>
        <v>-12.075904112950363</v>
      </c>
      <c r="S116" s="28">
        <f t="shared" si="32"/>
        <v>1.6435153889605532</v>
      </c>
      <c r="T116" s="28">
        <f t="shared" si="33"/>
        <v>-6.2781987649776045</v>
      </c>
      <c r="U116" s="28">
        <f t="shared" si="34"/>
        <v>13.595705546738339</v>
      </c>
      <c r="V116" s="28">
        <f t="shared" si="35"/>
        <v>-3.6340183216997439</v>
      </c>
      <c r="W116" s="10">
        <v>1</v>
      </c>
    </row>
    <row r="117" spans="1:23" x14ac:dyDescent="0.25">
      <c r="A117" s="27">
        <f t="shared" si="19"/>
        <v>0.74</v>
      </c>
      <c r="B117" s="28">
        <f t="shared" si="20"/>
        <v>9.8031075023675243</v>
      </c>
      <c r="C117" s="28">
        <f t="shared" si="20"/>
        <v>-6.0627239512992803</v>
      </c>
      <c r="D117" s="28">
        <f t="shared" si="20"/>
        <v>-7.595541273901218</v>
      </c>
      <c r="E117" s="28">
        <f t="shared" si="20"/>
        <v>18.072689386579999</v>
      </c>
      <c r="F117" s="28">
        <f t="shared" si="20"/>
        <v>-13.740214874908084</v>
      </c>
      <c r="G117" s="28">
        <f t="shared" si="20"/>
        <v>26.76426078257871</v>
      </c>
      <c r="H117" s="28">
        <f t="shared" si="21"/>
        <v>1.3630421649976348</v>
      </c>
      <c r="I117" s="28">
        <f t="shared" si="22"/>
        <v>-6.6466208297958707</v>
      </c>
      <c r="J117" s="28">
        <f t="shared" si="23"/>
        <v>6.621176007693192</v>
      </c>
      <c r="K117" s="28">
        <f t="shared" si="24"/>
        <v>-10.75809411002651</v>
      </c>
      <c r="L117" s="28">
        <f t="shared" si="25"/>
        <v>4.4888692211812566</v>
      </c>
      <c r="M117" s="28">
        <f t="shared" si="26"/>
        <v>-11.81627842502597</v>
      </c>
      <c r="N117" s="28">
        <f t="shared" si="27"/>
        <v>-2.2856662256796163</v>
      </c>
      <c r="O117" s="28">
        <f t="shared" si="28"/>
        <v>-14.769659297661375</v>
      </c>
      <c r="P117" s="28">
        <f t="shared" si="29"/>
        <v>-3.8173590395805608</v>
      </c>
      <c r="Q117" s="28">
        <f t="shared" si="30"/>
        <v>4.9862737860321875</v>
      </c>
      <c r="R117" s="28">
        <f t="shared" si="31"/>
        <v>-11.494440018684044</v>
      </c>
      <c r="S117" s="28">
        <f t="shared" si="32"/>
        <v>2.9642131555039204</v>
      </c>
      <c r="T117" s="28">
        <f t="shared" si="33"/>
        <v>-5.6004309098912799</v>
      </c>
      <c r="U117" s="28">
        <f t="shared" si="34"/>
        <v>15.168174138001634</v>
      </c>
      <c r="V117" s="28">
        <f t="shared" si="35"/>
        <v>-1.6858218571576546</v>
      </c>
      <c r="W117" s="10">
        <v>1</v>
      </c>
    </row>
    <row r="118" spans="1:23" x14ac:dyDescent="0.25">
      <c r="A118" s="27">
        <f t="shared" si="19"/>
        <v>0.76</v>
      </c>
      <c r="B118" s="28">
        <f t="shared" si="20"/>
        <v>9.3488644427548682</v>
      </c>
      <c r="C118" s="28">
        <f t="shared" si="20"/>
        <v>-5.6303121407764989</v>
      </c>
      <c r="D118" s="28">
        <f t="shared" si="20"/>
        <v>-7.4085497596320655</v>
      </c>
      <c r="E118" s="28">
        <f t="shared" si="20"/>
        <v>16.095343964945769</v>
      </c>
      <c r="F118" s="28">
        <f t="shared" si="20"/>
        <v>-12.806434407484382</v>
      </c>
      <c r="G118" s="28">
        <f t="shared" si="20"/>
        <v>26.841995983119435</v>
      </c>
      <c r="H118" s="28">
        <f t="shared" si="21"/>
        <v>1.6130713029977124</v>
      </c>
      <c r="I118" s="28">
        <f t="shared" si="22"/>
        <v>-6.2734992171980783</v>
      </c>
      <c r="J118" s="28">
        <f t="shared" si="23"/>
        <v>5.7828796371628455</v>
      </c>
      <c r="K118" s="28">
        <f t="shared" si="24"/>
        <v>-9.9858775207096553</v>
      </c>
      <c r="L118" s="28">
        <f t="shared" si="25"/>
        <v>6.1344830904573282</v>
      </c>
      <c r="M118" s="28">
        <f t="shared" si="26"/>
        <v>-11.370363994120437</v>
      </c>
      <c r="N118" s="28">
        <f t="shared" si="27"/>
        <v>-2.5954168088547891</v>
      </c>
      <c r="O118" s="28">
        <f t="shared" si="28"/>
        <v>-14.072329811431921</v>
      </c>
      <c r="P118" s="28">
        <f t="shared" si="29"/>
        <v>-2.3395106391759795</v>
      </c>
      <c r="Q118" s="28">
        <f t="shared" si="30"/>
        <v>3.9170679388059244</v>
      </c>
      <c r="R118" s="28">
        <f t="shared" si="31"/>
        <v>-10.895913413797579</v>
      </c>
      <c r="S118" s="28">
        <f t="shared" si="32"/>
        <v>4.2473600058989813</v>
      </c>
      <c r="T118" s="28">
        <f t="shared" si="33"/>
        <v>-4.9560491126577162</v>
      </c>
      <c r="U118" s="28">
        <f t="shared" si="34"/>
        <v>16.564736855497681</v>
      </c>
      <c r="V118" s="28">
        <f t="shared" si="35"/>
        <v>0.28555113868392462</v>
      </c>
      <c r="W118" s="10">
        <v>1</v>
      </c>
    </row>
    <row r="119" spans="1:23" x14ac:dyDescent="0.25">
      <c r="A119" s="27">
        <f t="shared" si="19"/>
        <v>0.78</v>
      </c>
      <c r="B119" s="28">
        <f t="shared" si="20"/>
        <v>8.8618099769414389</v>
      </c>
      <c r="C119" s="28">
        <f t="shared" si="20"/>
        <v>-5.1975257616488779</v>
      </c>
      <c r="D119" s="28">
        <f t="shared" si="20"/>
        <v>-7.1843589714016005</v>
      </c>
      <c r="E119" s="28">
        <f t="shared" si="20"/>
        <v>14.242769889587606</v>
      </c>
      <c r="F119" s="28">
        <f t="shared" si="20"/>
        <v>-11.84530312288085</v>
      </c>
      <c r="G119" s="28">
        <f t="shared" si="20"/>
        <v>26.782215163450587</v>
      </c>
      <c r="H119" s="28">
        <f t="shared" si="21"/>
        <v>1.8219047892929532</v>
      </c>
      <c r="I119" s="28">
        <f t="shared" si="22"/>
        <v>-5.8860229028284996</v>
      </c>
      <c r="J119" s="28">
        <f t="shared" si="23"/>
        <v>5.0034161959659533</v>
      </c>
      <c r="K119" s="28">
        <f t="shared" si="24"/>
        <v>-9.2125661865608208</v>
      </c>
      <c r="L119" s="28">
        <f t="shared" si="25"/>
        <v>7.7003317842497117</v>
      </c>
      <c r="M119" s="28">
        <f t="shared" si="26"/>
        <v>-10.888249099658756</v>
      </c>
      <c r="N119" s="28">
        <f t="shared" si="27"/>
        <v>-2.848632267149112</v>
      </c>
      <c r="O119" s="28">
        <f t="shared" si="28"/>
        <v>-13.344218882429939</v>
      </c>
      <c r="P119" s="28">
        <f t="shared" si="29"/>
        <v>-0.85751337087610491</v>
      </c>
      <c r="Q119" s="28">
        <f t="shared" si="30"/>
        <v>2.965404052831317</v>
      </c>
      <c r="R119" s="28">
        <f t="shared" si="31"/>
        <v>-10.284943465553786</v>
      </c>
      <c r="S119" s="28">
        <f t="shared" si="32"/>
        <v>5.4791289443613369</v>
      </c>
      <c r="T119" s="28">
        <f t="shared" si="33"/>
        <v>-4.3509302993574588</v>
      </c>
      <c r="U119" s="28">
        <f t="shared" si="34"/>
        <v>17.770182806550412</v>
      </c>
      <c r="V119" s="28">
        <f t="shared" si="35"/>
        <v>2.247173764038215</v>
      </c>
      <c r="W119" s="10">
        <v>1</v>
      </c>
    </row>
    <row r="120" spans="1:23" x14ac:dyDescent="0.25">
      <c r="A120" s="27">
        <f t="shared" si="19"/>
        <v>0.8</v>
      </c>
      <c r="B120" s="28">
        <f t="shared" si="20"/>
        <v>8.3489444342246557</v>
      </c>
      <c r="C120" s="28">
        <f t="shared" si="20"/>
        <v>-4.7678363961781649</v>
      </c>
      <c r="D120" s="28">
        <f t="shared" si="20"/>
        <v>-6.9270280993488589</v>
      </c>
      <c r="E120" s="28">
        <f t="shared" si="20"/>
        <v>12.525711724793863</v>
      </c>
      <c r="F120" s="28">
        <f t="shared" si="20"/>
        <v>-10.869386634939207</v>
      </c>
      <c r="G120" s="28">
        <f t="shared" si="20"/>
        <v>26.596945850972062</v>
      </c>
      <c r="H120" s="28">
        <f t="shared" si="21"/>
        <v>1.9888519923198726</v>
      </c>
      <c r="I120" s="28">
        <f t="shared" si="22"/>
        <v>-5.4892494524788127</v>
      </c>
      <c r="J120" s="28">
        <f t="shared" si="23"/>
        <v>4.2861920232257651</v>
      </c>
      <c r="K120" s="28">
        <f t="shared" si="24"/>
        <v>-8.4467257433947687</v>
      </c>
      <c r="L120" s="28">
        <f t="shared" si="25"/>
        <v>9.1639358189739966</v>
      </c>
      <c r="M120" s="28">
        <f t="shared" si="26"/>
        <v>-10.373787027950048</v>
      </c>
      <c r="N120" s="28">
        <f t="shared" si="27"/>
        <v>-3.0456379354165213</v>
      </c>
      <c r="O120" s="28">
        <f t="shared" si="28"/>
        <v>-12.590855919552521</v>
      </c>
      <c r="P120" s="28">
        <f t="shared" si="29"/>
        <v>0.61095740703036261</v>
      </c>
      <c r="Q120" s="28">
        <f t="shared" si="30"/>
        <v>2.128045342165386</v>
      </c>
      <c r="R120" s="28">
        <f t="shared" si="31"/>
        <v>-9.6665631968009045</v>
      </c>
      <c r="S120" s="28">
        <f t="shared" si="32"/>
        <v>6.6463403377586374</v>
      </c>
      <c r="T120" s="28">
        <f t="shared" si="33"/>
        <v>-3.7895470547283718</v>
      </c>
      <c r="U120" s="28">
        <f t="shared" si="34"/>
        <v>18.775783683670845</v>
      </c>
      <c r="V120" s="28">
        <f t="shared" si="35"/>
        <v>4.1638597055225555</v>
      </c>
      <c r="W120" s="10">
        <v>1</v>
      </c>
    </row>
    <row r="121" spans="1:23" x14ac:dyDescent="0.25">
      <c r="A121" s="27">
        <f t="shared" si="19"/>
        <v>0.82</v>
      </c>
      <c r="B121" s="28">
        <f t="shared" ref="B121:G130" si="36">SQRT($B$7)*(1/4)*((C67-B67)/B67)*(B67/(1+B67))</f>
        <v>7.8179593156597216</v>
      </c>
      <c r="C121" s="28">
        <f t="shared" si="36"/>
        <v>-4.3449015528786399</v>
      </c>
      <c r="D121" s="28">
        <f t="shared" si="36"/>
        <v>-6.6411526740699305</v>
      </c>
      <c r="E121" s="28">
        <f t="shared" si="36"/>
        <v>10.950828619098639</v>
      </c>
      <c r="F121" s="28">
        <f t="shared" si="36"/>
        <v>-9.8924622177971528</v>
      </c>
      <c r="G121" s="28">
        <f t="shared" si="36"/>
        <v>26.299153966872233</v>
      </c>
      <c r="H121" s="28">
        <f t="shared" si="21"/>
        <v>2.1143272199430023</v>
      </c>
      <c r="I121" s="28">
        <f t="shared" si="22"/>
        <v>-5.0884882489502603</v>
      </c>
      <c r="J121" s="28">
        <f t="shared" si="23"/>
        <v>3.6334138603663133</v>
      </c>
      <c r="K121" s="28">
        <f t="shared" si="24"/>
        <v>-7.6967847308426087</v>
      </c>
      <c r="L121" s="28">
        <f t="shared" si="25"/>
        <v>10.505612168577585</v>
      </c>
      <c r="M121" s="28">
        <f t="shared" si="26"/>
        <v>-9.8318480442897478</v>
      </c>
      <c r="N121" s="28">
        <f t="shared" si="27"/>
        <v>-3.1876947428725937</v>
      </c>
      <c r="O121" s="28">
        <f t="shared" si="28"/>
        <v>-11.818790968440235</v>
      </c>
      <c r="P121" s="28">
        <f t="shared" si="29"/>
        <v>2.0473948631804477</v>
      </c>
      <c r="Q121" s="28">
        <f t="shared" si="30"/>
        <v>1.4006309543483706</v>
      </c>
      <c r="R121" s="28">
        <f t="shared" si="31"/>
        <v>-9.0460588153275179</v>
      </c>
      <c r="S121" s="28">
        <f t="shared" si="32"/>
        <v>7.7369474084375076</v>
      </c>
      <c r="T121" s="28">
        <f t="shared" si="33"/>
        <v>-3.2748599334187141</v>
      </c>
      <c r="U121" s="28">
        <f t="shared" si="34"/>
        <v>19.579252209096737</v>
      </c>
      <c r="V121" s="28">
        <f t="shared" si="35"/>
        <v>6.0001562699825373</v>
      </c>
      <c r="W121" s="10">
        <v>1</v>
      </c>
    </row>
    <row r="122" spans="1:23" x14ac:dyDescent="0.25">
      <c r="A122" s="27">
        <f t="shared" si="19"/>
        <v>0.84</v>
      </c>
      <c r="B122" s="28">
        <f t="shared" si="36"/>
        <v>7.2768747032775343</v>
      </c>
      <c r="C122" s="28">
        <f t="shared" si="36"/>
        <v>-3.9324244767154548</v>
      </c>
      <c r="D122" s="28">
        <f t="shared" si="36"/>
        <v>-6.3317264210009476</v>
      </c>
      <c r="E122" s="28">
        <f t="shared" si="36"/>
        <v>9.5207537378859062</v>
      </c>
      <c r="F122" s="28">
        <f t="shared" si="36"/>
        <v>-8.9287452265475018</v>
      </c>
      <c r="G122" s="28">
        <f t="shared" si="36"/>
        <v>25.902255226331356</v>
      </c>
      <c r="H122" s="28">
        <f t="shared" si="21"/>
        <v>2.1998198186756759</v>
      </c>
      <c r="I122" s="28">
        <f t="shared" si="22"/>
        <v>-4.6890528930192836</v>
      </c>
      <c r="J122" s="28">
        <f t="shared" si="23"/>
        <v>3.045968130532299</v>
      </c>
      <c r="K122" s="28">
        <f t="shared" si="24"/>
        <v>-6.9706440322434462</v>
      </c>
      <c r="L122" s="28">
        <f t="shared" si="25"/>
        <v>11.709395161484982</v>
      </c>
      <c r="M122" s="28">
        <f t="shared" si="26"/>
        <v>-9.2681894594040006</v>
      </c>
      <c r="N122" s="28">
        <f t="shared" si="27"/>
        <v>-3.2770416990803102</v>
      </c>
      <c r="O122" s="28">
        <f t="shared" si="28"/>
        <v>-11.035392108513395</v>
      </c>
      <c r="P122" s="28">
        <f t="shared" si="29"/>
        <v>3.4332014011236902</v>
      </c>
      <c r="Q122" s="28">
        <f t="shared" si="30"/>
        <v>0.77771499728432791</v>
      </c>
      <c r="R122" s="28">
        <f t="shared" si="31"/>
        <v>-8.4287909920478459</v>
      </c>
      <c r="S122" s="28">
        <f t="shared" si="32"/>
        <v>8.7404764132664692</v>
      </c>
      <c r="T122" s="28">
        <f t="shared" si="33"/>
        <v>-2.808326868272919</v>
      </c>
      <c r="U122" s="28">
        <f t="shared" si="34"/>
        <v>20.184248386019682</v>
      </c>
      <c r="V122" s="28">
        <f t="shared" si="35"/>
        <v>7.7225244914270101</v>
      </c>
      <c r="W122" s="10">
        <v>1</v>
      </c>
    </row>
    <row r="123" spans="1:23" x14ac:dyDescent="0.25">
      <c r="A123" s="27">
        <f t="shared" si="19"/>
        <v>0.86</v>
      </c>
      <c r="B123" s="28">
        <f t="shared" si="36"/>
        <v>6.7336608304032923</v>
      </c>
      <c r="C123" s="28">
        <f t="shared" si="36"/>
        <v>-3.5340000223966266</v>
      </c>
      <c r="D123" s="28">
        <f t="shared" si="36"/>
        <v>-6.0039808132634302</v>
      </c>
      <c r="E123" s="28">
        <f t="shared" si="36"/>
        <v>8.234421015377503</v>
      </c>
      <c r="F123" s="28">
        <f t="shared" si="36"/>
        <v>-7.9920414431354834</v>
      </c>
      <c r="G123" s="28">
        <f t="shared" si="36"/>
        <v>25.419688552381977</v>
      </c>
      <c r="H123" s="28">
        <f t="shared" si="21"/>
        <v>2.2477905069884057</v>
      </c>
      <c r="I123" s="28">
        <f t="shared" si="22"/>
        <v>-4.2960179493227875</v>
      </c>
      <c r="J123" s="28">
        <f t="shared" si="23"/>
        <v>2.5233942466810131</v>
      </c>
      <c r="K123" s="28">
        <f t="shared" si="24"/>
        <v>-6.2753300523282425</v>
      </c>
      <c r="L123" s="28">
        <f t="shared" si="25"/>
        <v>12.763681080310263</v>
      </c>
      <c r="M123" s="28">
        <f t="shared" si="26"/>
        <v>-8.6892581025183819</v>
      </c>
      <c r="N123" s="28">
        <f t="shared" si="27"/>
        <v>-3.3168774682375441</v>
      </c>
      <c r="O123" s="28">
        <f t="shared" si="28"/>
        <v>-10.248574023854758</v>
      </c>
      <c r="P123" s="28">
        <f t="shared" si="29"/>
        <v>4.7504921368304176</v>
      </c>
      <c r="Q123" s="28">
        <f t="shared" si="30"/>
        <v>0.2528679707276833</v>
      </c>
      <c r="R123" s="28">
        <f t="shared" si="31"/>
        <v>-7.8200107244756891</v>
      </c>
      <c r="S123" s="28">
        <f t="shared" si="32"/>
        <v>9.6483883442079286</v>
      </c>
      <c r="T123" s="28">
        <f t="shared" si="33"/>
        <v>-2.3900137883628929</v>
      </c>
      <c r="U123" s="28">
        <f t="shared" si="34"/>
        <v>20.599538518575756</v>
      </c>
      <c r="V123" s="28">
        <f t="shared" si="35"/>
        <v>9.3014389339571597</v>
      </c>
      <c r="W123" s="10">
        <v>1</v>
      </c>
    </row>
    <row r="124" spans="1:23" x14ac:dyDescent="0.25">
      <c r="A124" s="27">
        <f t="shared" si="19"/>
        <v>0.88</v>
      </c>
      <c r="B124" s="28">
        <f t="shared" si="36"/>
        <v>6.1958806239112683</v>
      </c>
      <c r="C124" s="28">
        <f t="shared" si="36"/>
        <v>-3.1529595465235318</v>
      </c>
      <c r="D124" s="28">
        <f t="shared" si="36"/>
        <v>-5.6632139543138544</v>
      </c>
      <c r="E124" s="28">
        <f t="shared" si="36"/>
        <v>7.0875878931724872</v>
      </c>
      <c r="F124" s="28">
        <f t="shared" si="36"/>
        <v>-7.0949306878569685</v>
      </c>
      <c r="G124" s="28">
        <f t="shared" si="36"/>
        <v>24.864562678460921</v>
      </c>
      <c r="H124" s="28">
        <f t="shared" si="21"/>
        <v>2.261506638896488</v>
      </c>
      <c r="I124" s="28">
        <f t="shared" si="22"/>
        <v>-3.9140031536242454</v>
      </c>
      <c r="J124" s="28">
        <f t="shared" si="23"/>
        <v>2.0639510849295952</v>
      </c>
      <c r="K124" s="28">
        <f t="shared" si="24"/>
        <v>-5.6167231985554809</v>
      </c>
      <c r="L124" s="28">
        <f t="shared" si="25"/>
        <v>13.661544839183506</v>
      </c>
      <c r="M124" s="28">
        <f t="shared" si="26"/>
        <v>-8.1019381207870182</v>
      </c>
      <c r="N124" s="28">
        <f t="shared" si="27"/>
        <v>-3.3112781690594417</v>
      </c>
      <c r="O124" s="28">
        <f t="shared" si="28"/>
        <v>-9.4664772930087846</v>
      </c>
      <c r="P124" s="28">
        <f t="shared" si="29"/>
        <v>5.9828926656023764</v>
      </c>
      <c r="Q124" s="28">
        <f t="shared" si="30"/>
        <v>-0.18116712750298075</v>
      </c>
      <c r="R124" s="28">
        <f t="shared" si="31"/>
        <v>-7.2246830868578789</v>
      </c>
      <c r="S124" s="28">
        <f t="shared" si="32"/>
        <v>10.454336173795273</v>
      </c>
      <c r="T124" s="28">
        <f t="shared" si="33"/>
        <v>-2.0187805885306029</v>
      </c>
      <c r="U124" s="28">
        <f t="shared" si="34"/>
        <v>20.837938230827142</v>
      </c>
      <c r="V124" s="28">
        <f t="shared" si="35"/>
        <v>10.713138039101732</v>
      </c>
      <c r="W124" s="10">
        <v>1</v>
      </c>
    </row>
    <row r="125" spans="1:23" x14ac:dyDescent="0.25">
      <c r="A125" s="27">
        <f t="shared" si="19"/>
        <v>0.9</v>
      </c>
      <c r="B125" s="28">
        <f t="shared" si="36"/>
        <v>5.6703852344443701</v>
      </c>
      <c r="C125" s="28">
        <f t="shared" si="36"/>
        <v>-2.7922287650942925</v>
      </c>
      <c r="D125" s="28">
        <f t="shared" si="36"/>
        <v>-5.3146212485230917</v>
      </c>
      <c r="E125" s="28">
        <f t="shared" si="36"/>
        <v>6.0734727327075779</v>
      </c>
      <c r="F125" s="28">
        <f t="shared" si="36"/>
        <v>-6.2480827830724737</v>
      </c>
      <c r="G125" s="28">
        <f t="shared" si="36"/>
        <v>24.249379502165137</v>
      </c>
      <c r="H125" s="28">
        <f t="shared" si="21"/>
        <v>2.2448359589188169</v>
      </c>
      <c r="I125" s="28">
        <f t="shared" si="22"/>
        <v>-3.5470034050730201</v>
      </c>
      <c r="J125" s="28">
        <f t="shared" si="23"/>
        <v>1.6647641890932809</v>
      </c>
      <c r="K125" s="28">
        <f t="shared" si="24"/>
        <v>-4.9993819726891662</v>
      </c>
      <c r="L125" s="28">
        <f t="shared" si="25"/>
        <v>14.400721100195069</v>
      </c>
      <c r="M125" s="28">
        <f t="shared" si="26"/>
        <v>-7.5132644805890845</v>
      </c>
      <c r="N125" s="28">
        <f t="shared" si="27"/>
        <v>-3.2650560261406314</v>
      </c>
      <c r="O125" s="28">
        <f t="shared" si="28"/>
        <v>-8.6971251955052526</v>
      </c>
      <c r="P125" s="28">
        <f t="shared" si="29"/>
        <v>7.1162587289139232</v>
      </c>
      <c r="Q125" s="28">
        <f t="shared" si="30"/>
        <v>-0.53227680531844523</v>
      </c>
      <c r="R125" s="28">
        <f t="shared" si="31"/>
        <v>-6.6473312066653598</v>
      </c>
      <c r="S125" s="28">
        <f t="shared" si="32"/>
        <v>11.154302011219235</v>
      </c>
      <c r="T125" s="28">
        <f t="shared" si="33"/>
        <v>-1.6925124669525102</v>
      </c>
      <c r="U125" s="28">
        <f t="shared" si="34"/>
        <v>20.915171950281543</v>
      </c>
      <c r="V125" s="28">
        <f t="shared" si="35"/>
        <v>11.940811496385923</v>
      </c>
      <c r="W125" s="10">
        <v>1</v>
      </c>
    </row>
    <row r="126" spans="1:23" x14ac:dyDescent="0.25">
      <c r="A126" s="27">
        <f t="shared" si="19"/>
        <v>0.92</v>
      </c>
      <c r="B126" s="28">
        <f t="shared" si="36"/>
        <v>5.1630851782063081</v>
      </c>
      <c r="C126" s="28">
        <f t="shared" si="36"/>
        <v>-2.454211431102105</v>
      </c>
      <c r="D126" s="28">
        <f t="shared" si="36"/>
        <v>-4.9631396218176631</v>
      </c>
      <c r="E126" s="28">
        <f t="shared" si="36"/>
        <v>5.1834297048858842</v>
      </c>
      <c r="F126" s="28">
        <f t="shared" si="36"/>
        <v>-5.459781730821077</v>
      </c>
      <c r="G126" s="28">
        <f t="shared" si="36"/>
        <v>23.585831758752775</v>
      </c>
      <c r="H126" s="28">
        <f t="shared" si="21"/>
        <v>2.2020216405398925</v>
      </c>
      <c r="I126" s="28">
        <f t="shared" si="22"/>
        <v>-3.1982756153683081</v>
      </c>
      <c r="J126" s="28">
        <f t="shared" si="23"/>
        <v>1.3220326163530851</v>
      </c>
      <c r="K126" s="28">
        <f t="shared" si="24"/>
        <v>-4.4264694955205579</v>
      </c>
      <c r="L126" s="28">
        <f t="shared" si="25"/>
        <v>14.983283670968254</v>
      </c>
      <c r="M126" s="28">
        <f t="shared" si="26"/>
        <v>-6.9301272931589395</v>
      </c>
      <c r="N126" s="28">
        <f t="shared" si="27"/>
        <v>-3.1835706950730742</v>
      </c>
      <c r="O126" s="28">
        <f t="shared" si="28"/>
        <v>-7.9480883811046565</v>
      </c>
      <c r="P126" s="28">
        <f t="shared" si="29"/>
        <v>8.1392523632308329</v>
      </c>
      <c r="Q126" s="28">
        <f t="shared" si="30"/>
        <v>-0.80875333074080857</v>
      </c>
      <c r="R126" s="28">
        <f t="shared" si="31"/>
        <v>-6.0919103951651108</v>
      </c>
      <c r="S126" s="28">
        <f t="shared" si="32"/>
        <v>11.746610416797211</v>
      </c>
      <c r="T126" s="28">
        <f t="shared" si="33"/>
        <v>-1.4083678181644419</v>
      </c>
      <c r="U126" s="28">
        <f t="shared" si="34"/>
        <v>20.848762884041609</v>
      </c>
      <c r="V126" s="28">
        <f t="shared" si="35"/>
        <v>12.975110294225384</v>
      </c>
      <c r="W126" s="10">
        <v>1</v>
      </c>
    </row>
    <row r="127" spans="1:23" x14ac:dyDescent="0.25">
      <c r="A127" s="27">
        <f t="shared" si="19"/>
        <v>0.94</v>
      </c>
      <c r="B127" s="28">
        <f t="shared" si="36"/>
        <v>4.6788080164870385</v>
      </c>
      <c r="C127" s="28">
        <f t="shared" si="36"/>
        <v>-2.1407086357996379</v>
      </c>
      <c r="D127" s="28">
        <f t="shared" si="36"/>
        <v>-4.6133150172238651</v>
      </c>
      <c r="E127" s="28">
        <f t="shared" si="36"/>
        <v>4.4075978899437658</v>
      </c>
      <c r="F127" s="28">
        <f t="shared" si="36"/>
        <v>-4.7356950946755925</v>
      </c>
      <c r="G127" s="28">
        <f t="shared" si="36"/>
        <v>22.88466837385111</v>
      </c>
      <c r="H127" s="28">
        <f t="shared" si="21"/>
        <v>2.137460791641705</v>
      </c>
      <c r="I127" s="28">
        <f t="shared" si="22"/>
        <v>-2.8702854243344755</v>
      </c>
      <c r="J127" s="28">
        <f t="shared" si="23"/>
        <v>1.0312699064159714</v>
      </c>
      <c r="K127" s="28">
        <f t="shared" si="24"/>
        <v>-3.8997763817436479</v>
      </c>
      <c r="L127" s="28">
        <f t="shared" si="25"/>
        <v>15.415088422972248</v>
      </c>
      <c r="M127" s="28">
        <f t="shared" si="26"/>
        <v>-6.3589931211420918</v>
      </c>
      <c r="N127" s="28">
        <f t="shared" si="27"/>
        <v>-3.0725106177148382</v>
      </c>
      <c r="O127" s="28">
        <f t="shared" si="28"/>
        <v>-7.2261867739643968</v>
      </c>
      <c r="P127" s="28">
        <f t="shared" si="29"/>
        <v>9.0437260826993455</v>
      </c>
      <c r="Q127" s="28">
        <f t="shared" si="30"/>
        <v>-1.0190626287025708</v>
      </c>
      <c r="R127" s="28">
        <f t="shared" si="31"/>
        <v>-5.5617189277016035</v>
      </c>
      <c r="S127" s="28">
        <f t="shared" si="32"/>
        <v>12.231825716188627</v>
      </c>
      <c r="T127" s="28">
        <f t="shared" si="33"/>
        <v>-1.1630187930001934</v>
      </c>
      <c r="U127" s="28">
        <f t="shared" si="34"/>
        <v>20.65703760523628</v>
      </c>
      <c r="V127" s="28">
        <f t="shared" si="35"/>
        <v>13.813980808722548</v>
      </c>
      <c r="W127" s="10">
        <v>1</v>
      </c>
    </row>
    <row r="128" spans="1:23" x14ac:dyDescent="0.25">
      <c r="A128" s="27">
        <f t="shared" si="19"/>
        <v>0.96</v>
      </c>
      <c r="B128" s="28">
        <f t="shared" si="36"/>
        <v>4.2212419814231792</v>
      </c>
      <c r="C128" s="28">
        <f t="shared" si="36"/>
        <v>-1.8528790957990147</v>
      </c>
      <c r="D128" s="28">
        <f t="shared" si="36"/>
        <v>-4.26919991545918</v>
      </c>
      <c r="E128" s="28">
        <f t="shared" si="36"/>
        <v>3.7354799983863156</v>
      </c>
      <c r="F128" s="28">
        <f t="shared" si="36"/>
        <v>-4.0788838768630971</v>
      </c>
      <c r="G128" s="28">
        <f t="shared" si="36"/>
        <v>22.155618327685897</v>
      </c>
      <c r="H128" s="28">
        <f t="shared" si="21"/>
        <v>2.0555048445966362</v>
      </c>
      <c r="I128" s="28">
        <f t="shared" si="22"/>
        <v>-2.5647095152136603</v>
      </c>
      <c r="J128" s="28">
        <f t="shared" si="23"/>
        <v>0.78755363934258837</v>
      </c>
      <c r="K128" s="28">
        <f t="shared" si="24"/>
        <v>-3.4198238311876814</v>
      </c>
      <c r="L128" s="28">
        <f t="shared" si="25"/>
        <v>15.705062034429462</v>
      </c>
      <c r="M128" s="28">
        <f t="shared" si="26"/>
        <v>-5.8056665600925452</v>
      </c>
      <c r="N128" s="28">
        <f t="shared" si="27"/>
        <v>-2.9376646142072693</v>
      </c>
      <c r="O128" s="28">
        <f t="shared" si="28"/>
        <v>-6.5372527778495142</v>
      </c>
      <c r="P128" s="28">
        <f t="shared" si="29"/>
        <v>9.8248904515308517</v>
      </c>
      <c r="Q128" s="28">
        <f t="shared" si="30"/>
        <v>-1.1716203528052771</v>
      </c>
      <c r="R128" s="28">
        <f t="shared" si="31"/>
        <v>-5.05934809499389</v>
      </c>
      <c r="S128" s="28">
        <f t="shared" si="32"/>
        <v>12.612550817508435</v>
      </c>
      <c r="T128" s="28">
        <f t="shared" si="33"/>
        <v>-0.95286744398728218</v>
      </c>
      <c r="U128" s="28">
        <f t="shared" si="34"/>
        <v>20.358296187464223</v>
      </c>
      <c r="V128" s="28">
        <f t="shared" si="35"/>
        <v>14.461926675673583</v>
      </c>
      <c r="W128" s="10">
        <v>1</v>
      </c>
    </row>
    <row r="129" spans="1:23" x14ac:dyDescent="0.25">
      <c r="A129" s="27">
        <f t="shared" si="19"/>
        <v>0.98</v>
      </c>
      <c r="B129" s="28">
        <f t="shared" si="36"/>
        <v>3.7929556191949532</v>
      </c>
      <c r="C129" s="28">
        <f t="shared" si="36"/>
        <v>-1.5912408195867391</v>
      </c>
      <c r="D129" s="28">
        <f t="shared" si="36"/>
        <v>-3.9342842403591827</v>
      </c>
      <c r="E129" s="28">
        <f t="shared" si="36"/>
        <v>3.1564251360751583</v>
      </c>
      <c r="F129" s="28">
        <f t="shared" si="36"/>
        <v>-3.49001384886119</v>
      </c>
      <c r="G129" s="28">
        <f t="shared" si="36"/>
        <v>21.407362751061807</v>
      </c>
      <c r="H129" s="28">
        <f t="shared" si="21"/>
        <v>1.9602945672824579</v>
      </c>
      <c r="I129" s="28">
        <f t="shared" si="22"/>
        <v>-2.2824839139775679</v>
      </c>
      <c r="J129" s="28">
        <f t="shared" si="23"/>
        <v>0.58576163814695015</v>
      </c>
      <c r="K129" s="28">
        <f t="shared" si="24"/>
        <v>-2.9860248598848185</v>
      </c>
      <c r="L129" s="28">
        <f t="shared" si="25"/>
        <v>15.86442119680728</v>
      </c>
      <c r="M129" s="28">
        <f t="shared" si="26"/>
        <v>-5.2751093127812672</v>
      </c>
      <c r="N129" s="28">
        <f t="shared" si="27"/>
        <v>-2.7847036819223874</v>
      </c>
      <c r="O129" s="28">
        <f t="shared" si="28"/>
        <v>-5.8859713541882233</v>
      </c>
      <c r="P129" s="28">
        <f t="shared" si="29"/>
        <v>10.481266440014958</v>
      </c>
      <c r="Q129" s="28">
        <f t="shared" si="30"/>
        <v>-1.2745900510333872</v>
      </c>
      <c r="R129" s="28">
        <f t="shared" si="31"/>
        <v>-4.58667042270549</v>
      </c>
      <c r="S129" s="28">
        <f t="shared" si="32"/>
        <v>12.893151626019426</v>
      </c>
      <c r="T129" s="28">
        <f t="shared" si="33"/>
        <v>-0.77422741029786657</v>
      </c>
      <c r="U129" s="28">
        <f t="shared" si="34"/>
        <v>19.97016865980148</v>
      </c>
      <c r="V129" s="28">
        <f t="shared" si="35"/>
        <v>14.928869203448581</v>
      </c>
      <c r="W129" s="10">
        <v>1</v>
      </c>
    </row>
    <row r="130" spans="1:23" x14ac:dyDescent="0.25">
      <c r="A130" s="27">
        <f t="shared" si="19"/>
        <v>1</v>
      </c>
      <c r="B130" s="28">
        <f t="shared" si="36"/>
        <v>3.3954774851190668</v>
      </c>
      <c r="C130" s="28">
        <f t="shared" si="36"/>
        <v>-1.3557099702824496</v>
      </c>
      <c r="D130" s="28">
        <f t="shared" si="36"/>
        <v>-3.6114597228285836</v>
      </c>
      <c r="E130" s="28">
        <f t="shared" si="36"/>
        <v>2.6600063827614058</v>
      </c>
      <c r="F130" s="28">
        <f t="shared" si="36"/>
        <v>-2.9677086418708738</v>
      </c>
      <c r="G130" s="28">
        <f t="shared" si="36"/>
        <v>20.647544938646284</v>
      </c>
      <c r="H130" s="28">
        <f t="shared" si="21"/>
        <v>1.8556362076187978</v>
      </c>
      <c r="I130" s="28">
        <f t="shared" si="22"/>
        <v>-2.0238857321712929</v>
      </c>
      <c r="J130" s="28">
        <f t="shared" si="23"/>
        <v>0.42077869196789758</v>
      </c>
      <c r="K130" s="28">
        <f t="shared" si="24"/>
        <v>-2.5968798923217058</v>
      </c>
      <c r="L130" s="28">
        <f t="shared" si="25"/>
        <v>15.905897275245408</v>
      </c>
      <c r="M130" s="28">
        <f t="shared" si="26"/>
        <v>-4.7713260149705441</v>
      </c>
      <c r="N130" s="28">
        <f t="shared" si="27"/>
        <v>-2.6189899383714272</v>
      </c>
      <c r="O130" s="28">
        <f t="shared" si="28"/>
        <v>-5.275802617319191</v>
      </c>
      <c r="P130" s="28">
        <f t="shared" si="29"/>
        <v>11.014447456186069</v>
      </c>
      <c r="Q130" s="28">
        <f t="shared" si="30"/>
        <v>-1.3357135766195691</v>
      </c>
      <c r="R130" s="28">
        <f t="shared" si="31"/>
        <v>-4.144861869514517</v>
      </c>
      <c r="S130" s="28">
        <f t="shared" si="32"/>
        <v>13.079434200520472</v>
      </c>
      <c r="T130" s="28">
        <f t="shared" si="33"/>
        <v>-0.62346721629157609</v>
      </c>
      <c r="U130" s="28">
        <f t="shared" si="34"/>
        <v>19.509155027708591</v>
      </c>
      <c r="V130" s="28">
        <f t="shared" si="35"/>
        <v>15.228800394861901</v>
      </c>
      <c r="W130" s="10">
        <v>1</v>
      </c>
    </row>
    <row r="131" spans="1:23" x14ac:dyDescent="0.25">
      <c r="A131" s="2"/>
    </row>
    <row r="132" spans="1:23" x14ac:dyDescent="0.25">
      <c r="A132" s="2"/>
    </row>
    <row r="133" spans="1:23" x14ac:dyDescent="0.25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1:23" x14ac:dyDescent="0.25">
      <c r="A134" s="23"/>
      <c r="B134" s="43"/>
      <c r="C134" s="43"/>
      <c r="D134" s="43"/>
      <c r="E134" s="43"/>
      <c r="F134" s="43"/>
      <c r="G134" s="43"/>
      <c r="H134" s="43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:23" x14ac:dyDescent="0.25">
      <c r="A135" s="24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2"/>
    </row>
    <row r="136" spans="1:23" x14ac:dyDescent="0.25">
      <c r="A136" s="21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2"/>
    </row>
    <row r="137" spans="1:23" x14ac:dyDescent="0.25">
      <c r="A137" s="21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2"/>
    </row>
    <row r="138" spans="1:23" x14ac:dyDescent="0.25">
      <c r="A138" s="21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2"/>
    </row>
    <row r="139" spans="1:23" x14ac:dyDescent="0.25">
      <c r="A139" s="21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2"/>
    </row>
    <row r="140" spans="1:23" x14ac:dyDescent="0.25">
      <c r="A140" s="21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2"/>
    </row>
    <row r="141" spans="1:23" x14ac:dyDescent="0.25">
      <c r="A141" s="21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2"/>
    </row>
    <row r="142" spans="1:23" x14ac:dyDescent="0.25">
      <c r="A142" s="21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2"/>
    </row>
    <row r="143" spans="1:23" x14ac:dyDescent="0.25">
      <c r="A143" s="21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2"/>
    </row>
    <row r="144" spans="1:23" x14ac:dyDescent="0.25">
      <c r="A144" s="21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2"/>
    </row>
    <row r="145" spans="1:23" x14ac:dyDescent="0.25">
      <c r="A145" s="21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2"/>
    </row>
    <row r="146" spans="1:23" x14ac:dyDescent="0.25">
      <c r="A146" s="21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2"/>
    </row>
    <row r="147" spans="1:23" x14ac:dyDescent="0.25">
      <c r="A147" s="21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2"/>
    </row>
    <row r="148" spans="1:23" x14ac:dyDescent="0.25">
      <c r="A148" s="21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2"/>
    </row>
    <row r="149" spans="1:23" x14ac:dyDescent="0.25">
      <c r="A149" s="21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2"/>
    </row>
    <row r="150" spans="1:23" x14ac:dyDescent="0.25">
      <c r="A150" s="21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2"/>
    </row>
    <row r="151" spans="1:23" x14ac:dyDescent="0.25">
      <c r="A151" s="21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2"/>
    </row>
    <row r="152" spans="1:23" x14ac:dyDescent="0.25">
      <c r="A152" s="21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2"/>
    </row>
    <row r="153" spans="1:23" x14ac:dyDescent="0.25">
      <c r="A153" s="21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2"/>
    </row>
    <row r="154" spans="1:23" x14ac:dyDescent="0.25">
      <c r="A154" s="21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2"/>
    </row>
    <row r="155" spans="1:23" x14ac:dyDescent="0.25">
      <c r="A155" s="21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2"/>
    </row>
    <row r="156" spans="1:23" x14ac:dyDescent="0.25">
      <c r="A156" s="21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2"/>
    </row>
    <row r="157" spans="1:23" x14ac:dyDescent="0.25">
      <c r="A157" s="21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2"/>
    </row>
    <row r="158" spans="1:23" x14ac:dyDescent="0.25">
      <c r="A158" s="21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2"/>
    </row>
    <row r="159" spans="1:23" x14ac:dyDescent="0.25">
      <c r="A159" s="21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2"/>
    </row>
    <row r="160" spans="1:23" x14ac:dyDescent="0.25">
      <c r="A160" s="21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2"/>
    </row>
    <row r="161" spans="1:23" x14ac:dyDescent="0.25">
      <c r="A161" s="21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2"/>
    </row>
    <row r="162" spans="1:23" x14ac:dyDescent="0.25">
      <c r="A162" s="21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2"/>
    </row>
    <row r="163" spans="1:23" x14ac:dyDescent="0.25">
      <c r="A163" s="21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2"/>
    </row>
    <row r="164" spans="1:23" x14ac:dyDescent="0.25">
      <c r="A164" s="21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2"/>
    </row>
    <row r="165" spans="1:23" x14ac:dyDescent="0.25">
      <c r="A165" s="21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2"/>
    </row>
    <row r="166" spans="1:23" x14ac:dyDescent="0.25">
      <c r="A166" s="21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2"/>
    </row>
    <row r="167" spans="1:23" x14ac:dyDescent="0.25">
      <c r="A167" s="21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2"/>
    </row>
    <row r="168" spans="1:23" x14ac:dyDescent="0.25">
      <c r="A168" s="21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2"/>
    </row>
    <row r="169" spans="1:23" x14ac:dyDescent="0.25">
      <c r="A169" s="21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2"/>
    </row>
    <row r="170" spans="1:23" x14ac:dyDescent="0.25">
      <c r="A170" s="21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2"/>
    </row>
    <row r="171" spans="1:23" x14ac:dyDescent="0.25">
      <c r="A171" s="21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2"/>
    </row>
    <row r="172" spans="1:23" x14ac:dyDescent="0.25">
      <c r="A172" s="21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2"/>
    </row>
    <row r="173" spans="1:23" x14ac:dyDescent="0.25">
      <c r="A173" s="21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2"/>
    </row>
    <row r="174" spans="1:23" x14ac:dyDescent="0.25">
      <c r="A174" s="21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2"/>
    </row>
    <row r="175" spans="1:23" x14ac:dyDescent="0.25">
      <c r="A175" s="21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2"/>
    </row>
    <row r="176" spans="1:23" x14ac:dyDescent="0.25">
      <c r="A176" s="21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2"/>
    </row>
    <row r="177" spans="1:23" x14ac:dyDescent="0.25">
      <c r="A177" s="21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2"/>
    </row>
    <row r="178" spans="1:23" x14ac:dyDescent="0.25">
      <c r="A178" s="21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2"/>
    </row>
    <row r="179" spans="1:23" x14ac:dyDescent="0.25">
      <c r="A179" s="21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2"/>
    </row>
    <row r="180" spans="1:23" x14ac:dyDescent="0.25">
      <c r="A180" s="21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2"/>
    </row>
    <row r="181" spans="1:23" x14ac:dyDescent="0.25">
      <c r="A181" s="21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2"/>
    </row>
    <row r="182" spans="1:23" x14ac:dyDescent="0.25">
      <c r="A182" s="21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2"/>
    </row>
    <row r="183" spans="1:23" x14ac:dyDescent="0.25">
      <c r="A183" s="21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2"/>
    </row>
    <row r="184" spans="1:23" x14ac:dyDescent="0.25">
      <c r="A184" s="21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2"/>
    </row>
    <row r="185" spans="1:23" x14ac:dyDescent="0.25">
      <c r="A185" s="21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2"/>
    </row>
    <row r="186" spans="1:23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</sheetData>
  <mergeCells count="6">
    <mergeCell ref="B1:E1"/>
    <mergeCell ref="B9:H9"/>
    <mergeCell ref="B134:H134"/>
    <mergeCell ref="B79:H79"/>
    <mergeCell ref="B17:H17"/>
    <mergeCell ref="B25:H25"/>
  </mergeCells>
  <pageMargins left="0.7" right="0.7" top="0.78740157499999996" bottom="0.78740157499999996" header="0.3" footer="0.3"/>
  <pageSetup paperSize="9" scale="2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2"/>
  <sheetViews>
    <sheetView zoomScaleNormal="100" workbookViewId="0">
      <selection activeCell="B3" sqref="B3"/>
    </sheetView>
  </sheetViews>
  <sheetFormatPr defaultRowHeight="15" x14ac:dyDescent="0.25"/>
  <cols>
    <col min="1" max="1" width="13" style="5" customWidth="1"/>
    <col min="2" max="2" width="14.28515625" style="5" customWidth="1"/>
    <col min="3" max="9" width="10.28515625" style="5" bestFit="1" customWidth="1"/>
    <col min="10" max="16384" width="9.140625" style="5"/>
  </cols>
  <sheetData>
    <row r="2" spans="1:12" x14ac:dyDescent="0.25">
      <c r="A2" s="45" t="str">
        <f>'Retention characteristics'!$B$2</f>
        <v>Methanol</v>
      </c>
      <c r="B2" s="45">
        <v>0.55000000000000004</v>
      </c>
    </row>
    <row r="5" spans="1:12" x14ac:dyDescent="0.25">
      <c r="A5" s="34" t="s">
        <v>40</v>
      </c>
      <c r="B5" s="34">
        <f>'Retention characteristics'!B10</f>
        <v>1</v>
      </c>
      <c r="C5" s="34">
        <f>'Retention characteristics'!C10</f>
        <v>2</v>
      </c>
      <c r="D5" s="34">
        <f>'Retention characteristics'!D10</f>
        <v>3</v>
      </c>
      <c r="E5" s="34">
        <f>'Retention characteristics'!E10</f>
        <v>4</v>
      </c>
      <c r="F5" s="34">
        <f>'Retention characteristics'!F10</f>
        <v>5</v>
      </c>
      <c r="G5" s="34">
        <f>'Retention characteristics'!G10</f>
        <v>6</v>
      </c>
      <c r="H5" s="34">
        <f>'Retention characteristics'!H10</f>
        <v>7</v>
      </c>
    </row>
    <row r="6" spans="1:12" x14ac:dyDescent="0.25">
      <c r="A6" s="35" t="s">
        <v>5</v>
      </c>
      <c r="B6" s="36">
        <f>10^('Retention characteristics'!B43-'Retention characteristics'!B44*Simulation!$B$2)</f>
        <v>6.1926978282956453</v>
      </c>
      <c r="C6" s="36">
        <f>10^('Retention characteristics'!C43-'Retention characteristics'!C44*Simulation!$B$2)</f>
        <v>9.6043096202633649</v>
      </c>
      <c r="D6" s="36">
        <f>10^('Retention characteristics'!D43-'Retention characteristics'!D44*Simulation!$B$2)</f>
        <v>5.4825434867886083</v>
      </c>
      <c r="E6" s="36">
        <f>10^('Retention characteristics'!E43-'Retention characteristics'!E44*Simulation!$B$2)</f>
        <v>3.6291161639341096</v>
      </c>
      <c r="F6" s="36">
        <f>10^('Retention characteristics'!F43-'Retention characteristics'!F44*Simulation!$B$2)</f>
        <v>10.954355566762466</v>
      </c>
      <c r="G6" s="36">
        <f>10^('Retention characteristics'!G43-'Retention characteristics'!G44*Simulation!$B$2)</f>
        <v>1.3511937385952366</v>
      </c>
      <c r="H6" s="36">
        <f>10^('Retention characteristics'!H43-'Retention characteristics'!H44*Simulation!$B$2)</f>
        <v>3.0648742453364601</v>
      </c>
      <c r="J6" s="46"/>
      <c r="K6" s="46"/>
      <c r="L6" s="8"/>
    </row>
    <row r="7" spans="1:12" ht="18" x14ac:dyDescent="0.35">
      <c r="A7" s="35" t="s">
        <v>7</v>
      </c>
      <c r="B7" s="36">
        <f>(B6+1)*'Retention characteristics'!$B$4</f>
        <v>11.652170481838946</v>
      </c>
      <c r="C7" s="36">
        <f>(C6+1)*'Retention characteristics'!$B$4</f>
        <v>17.178981584826651</v>
      </c>
      <c r="D7" s="36">
        <f>(D6+1)*'Retention characteristics'!$B$4</f>
        <v>10.501720448597545</v>
      </c>
      <c r="E7" s="36">
        <f>(E6+1)*'Retention characteristics'!$B$4</f>
        <v>7.4991681855732581</v>
      </c>
      <c r="F7" s="36">
        <f>(F6+1)*'Retention characteristics'!$B$4</f>
        <v>19.366056018155195</v>
      </c>
      <c r="G7" s="36">
        <f>(G6+1)*'Retention characteristics'!$B$4</f>
        <v>3.8089338565242841</v>
      </c>
      <c r="H7" s="36">
        <f>(H6+1)*'Retention characteristics'!$B$4</f>
        <v>6.5850962774450661</v>
      </c>
      <c r="J7" s="47"/>
      <c r="K7" s="47"/>
      <c r="L7" s="8"/>
    </row>
    <row r="8" spans="1:12" ht="18" x14ac:dyDescent="0.35">
      <c r="A8" s="35" t="s">
        <v>43</v>
      </c>
      <c r="B8" s="36">
        <f>B7/(SQRT('Retention characteristics'!$B$7/5.545))</f>
        <v>0.2743832559797183</v>
      </c>
      <c r="C8" s="36">
        <f>C7/(SQRT('Retention characteristics'!$B$7/5.545))</f>
        <v>0.40452762933798525</v>
      </c>
      <c r="D8" s="36">
        <f>D7/(SQRT('Retention characteristics'!$B$7/5.545))</f>
        <v>0.24729266144587209</v>
      </c>
      <c r="E8" s="36">
        <f>E7/(SQRT('Retention characteristics'!$B$7/5.545))</f>
        <v>0.17658909017029498</v>
      </c>
      <c r="F8" s="36">
        <f>F7/(SQRT('Retention characteristics'!$B$7/5.545))</f>
        <v>0.45602847246605249</v>
      </c>
      <c r="G8" s="36">
        <f>G7/(SQRT('Retention characteristics'!$B$7/5.545))</f>
        <v>8.9692102857010333E-2</v>
      </c>
      <c r="H8" s="36">
        <f>H7/(SQRT('Retention characteristics'!$B$7/5.545))</f>
        <v>0.15506468604810048</v>
      </c>
      <c r="J8" s="47"/>
      <c r="K8" s="47"/>
      <c r="L8" s="47"/>
    </row>
    <row r="9" spans="1:12" x14ac:dyDescent="0.25">
      <c r="A9" s="35" t="s">
        <v>44</v>
      </c>
      <c r="B9" s="36">
        <f>B8/2.3548</f>
        <v>0.11652083233383655</v>
      </c>
      <c r="C9" s="36">
        <f t="shared" ref="C9:H9" si="0">C8/2.3548</f>
        <v>0.17178852953031479</v>
      </c>
      <c r="D9" s="36">
        <f t="shared" si="0"/>
        <v>0.10501641814416175</v>
      </c>
      <c r="E9" s="36">
        <f t="shared" si="0"/>
        <v>7.4991120337308897E-2</v>
      </c>
      <c r="F9" s="36">
        <f t="shared" si="0"/>
        <v>0.19365911010109244</v>
      </c>
      <c r="G9" s="36">
        <f t="shared" si="0"/>
        <v>3.8089053362073355E-2</v>
      </c>
      <c r="H9" s="36">
        <f t="shared" si="0"/>
        <v>6.5850469699380187E-2</v>
      </c>
      <c r="J9" s="48"/>
      <c r="K9" s="48"/>
    </row>
    <row r="11" spans="1:12" x14ac:dyDescent="0.25">
      <c r="A11" s="6" t="s">
        <v>41</v>
      </c>
      <c r="B11" s="34">
        <f>'Retention characteristics'!B10</f>
        <v>1</v>
      </c>
      <c r="C11" s="34">
        <f>'Retention characteristics'!C10</f>
        <v>2</v>
      </c>
      <c r="D11" s="34">
        <f>'Retention characteristics'!D10</f>
        <v>3</v>
      </c>
      <c r="E11" s="34">
        <f>'Retention characteristics'!E10</f>
        <v>4</v>
      </c>
      <c r="F11" s="34">
        <f>'Retention characteristics'!F10</f>
        <v>5</v>
      </c>
      <c r="G11" s="34">
        <f>'Retention characteristics'!G10</f>
        <v>6</v>
      </c>
      <c r="H11" s="34">
        <f>'Retention characteristics'!H10</f>
        <v>7</v>
      </c>
      <c r="I11" s="34" t="s">
        <v>42</v>
      </c>
    </row>
    <row r="12" spans="1:12" x14ac:dyDescent="0.25">
      <c r="A12" s="37">
        <v>0</v>
      </c>
      <c r="B12" s="38">
        <f>(1/(B$9*SQRT(2*PI()))*EXP(-((B$7-$A12)^2)/(2*B$9^2)))</f>
        <v>0</v>
      </c>
      <c r="C12" s="38">
        <f t="shared" ref="C12:H27" si="1">(1/(C$9*SQRT(2*PI()))*EXP(-((C$7-$A12)^2)/(2*C$9^2)))</f>
        <v>0</v>
      </c>
      <c r="D12" s="38">
        <f>(1/(D$9*SQRT(2*PI()))*EXP(-((D$7-$A12)^2)/(2*D$9^2)))</f>
        <v>0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</v>
      </c>
      <c r="I12" s="38">
        <f>SUM(B12:H12)</f>
        <v>0</v>
      </c>
    </row>
    <row r="13" spans="1:12" x14ac:dyDescent="0.25">
      <c r="A13" s="37">
        <v>0.2</v>
      </c>
      <c r="B13" s="38">
        <f>(1/(B$9*SQRT(2*PI()))*EXP(-((B$7-$A13)^2)/(2*B$9^2)))</f>
        <v>0</v>
      </c>
      <c r="C13" s="38">
        <f t="shared" si="1"/>
        <v>0</v>
      </c>
      <c r="D13" s="38">
        <f t="shared" si="1"/>
        <v>0</v>
      </c>
      <c r="E13" s="38">
        <f>(1/(E$9*SQRT(2*PI()))*EXP(-((E$7-$A13)^2)/(2*E$9^2)))</f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ref="I13:I76" si="2">SUM(B13:H13)</f>
        <v>0</v>
      </c>
    </row>
    <row r="14" spans="1:12" x14ac:dyDescent="0.25">
      <c r="A14" s="37">
        <v>0.4</v>
      </c>
      <c r="B14" s="38">
        <f t="shared" ref="B14:H62" si="3">(1/(B$9*SQRT(2*PI()))*EXP(-((B$7-$A14)^2)/(2*B$9^2)))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2"/>
        <v>0</v>
      </c>
    </row>
    <row r="15" spans="1:12" x14ac:dyDescent="0.25">
      <c r="A15" s="37">
        <v>0.6</v>
      </c>
      <c r="B15" s="38">
        <f t="shared" si="3"/>
        <v>0</v>
      </c>
      <c r="C15" s="38">
        <f t="shared" si="1"/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2"/>
        <v>0</v>
      </c>
    </row>
    <row r="16" spans="1:12" x14ac:dyDescent="0.25">
      <c r="A16" s="37">
        <v>0.8</v>
      </c>
      <c r="B16" s="38">
        <f t="shared" si="3"/>
        <v>0</v>
      </c>
      <c r="C16" s="38">
        <f t="shared" si="1"/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  <c r="H16" s="38">
        <f t="shared" si="1"/>
        <v>0</v>
      </c>
      <c r="I16" s="38">
        <f t="shared" si="2"/>
        <v>0</v>
      </c>
    </row>
    <row r="17" spans="1:13" x14ac:dyDescent="0.25">
      <c r="A17" s="37">
        <v>1</v>
      </c>
      <c r="B17" s="38">
        <f t="shared" si="3"/>
        <v>0</v>
      </c>
      <c r="C17" s="38">
        <f t="shared" si="1"/>
        <v>0</v>
      </c>
      <c r="D17" s="38">
        <f t="shared" si="1"/>
        <v>0</v>
      </c>
      <c r="E17" s="38">
        <f t="shared" si="1"/>
        <v>0</v>
      </c>
      <c r="F17" s="38">
        <f t="shared" si="1"/>
        <v>0</v>
      </c>
      <c r="G17" s="38">
        <f t="shared" si="1"/>
        <v>0</v>
      </c>
      <c r="H17" s="38">
        <f t="shared" si="1"/>
        <v>0</v>
      </c>
      <c r="I17" s="38">
        <f t="shared" si="2"/>
        <v>0</v>
      </c>
    </row>
    <row r="18" spans="1:13" x14ac:dyDescent="0.25">
      <c r="A18" s="37">
        <v>1.2</v>
      </c>
      <c r="B18" s="38">
        <f t="shared" si="3"/>
        <v>0</v>
      </c>
      <c r="C18" s="38">
        <f t="shared" si="1"/>
        <v>0</v>
      </c>
      <c r="D18" s="38">
        <f t="shared" si="1"/>
        <v>0</v>
      </c>
      <c r="E18" s="38">
        <f t="shared" si="1"/>
        <v>0</v>
      </c>
      <c r="F18" s="38">
        <f t="shared" si="1"/>
        <v>0</v>
      </c>
      <c r="G18" s="38">
        <f t="shared" si="1"/>
        <v>0</v>
      </c>
      <c r="H18" s="38">
        <f t="shared" si="1"/>
        <v>0</v>
      </c>
      <c r="I18" s="38">
        <f t="shared" si="2"/>
        <v>0</v>
      </c>
    </row>
    <row r="19" spans="1:13" x14ac:dyDescent="0.25">
      <c r="A19" s="37">
        <v>1.4</v>
      </c>
      <c r="B19" s="38">
        <f t="shared" si="3"/>
        <v>0</v>
      </c>
      <c r="C19" s="38">
        <f t="shared" si="1"/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2"/>
        <v>0</v>
      </c>
    </row>
    <row r="20" spans="1:13" x14ac:dyDescent="0.25">
      <c r="A20" s="37">
        <v>1.6</v>
      </c>
      <c r="B20" s="38">
        <f t="shared" si="3"/>
        <v>0</v>
      </c>
      <c r="C20" s="38">
        <f t="shared" si="1"/>
        <v>0</v>
      </c>
      <c r="D20" s="38">
        <f t="shared" si="1"/>
        <v>0</v>
      </c>
      <c r="E20" s="38">
        <f t="shared" si="1"/>
        <v>0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38">
        <f t="shared" si="2"/>
        <v>0</v>
      </c>
      <c r="M20"/>
    </row>
    <row r="21" spans="1:13" x14ac:dyDescent="0.25">
      <c r="A21" s="37">
        <v>1.8</v>
      </c>
      <c r="B21" s="38">
        <f t="shared" si="3"/>
        <v>0</v>
      </c>
      <c r="C21" s="38">
        <f t="shared" si="1"/>
        <v>0</v>
      </c>
      <c r="D21" s="38">
        <f t="shared" si="1"/>
        <v>0</v>
      </c>
      <c r="E21" s="38">
        <f t="shared" si="1"/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2"/>
        <v>0</v>
      </c>
    </row>
    <row r="22" spans="1:13" x14ac:dyDescent="0.25">
      <c r="A22" s="37">
        <v>2</v>
      </c>
      <c r="B22" s="38">
        <f t="shared" si="3"/>
        <v>0</v>
      </c>
      <c r="C22" s="38">
        <f t="shared" si="1"/>
        <v>0</v>
      </c>
      <c r="D22" s="38">
        <f t="shared" si="1"/>
        <v>0</v>
      </c>
      <c r="E22" s="38">
        <f t="shared" si="1"/>
        <v>0</v>
      </c>
      <c r="F22" s="38">
        <f t="shared" si="1"/>
        <v>0</v>
      </c>
      <c r="G22" s="38">
        <f t="shared" si="1"/>
        <v>0</v>
      </c>
      <c r="H22" s="38">
        <f t="shared" si="1"/>
        <v>0</v>
      </c>
      <c r="I22" s="38">
        <f t="shared" si="2"/>
        <v>0</v>
      </c>
    </row>
    <row r="23" spans="1:13" x14ac:dyDescent="0.25">
      <c r="A23" s="37">
        <v>2.2000000000000002</v>
      </c>
      <c r="B23" s="38">
        <f t="shared" si="3"/>
        <v>0</v>
      </c>
      <c r="C23" s="38">
        <f t="shared" si="1"/>
        <v>0</v>
      </c>
      <c r="D23" s="38">
        <f t="shared" si="1"/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 t="shared" si="2"/>
        <v>0</v>
      </c>
    </row>
    <row r="24" spans="1:13" x14ac:dyDescent="0.25">
      <c r="A24" s="37">
        <v>2.4</v>
      </c>
      <c r="B24" s="38">
        <f t="shared" si="3"/>
        <v>0</v>
      </c>
      <c r="C24" s="38">
        <f t="shared" si="1"/>
        <v>0</v>
      </c>
      <c r="D24" s="38">
        <f t="shared" si="1"/>
        <v>0</v>
      </c>
      <c r="E24" s="38">
        <f t="shared" si="1"/>
        <v>0</v>
      </c>
      <c r="F24" s="38">
        <f t="shared" si="1"/>
        <v>0</v>
      </c>
      <c r="G24" s="38">
        <f t="shared" si="1"/>
        <v>7.9043257937493935E-297</v>
      </c>
      <c r="H24" s="38">
        <f t="shared" si="1"/>
        <v>0</v>
      </c>
      <c r="I24" s="38">
        <f t="shared" si="2"/>
        <v>7.9043257937493935E-297</v>
      </c>
    </row>
    <row r="25" spans="1:13" x14ac:dyDescent="0.25">
      <c r="A25" s="37">
        <v>2.6</v>
      </c>
      <c r="B25" s="38">
        <f t="shared" si="3"/>
        <v>0</v>
      </c>
      <c r="C25" s="38">
        <f t="shared" si="1"/>
        <v>0</v>
      </c>
      <c r="D25" s="38">
        <f t="shared" si="1"/>
        <v>0</v>
      </c>
      <c r="E25" s="38">
        <f t="shared" si="1"/>
        <v>0</v>
      </c>
      <c r="F25" s="38">
        <f t="shared" si="1"/>
        <v>0</v>
      </c>
      <c r="G25" s="38">
        <f t="shared" si="1"/>
        <v>1.8389977694646959E-218</v>
      </c>
      <c r="H25" s="38">
        <f t="shared" si="1"/>
        <v>0</v>
      </c>
      <c r="I25" s="38">
        <f t="shared" si="2"/>
        <v>1.8389977694646959E-218</v>
      </c>
    </row>
    <row r="26" spans="1:13" x14ac:dyDescent="0.25">
      <c r="A26" s="37">
        <v>2.8</v>
      </c>
      <c r="B26" s="38">
        <f t="shared" si="3"/>
        <v>0</v>
      </c>
      <c r="C26" s="38">
        <f t="shared" si="1"/>
        <v>0</v>
      </c>
      <c r="D26" s="38">
        <f t="shared" si="1"/>
        <v>0</v>
      </c>
      <c r="E26" s="38">
        <f t="shared" si="1"/>
        <v>0</v>
      </c>
      <c r="F26" s="38">
        <f t="shared" si="1"/>
        <v>0</v>
      </c>
      <c r="G26" s="38">
        <f t="shared" si="1"/>
        <v>4.5411751122541034E-152</v>
      </c>
      <c r="H26" s="38">
        <f t="shared" si="1"/>
        <v>0</v>
      </c>
      <c r="I26" s="38">
        <f t="shared" si="2"/>
        <v>4.5411751122541034E-152</v>
      </c>
    </row>
    <row r="27" spans="1:13" x14ac:dyDescent="0.25">
      <c r="A27" s="37">
        <v>3</v>
      </c>
      <c r="B27" s="38">
        <f t="shared" si="3"/>
        <v>0</v>
      </c>
      <c r="C27" s="38">
        <f t="shared" si="1"/>
        <v>0</v>
      </c>
      <c r="D27" s="38">
        <f t="shared" si="1"/>
        <v>0</v>
      </c>
      <c r="E27" s="38">
        <f t="shared" si="1"/>
        <v>0</v>
      </c>
      <c r="F27" s="38">
        <f t="shared" si="1"/>
        <v>0</v>
      </c>
      <c r="G27" s="38">
        <f t="shared" si="1"/>
        <v>1.1902165149236078E-97</v>
      </c>
      <c r="H27" s="38">
        <f t="shared" si="1"/>
        <v>0</v>
      </c>
      <c r="I27" s="38">
        <f t="shared" si="2"/>
        <v>1.1902165149236078E-97</v>
      </c>
    </row>
    <row r="28" spans="1:13" x14ac:dyDescent="0.25">
      <c r="A28" s="37">
        <v>3.2</v>
      </c>
      <c r="B28" s="38">
        <f t="shared" si="3"/>
        <v>0</v>
      </c>
      <c r="C28" s="38">
        <f t="shared" si="3"/>
        <v>0</v>
      </c>
      <c r="D28" s="38">
        <f t="shared" si="3"/>
        <v>0</v>
      </c>
      <c r="E28" s="38">
        <f t="shared" si="3"/>
        <v>0</v>
      </c>
      <c r="F28" s="38">
        <f t="shared" si="3"/>
        <v>0</v>
      </c>
      <c r="G28" s="38">
        <f t="shared" si="3"/>
        <v>3.3109633349214175E-55</v>
      </c>
      <c r="H28" s="38">
        <f t="shared" si="3"/>
        <v>0</v>
      </c>
      <c r="I28" s="38">
        <f t="shared" si="2"/>
        <v>3.3109633349214175E-55</v>
      </c>
    </row>
    <row r="29" spans="1:13" x14ac:dyDescent="0.25">
      <c r="A29" s="37">
        <v>3.4</v>
      </c>
      <c r="B29" s="38">
        <f t="shared" si="3"/>
        <v>0</v>
      </c>
      <c r="C29" s="38">
        <f t="shared" si="3"/>
        <v>0</v>
      </c>
      <c r="D29" s="38">
        <f t="shared" si="3"/>
        <v>0</v>
      </c>
      <c r="E29" s="38">
        <f t="shared" si="3"/>
        <v>0</v>
      </c>
      <c r="F29" s="38">
        <f t="shared" si="3"/>
        <v>0</v>
      </c>
      <c r="G29" s="38">
        <f t="shared" si="3"/>
        <v>9.7758256478934006E-25</v>
      </c>
      <c r="H29" s="38">
        <f t="shared" si="3"/>
        <v>0</v>
      </c>
      <c r="I29" s="38">
        <f t="shared" si="2"/>
        <v>9.7758256478934006E-25</v>
      </c>
    </row>
    <row r="30" spans="1:13" x14ac:dyDescent="0.25">
      <c r="A30" s="37">
        <v>3.6</v>
      </c>
      <c r="B30" s="38">
        <f t="shared" si="3"/>
        <v>0</v>
      </c>
      <c r="C30" s="38">
        <f t="shared" si="3"/>
        <v>0</v>
      </c>
      <c r="D30" s="38">
        <f t="shared" si="3"/>
        <v>0</v>
      </c>
      <c r="E30" s="38">
        <f t="shared" si="3"/>
        <v>0</v>
      </c>
      <c r="F30" s="38">
        <f t="shared" si="3"/>
        <v>0</v>
      </c>
      <c r="G30" s="38">
        <f t="shared" si="3"/>
        <v>3.0635374914569367E-6</v>
      </c>
      <c r="H30" s="38">
        <f t="shared" si="3"/>
        <v>0</v>
      </c>
      <c r="I30" s="38">
        <f t="shared" si="2"/>
        <v>3.0635374914569367E-6</v>
      </c>
    </row>
    <row r="31" spans="1:13" x14ac:dyDescent="0.25">
      <c r="A31" s="37">
        <v>3.8</v>
      </c>
      <c r="B31" s="38">
        <f t="shared" si="3"/>
        <v>0</v>
      </c>
      <c r="C31" s="38">
        <f t="shared" si="3"/>
        <v>0</v>
      </c>
      <c r="D31" s="38">
        <f t="shared" si="3"/>
        <v>0</v>
      </c>
      <c r="E31" s="38">
        <f t="shared" si="3"/>
        <v>0</v>
      </c>
      <c r="F31" s="38">
        <f t="shared" si="3"/>
        <v>0</v>
      </c>
      <c r="G31" s="38">
        <f t="shared" si="3"/>
        <v>10.189752330129961</v>
      </c>
      <c r="H31" s="38">
        <f t="shared" si="3"/>
        <v>0</v>
      </c>
      <c r="I31" s="38">
        <f t="shared" si="2"/>
        <v>10.189752330129961</v>
      </c>
    </row>
    <row r="32" spans="1:13" x14ac:dyDescent="0.25">
      <c r="A32" s="37">
        <v>4</v>
      </c>
      <c r="B32" s="38">
        <f t="shared" si="3"/>
        <v>0</v>
      </c>
      <c r="C32" s="38">
        <f t="shared" si="3"/>
        <v>0</v>
      </c>
      <c r="D32" s="38">
        <f t="shared" si="3"/>
        <v>0</v>
      </c>
      <c r="E32" s="38">
        <f t="shared" si="3"/>
        <v>0</v>
      </c>
      <c r="F32" s="38">
        <f t="shared" si="3"/>
        <v>0</v>
      </c>
      <c r="G32" s="38">
        <f t="shared" si="3"/>
        <v>3.5972840607311434E-5</v>
      </c>
      <c r="H32" s="38">
        <f t="shared" si="3"/>
        <v>0</v>
      </c>
      <c r="I32" s="38">
        <f t="shared" si="2"/>
        <v>3.5972840607311434E-5</v>
      </c>
    </row>
    <row r="33" spans="1:9" x14ac:dyDescent="0.25">
      <c r="A33" s="37">
        <v>4.2</v>
      </c>
      <c r="B33" s="38">
        <f t="shared" si="3"/>
        <v>0</v>
      </c>
      <c r="C33" s="38">
        <f t="shared" si="3"/>
        <v>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1.3478964047395484E-22</v>
      </c>
      <c r="H33" s="38">
        <f t="shared" si="3"/>
        <v>8.1517793700079487E-285</v>
      </c>
      <c r="I33" s="38">
        <f t="shared" si="2"/>
        <v>1.3478964047395484E-22</v>
      </c>
    </row>
    <row r="34" spans="1:9" x14ac:dyDescent="0.25">
      <c r="A34" s="37">
        <v>4.4000000000000004</v>
      </c>
      <c r="B34" s="38">
        <f t="shared" si="3"/>
        <v>0</v>
      </c>
      <c r="C34" s="38">
        <f t="shared" si="3"/>
        <v>0</v>
      </c>
      <c r="D34" s="38">
        <f t="shared" si="3"/>
        <v>0</v>
      </c>
      <c r="E34" s="38">
        <f t="shared" si="3"/>
        <v>0</v>
      </c>
      <c r="F34" s="38">
        <f t="shared" si="3"/>
        <v>0</v>
      </c>
      <c r="G34" s="38">
        <f t="shared" si="3"/>
        <v>5.3605453301886351E-52</v>
      </c>
      <c r="H34" s="38">
        <f t="shared" si="3"/>
        <v>4.8236451337690791E-239</v>
      </c>
      <c r="I34" s="38">
        <f t="shared" si="2"/>
        <v>5.3605453301886351E-52</v>
      </c>
    </row>
    <row r="35" spans="1:9" x14ac:dyDescent="0.25">
      <c r="A35" s="37">
        <v>4.5999999999999996</v>
      </c>
      <c r="B35" s="38">
        <f t="shared" si="3"/>
        <v>0</v>
      </c>
      <c r="C35" s="38">
        <f t="shared" si="3"/>
        <v>0</v>
      </c>
      <c r="D35" s="38">
        <f t="shared" si="3"/>
        <v>0</v>
      </c>
      <c r="E35" s="38">
        <f t="shared" si="3"/>
        <v>0</v>
      </c>
      <c r="F35" s="38">
        <f t="shared" si="3"/>
        <v>0</v>
      </c>
      <c r="G35" s="38">
        <f t="shared" si="3"/>
        <v>2.2627267298479227E-93</v>
      </c>
      <c r="H35" s="38">
        <f t="shared" si="3"/>
        <v>2.8141960622760677E-197</v>
      </c>
      <c r="I35" s="38">
        <f t="shared" si="2"/>
        <v>2.2627267298479227E-93</v>
      </c>
    </row>
    <row r="36" spans="1:9" x14ac:dyDescent="0.25">
      <c r="A36" s="37">
        <v>4.8</v>
      </c>
      <c r="B36" s="38">
        <f t="shared" si="3"/>
        <v>0</v>
      </c>
      <c r="C36" s="38">
        <f t="shared" si="3"/>
        <v>0</v>
      </c>
      <c r="D36" s="38">
        <f t="shared" si="3"/>
        <v>0</v>
      </c>
      <c r="E36" s="38">
        <f t="shared" si="3"/>
        <v>2.5694562681613577E-281</v>
      </c>
      <c r="F36" s="38">
        <f t="shared" si="3"/>
        <v>0</v>
      </c>
      <c r="G36" s="38">
        <f t="shared" si="3"/>
        <v>1.0137384475045171E-146</v>
      </c>
      <c r="H36" s="38">
        <f t="shared" si="3"/>
        <v>1.6187859249539795E-159</v>
      </c>
      <c r="I36" s="38">
        <f t="shared" si="2"/>
        <v>1.0137384475046789E-146</v>
      </c>
    </row>
    <row r="37" spans="1:9" x14ac:dyDescent="0.25">
      <c r="A37" s="37">
        <v>5</v>
      </c>
      <c r="B37" s="38">
        <f t="shared" si="3"/>
        <v>0</v>
      </c>
      <c r="C37" s="38">
        <f t="shared" si="3"/>
        <v>0</v>
      </c>
      <c r="D37" s="38">
        <f t="shared" si="3"/>
        <v>0</v>
      </c>
      <c r="E37" s="38">
        <f t="shared" si="3"/>
        <v>3.5860320220993741E-241</v>
      </c>
      <c r="F37" s="38">
        <f t="shared" si="3"/>
        <v>0</v>
      </c>
      <c r="G37" s="38">
        <f t="shared" si="3"/>
        <v>4.8204813314393713E-212</v>
      </c>
      <c r="H37" s="38">
        <f t="shared" si="3"/>
        <v>9.1808006203299191E-126</v>
      </c>
      <c r="I37" s="38">
        <f t="shared" si="2"/>
        <v>9.1808006203299191E-126</v>
      </c>
    </row>
    <row r="38" spans="1:9" x14ac:dyDescent="0.25">
      <c r="A38" s="37">
        <v>5.2</v>
      </c>
      <c r="B38" s="38">
        <f t="shared" si="3"/>
        <v>0</v>
      </c>
      <c r="C38" s="38">
        <f t="shared" si="3"/>
        <v>0</v>
      </c>
      <c r="D38" s="38">
        <f t="shared" si="3"/>
        <v>0</v>
      </c>
      <c r="E38" s="38">
        <f t="shared" si="3"/>
        <v>4.076987360830223E-204</v>
      </c>
      <c r="F38" s="38">
        <f t="shared" si="3"/>
        <v>0</v>
      </c>
      <c r="G38" s="38">
        <f t="shared" si="3"/>
        <v>2.4329073415545014E-289</v>
      </c>
      <c r="H38" s="38">
        <f t="shared" si="3"/>
        <v>5.133667774699327E-96</v>
      </c>
      <c r="I38" s="38">
        <f t="shared" si="2"/>
        <v>5.133667774699327E-96</v>
      </c>
    </row>
    <row r="39" spans="1:9" x14ac:dyDescent="0.25">
      <c r="A39" s="37">
        <v>5.4</v>
      </c>
      <c r="B39" s="38">
        <f t="shared" si="3"/>
        <v>0</v>
      </c>
      <c r="C39" s="38">
        <f t="shared" si="3"/>
        <v>0</v>
      </c>
      <c r="D39" s="38">
        <f t="shared" si="3"/>
        <v>0</v>
      </c>
      <c r="E39" s="38">
        <f t="shared" si="3"/>
        <v>3.7758682798982898E-170</v>
      </c>
      <c r="F39" s="38">
        <f t="shared" si="3"/>
        <v>0</v>
      </c>
      <c r="G39" s="38">
        <f t="shared" si="3"/>
        <v>0</v>
      </c>
      <c r="H39" s="38">
        <f t="shared" si="3"/>
        <v>2.8302906165696949E-70</v>
      </c>
      <c r="I39" s="38">
        <f t="shared" si="2"/>
        <v>2.8302906165696949E-70</v>
      </c>
    </row>
    <row r="40" spans="1:9" x14ac:dyDescent="0.25">
      <c r="A40" s="37">
        <v>5.6</v>
      </c>
      <c r="B40" s="38">
        <f t="shared" si="3"/>
        <v>0</v>
      </c>
      <c r="C40" s="38">
        <f t="shared" si="3"/>
        <v>0</v>
      </c>
      <c r="D40" s="38">
        <f t="shared" si="3"/>
        <v>0</v>
      </c>
      <c r="E40" s="38">
        <f t="shared" si="3"/>
        <v>2.8486990781598554E-139</v>
      </c>
      <c r="F40" s="38">
        <f t="shared" si="3"/>
        <v>0</v>
      </c>
      <c r="G40" s="38">
        <f t="shared" si="3"/>
        <v>0</v>
      </c>
      <c r="H40" s="38">
        <f t="shared" si="3"/>
        <v>1.5384747429747146E-48</v>
      </c>
      <c r="I40" s="38">
        <f t="shared" si="2"/>
        <v>1.5384747429747146E-48</v>
      </c>
    </row>
    <row r="41" spans="1:9" x14ac:dyDescent="0.25">
      <c r="A41" s="37">
        <v>5.8</v>
      </c>
      <c r="B41" s="38">
        <f t="shared" si="3"/>
        <v>0</v>
      </c>
      <c r="C41" s="38">
        <f t="shared" si="3"/>
        <v>0</v>
      </c>
      <c r="D41" s="38">
        <f t="shared" si="3"/>
        <v>0</v>
      </c>
      <c r="E41" s="38">
        <f t="shared" si="3"/>
        <v>1.7507679320462728E-111</v>
      </c>
      <c r="F41" s="38">
        <f t="shared" si="3"/>
        <v>0</v>
      </c>
      <c r="G41" s="38">
        <f t="shared" si="3"/>
        <v>0</v>
      </c>
      <c r="H41" s="38">
        <f t="shared" si="3"/>
        <v>8.2452870154636275E-31</v>
      </c>
      <c r="I41" s="38">
        <f t="shared" si="2"/>
        <v>8.2452870154636275E-31</v>
      </c>
    </row>
    <row r="42" spans="1:9" x14ac:dyDescent="0.25">
      <c r="A42" s="37">
        <v>6</v>
      </c>
      <c r="B42" s="38">
        <f t="shared" si="3"/>
        <v>0</v>
      </c>
      <c r="C42" s="38">
        <f t="shared" si="3"/>
        <v>0</v>
      </c>
      <c r="D42" s="38">
        <f t="shared" si="3"/>
        <v>0</v>
      </c>
      <c r="E42" s="38">
        <f t="shared" si="3"/>
        <v>8.7652207929701763E-87</v>
      </c>
      <c r="F42" s="38">
        <f t="shared" si="3"/>
        <v>0</v>
      </c>
      <c r="G42" s="38">
        <f t="shared" si="3"/>
        <v>0</v>
      </c>
      <c r="H42" s="38">
        <f t="shared" si="3"/>
        <v>4.3568965940535598E-17</v>
      </c>
      <c r="I42" s="38">
        <f t="shared" si="2"/>
        <v>4.3568965940535598E-17</v>
      </c>
    </row>
    <row r="43" spans="1:9" x14ac:dyDescent="0.25">
      <c r="A43" s="37">
        <v>6.2</v>
      </c>
      <c r="B43" s="38">
        <f t="shared" si="3"/>
        <v>0</v>
      </c>
      <c r="C43" s="38">
        <f t="shared" si="3"/>
        <v>0</v>
      </c>
      <c r="D43" s="38">
        <f t="shared" si="3"/>
        <v>0</v>
      </c>
      <c r="E43" s="38">
        <f t="shared" si="3"/>
        <v>3.5747807134061744E-65</v>
      </c>
      <c r="F43" s="38">
        <f t="shared" si="3"/>
        <v>0</v>
      </c>
      <c r="G43" s="38">
        <f t="shared" si="3"/>
        <v>0</v>
      </c>
      <c r="H43" s="38">
        <f t="shared" si="3"/>
        <v>2.2698899131416292E-7</v>
      </c>
      <c r="I43" s="38">
        <f t="shared" si="2"/>
        <v>2.2698899131416292E-7</v>
      </c>
    </row>
    <row r="44" spans="1:9" x14ac:dyDescent="0.25">
      <c r="A44" s="37">
        <v>6.4</v>
      </c>
      <c r="B44" s="38">
        <f t="shared" si="3"/>
        <v>0</v>
      </c>
      <c r="C44" s="38">
        <f t="shared" si="3"/>
        <v>0</v>
      </c>
      <c r="D44" s="38">
        <f t="shared" si="3"/>
        <v>0</v>
      </c>
      <c r="E44" s="38">
        <f t="shared" si="3"/>
        <v>1.1876493102811293E-46</v>
      </c>
      <c r="F44" s="38">
        <f t="shared" si="3"/>
        <v>0</v>
      </c>
      <c r="G44" s="38">
        <f t="shared" si="3"/>
        <v>0</v>
      </c>
      <c r="H44" s="38">
        <f t="shared" si="3"/>
        <v>0.11659727618004416</v>
      </c>
      <c r="I44" s="38">
        <f t="shared" si="2"/>
        <v>0.11659727618004416</v>
      </c>
    </row>
    <row r="45" spans="1:9" x14ac:dyDescent="0.25">
      <c r="A45" s="37">
        <v>6.6</v>
      </c>
      <c r="B45" s="38">
        <f t="shared" si="3"/>
        <v>0</v>
      </c>
      <c r="C45" s="38">
        <f t="shared" si="3"/>
        <v>0</v>
      </c>
      <c r="D45" s="38">
        <f t="shared" si="3"/>
        <v>6.8307775702832245E-300</v>
      </c>
      <c r="E45" s="38">
        <f t="shared" si="3"/>
        <v>3.2142474230836558E-31</v>
      </c>
      <c r="F45" s="38">
        <f t="shared" si="3"/>
        <v>0</v>
      </c>
      <c r="G45" s="38">
        <f t="shared" si="3"/>
        <v>0</v>
      </c>
      <c r="H45" s="38">
        <f t="shared" si="3"/>
        <v>5.9051112337187401</v>
      </c>
      <c r="I45" s="38">
        <f t="shared" si="2"/>
        <v>5.9051112337187401</v>
      </c>
    </row>
    <row r="46" spans="1:9" x14ac:dyDescent="0.25">
      <c r="A46" s="37">
        <v>6.8</v>
      </c>
      <c r="B46" s="38">
        <f t="shared" si="3"/>
        <v>0</v>
      </c>
      <c r="C46" s="38">
        <f t="shared" si="3"/>
        <v>0</v>
      </c>
      <c r="D46" s="38">
        <f t="shared" si="3"/>
        <v>5.9761333869044672E-270</v>
      </c>
      <c r="E46" s="38">
        <f t="shared" si="3"/>
        <v>7.0863509480029818E-19</v>
      </c>
      <c r="F46" s="38">
        <f t="shared" si="3"/>
        <v>0</v>
      </c>
      <c r="G46" s="38">
        <f t="shared" si="3"/>
        <v>0</v>
      </c>
      <c r="H46" s="38">
        <f t="shared" si="3"/>
        <v>2.9486540916474072E-2</v>
      </c>
      <c r="I46" s="38">
        <f t="shared" si="2"/>
        <v>2.9486540916474072E-2</v>
      </c>
    </row>
    <row r="47" spans="1:9" x14ac:dyDescent="0.25">
      <c r="A47" s="37">
        <v>7</v>
      </c>
      <c r="B47" s="38">
        <f t="shared" si="3"/>
        <v>0</v>
      </c>
      <c r="C47" s="38">
        <f t="shared" si="3"/>
        <v>0</v>
      </c>
      <c r="D47" s="38">
        <f t="shared" si="3"/>
        <v>1.3905655634036586E-241</v>
      </c>
      <c r="E47" s="38">
        <f t="shared" si="3"/>
        <v>1.2726772414061896E-9</v>
      </c>
      <c r="F47" s="38">
        <f t="shared" si="3"/>
        <v>0</v>
      </c>
      <c r="G47" s="38">
        <f t="shared" si="3"/>
        <v>0</v>
      </c>
      <c r="H47" s="38">
        <f t="shared" si="3"/>
        <v>1.4516958700845146E-8</v>
      </c>
      <c r="I47" s="38">
        <f t="shared" si="2"/>
        <v>1.5789635942251336E-8</v>
      </c>
    </row>
    <row r="48" spans="1:9" x14ac:dyDescent="0.25">
      <c r="A48" s="37">
        <v>7.2</v>
      </c>
      <c r="B48" s="38">
        <f t="shared" si="3"/>
        <v>0</v>
      </c>
      <c r="C48" s="38">
        <f t="shared" si="3"/>
        <v>0</v>
      </c>
      <c r="D48" s="38">
        <f t="shared" si="3"/>
        <v>8.605650556574147E-215</v>
      </c>
      <c r="E48" s="38">
        <f t="shared" si="3"/>
        <v>1.8619420834743543E-3</v>
      </c>
      <c r="F48" s="38">
        <f t="shared" si="3"/>
        <v>0</v>
      </c>
      <c r="G48" s="38">
        <f t="shared" si="3"/>
        <v>0</v>
      </c>
      <c r="H48" s="38">
        <f t="shared" si="3"/>
        <v>7.0466633218181118E-19</v>
      </c>
      <c r="I48" s="38">
        <f t="shared" si="2"/>
        <v>1.8619420834743549E-3</v>
      </c>
    </row>
    <row r="49" spans="1:9" x14ac:dyDescent="0.25">
      <c r="A49" s="37">
        <v>7.4</v>
      </c>
      <c r="B49" s="38">
        <f t="shared" si="3"/>
        <v>2.2612316382722177E-289</v>
      </c>
      <c r="C49" s="38">
        <f t="shared" si="3"/>
        <v>0</v>
      </c>
      <c r="D49" s="38">
        <f t="shared" si="3"/>
        <v>1.4164361201644084E-189</v>
      </c>
      <c r="E49" s="38">
        <f t="shared" si="3"/>
        <v>2.2190461107779336</v>
      </c>
      <c r="F49" s="38">
        <f t="shared" si="3"/>
        <v>0</v>
      </c>
      <c r="G49" s="38">
        <f t="shared" si="3"/>
        <v>0</v>
      </c>
      <c r="H49" s="38">
        <f t="shared" si="3"/>
        <v>3.3724651506087163E-33</v>
      </c>
      <c r="I49" s="38">
        <f t="shared" si="2"/>
        <v>2.2190461107779336</v>
      </c>
    </row>
    <row r="50" spans="1:9" x14ac:dyDescent="0.25">
      <c r="A50" s="37">
        <v>7.6</v>
      </c>
      <c r="B50" s="38">
        <f t="shared" si="3"/>
        <v>8.2730072819110851E-263</v>
      </c>
      <c r="C50" s="38">
        <f t="shared" si="3"/>
        <v>0</v>
      </c>
      <c r="D50" s="38">
        <f t="shared" si="3"/>
        <v>6.2005659092854848E-166</v>
      </c>
      <c r="E50" s="38">
        <f t="shared" si="3"/>
        <v>2.1543623686757263</v>
      </c>
      <c r="F50" s="38">
        <f t="shared" si="3"/>
        <v>0</v>
      </c>
      <c r="G50" s="38">
        <f t="shared" si="3"/>
        <v>0</v>
      </c>
      <c r="H50" s="38">
        <f t="shared" si="3"/>
        <v>1.5913565160072313E-51</v>
      </c>
      <c r="I50" s="38">
        <f t="shared" si="2"/>
        <v>2.1543623686757263</v>
      </c>
    </row>
    <row r="51" spans="1:9" x14ac:dyDescent="0.25">
      <c r="A51" s="37">
        <v>7.8</v>
      </c>
      <c r="B51" s="38">
        <f t="shared" si="3"/>
        <v>1.5903438095275021E-237</v>
      </c>
      <c r="C51" s="38">
        <f t="shared" si="3"/>
        <v>0</v>
      </c>
      <c r="D51" s="38">
        <f t="shared" si="3"/>
        <v>7.2191607515810378E-144</v>
      </c>
      <c r="E51" s="38">
        <f t="shared" si="3"/>
        <v>1.7038189764002776E-3</v>
      </c>
      <c r="F51" s="38">
        <f t="shared" si="3"/>
        <v>0</v>
      </c>
      <c r="G51" s="38">
        <f t="shared" si="3"/>
        <v>0</v>
      </c>
      <c r="H51" s="38">
        <f t="shared" si="3"/>
        <v>7.4036106347528064E-74</v>
      </c>
      <c r="I51" s="38">
        <f t="shared" si="2"/>
        <v>1.7038189764002776E-3</v>
      </c>
    </row>
    <row r="52" spans="1:9" x14ac:dyDescent="0.25">
      <c r="A52" s="37">
        <v>8</v>
      </c>
      <c r="B52" s="38">
        <f t="shared" si="3"/>
        <v>1.6063045948244793E-213</v>
      </c>
      <c r="C52" s="38">
        <f t="shared" si="3"/>
        <v>0</v>
      </c>
      <c r="D52" s="38">
        <f t="shared" si="3"/>
        <v>2.2354406597983595E-123</v>
      </c>
      <c r="E52" s="38">
        <f t="shared" si="3"/>
        <v>1.0976917906302571E-9</v>
      </c>
      <c r="F52" s="38">
        <f t="shared" si="3"/>
        <v>0</v>
      </c>
      <c r="G52" s="38">
        <f t="shared" si="3"/>
        <v>0</v>
      </c>
      <c r="H52" s="38">
        <f t="shared" si="3"/>
        <v>3.3960628742120201E-100</v>
      </c>
      <c r="I52" s="38">
        <f t="shared" si="2"/>
        <v>1.0976917906302571E-9</v>
      </c>
    </row>
    <row r="53" spans="1:9" x14ac:dyDescent="0.25">
      <c r="A53" s="37">
        <v>8.1999999999999993</v>
      </c>
      <c r="B53" s="38">
        <f t="shared" si="3"/>
        <v>8.5246006615689249E-191</v>
      </c>
      <c r="C53" s="38">
        <f t="shared" si="3"/>
        <v>0</v>
      </c>
      <c r="D53" s="38">
        <f t="shared" si="3"/>
        <v>1.8410289952613388E-104</v>
      </c>
      <c r="E53" s="38">
        <f t="shared" si="3"/>
        <v>5.7608908968443097E-19</v>
      </c>
      <c r="F53" s="38">
        <f t="shared" si="3"/>
        <v>0</v>
      </c>
      <c r="G53" s="38">
        <f t="shared" si="3"/>
        <v>0</v>
      </c>
      <c r="H53" s="38">
        <f t="shared" si="3"/>
        <v>1.5359035398145963E-130</v>
      </c>
      <c r="I53" s="38">
        <f t="shared" si="2"/>
        <v>5.7608908968443097E-19</v>
      </c>
    </row>
    <row r="54" spans="1:9" x14ac:dyDescent="0.25">
      <c r="A54" s="37">
        <v>8.4</v>
      </c>
      <c r="B54" s="38">
        <f t="shared" si="3"/>
        <v>2.3770014576343058E-169</v>
      </c>
      <c r="C54" s="38">
        <f t="shared" si="3"/>
        <v>0</v>
      </c>
      <c r="D54" s="38">
        <f t="shared" si="3"/>
        <v>4.0325444213235789E-87</v>
      </c>
      <c r="E54" s="38">
        <f t="shared" si="3"/>
        <v>2.4629248087104781E-31</v>
      </c>
      <c r="F54" s="38">
        <f t="shared" si="3"/>
        <v>0</v>
      </c>
      <c r="G54" s="38">
        <f t="shared" si="3"/>
        <v>0</v>
      </c>
      <c r="H54" s="38">
        <f t="shared" si="3"/>
        <v>6.8487013465809304E-165</v>
      </c>
      <c r="I54" s="38">
        <f t="shared" si="2"/>
        <v>2.4629248087104781E-31</v>
      </c>
    </row>
    <row r="55" spans="1:9" x14ac:dyDescent="0.25">
      <c r="A55" s="37">
        <v>8.6</v>
      </c>
      <c r="B55" s="38">
        <f t="shared" si="3"/>
        <v>3.482523979316378E-149</v>
      </c>
      <c r="C55" s="38">
        <f t="shared" si="3"/>
        <v>0</v>
      </c>
      <c r="D55" s="38">
        <f t="shared" si="3"/>
        <v>2.3491932318664145E-71</v>
      </c>
      <c r="E55" s="38">
        <f t="shared" si="3"/>
        <v>8.5775829209476425E-47</v>
      </c>
      <c r="F55" s="38">
        <f t="shared" si="3"/>
        <v>0</v>
      </c>
      <c r="G55" s="38">
        <f t="shared" si="3"/>
        <v>0</v>
      </c>
      <c r="H55" s="38">
        <f t="shared" si="3"/>
        <v>3.0109849363277527E-203</v>
      </c>
      <c r="I55" s="38">
        <f t="shared" si="2"/>
        <v>8.5775829209476425E-47</v>
      </c>
    </row>
    <row r="56" spans="1:9" x14ac:dyDescent="0.25">
      <c r="A56" s="37">
        <v>8.8000000000000007</v>
      </c>
      <c r="B56" s="38">
        <f t="shared" si="3"/>
        <v>2.6808224130366981E-130</v>
      </c>
      <c r="C56" s="38">
        <f t="shared" si="3"/>
        <v>0</v>
      </c>
      <c r="D56" s="38">
        <f t="shared" si="3"/>
        <v>3.6398155066503745E-57</v>
      </c>
      <c r="E56" s="38">
        <f t="shared" si="3"/>
        <v>2.4334978437905993E-65</v>
      </c>
      <c r="F56" s="38">
        <f t="shared" si="3"/>
        <v>0</v>
      </c>
      <c r="G56" s="38">
        <f t="shared" si="3"/>
        <v>0</v>
      </c>
      <c r="H56" s="38">
        <f t="shared" si="3"/>
        <v>1.3051637559472339E-245</v>
      </c>
      <c r="I56" s="38">
        <f t="shared" si="2"/>
        <v>3.6398155309853528E-57</v>
      </c>
    </row>
    <row r="57" spans="1:9" x14ac:dyDescent="0.25">
      <c r="A57" s="37">
        <v>9</v>
      </c>
      <c r="B57" s="38">
        <f t="shared" si="3"/>
        <v>1.0843044468616577E-112</v>
      </c>
      <c r="C57" s="38">
        <f t="shared" si="3"/>
        <v>0</v>
      </c>
      <c r="D57" s="38">
        <f t="shared" si="3"/>
        <v>1.4998956650412409E-44</v>
      </c>
      <c r="E57" s="38">
        <f t="shared" si="3"/>
        <v>5.6240513227910254E-87</v>
      </c>
      <c r="F57" s="38">
        <f t="shared" si="3"/>
        <v>0</v>
      </c>
      <c r="G57" s="38">
        <f t="shared" si="3"/>
        <v>0</v>
      </c>
      <c r="H57" s="38">
        <f t="shared" si="3"/>
        <v>5.5779869641742032E-292</v>
      </c>
      <c r="I57" s="38">
        <f t="shared" si="2"/>
        <v>1.4998956650412409E-44</v>
      </c>
    </row>
    <row r="58" spans="1:9" x14ac:dyDescent="0.25">
      <c r="A58" s="37">
        <v>9.1999999999999993</v>
      </c>
      <c r="B58" s="38">
        <f t="shared" si="3"/>
        <v>2.3043248048467925E-96</v>
      </c>
      <c r="C58" s="38">
        <f t="shared" si="3"/>
        <v>0</v>
      </c>
      <c r="D58" s="38">
        <f t="shared" si="3"/>
        <v>1.6438560264291464E-33</v>
      </c>
      <c r="E58" s="38">
        <f t="shared" si="3"/>
        <v>1.0588144350524663E-111</v>
      </c>
      <c r="F58" s="38">
        <f t="shared" si="3"/>
        <v>0</v>
      </c>
      <c r="G58" s="38">
        <f t="shared" si="3"/>
        <v>0</v>
      </c>
      <c r="H58" s="38">
        <f t="shared" si="3"/>
        <v>0</v>
      </c>
      <c r="I58" s="38">
        <f t="shared" si="2"/>
        <v>1.6438560264291464E-33</v>
      </c>
    </row>
    <row r="59" spans="1:9" x14ac:dyDescent="0.25">
      <c r="A59" s="37">
        <v>9.4</v>
      </c>
      <c r="B59" s="38">
        <f t="shared" si="3"/>
        <v>2.5730333398390719E-81</v>
      </c>
      <c r="C59" s="38">
        <f t="shared" si="3"/>
        <v>0</v>
      </c>
      <c r="D59" s="38">
        <f t="shared" si="3"/>
        <v>4.79167722327743E-24</v>
      </c>
      <c r="E59" s="38">
        <f t="shared" si="3"/>
        <v>1.6238380012861094E-139</v>
      </c>
      <c r="F59" s="38">
        <f t="shared" si="3"/>
        <v>0</v>
      </c>
      <c r="G59" s="38">
        <f t="shared" si="3"/>
        <v>0</v>
      </c>
      <c r="H59" s="38">
        <f t="shared" si="3"/>
        <v>0</v>
      </c>
      <c r="I59" s="38">
        <f t="shared" si="2"/>
        <v>4.79167722327743E-24</v>
      </c>
    </row>
    <row r="60" spans="1:9" x14ac:dyDescent="0.25">
      <c r="A60" s="37">
        <v>9.6</v>
      </c>
      <c r="B60" s="38">
        <f t="shared" si="3"/>
        <v>1.5095809100970174E-67</v>
      </c>
      <c r="C60" s="38">
        <f t="shared" si="3"/>
        <v>0</v>
      </c>
      <c r="D60" s="38">
        <f t="shared" si="3"/>
        <v>3.7147738688056122E-16</v>
      </c>
      <c r="E60" s="38">
        <f t="shared" si="3"/>
        <v>2.0286999408602101E-170</v>
      </c>
      <c r="F60" s="38">
        <f t="shared" si="3"/>
        <v>0</v>
      </c>
      <c r="G60" s="38">
        <f t="shared" si="3"/>
        <v>0</v>
      </c>
      <c r="H60" s="38">
        <f t="shared" si="3"/>
        <v>0</v>
      </c>
      <c r="I60" s="38">
        <f t="shared" si="2"/>
        <v>3.7147738688056122E-16</v>
      </c>
    </row>
    <row r="61" spans="1:9" x14ac:dyDescent="0.25">
      <c r="A61" s="37">
        <v>9.8000000000000007</v>
      </c>
      <c r="B61" s="38">
        <f t="shared" si="3"/>
        <v>4.6534670122549557E-55</v>
      </c>
      <c r="C61" s="38">
        <f t="shared" si="3"/>
        <v>0</v>
      </c>
      <c r="D61" s="38">
        <f t="shared" si="3"/>
        <v>7.6594618512298613E-10</v>
      </c>
      <c r="E61" s="38">
        <f t="shared" si="3"/>
        <v>2.0646441087352433E-204</v>
      </c>
      <c r="F61" s="38">
        <f t="shared" si="3"/>
        <v>0</v>
      </c>
      <c r="G61" s="38">
        <f t="shared" si="3"/>
        <v>0</v>
      </c>
      <c r="H61" s="38">
        <f t="shared" si="3"/>
        <v>0</v>
      </c>
      <c r="I61" s="38">
        <f t="shared" si="2"/>
        <v>7.6594618512298613E-10</v>
      </c>
    </row>
    <row r="62" spans="1:9" x14ac:dyDescent="0.25">
      <c r="A62" s="37">
        <v>10</v>
      </c>
      <c r="B62" s="38">
        <f t="shared" si="3"/>
        <v>7.5371324444402512E-44</v>
      </c>
      <c r="C62" s="38">
        <f t="shared" si="3"/>
        <v>0</v>
      </c>
      <c r="D62" s="38">
        <f t="shared" si="3"/>
        <v>4.2003471184444039E-5</v>
      </c>
      <c r="E62" s="38">
        <f t="shared" ref="C62:H104" si="4">(1/(E$9*SQRT(2*PI()))*EXP(-((E$7-$A62)^2)/(2*E$9^2)))</f>
        <v>1.711688980945989E-241</v>
      </c>
      <c r="F62" s="38">
        <f t="shared" si="4"/>
        <v>0</v>
      </c>
      <c r="G62" s="38">
        <f t="shared" si="4"/>
        <v>0</v>
      </c>
      <c r="H62" s="38">
        <f t="shared" si="4"/>
        <v>0</v>
      </c>
      <c r="I62" s="38">
        <f t="shared" si="2"/>
        <v>4.2003471184444039E-5</v>
      </c>
    </row>
    <row r="63" spans="1:9" x14ac:dyDescent="0.25">
      <c r="A63" s="37">
        <v>10.199999999999999</v>
      </c>
      <c r="B63" s="38">
        <f t="shared" ref="B63:B126" si="5">(1/(B$9*SQRT(2*PI()))*EXP(-((B$7-$A63)^2)/(2*B$9^2)))</f>
        <v>6.4142357344076272E-34</v>
      </c>
      <c r="C63" s="38">
        <f t="shared" si="4"/>
        <v>0</v>
      </c>
      <c r="D63" s="38">
        <f t="shared" si="4"/>
        <v>6.1262280009264272E-2</v>
      </c>
      <c r="E63" s="38">
        <f t="shared" si="4"/>
        <v>1.1559971870847345E-281</v>
      </c>
      <c r="F63" s="38">
        <f t="shared" si="4"/>
        <v>0</v>
      </c>
      <c r="G63" s="38">
        <f t="shared" si="4"/>
        <v>0</v>
      </c>
      <c r="H63" s="38">
        <f t="shared" si="4"/>
        <v>0</v>
      </c>
      <c r="I63" s="38">
        <f t="shared" si="2"/>
        <v>6.1262280009264272E-2</v>
      </c>
    </row>
    <row r="64" spans="1:9" x14ac:dyDescent="0.25">
      <c r="A64" s="37">
        <v>10.4</v>
      </c>
      <c r="B64" s="38">
        <f t="shared" si="5"/>
        <v>2.8680911532381005E-25</v>
      </c>
      <c r="C64" s="38">
        <f t="shared" si="4"/>
        <v>0</v>
      </c>
      <c r="D64" s="38">
        <f t="shared" si="4"/>
        <v>2.3764144197094956</v>
      </c>
      <c r="E64" s="38">
        <f t="shared" si="4"/>
        <v>0</v>
      </c>
      <c r="F64" s="38">
        <f t="shared" si="4"/>
        <v>0</v>
      </c>
      <c r="G64" s="38">
        <f t="shared" si="4"/>
        <v>0</v>
      </c>
      <c r="H64" s="38">
        <f t="shared" si="4"/>
        <v>0</v>
      </c>
      <c r="I64" s="38">
        <f t="shared" si="2"/>
        <v>2.3764144197094956</v>
      </c>
    </row>
    <row r="65" spans="1:9" x14ac:dyDescent="0.25">
      <c r="A65" s="37">
        <v>10.6</v>
      </c>
      <c r="B65" s="38">
        <f t="shared" si="5"/>
        <v>6.7382984963589198E-18</v>
      </c>
      <c r="C65" s="38">
        <f t="shared" si="4"/>
        <v>0</v>
      </c>
      <c r="D65" s="38">
        <f t="shared" si="4"/>
        <v>2.4517277972030906</v>
      </c>
      <c r="E65" s="38">
        <f t="shared" si="4"/>
        <v>0</v>
      </c>
      <c r="F65" s="38">
        <f t="shared" si="4"/>
        <v>0</v>
      </c>
      <c r="G65" s="38">
        <f t="shared" si="4"/>
        <v>0</v>
      </c>
      <c r="H65" s="38">
        <f t="shared" si="4"/>
        <v>0</v>
      </c>
      <c r="I65" s="38">
        <f t="shared" si="2"/>
        <v>2.4517277972030906</v>
      </c>
    </row>
    <row r="66" spans="1:9" x14ac:dyDescent="0.25">
      <c r="A66" s="37">
        <v>10.8</v>
      </c>
      <c r="B66" s="38">
        <f t="shared" si="5"/>
        <v>8.3179595533187488E-12</v>
      </c>
      <c r="C66" s="38">
        <f t="shared" si="4"/>
        <v>9.0005792597652617E-300</v>
      </c>
      <c r="D66" s="38">
        <f t="shared" si="4"/>
        <v>6.7273399185951446E-2</v>
      </c>
      <c r="E66" s="38">
        <f t="shared" si="4"/>
        <v>0</v>
      </c>
      <c r="F66" s="38">
        <f t="shared" si="4"/>
        <v>0</v>
      </c>
      <c r="G66" s="38">
        <f t="shared" si="4"/>
        <v>0</v>
      </c>
      <c r="H66" s="38">
        <f t="shared" si="4"/>
        <v>0</v>
      </c>
      <c r="I66" s="38">
        <f t="shared" si="2"/>
        <v>6.7273399194269404E-2</v>
      </c>
    </row>
    <row r="67" spans="1:9" x14ac:dyDescent="0.25">
      <c r="A67" s="37">
        <v>11</v>
      </c>
      <c r="B67" s="38">
        <f t="shared" si="5"/>
        <v>5.39501461687574E-7</v>
      </c>
      <c r="C67" s="38">
        <f t="shared" si="4"/>
        <v>2.7216558859546611E-281</v>
      </c>
      <c r="D67" s="38">
        <f t="shared" si="4"/>
        <v>4.9094805360809489E-5</v>
      </c>
      <c r="E67" s="38">
        <f t="shared" si="4"/>
        <v>0</v>
      </c>
      <c r="F67" s="38">
        <f t="shared" si="4"/>
        <v>0</v>
      </c>
      <c r="G67" s="38">
        <f t="shared" si="4"/>
        <v>0</v>
      </c>
      <c r="H67" s="38">
        <f t="shared" si="4"/>
        <v>0</v>
      </c>
      <c r="I67" s="38">
        <f t="shared" si="2"/>
        <v>4.9634306822497062E-5</v>
      </c>
    </row>
    <row r="68" spans="1:9" x14ac:dyDescent="0.25">
      <c r="A68" s="37">
        <v>11.2</v>
      </c>
      <c r="B68" s="38">
        <f t="shared" si="5"/>
        <v>1.838559587733828E-3</v>
      </c>
      <c r="C68" s="38">
        <f t="shared" si="4"/>
        <v>2.122010622511653E-263</v>
      </c>
      <c r="D68" s="38">
        <f t="shared" si="4"/>
        <v>9.5290314881185603E-10</v>
      </c>
      <c r="E68" s="38">
        <f t="shared" si="4"/>
        <v>0</v>
      </c>
      <c r="F68" s="38">
        <f t="shared" si="4"/>
        <v>0</v>
      </c>
      <c r="G68" s="38">
        <f t="shared" si="4"/>
        <v>0</v>
      </c>
      <c r="H68" s="38">
        <f t="shared" si="4"/>
        <v>0</v>
      </c>
      <c r="I68" s="38">
        <f t="shared" si="2"/>
        <v>1.8385605406369767E-3</v>
      </c>
    </row>
    <row r="69" spans="1:9" x14ac:dyDescent="0.25">
      <c r="A69" s="37">
        <v>11.4</v>
      </c>
      <c r="B69" s="38">
        <f t="shared" si="5"/>
        <v>0.32920927095872243</v>
      </c>
      <c r="C69" s="38">
        <f t="shared" si="4"/>
        <v>4.2659275878636943E-246</v>
      </c>
      <c r="D69" s="38">
        <f t="shared" si="4"/>
        <v>4.9190703158965923E-16</v>
      </c>
      <c r="E69" s="38">
        <f t="shared" si="4"/>
        <v>0</v>
      </c>
      <c r="F69" s="38">
        <f t="shared" si="4"/>
        <v>0</v>
      </c>
      <c r="G69" s="38">
        <f t="shared" si="4"/>
        <v>0</v>
      </c>
      <c r="H69" s="38">
        <f t="shared" si="4"/>
        <v>0</v>
      </c>
      <c r="I69" s="38">
        <f t="shared" si="2"/>
        <v>0.32920927095872293</v>
      </c>
    </row>
    <row r="70" spans="1:9" x14ac:dyDescent="0.25">
      <c r="A70" s="37">
        <v>11.6</v>
      </c>
      <c r="B70" s="38">
        <f t="shared" si="5"/>
        <v>3.0972457588365354</v>
      </c>
      <c r="C70" s="38">
        <f t="shared" si="4"/>
        <v>2.2112150977697015E-229</v>
      </c>
      <c r="D70" s="38">
        <f t="shared" si="4"/>
        <v>6.7536468632937589E-24</v>
      </c>
      <c r="E70" s="38">
        <f t="shared" si="4"/>
        <v>0</v>
      </c>
      <c r="F70" s="38">
        <f t="shared" si="4"/>
        <v>0</v>
      </c>
      <c r="G70" s="38">
        <f t="shared" si="4"/>
        <v>0</v>
      </c>
      <c r="H70" s="38">
        <f t="shared" si="4"/>
        <v>0</v>
      </c>
      <c r="I70" s="38">
        <f t="shared" si="2"/>
        <v>3.0972457588365354</v>
      </c>
    </row>
    <row r="71" spans="1:9" x14ac:dyDescent="0.25">
      <c r="A71" s="37">
        <v>11.8</v>
      </c>
      <c r="B71" s="38">
        <f t="shared" si="5"/>
        <v>1.5310470592966909</v>
      </c>
      <c r="C71" s="38">
        <f t="shared" si="4"/>
        <v>2.9552898953701685E-213</v>
      </c>
      <c r="D71" s="38">
        <f t="shared" si="4"/>
        <v>2.4661228956141263E-33</v>
      </c>
      <c r="E71" s="38">
        <f t="shared" si="4"/>
        <v>0</v>
      </c>
      <c r="F71" s="38">
        <f t="shared" si="4"/>
        <v>0</v>
      </c>
      <c r="G71" s="38">
        <f t="shared" si="4"/>
        <v>0</v>
      </c>
      <c r="H71" s="38">
        <f t="shared" si="4"/>
        <v>0</v>
      </c>
      <c r="I71" s="38">
        <f t="shared" si="2"/>
        <v>1.5310470592966909</v>
      </c>
    </row>
    <row r="72" spans="1:9" x14ac:dyDescent="0.25">
      <c r="A72" s="37">
        <v>12</v>
      </c>
      <c r="B72" s="38">
        <f t="shared" si="5"/>
        <v>3.9765887107847522E-2</v>
      </c>
      <c r="C72" s="38">
        <f t="shared" si="4"/>
        <v>1.0184055862148496E-197</v>
      </c>
      <c r="D72" s="38">
        <f t="shared" si="4"/>
        <v>2.3950364714580172E-44</v>
      </c>
      <c r="E72" s="38">
        <f t="shared" si="4"/>
        <v>0</v>
      </c>
      <c r="F72" s="38">
        <f t="shared" si="4"/>
        <v>0</v>
      </c>
      <c r="G72" s="38">
        <f t="shared" si="4"/>
        <v>0</v>
      </c>
      <c r="H72" s="38">
        <f t="shared" si="4"/>
        <v>0</v>
      </c>
      <c r="I72" s="38">
        <f t="shared" si="2"/>
        <v>3.9765887107847522E-2</v>
      </c>
    </row>
    <row r="73" spans="1:9" x14ac:dyDescent="0.25">
      <c r="A73" s="37">
        <v>12.2</v>
      </c>
      <c r="B73" s="38">
        <f t="shared" si="5"/>
        <v>5.4267782242840158E-5</v>
      </c>
      <c r="C73" s="38">
        <f t="shared" si="4"/>
        <v>9.0488427884316715E-183</v>
      </c>
      <c r="D73" s="38">
        <f t="shared" si="4"/>
        <v>6.1862945779012819E-57</v>
      </c>
      <c r="E73" s="38">
        <f t="shared" si="4"/>
        <v>0</v>
      </c>
      <c r="F73" s="38">
        <f t="shared" si="4"/>
        <v>9.6336510167557509E-298</v>
      </c>
      <c r="G73" s="38">
        <f t="shared" si="4"/>
        <v>0</v>
      </c>
      <c r="H73" s="38">
        <f t="shared" si="4"/>
        <v>0</v>
      </c>
      <c r="I73" s="38">
        <f t="shared" si="2"/>
        <v>5.4267782242840158E-5</v>
      </c>
    </row>
    <row r="74" spans="1:9" x14ac:dyDescent="0.25">
      <c r="A74" s="37">
        <v>12.4</v>
      </c>
      <c r="B74" s="38">
        <f t="shared" si="5"/>
        <v>3.8911926677449541E-9</v>
      </c>
      <c r="C74" s="38">
        <f t="shared" si="4"/>
        <v>2.0730839974213421E-168</v>
      </c>
      <c r="D74" s="38">
        <f t="shared" si="4"/>
        <v>4.2498158366787894E-71</v>
      </c>
      <c r="E74" s="38">
        <f t="shared" si="4"/>
        <v>0</v>
      </c>
      <c r="F74" s="38">
        <f t="shared" si="4"/>
        <v>2.2324021628385029E-281</v>
      </c>
      <c r="G74" s="38">
        <f t="shared" si="4"/>
        <v>0</v>
      </c>
      <c r="H74" s="38">
        <f t="shared" si="4"/>
        <v>0</v>
      </c>
      <c r="I74" s="38">
        <f t="shared" si="2"/>
        <v>3.8911926677449541E-9</v>
      </c>
    </row>
    <row r="75" spans="1:9" x14ac:dyDescent="0.25">
      <c r="A75" s="37">
        <v>12.6</v>
      </c>
      <c r="B75" s="38">
        <f t="shared" si="5"/>
        <v>1.4659955735189579E-14</v>
      </c>
      <c r="C75" s="38">
        <f t="shared" si="4"/>
        <v>1.2245946044401847E-154</v>
      </c>
      <c r="D75" s="38">
        <f t="shared" si="4"/>
        <v>7.7648071507910711E-87</v>
      </c>
      <c r="E75" s="38">
        <f t="shared" si="4"/>
        <v>0</v>
      </c>
      <c r="F75" s="38">
        <f t="shared" si="4"/>
        <v>1.780549610565745E-265</v>
      </c>
      <c r="G75" s="38">
        <f t="shared" si="4"/>
        <v>0</v>
      </c>
      <c r="H75" s="38">
        <f t="shared" si="4"/>
        <v>0</v>
      </c>
      <c r="I75" s="38">
        <f t="shared" si="2"/>
        <v>1.4659955735189579E-14</v>
      </c>
    </row>
    <row r="76" spans="1:9" x14ac:dyDescent="0.25">
      <c r="A76" s="37">
        <v>12.8</v>
      </c>
      <c r="B76" s="38">
        <f t="shared" si="5"/>
        <v>2.9019628329652129E-21</v>
      </c>
      <c r="C76" s="38">
        <f t="shared" si="4"/>
        <v>1.865174073915785E-141</v>
      </c>
      <c r="D76" s="38">
        <f t="shared" si="4"/>
        <v>3.7732213784772404E-104</v>
      </c>
      <c r="E76" s="38">
        <f t="shared" si="4"/>
        <v>0</v>
      </c>
      <c r="F76" s="38">
        <f t="shared" si="4"/>
        <v>4.8880522780055093E-250</v>
      </c>
      <c r="G76" s="38">
        <f t="shared" si="4"/>
        <v>0</v>
      </c>
      <c r="H76" s="38">
        <f t="shared" si="4"/>
        <v>0</v>
      </c>
      <c r="I76" s="38">
        <f t="shared" si="2"/>
        <v>2.9019628329652129E-21</v>
      </c>
    </row>
    <row r="77" spans="1:9" x14ac:dyDescent="0.25">
      <c r="A77" s="37">
        <v>13</v>
      </c>
      <c r="B77" s="38">
        <f t="shared" si="5"/>
        <v>3.0182853490193278E-29</v>
      </c>
      <c r="C77" s="38">
        <f t="shared" si="4"/>
        <v>7.3248373364560769E-129</v>
      </c>
      <c r="D77" s="38">
        <f t="shared" si="4"/>
        <v>4.8765754507394646E-123</v>
      </c>
      <c r="E77" s="38">
        <f t="shared" si="4"/>
        <v>0</v>
      </c>
      <c r="F77" s="38">
        <f t="shared" si="4"/>
        <v>4.6186784152077781E-235</v>
      </c>
      <c r="G77" s="38">
        <f t="shared" si="4"/>
        <v>0</v>
      </c>
      <c r="H77" s="38">
        <f t="shared" si="4"/>
        <v>0</v>
      </c>
      <c r="I77" s="38">
        <f t="shared" ref="I77:I140" si="6">SUM(B77:H77)</f>
        <v>3.0182853490193278E-29</v>
      </c>
    </row>
    <row r="78" spans="1:9" x14ac:dyDescent="0.25">
      <c r="A78" s="37">
        <v>13.2</v>
      </c>
      <c r="B78" s="38">
        <f t="shared" si="5"/>
        <v>1.6494456434859044E-38</v>
      </c>
      <c r="C78" s="38">
        <f t="shared" si="4"/>
        <v>7.4169984018846869E-117</v>
      </c>
      <c r="D78" s="38">
        <f t="shared" si="4"/>
        <v>1.6762494902551118E-143</v>
      </c>
      <c r="E78" s="38">
        <f t="shared" si="4"/>
        <v>0</v>
      </c>
      <c r="F78" s="38">
        <f t="shared" si="4"/>
        <v>1.5021030450897028E-220</v>
      </c>
      <c r="G78" s="38">
        <f t="shared" si="4"/>
        <v>0</v>
      </c>
      <c r="H78" s="38">
        <f t="shared" si="4"/>
        <v>0</v>
      </c>
      <c r="I78" s="38">
        <f t="shared" si="6"/>
        <v>1.6494456434859044E-38</v>
      </c>
    </row>
    <row r="79" spans="1:9" x14ac:dyDescent="0.25">
      <c r="A79" s="37">
        <v>13.4</v>
      </c>
      <c r="B79" s="38">
        <f t="shared" si="5"/>
        <v>4.7361449289713243E-49</v>
      </c>
      <c r="C79" s="38">
        <f t="shared" si="4"/>
        <v>1.9364664286689425E-105</v>
      </c>
      <c r="D79" s="38">
        <f t="shared" si="4"/>
        <v>1.5324397854118342E-165</v>
      </c>
      <c r="E79" s="38">
        <f t="shared" si="4"/>
        <v>0</v>
      </c>
      <c r="F79" s="38">
        <f t="shared" si="4"/>
        <v>1.6814418310850359E-206</v>
      </c>
      <c r="G79" s="38">
        <f t="shared" si="4"/>
        <v>0</v>
      </c>
      <c r="H79" s="38">
        <f t="shared" si="4"/>
        <v>0</v>
      </c>
      <c r="I79" s="38">
        <f t="shared" si="6"/>
        <v>4.7361449289713243E-49</v>
      </c>
    </row>
    <row r="80" spans="1:9" x14ac:dyDescent="0.25">
      <c r="A80" s="37">
        <v>13.6</v>
      </c>
      <c r="B80" s="38">
        <f t="shared" si="5"/>
        <v>7.1453124084409591E-61</v>
      </c>
      <c r="C80" s="38">
        <f t="shared" si="4"/>
        <v>1.3035969787624787E-94</v>
      </c>
      <c r="D80" s="38">
        <f t="shared" si="4"/>
        <v>3.726054712447097E-189</v>
      </c>
      <c r="E80" s="38">
        <f t="shared" si="4"/>
        <v>0</v>
      </c>
      <c r="F80" s="38">
        <f t="shared" si="4"/>
        <v>6.4783452333546844E-193</v>
      </c>
      <c r="G80" s="38">
        <f t="shared" si="4"/>
        <v>0</v>
      </c>
      <c r="H80" s="38">
        <f t="shared" si="4"/>
        <v>0</v>
      </c>
      <c r="I80" s="38">
        <f t="shared" si="6"/>
        <v>7.1453124084409591E-61</v>
      </c>
    </row>
    <row r="81" spans="1:9" x14ac:dyDescent="0.25">
      <c r="A81" s="37">
        <v>13.8</v>
      </c>
      <c r="B81" s="38">
        <f t="shared" si="5"/>
        <v>5.6640453625090315E-74</v>
      </c>
      <c r="C81" s="38">
        <f t="shared" si="4"/>
        <v>2.2627069164236919E-84</v>
      </c>
      <c r="D81" s="38">
        <f t="shared" si="4"/>
        <v>2.4095507941712256E-214</v>
      </c>
      <c r="E81" s="38">
        <f t="shared" si="4"/>
        <v>0</v>
      </c>
      <c r="F81" s="38">
        <f t="shared" si="4"/>
        <v>8.591053975565191E-180</v>
      </c>
      <c r="G81" s="38">
        <f t="shared" si="4"/>
        <v>0</v>
      </c>
      <c r="H81" s="38">
        <f t="shared" si="4"/>
        <v>0</v>
      </c>
      <c r="I81" s="38">
        <f t="shared" si="6"/>
        <v>5.6640453627353022E-74</v>
      </c>
    </row>
    <row r="82" spans="1:9" x14ac:dyDescent="0.25">
      <c r="A82" s="37">
        <v>14</v>
      </c>
      <c r="B82" s="38">
        <f t="shared" si="5"/>
        <v>2.3590735797830279E-88</v>
      </c>
      <c r="C82" s="38">
        <f t="shared" si="4"/>
        <v>1.0126627837883965E-74</v>
      </c>
      <c r="D82" s="38">
        <f t="shared" si="4"/>
        <v>4.144231362910453E-241</v>
      </c>
      <c r="E82" s="38">
        <f t="shared" si="4"/>
        <v>0</v>
      </c>
      <c r="F82" s="38">
        <f t="shared" si="4"/>
        <v>3.921289680658313E-167</v>
      </c>
      <c r="G82" s="38">
        <f t="shared" si="4"/>
        <v>0</v>
      </c>
      <c r="H82" s="38">
        <f t="shared" si="4"/>
        <v>0</v>
      </c>
      <c r="I82" s="38">
        <f t="shared" si="6"/>
        <v>1.01266278378842E-74</v>
      </c>
    </row>
    <row r="83" spans="1:9" x14ac:dyDescent="0.25">
      <c r="A83" s="37">
        <v>14.2</v>
      </c>
      <c r="B83" s="38">
        <f t="shared" si="5"/>
        <v>5.1625647714846716E-104</v>
      </c>
      <c r="C83" s="38">
        <f t="shared" si="4"/>
        <v>1.1685652863619881E-65</v>
      </c>
      <c r="D83" s="38">
        <f t="shared" si="4"/>
        <v>1.8957145765057314E-269</v>
      </c>
      <c r="E83" s="38">
        <f t="shared" si="4"/>
        <v>0</v>
      </c>
      <c r="F83" s="38">
        <f t="shared" si="4"/>
        <v>6.1604370566904381E-155</v>
      </c>
      <c r="G83" s="38">
        <f t="shared" si="4"/>
        <v>0</v>
      </c>
      <c r="H83" s="38">
        <f t="shared" si="4"/>
        <v>0</v>
      </c>
      <c r="I83" s="38">
        <f t="shared" si="6"/>
        <v>1.1685652863619881E-65</v>
      </c>
    </row>
    <row r="84" spans="1:9" x14ac:dyDescent="0.25">
      <c r="A84" s="37">
        <v>14.4</v>
      </c>
      <c r="B84" s="38">
        <f t="shared" si="5"/>
        <v>5.9360671220375432E-121</v>
      </c>
      <c r="C84" s="38">
        <f t="shared" si="4"/>
        <v>3.4769039899592755E-57</v>
      </c>
      <c r="D84" s="38">
        <f t="shared" si="4"/>
        <v>2.3063380018470211E-299</v>
      </c>
      <c r="E84" s="38">
        <f t="shared" si="4"/>
        <v>0</v>
      </c>
      <c r="F84" s="38">
        <f t="shared" si="4"/>
        <v>3.3311504047720428E-143</v>
      </c>
      <c r="G84" s="38">
        <f t="shared" si="4"/>
        <v>0</v>
      </c>
      <c r="H84" s="38">
        <f t="shared" si="4"/>
        <v>0</v>
      </c>
      <c r="I84" s="38">
        <f t="shared" si="6"/>
        <v>3.4769039899592755E-57</v>
      </c>
    </row>
    <row r="85" spans="1:9" x14ac:dyDescent="0.25">
      <c r="A85" s="37">
        <v>14.6</v>
      </c>
      <c r="B85" s="38">
        <f t="shared" si="5"/>
        <v>3.5862565583753594E-139</v>
      </c>
      <c r="C85" s="38">
        <f t="shared" si="4"/>
        <v>2.6673745427314324E-49</v>
      </c>
      <c r="D85" s="38">
        <f t="shared" si="4"/>
        <v>0</v>
      </c>
      <c r="E85" s="38">
        <f t="shared" si="4"/>
        <v>0</v>
      </c>
      <c r="F85" s="38">
        <f t="shared" si="4"/>
        <v>6.1997914176955925E-132</v>
      </c>
      <c r="G85" s="38">
        <f t="shared" si="4"/>
        <v>0</v>
      </c>
      <c r="H85" s="38">
        <f t="shared" si="4"/>
        <v>0</v>
      </c>
      <c r="I85" s="38">
        <f t="shared" si="6"/>
        <v>2.6673745427314324E-49</v>
      </c>
    </row>
    <row r="86" spans="1:9" x14ac:dyDescent="0.25">
      <c r="A86" s="37">
        <v>14.8</v>
      </c>
      <c r="B86" s="38">
        <f t="shared" si="5"/>
        <v>1.138395500921604E-158</v>
      </c>
      <c r="C86" s="38">
        <f t="shared" si="4"/>
        <v>5.2762685457346803E-42</v>
      </c>
      <c r="D86" s="38">
        <f t="shared" si="4"/>
        <v>0</v>
      </c>
      <c r="E86" s="38">
        <f t="shared" si="4"/>
        <v>0</v>
      </c>
      <c r="F86" s="38">
        <f t="shared" si="4"/>
        <v>3.971549999698874E-121</v>
      </c>
      <c r="G86" s="38">
        <f t="shared" si="4"/>
        <v>0</v>
      </c>
      <c r="H86" s="38">
        <f t="shared" si="4"/>
        <v>0</v>
      </c>
      <c r="I86" s="38">
        <f t="shared" si="6"/>
        <v>5.2762685457346803E-42</v>
      </c>
    </row>
    <row r="87" spans="1:9" x14ac:dyDescent="0.25">
      <c r="A87" s="37">
        <v>15</v>
      </c>
      <c r="B87" s="38">
        <f t="shared" si="5"/>
        <v>1.8986908118020224E-179</v>
      </c>
      <c r="C87" s="38">
        <f t="shared" si="4"/>
        <v>2.6910475241369297E-35</v>
      </c>
      <c r="D87" s="38">
        <f t="shared" si="4"/>
        <v>0</v>
      </c>
      <c r="E87" s="38">
        <f t="shared" si="4"/>
        <v>0</v>
      </c>
      <c r="F87" s="38">
        <f t="shared" si="4"/>
        <v>8.756753196744481E-111</v>
      </c>
      <c r="G87" s="38">
        <f t="shared" si="4"/>
        <v>0</v>
      </c>
      <c r="H87" s="38">
        <f t="shared" si="4"/>
        <v>0</v>
      </c>
      <c r="I87" s="38">
        <f t="shared" si="6"/>
        <v>2.6910475241369297E-35</v>
      </c>
    </row>
    <row r="88" spans="1:9" x14ac:dyDescent="0.25">
      <c r="A88" s="37">
        <v>15.2</v>
      </c>
      <c r="B88" s="38">
        <f t="shared" si="5"/>
        <v>1.6638899157144835E-201</v>
      </c>
      <c r="C88" s="38">
        <f t="shared" si="4"/>
        <v>3.5388929813512383E-29</v>
      </c>
      <c r="D88" s="38">
        <f t="shared" si="4"/>
        <v>0</v>
      </c>
      <c r="E88" s="38">
        <f t="shared" si="4"/>
        <v>0</v>
      </c>
      <c r="F88" s="38">
        <f t="shared" si="4"/>
        <v>6.6454792142534132E-101</v>
      </c>
      <c r="G88" s="38">
        <f t="shared" si="4"/>
        <v>0</v>
      </c>
      <c r="H88" s="38">
        <f t="shared" si="4"/>
        <v>0</v>
      </c>
      <c r="I88" s="38">
        <f t="shared" si="6"/>
        <v>3.5388929813512383E-29</v>
      </c>
    </row>
    <row r="89" spans="1:9" x14ac:dyDescent="0.25">
      <c r="A89" s="37">
        <v>15.4</v>
      </c>
      <c r="B89" s="38">
        <f t="shared" si="5"/>
        <v>7.6613304241573174E-225</v>
      </c>
      <c r="C89" s="38">
        <f t="shared" si="4"/>
        <v>1.1999553255765636E-23</v>
      </c>
      <c r="D89" s="38">
        <f t="shared" si="4"/>
        <v>0</v>
      </c>
      <c r="E89" s="38">
        <f t="shared" si="4"/>
        <v>0</v>
      </c>
      <c r="F89" s="38">
        <f t="shared" si="4"/>
        <v>1.7358397031372091E-91</v>
      </c>
      <c r="G89" s="38">
        <f t="shared" si="4"/>
        <v>0</v>
      </c>
      <c r="H89" s="38">
        <f t="shared" si="4"/>
        <v>0</v>
      </c>
      <c r="I89" s="38">
        <f t="shared" si="6"/>
        <v>1.1999553255765636E-23</v>
      </c>
    </row>
    <row r="90" spans="1:9" x14ac:dyDescent="0.25">
      <c r="A90" s="37">
        <v>15.6</v>
      </c>
      <c r="B90" s="38">
        <f t="shared" si="5"/>
        <v>1.8535020039103378E-249</v>
      </c>
      <c r="C90" s="38">
        <f t="shared" si="4"/>
        <v>1.0490937790134307E-18</v>
      </c>
      <c r="D90" s="38">
        <f t="shared" si="4"/>
        <v>0</v>
      </c>
      <c r="E90" s="38">
        <f t="shared" si="4"/>
        <v>0</v>
      </c>
      <c r="F90" s="38">
        <f t="shared" si="4"/>
        <v>1.5606052028442204E-82</v>
      </c>
      <c r="G90" s="38">
        <f t="shared" si="4"/>
        <v>0</v>
      </c>
      <c r="H90" s="38">
        <f t="shared" si="4"/>
        <v>0</v>
      </c>
      <c r="I90" s="38">
        <f t="shared" si="6"/>
        <v>1.0490937790134307E-18</v>
      </c>
    </row>
    <row r="91" spans="1:9" x14ac:dyDescent="0.25">
      <c r="A91" s="37">
        <v>15.8</v>
      </c>
      <c r="B91" s="38">
        <f t="shared" si="5"/>
        <v>2.3560862745260636E-275</v>
      </c>
      <c r="C91" s="38">
        <f t="shared" si="4"/>
        <v>2.3649128008336033E-14</v>
      </c>
      <c r="D91" s="38">
        <f t="shared" si="4"/>
        <v>0</v>
      </c>
      <c r="E91" s="38">
        <f t="shared" si="4"/>
        <v>0</v>
      </c>
      <c r="F91" s="38">
        <f t="shared" si="4"/>
        <v>4.8292156857338104E-74</v>
      </c>
      <c r="G91" s="38">
        <f t="shared" si="4"/>
        <v>0</v>
      </c>
      <c r="H91" s="38">
        <f t="shared" si="4"/>
        <v>0</v>
      </c>
      <c r="I91" s="38">
        <f t="shared" si="6"/>
        <v>2.3649128008336033E-14</v>
      </c>
    </row>
    <row r="92" spans="1:9" x14ac:dyDescent="0.25">
      <c r="A92" s="37">
        <v>16</v>
      </c>
      <c r="B92" s="38">
        <f t="shared" si="5"/>
        <v>1.5736153434490362E-302</v>
      </c>
      <c r="C92" s="38">
        <f t="shared" si="4"/>
        <v>1.3745721436552611E-10</v>
      </c>
      <c r="D92" s="38">
        <f t="shared" si="4"/>
        <v>0</v>
      </c>
      <c r="E92" s="38">
        <f t="shared" si="4"/>
        <v>0</v>
      </c>
      <c r="F92" s="38">
        <f t="shared" si="4"/>
        <v>5.1435181180079095E-66</v>
      </c>
      <c r="G92" s="38">
        <f t="shared" si="4"/>
        <v>0</v>
      </c>
      <c r="H92" s="38">
        <f t="shared" si="4"/>
        <v>0</v>
      </c>
      <c r="I92" s="38">
        <f t="shared" si="6"/>
        <v>1.3745721436552611E-10</v>
      </c>
    </row>
    <row r="93" spans="1:9" x14ac:dyDescent="0.25">
      <c r="A93" s="37">
        <v>16.2</v>
      </c>
      <c r="B93" s="38">
        <f t="shared" si="5"/>
        <v>0</v>
      </c>
      <c r="C93" s="38">
        <f t="shared" si="4"/>
        <v>2.0600204470254553E-7</v>
      </c>
      <c r="D93" s="38">
        <f t="shared" si="4"/>
        <v>0</v>
      </c>
      <c r="E93" s="38">
        <f t="shared" si="4"/>
        <v>0</v>
      </c>
      <c r="F93" s="38">
        <f t="shared" si="4"/>
        <v>1.8855760991846527E-58</v>
      </c>
      <c r="G93" s="38">
        <f t="shared" si="4"/>
        <v>0</v>
      </c>
      <c r="H93" s="38">
        <f t="shared" si="4"/>
        <v>0</v>
      </c>
      <c r="I93" s="38">
        <f t="shared" si="6"/>
        <v>2.0600204470254553E-7</v>
      </c>
    </row>
    <row r="94" spans="1:9" x14ac:dyDescent="0.25">
      <c r="A94" s="37">
        <v>16.399999999999999</v>
      </c>
      <c r="B94" s="38">
        <f t="shared" si="5"/>
        <v>0</v>
      </c>
      <c r="C94" s="38">
        <f t="shared" si="4"/>
        <v>7.9602573737888404E-5</v>
      </c>
      <c r="D94" s="38">
        <f t="shared" si="4"/>
        <v>0</v>
      </c>
      <c r="E94" s="38">
        <f t="shared" si="4"/>
        <v>0</v>
      </c>
      <c r="F94" s="38">
        <f t="shared" si="4"/>
        <v>2.3791836928456882E-51</v>
      </c>
      <c r="G94" s="38">
        <f t="shared" si="4"/>
        <v>0</v>
      </c>
      <c r="H94" s="38">
        <f t="shared" si="4"/>
        <v>0</v>
      </c>
      <c r="I94" s="38">
        <f t="shared" si="6"/>
        <v>7.9602573737888404E-5</v>
      </c>
    </row>
    <row r="95" spans="1:9" x14ac:dyDescent="0.25">
      <c r="A95" s="37">
        <v>16.600000000000001</v>
      </c>
      <c r="B95" s="38">
        <f t="shared" si="5"/>
        <v>0</v>
      </c>
      <c r="C95" s="38">
        <f t="shared" si="4"/>
        <v>7.9311155003425528E-3</v>
      </c>
      <c r="D95" s="38">
        <f t="shared" si="4"/>
        <v>0</v>
      </c>
      <c r="E95" s="38">
        <f t="shared" si="4"/>
        <v>0</v>
      </c>
      <c r="F95" s="38">
        <f t="shared" si="4"/>
        <v>1.0332656779190056E-44</v>
      </c>
      <c r="G95" s="38">
        <f t="shared" si="4"/>
        <v>0</v>
      </c>
      <c r="H95" s="38">
        <f t="shared" si="4"/>
        <v>0</v>
      </c>
      <c r="I95" s="38">
        <f t="shared" si="6"/>
        <v>7.9311155003425528E-3</v>
      </c>
    </row>
    <row r="96" spans="1:9" x14ac:dyDescent="0.25">
      <c r="A96" s="37">
        <v>16.8</v>
      </c>
      <c r="B96" s="38">
        <f t="shared" si="5"/>
        <v>0</v>
      </c>
      <c r="C96" s="38">
        <f t="shared" si="4"/>
        <v>0.20374784568576029</v>
      </c>
      <c r="D96" s="38">
        <f t="shared" si="4"/>
        <v>0</v>
      </c>
      <c r="E96" s="38">
        <f t="shared" si="4"/>
        <v>0</v>
      </c>
      <c r="F96" s="38">
        <f t="shared" si="4"/>
        <v>1.5445293023382748E-38</v>
      </c>
      <c r="G96" s="38">
        <f t="shared" si="4"/>
        <v>0</v>
      </c>
      <c r="H96" s="38">
        <f t="shared" si="4"/>
        <v>0</v>
      </c>
      <c r="I96" s="38">
        <f t="shared" si="6"/>
        <v>0.20374784568576029</v>
      </c>
    </row>
    <row r="97" spans="1:9" x14ac:dyDescent="0.25">
      <c r="A97" s="37">
        <v>17</v>
      </c>
      <c r="B97" s="38">
        <f t="shared" si="5"/>
        <v>0</v>
      </c>
      <c r="C97" s="38">
        <f t="shared" si="4"/>
        <v>1.3495946951376361</v>
      </c>
      <c r="D97" s="38">
        <f t="shared" si="4"/>
        <v>0</v>
      </c>
      <c r="E97" s="38">
        <f t="shared" si="4"/>
        <v>0</v>
      </c>
      <c r="F97" s="38">
        <f t="shared" si="4"/>
        <v>7.9465829233993013E-33</v>
      </c>
      <c r="G97" s="38">
        <f t="shared" si="4"/>
        <v>0</v>
      </c>
      <c r="H97" s="38">
        <f t="shared" si="4"/>
        <v>0</v>
      </c>
      <c r="I97" s="38">
        <f t="shared" si="6"/>
        <v>1.3495946951376361</v>
      </c>
    </row>
    <row r="98" spans="1:9" x14ac:dyDescent="0.25">
      <c r="A98" s="37">
        <v>17.2</v>
      </c>
      <c r="B98" s="38">
        <f t="shared" si="5"/>
        <v>0</v>
      </c>
      <c r="C98" s="38">
        <f t="shared" si="4"/>
        <v>2.3049700445956938</v>
      </c>
      <c r="D98" s="38">
        <f t="shared" si="4"/>
        <v>0</v>
      </c>
      <c r="E98" s="38">
        <f t="shared" si="4"/>
        <v>0</v>
      </c>
      <c r="F98" s="38">
        <f t="shared" si="4"/>
        <v>1.4072290976047269E-27</v>
      </c>
      <c r="G98" s="38">
        <f t="shared" si="4"/>
        <v>0</v>
      </c>
      <c r="H98" s="38">
        <f t="shared" si="4"/>
        <v>0</v>
      </c>
      <c r="I98" s="38">
        <f t="shared" si="6"/>
        <v>2.3049700445956938</v>
      </c>
    </row>
    <row r="99" spans="1:9" x14ac:dyDescent="0.25">
      <c r="A99" s="37">
        <v>17.399999999999999</v>
      </c>
      <c r="B99" s="38">
        <f t="shared" si="5"/>
        <v>0</v>
      </c>
      <c r="C99" s="38">
        <f t="shared" si="4"/>
        <v>1.0150298051011304</v>
      </c>
      <c r="D99" s="38">
        <f t="shared" si="4"/>
        <v>0</v>
      </c>
      <c r="E99" s="38">
        <f t="shared" si="4"/>
        <v>0</v>
      </c>
      <c r="F99" s="38">
        <f t="shared" si="4"/>
        <v>8.5772745709636342E-23</v>
      </c>
      <c r="G99" s="38">
        <f t="shared" si="4"/>
        <v>0</v>
      </c>
      <c r="H99" s="38">
        <f t="shared" si="4"/>
        <v>0</v>
      </c>
      <c r="I99" s="38">
        <f t="shared" si="6"/>
        <v>1.0150298051011304</v>
      </c>
    </row>
    <row r="100" spans="1:9" x14ac:dyDescent="0.25">
      <c r="A100" s="37">
        <v>17.600000000000001</v>
      </c>
      <c r="B100" s="38">
        <f t="shared" si="5"/>
        <v>0</v>
      </c>
      <c r="C100" s="38">
        <f t="shared" si="4"/>
        <v>0.11525078452742825</v>
      </c>
      <c r="D100" s="38">
        <f t="shared" si="4"/>
        <v>0</v>
      </c>
      <c r="E100" s="38">
        <f t="shared" si="4"/>
        <v>0</v>
      </c>
      <c r="F100" s="38">
        <f t="shared" si="4"/>
        <v>1.7994257794017696E-18</v>
      </c>
      <c r="G100" s="38">
        <f t="shared" si="4"/>
        <v>0</v>
      </c>
      <c r="H100" s="38">
        <f t="shared" si="4"/>
        <v>0</v>
      </c>
      <c r="I100" s="38">
        <f t="shared" si="6"/>
        <v>0.11525078452742825</v>
      </c>
    </row>
    <row r="101" spans="1:9" x14ac:dyDescent="0.25">
      <c r="A101" s="37">
        <v>17.8</v>
      </c>
      <c r="B101" s="38">
        <f t="shared" si="5"/>
        <v>0</v>
      </c>
      <c r="C101" s="38">
        <f t="shared" si="4"/>
        <v>3.3741203711336199E-3</v>
      </c>
      <c r="D101" s="38">
        <f t="shared" si="4"/>
        <v>0</v>
      </c>
      <c r="E101" s="38">
        <f t="shared" si="4"/>
        <v>0</v>
      </c>
      <c r="F101" s="38">
        <f t="shared" si="4"/>
        <v>1.2993276568825058E-14</v>
      </c>
      <c r="G101" s="38">
        <f t="shared" si="4"/>
        <v>0</v>
      </c>
      <c r="H101" s="38">
        <f t="shared" si="4"/>
        <v>0</v>
      </c>
      <c r="I101" s="38">
        <f t="shared" si="6"/>
        <v>3.374120371146613E-3</v>
      </c>
    </row>
    <row r="102" spans="1:9" x14ac:dyDescent="0.25">
      <c r="A102" s="37">
        <v>18</v>
      </c>
      <c r="B102" s="38">
        <f t="shared" si="5"/>
        <v>0</v>
      </c>
      <c r="C102" s="38">
        <f t="shared" si="4"/>
        <v>2.5469993818575072E-5</v>
      </c>
      <c r="D102" s="38">
        <f t="shared" si="4"/>
        <v>0</v>
      </c>
      <c r="E102" s="38">
        <f t="shared" si="4"/>
        <v>0</v>
      </c>
      <c r="F102" s="38">
        <f t="shared" si="4"/>
        <v>3.2292639670083631E-11</v>
      </c>
      <c r="G102" s="38">
        <f t="shared" si="4"/>
        <v>0</v>
      </c>
      <c r="H102" s="38">
        <f t="shared" si="4"/>
        <v>0</v>
      </c>
      <c r="I102" s="38">
        <f t="shared" si="6"/>
        <v>2.5470026111214741E-5</v>
      </c>
    </row>
    <row r="103" spans="1:9" x14ac:dyDescent="0.25">
      <c r="A103" s="37">
        <v>18.2</v>
      </c>
      <c r="B103" s="38">
        <f t="shared" si="5"/>
        <v>0</v>
      </c>
      <c r="C103" s="38">
        <f t="shared" si="4"/>
        <v>4.9573398545077108E-8</v>
      </c>
      <c r="D103" s="38">
        <f t="shared" si="4"/>
        <v>0</v>
      </c>
      <c r="E103" s="38">
        <f t="shared" si="4"/>
        <v>0</v>
      </c>
      <c r="F103" s="38">
        <f t="shared" si="4"/>
        <v>2.7624124952039367E-8</v>
      </c>
      <c r="G103" s="38">
        <f t="shared" si="4"/>
        <v>0</v>
      </c>
      <c r="H103" s="38">
        <f t="shared" si="4"/>
        <v>0</v>
      </c>
      <c r="I103" s="38">
        <f t="shared" si="6"/>
        <v>7.7197523497116481E-8</v>
      </c>
    </row>
    <row r="104" spans="1:9" x14ac:dyDescent="0.25">
      <c r="A104" s="37">
        <v>18.399999999999999</v>
      </c>
      <c r="B104" s="38">
        <f t="shared" si="5"/>
        <v>0</v>
      </c>
      <c r="C104" s="38">
        <f t="shared" si="4"/>
        <v>2.4878267502468162E-11</v>
      </c>
      <c r="D104" s="38">
        <f t="shared" si="4"/>
        <v>0</v>
      </c>
      <c r="E104" s="38">
        <f t="shared" si="4"/>
        <v>0</v>
      </c>
      <c r="F104" s="38">
        <f t="shared" si="4"/>
        <v>8.133428106698432E-6</v>
      </c>
      <c r="G104" s="38">
        <f t="shared" si="4"/>
        <v>0</v>
      </c>
      <c r="H104" s="38">
        <f t="shared" ref="C104:H147" si="7">(1/(H$9*SQRT(2*PI()))*EXP(-((H$7-$A104)^2)/(2*H$9^2)))</f>
        <v>0</v>
      </c>
      <c r="I104" s="38">
        <f t="shared" si="6"/>
        <v>8.133452984965935E-6</v>
      </c>
    </row>
    <row r="105" spans="1:9" x14ac:dyDescent="0.25">
      <c r="A105" s="37">
        <v>18.600000000000001</v>
      </c>
      <c r="B105" s="38">
        <f t="shared" si="5"/>
        <v>0</v>
      </c>
      <c r="C105" s="38">
        <f t="shared" si="7"/>
        <v>3.2191644219338353E-15</v>
      </c>
      <c r="D105" s="38">
        <f t="shared" si="7"/>
        <v>0</v>
      </c>
      <c r="E105" s="38">
        <f t="shared" si="7"/>
        <v>0</v>
      </c>
      <c r="F105" s="38">
        <f t="shared" si="7"/>
        <v>8.242498064685446E-4</v>
      </c>
      <c r="G105" s="38">
        <f t="shared" si="7"/>
        <v>0</v>
      </c>
      <c r="H105" s="38">
        <f t="shared" si="7"/>
        <v>0</v>
      </c>
      <c r="I105" s="38">
        <f t="shared" si="6"/>
        <v>8.2424980647176382E-4</v>
      </c>
    </row>
    <row r="106" spans="1:9" x14ac:dyDescent="0.25">
      <c r="A106" s="37">
        <v>18.8</v>
      </c>
      <c r="B106" s="38">
        <f t="shared" si="5"/>
        <v>0</v>
      </c>
      <c r="C106" s="38">
        <f t="shared" si="7"/>
        <v>1.0740333610747547E-19</v>
      </c>
      <c r="D106" s="38">
        <f t="shared" si="7"/>
        <v>0</v>
      </c>
      <c r="E106" s="38">
        <f t="shared" si="7"/>
        <v>0</v>
      </c>
      <c r="F106" s="38">
        <f t="shared" si="7"/>
        <v>2.8750420085713595E-2</v>
      </c>
      <c r="G106" s="38">
        <f t="shared" si="7"/>
        <v>0</v>
      </c>
      <c r="H106" s="38">
        <f t="shared" si="7"/>
        <v>0</v>
      </c>
      <c r="I106" s="38">
        <f t="shared" si="6"/>
        <v>2.8750420085713595E-2</v>
      </c>
    </row>
    <row r="107" spans="1:9" x14ac:dyDescent="0.25">
      <c r="A107" s="37">
        <v>19</v>
      </c>
      <c r="B107" s="38">
        <f t="shared" si="5"/>
        <v>0</v>
      </c>
      <c r="C107" s="38">
        <f t="shared" si="7"/>
        <v>9.2394042614411376E-25</v>
      </c>
      <c r="D107" s="38">
        <f t="shared" si="7"/>
        <v>0</v>
      </c>
      <c r="E107" s="38">
        <f t="shared" si="7"/>
        <v>0</v>
      </c>
      <c r="F107" s="38">
        <f t="shared" si="7"/>
        <v>0.34516730757251918</v>
      </c>
      <c r="G107" s="38">
        <f t="shared" si="7"/>
        <v>0</v>
      </c>
      <c r="H107" s="38">
        <f t="shared" si="7"/>
        <v>0</v>
      </c>
      <c r="I107" s="38">
        <f t="shared" si="6"/>
        <v>0.34516730757251918</v>
      </c>
    </row>
    <row r="108" spans="1:9" x14ac:dyDescent="0.25">
      <c r="A108" s="37">
        <v>19.2</v>
      </c>
      <c r="B108" s="38">
        <f t="shared" si="5"/>
        <v>0</v>
      </c>
      <c r="C108" s="38">
        <f t="shared" si="7"/>
        <v>2.0493765102492917E-30</v>
      </c>
      <c r="D108" s="38">
        <f t="shared" si="7"/>
        <v>0</v>
      </c>
      <c r="E108" s="38">
        <f t="shared" si="7"/>
        <v>0</v>
      </c>
      <c r="F108" s="38">
        <f t="shared" si="7"/>
        <v>1.4263142931711417</v>
      </c>
      <c r="G108" s="38">
        <f t="shared" si="7"/>
        <v>0</v>
      </c>
      <c r="H108" s="38">
        <f t="shared" si="7"/>
        <v>0</v>
      </c>
      <c r="I108" s="38">
        <f t="shared" si="6"/>
        <v>1.4263142931711417</v>
      </c>
    </row>
    <row r="109" spans="1:9" x14ac:dyDescent="0.25">
      <c r="A109" s="37">
        <v>19.399999999999999</v>
      </c>
      <c r="B109" s="38">
        <f t="shared" si="5"/>
        <v>0</v>
      </c>
      <c r="C109" s="38">
        <f t="shared" si="7"/>
        <v>1.1720634542899183E-36</v>
      </c>
      <c r="D109" s="38">
        <f t="shared" si="7"/>
        <v>0</v>
      </c>
      <c r="E109" s="38">
        <f t="shared" si="7"/>
        <v>0</v>
      </c>
      <c r="F109" s="38">
        <f t="shared" si="7"/>
        <v>2.0286210749685858</v>
      </c>
      <c r="G109" s="38">
        <f t="shared" si="7"/>
        <v>0</v>
      </c>
      <c r="H109" s="38">
        <f t="shared" si="7"/>
        <v>0</v>
      </c>
      <c r="I109" s="38">
        <f t="shared" si="6"/>
        <v>2.0286210749685858</v>
      </c>
    </row>
    <row r="110" spans="1:9" x14ac:dyDescent="0.25">
      <c r="A110" s="37">
        <v>19.600000000000001</v>
      </c>
      <c r="B110" s="38">
        <f t="shared" si="5"/>
        <v>0</v>
      </c>
      <c r="C110" s="38">
        <f t="shared" si="7"/>
        <v>1.7283515410257334E-43</v>
      </c>
      <c r="D110" s="38">
        <f t="shared" si="7"/>
        <v>0</v>
      </c>
      <c r="E110" s="38">
        <f t="shared" si="7"/>
        <v>0</v>
      </c>
      <c r="F110" s="38">
        <f t="shared" si="7"/>
        <v>0.99308575169101143</v>
      </c>
      <c r="G110" s="38">
        <f t="shared" si="7"/>
        <v>0</v>
      </c>
      <c r="H110" s="38">
        <f t="shared" si="7"/>
        <v>0</v>
      </c>
      <c r="I110" s="38">
        <f t="shared" si="6"/>
        <v>0.99308575169101143</v>
      </c>
    </row>
    <row r="111" spans="1:9" x14ac:dyDescent="0.25">
      <c r="A111" s="37">
        <v>19.8</v>
      </c>
      <c r="B111" s="38">
        <f t="shared" si="5"/>
        <v>0</v>
      </c>
      <c r="C111" s="38">
        <f t="shared" si="7"/>
        <v>6.5715016904437412E-51</v>
      </c>
      <c r="D111" s="38">
        <f t="shared" si="7"/>
        <v>0</v>
      </c>
      <c r="E111" s="38">
        <f t="shared" si="7"/>
        <v>0</v>
      </c>
      <c r="F111" s="38">
        <f t="shared" si="7"/>
        <v>0.16732956731818266</v>
      </c>
      <c r="G111" s="38">
        <f t="shared" si="7"/>
        <v>0</v>
      </c>
      <c r="H111" s="38">
        <f t="shared" si="7"/>
        <v>0</v>
      </c>
      <c r="I111" s="38">
        <f t="shared" si="6"/>
        <v>0.16732956731818266</v>
      </c>
    </row>
    <row r="112" spans="1:9" x14ac:dyDescent="0.25">
      <c r="A112" s="37">
        <v>20</v>
      </c>
      <c r="B112" s="38">
        <f t="shared" si="5"/>
        <v>0</v>
      </c>
      <c r="C112" s="38">
        <f t="shared" si="7"/>
        <v>6.4424158242460338E-59</v>
      </c>
      <c r="D112" s="38">
        <f t="shared" si="7"/>
        <v>0</v>
      </c>
      <c r="E112" s="38">
        <f t="shared" si="7"/>
        <v>0</v>
      </c>
      <c r="F112" s="38">
        <f t="shared" si="7"/>
        <v>9.7041777864490513E-3</v>
      </c>
      <c r="G112" s="38">
        <f t="shared" si="7"/>
        <v>0</v>
      </c>
      <c r="H112" s="38">
        <f t="shared" si="7"/>
        <v>0</v>
      </c>
      <c r="I112" s="38">
        <f t="shared" si="6"/>
        <v>9.7041777864490513E-3</v>
      </c>
    </row>
    <row r="113" spans="1:9" x14ac:dyDescent="0.25">
      <c r="A113" s="37">
        <v>20.2</v>
      </c>
      <c r="B113" s="38">
        <f t="shared" si="5"/>
        <v>0</v>
      </c>
      <c r="C113" s="38">
        <f t="shared" si="7"/>
        <v>1.6284876442925571E-67</v>
      </c>
      <c r="D113" s="38">
        <f t="shared" si="7"/>
        <v>0</v>
      </c>
      <c r="E113" s="38">
        <f t="shared" si="7"/>
        <v>0</v>
      </c>
      <c r="F113" s="38">
        <f t="shared" si="7"/>
        <v>1.9370682382552153E-4</v>
      </c>
      <c r="G113" s="38">
        <f t="shared" si="7"/>
        <v>0</v>
      </c>
      <c r="H113" s="38">
        <f t="shared" si="7"/>
        <v>0</v>
      </c>
      <c r="I113" s="38">
        <f t="shared" si="6"/>
        <v>1.9370682382552153E-4</v>
      </c>
    </row>
    <row r="114" spans="1:9" x14ac:dyDescent="0.25">
      <c r="A114" s="37">
        <v>20.399999999999999</v>
      </c>
      <c r="B114" s="38">
        <f t="shared" si="5"/>
        <v>0</v>
      </c>
      <c r="C114" s="38">
        <f t="shared" si="7"/>
        <v>1.0613821241361126E-76</v>
      </c>
      <c r="D114" s="38">
        <f t="shared" si="7"/>
        <v>0</v>
      </c>
      <c r="E114" s="38">
        <f t="shared" si="7"/>
        <v>0</v>
      </c>
      <c r="F114" s="38">
        <f t="shared" si="7"/>
        <v>1.3308564540074954E-6</v>
      </c>
      <c r="G114" s="38">
        <f t="shared" si="7"/>
        <v>0</v>
      </c>
      <c r="H114" s="38">
        <f t="shared" si="7"/>
        <v>0</v>
      </c>
      <c r="I114" s="38">
        <f t="shared" si="6"/>
        <v>1.3308564540074954E-6</v>
      </c>
    </row>
    <row r="115" spans="1:9" x14ac:dyDescent="0.25">
      <c r="A115" s="37">
        <v>20.6</v>
      </c>
      <c r="B115" s="38">
        <f t="shared" si="5"/>
        <v>0</v>
      </c>
      <c r="C115" s="38">
        <f t="shared" si="7"/>
        <v>1.783654180989623E-86</v>
      </c>
      <c r="D115" s="38">
        <f t="shared" si="7"/>
        <v>0</v>
      </c>
      <c r="E115" s="38">
        <f t="shared" si="7"/>
        <v>0</v>
      </c>
      <c r="F115" s="38">
        <f t="shared" si="7"/>
        <v>3.1471513508000105E-9</v>
      </c>
      <c r="G115" s="38">
        <f t="shared" si="7"/>
        <v>0</v>
      </c>
      <c r="H115" s="38">
        <f t="shared" si="7"/>
        <v>0</v>
      </c>
      <c r="I115" s="38">
        <f t="shared" si="6"/>
        <v>3.1471513508000105E-9</v>
      </c>
    </row>
    <row r="116" spans="1:9" x14ac:dyDescent="0.25">
      <c r="A116" s="37">
        <v>20.8</v>
      </c>
      <c r="B116" s="38">
        <f t="shared" si="5"/>
        <v>0</v>
      </c>
      <c r="C116" s="38">
        <f t="shared" si="7"/>
        <v>7.7286053196461828E-97</v>
      </c>
      <c r="D116" s="38">
        <f t="shared" si="7"/>
        <v>0</v>
      </c>
      <c r="E116" s="38">
        <f t="shared" si="7"/>
        <v>0</v>
      </c>
      <c r="F116" s="38">
        <f t="shared" si="7"/>
        <v>2.5615578161455915E-12</v>
      </c>
      <c r="G116" s="38">
        <f t="shared" si="7"/>
        <v>0</v>
      </c>
      <c r="H116" s="38">
        <f t="shared" si="7"/>
        <v>0</v>
      </c>
      <c r="I116" s="38">
        <f t="shared" si="6"/>
        <v>2.5615578161455915E-12</v>
      </c>
    </row>
    <row r="117" spans="1:9" x14ac:dyDescent="0.25">
      <c r="A117" s="37">
        <v>21</v>
      </c>
      <c r="B117" s="38">
        <f t="shared" si="5"/>
        <v>0</v>
      </c>
      <c r="C117" s="38">
        <f t="shared" si="7"/>
        <v>8.6346191951286056E-108</v>
      </c>
      <c r="D117" s="38">
        <f t="shared" si="7"/>
        <v>0</v>
      </c>
      <c r="E117" s="38">
        <f t="shared" si="7"/>
        <v>0</v>
      </c>
      <c r="F117" s="38">
        <f t="shared" si="7"/>
        <v>7.1761385544367079E-16</v>
      </c>
      <c r="G117" s="38">
        <f t="shared" si="7"/>
        <v>0</v>
      </c>
      <c r="H117" s="38">
        <f t="shared" si="7"/>
        <v>0</v>
      </c>
      <c r="I117" s="38">
        <f t="shared" si="6"/>
        <v>7.1761385544367079E-16</v>
      </c>
    </row>
    <row r="118" spans="1:9" x14ac:dyDescent="0.25">
      <c r="A118" s="37">
        <v>21.2</v>
      </c>
      <c r="B118" s="38">
        <f t="shared" si="5"/>
        <v>0</v>
      </c>
      <c r="C118" s="38">
        <f t="shared" si="7"/>
        <v>2.4873496255175275E-119</v>
      </c>
      <c r="D118" s="38">
        <f t="shared" si="7"/>
        <v>0</v>
      </c>
      <c r="E118" s="38">
        <f t="shared" si="7"/>
        <v>0</v>
      </c>
      <c r="F118" s="38">
        <f t="shared" si="7"/>
        <v>6.9195457842929535E-20</v>
      </c>
      <c r="G118" s="38">
        <f t="shared" si="7"/>
        <v>0</v>
      </c>
      <c r="H118" s="38">
        <f t="shared" si="7"/>
        <v>0</v>
      </c>
      <c r="I118" s="38">
        <f t="shared" si="6"/>
        <v>6.9195457842929535E-20</v>
      </c>
    </row>
    <row r="119" spans="1:9" x14ac:dyDescent="0.25">
      <c r="A119" s="37">
        <v>21.4</v>
      </c>
      <c r="B119" s="38">
        <f t="shared" si="5"/>
        <v>0</v>
      </c>
      <c r="C119" s="38">
        <f t="shared" si="7"/>
        <v>1.8474898724317665E-131</v>
      </c>
      <c r="D119" s="38">
        <f t="shared" si="7"/>
        <v>0</v>
      </c>
      <c r="E119" s="38">
        <f t="shared" si="7"/>
        <v>0</v>
      </c>
      <c r="F119" s="38">
        <f t="shared" si="7"/>
        <v>2.296489575891799E-24</v>
      </c>
      <c r="G119" s="38">
        <f t="shared" si="7"/>
        <v>0</v>
      </c>
      <c r="H119" s="38">
        <f t="shared" si="7"/>
        <v>0</v>
      </c>
      <c r="I119" s="38">
        <f t="shared" si="6"/>
        <v>2.296489575891799E-24</v>
      </c>
    </row>
    <row r="120" spans="1:9" x14ac:dyDescent="0.25">
      <c r="A120" s="37">
        <v>21.6</v>
      </c>
      <c r="B120" s="38">
        <f t="shared" si="5"/>
        <v>0</v>
      </c>
      <c r="C120" s="38">
        <f t="shared" si="7"/>
        <v>3.5381715348465033E-144</v>
      </c>
      <c r="D120" s="38">
        <f t="shared" si="7"/>
        <v>0</v>
      </c>
      <c r="E120" s="38">
        <f t="shared" si="7"/>
        <v>0</v>
      </c>
      <c r="F120" s="38">
        <f t="shared" si="7"/>
        <v>2.6233213202460577E-29</v>
      </c>
      <c r="G120" s="38">
        <f t="shared" si="7"/>
        <v>0</v>
      </c>
      <c r="H120" s="38">
        <f t="shared" si="7"/>
        <v>0</v>
      </c>
      <c r="I120" s="38">
        <f t="shared" si="6"/>
        <v>2.6233213202460577E-29</v>
      </c>
    </row>
    <row r="121" spans="1:9" x14ac:dyDescent="0.25">
      <c r="A121" s="37">
        <v>21.8</v>
      </c>
      <c r="B121" s="38">
        <f t="shared" si="5"/>
        <v>0</v>
      </c>
      <c r="C121" s="38">
        <f t="shared" si="7"/>
        <v>1.747138315871874E-157</v>
      </c>
      <c r="D121" s="38">
        <f t="shared" si="7"/>
        <v>0</v>
      </c>
      <c r="E121" s="38">
        <f t="shared" si="7"/>
        <v>0</v>
      </c>
      <c r="F121" s="38">
        <f t="shared" si="7"/>
        <v>1.0314272912986621E-34</v>
      </c>
      <c r="G121" s="38">
        <f t="shared" si="7"/>
        <v>0</v>
      </c>
      <c r="H121" s="38">
        <f t="shared" si="7"/>
        <v>0</v>
      </c>
      <c r="I121" s="38">
        <f t="shared" si="6"/>
        <v>1.0314272912986621E-34</v>
      </c>
    </row>
    <row r="122" spans="1:9" x14ac:dyDescent="0.25">
      <c r="A122" s="37">
        <v>22</v>
      </c>
      <c r="B122" s="38">
        <f t="shared" si="5"/>
        <v>0</v>
      </c>
      <c r="C122" s="38">
        <f t="shared" si="7"/>
        <v>2.2244737144926589E-171</v>
      </c>
      <c r="D122" s="38">
        <f t="shared" si="7"/>
        <v>0</v>
      </c>
      <c r="E122" s="38">
        <f t="shared" si="7"/>
        <v>0</v>
      </c>
      <c r="F122" s="38">
        <f t="shared" si="7"/>
        <v>1.395808592469974E-40</v>
      </c>
      <c r="G122" s="38">
        <f t="shared" si="7"/>
        <v>0</v>
      </c>
      <c r="H122" s="38">
        <f t="shared" si="7"/>
        <v>0</v>
      </c>
      <c r="I122" s="38">
        <f t="shared" si="6"/>
        <v>1.395808592469974E-40</v>
      </c>
    </row>
    <row r="123" spans="1:9" x14ac:dyDescent="0.25">
      <c r="A123" s="37">
        <v>22.2</v>
      </c>
      <c r="B123" s="38">
        <f t="shared" si="5"/>
        <v>0</v>
      </c>
      <c r="C123" s="38">
        <f t="shared" si="7"/>
        <v>7.3026225601588506E-186</v>
      </c>
      <c r="D123" s="38">
        <f t="shared" si="7"/>
        <v>0</v>
      </c>
      <c r="E123" s="38">
        <f t="shared" si="7"/>
        <v>0</v>
      </c>
      <c r="F123" s="38">
        <f t="shared" si="7"/>
        <v>6.5014950414923535E-47</v>
      </c>
      <c r="G123" s="38">
        <f t="shared" si="7"/>
        <v>0</v>
      </c>
      <c r="H123" s="38">
        <f t="shared" si="7"/>
        <v>0</v>
      </c>
      <c r="I123" s="38">
        <f t="shared" si="6"/>
        <v>6.5014950414923535E-47</v>
      </c>
    </row>
    <row r="124" spans="1:9" x14ac:dyDescent="0.25">
      <c r="A124" s="37">
        <v>22.4</v>
      </c>
      <c r="B124" s="38">
        <f t="shared" si="5"/>
        <v>0</v>
      </c>
      <c r="C124" s="38">
        <f t="shared" si="7"/>
        <v>6.1813312399678534E-201</v>
      </c>
      <c r="D124" s="38">
        <f t="shared" si="7"/>
        <v>0</v>
      </c>
      <c r="E124" s="38">
        <f t="shared" si="7"/>
        <v>0</v>
      </c>
      <c r="F124" s="38">
        <f t="shared" si="7"/>
        <v>1.0423191648442073E-53</v>
      </c>
      <c r="G124" s="38">
        <f t="shared" si="7"/>
        <v>0</v>
      </c>
      <c r="H124" s="38">
        <f t="shared" si="7"/>
        <v>0</v>
      </c>
      <c r="I124" s="38">
        <f t="shared" si="6"/>
        <v>1.0423191648442073E-53</v>
      </c>
    </row>
    <row r="125" spans="1:9" x14ac:dyDescent="0.25">
      <c r="A125" s="37">
        <v>22.6</v>
      </c>
      <c r="B125" s="38">
        <f t="shared" si="5"/>
        <v>0</v>
      </c>
      <c r="C125" s="38">
        <f t="shared" si="7"/>
        <v>1.3490770841287536E-216</v>
      </c>
      <c r="D125" s="38">
        <f t="shared" si="7"/>
        <v>0</v>
      </c>
      <c r="E125" s="38">
        <f t="shared" si="7"/>
        <v>0</v>
      </c>
      <c r="F125" s="38">
        <f t="shared" si="7"/>
        <v>5.7515954276035204E-61</v>
      </c>
      <c r="G125" s="38">
        <f t="shared" si="7"/>
        <v>0</v>
      </c>
      <c r="H125" s="38">
        <f t="shared" si="7"/>
        <v>0</v>
      </c>
      <c r="I125" s="38">
        <f t="shared" si="6"/>
        <v>5.7515954276035204E-61</v>
      </c>
    </row>
    <row r="126" spans="1:9" x14ac:dyDescent="0.25">
      <c r="A126" s="37">
        <v>22.8</v>
      </c>
      <c r="B126" s="38">
        <f t="shared" si="5"/>
        <v>0</v>
      </c>
      <c r="C126" s="38">
        <f t="shared" si="7"/>
        <v>7.5917710070987598E-233</v>
      </c>
      <c r="D126" s="38">
        <f t="shared" si="7"/>
        <v>0</v>
      </c>
      <c r="E126" s="38">
        <f t="shared" si="7"/>
        <v>0</v>
      </c>
      <c r="F126" s="38">
        <f t="shared" si="7"/>
        <v>1.0923858242595276E-68</v>
      </c>
      <c r="G126" s="38">
        <f t="shared" si="7"/>
        <v>0</v>
      </c>
      <c r="H126" s="38">
        <f t="shared" si="7"/>
        <v>0</v>
      </c>
      <c r="I126" s="38">
        <f t="shared" si="6"/>
        <v>1.0923858242595276E-68</v>
      </c>
    </row>
    <row r="127" spans="1:9" x14ac:dyDescent="0.25">
      <c r="A127" s="37">
        <v>23</v>
      </c>
      <c r="B127" s="38">
        <f t="shared" ref="B127:B190" si="8">(1/(B$9*SQRT(2*PI()))*EXP(-((B$7-$A127)^2)/(2*B$9^2)))</f>
        <v>0</v>
      </c>
      <c r="C127" s="38">
        <f t="shared" si="7"/>
        <v>1.101541898085615E-249</v>
      </c>
      <c r="D127" s="38">
        <f t="shared" si="7"/>
        <v>0</v>
      </c>
      <c r="E127" s="38">
        <f t="shared" si="7"/>
        <v>0</v>
      </c>
      <c r="F127" s="38">
        <f t="shared" si="7"/>
        <v>7.1410800411973639E-77</v>
      </c>
      <c r="G127" s="38">
        <f t="shared" si="7"/>
        <v>0</v>
      </c>
      <c r="H127" s="38">
        <f t="shared" si="7"/>
        <v>0</v>
      </c>
      <c r="I127" s="38">
        <f t="shared" si="6"/>
        <v>7.1410800411973639E-77</v>
      </c>
    </row>
    <row r="128" spans="1:9" x14ac:dyDescent="0.25">
      <c r="A128" s="37">
        <v>23.2</v>
      </c>
      <c r="B128" s="38">
        <f t="shared" si="8"/>
        <v>0</v>
      </c>
      <c r="C128" s="38">
        <f t="shared" si="7"/>
        <v>4.1210750854527256E-267</v>
      </c>
      <c r="D128" s="38">
        <f t="shared" si="7"/>
        <v>0</v>
      </c>
      <c r="E128" s="38">
        <f t="shared" si="7"/>
        <v>0</v>
      </c>
      <c r="F128" s="38">
        <f t="shared" si="7"/>
        <v>1.606763158985867E-85</v>
      </c>
      <c r="G128" s="38">
        <f t="shared" si="7"/>
        <v>0</v>
      </c>
      <c r="H128" s="38">
        <f t="shared" si="7"/>
        <v>0</v>
      </c>
      <c r="I128" s="38">
        <f t="shared" si="6"/>
        <v>1.606763158985867E-85</v>
      </c>
    </row>
    <row r="129" spans="1:9" x14ac:dyDescent="0.25">
      <c r="A129" s="37">
        <v>23.4</v>
      </c>
      <c r="B129" s="38">
        <f t="shared" si="8"/>
        <v>0</v>
      </c>
      <c r="C129" s="38">
        <f t="shared" si="7"/>
        <v>3.9753156674117644E-285</v>
      </c>
      <c r="D129" s="38">
        <f t="shared" si="7"/>
        <v>0</v>
      </c>
      <c r="E129" s="38">
        <f t="shared" si="7"/>
        <v>0</v>
      </c>
      <c r="F129" s="38">
        <f t="shared" si="7"/>
        <v>1.2443425416310317E-94</v>
      </c>
      <c r="G129" s="38">
        <f t="shared" si="7"/>
        <v>0</v>
      </c>
      <c r="H129" s="38">
        <f t="shared" si="7"/>
        <v>0</v>
      </c>
      <c r="I129" s="38">
        <f t="shared" si="6"/>
        <v>1.2443425416310317E-94</v>
      </c>
    </row>
    <row r="130" spans="1:9" x14ac:dyDescent="0.25">
      <c r="A130" s="37">
        <v>23.6</v>
      </c>
      <c r="B130" s="38">
        <f t="shared" si="8"/>
        <v>0</v>
      </c>
      <c r="C130" s="38">
        <f t="shared" si="7"/>
        <v>9.8874499789997548E-304</v>
      </c>
      <c r="D130" s="38">
        <f t="shared" si="7"/>
        <v>0</v>
      </c>
      <c r="E130" s="38">
        <f t="shared" si="7"/>
        <v>0</v>
      </c>
      <c r="F130" s="38">
        <f t="shared" si="7"/>
        <v>3.3168677217893819E-104</v>
      </c>
      <c r="G130" s="38">
        <f t="shared" si="7"/>
        <v>0</v>
      </c>
      <c r="H130" s="38">
        <f t="shared" si="7"/>
        <v>0</v>
      </c>
      <c r="I130" s="38">
        <f t="shared" si="6"/>
        <v>3.3168677217893819E-104</v>
      </c>
    </row>
    <row r="131" spans="1:9" x14ac:dyDescent="0.25">
      <c r="A131" s="37">
        <v>23.8</v>
      </c>
      <c r="B131" s="38">
        <f t="shared" si="8"/>
        <v>0</v>
      </c>
      <c r="C131" s="38">
        <f t="shared" si="7"/>
        <v>0</v>
      </c>
      <c r="D131" s="38">
        <f t="shared" si="7"/>
        <v>0</v>
      </c>
      <c r="E131" s="38">
        <f t="shared" si="7"/>
        <v>0</v>
      </c>
      <c r="F131" s="38">
        <f t="shared" si="7"/>
        <v>3.0431017528520139E-114</v>
      </c>
      <c r="G131" s="38">
        <f t="shared" si="7"/>
        <v>0</v>
      </c>
      <c r="H131" s="38">
        <f t="shared" si="7"/>
        <v>0</v>
      </c>
      <c r="I131" s="38">
        <f t="shared" si="6"/>
        <v>3.0431017528520139E-114</v>
      </c>
    </row>
    <row r="132" spans="1:9" x14ac:dyDescent="0.25">
      <c r="A132" s="37">
        <v>24</v>
      </c>
      <c r="B132" s="38">
        <f t="shared" si="8"/>
        <v>0</v>
      </c>
      <c r="C132" s="38">
        <f t="shared" si="7"/>
        <v>0</v>
      </c>
      <c r="D132" s="38">
        <f t="shared" si="7"/>
        <v>0</v>
      </c>
      <c r="E132" s="38">
        <f t="shared" si="7"/>
        <v>0</v>
      </c>
      <c r="F132" s="38">
        <f t="shared" si="7"/>
        <v>9.6095912627638427E-125</v>
      </c>
      <c r="G132" s="38">
        <f t="shared" si="7"/>
        <v>0</v>
      </c>
      <c r="H132" s="38">
        <f t="shared" si="7"/>
        <v>0</v>
      </c>
      <c r="I132" s="38">
        <f t="shared" si="6"/>
        <v>9.6095912627638427E-125</v>
      </c>
    </row>
    <row r="133" spans="1:9" x14ac:dyDescent="0.25">
      <c r="A133" s="37">
        <v>24.2</v>
      </c>
      <c r="B133" s="38">
        <f t="shared" si="8"/>
        <v>0</v>
      </c>
      <c r="C133" s="38">
        <f t="shared" si="7"/>
        <v>0</v>
      </c>
      <c r="D133" s="38">
        <f t="shared" si="7"/>
        <v>0</v>
      </c>
      <c r="E133" s="38">
        <f t="shared" si="7"/>
        <v>0</v>
      </c>
      <c r="F133" s="38">
        <f t="shared" si="7"/>
        <v>1.0444640019146609E-135</v>
      </c>
      <c r="G133" s="38">
        <f t="shared" si="7"/>
        <v>0</v>
      </c>
      <c r="H133" s="38">
        <f t="shared" si="7"/>
        <v>0</v>
      </c>
      <c r="I133" s="38">
        <f t="shared" si="6"/>
        <v>1.0444640019146609E-135</v>
      </c>
    </row>
    <row r="134" spans="1:9" x14ac:dyDescent="0.25">
      <c r="A134" s="37">
        <v>24.4</v>
      </c>
      <c r="B134" s="38">
        <f t="shared" si="8"/>
        <v>0</v>
      </c>
      <c r="C134" s="38">
        <f t="shared" si="7"/>
        <v>0</v>
      </c>
      <c r="D134" s="38">
        <f t="shared" si="7"/>
        <v>0</v>
      </c>
      <c r="E134" s="38">
        <f t="shared" si="7"/>
        <v>0</v>
      </c>
      <c r="F134" s="38">
        <f t="shared" si="7"/>
        <v>3.9073485740383732E-147</v>
      </c>
      <c r="G134" s="38">
        <f t="shared" si="7"/>
        <v>0</v>
      </c>
      <c r="H134" s="38">
        <f t="shared" si="7"/>
        <v>0</v>
      </c>
      <c r="I134" s="38">
        <f t="shared" si="6"/>
        <v>3.9073485740383732E-147</v>
      </c>
    </row>
    <row r="135" spans="1:9" x14ac:dyDescent="0.25">
      <c r="A135" s="37">
        <v>24.6</v>
      </c>
      <c r="B135" s="38">
        <f t="shared" si="8"/>
        <v>0</v>
      </c>
      <c r="C135" s="38">
        <f t="shared" si="7"/>
        <v>0</v>
      </c>
      <c r="D135" s="38">
        <f t="shared" si="7"/>
        <v>0</v>
      </c>
      <c r="E135" s="38">
        <f t="shared" si="7"/>
        <v>0</v>
      </c>
      <c r="F135" s="38">
        <f t="shared" si="7"/>
        <v>5.0311927455045868E-159</v>
      </c>
      <c r="G135" s="38">
        <f t="shared" si="7"/>
        <v>0</v>
      </c>
      <c r="H135" s="38">
        <f t="shared" si="7"/>
        <v>0</v>
      </c>
      <c r="I135" s="38">
        <f t="shared" si="6"/>
        <v>5.0311927455045868E-159</v>
      </c>
    </row>
    <row r="136" spans="1:9" x14ac:dyDescent="0.25">
      <c r="A136" s="37">
        <v>24.8</v>
      </c>
      <c r="B136" s="38">
        <f t="shared" si="8"/>
        <v>0</v>
      </c>
      <c r="C136" s="38">
        <f t="shared" si="7"/>
        <v>0</v>
      </c>
      <c r="D136" s="38">
        <f t="shared" si="7"/>
        <v>0</v>
      </c>
      <c r="E136" s="38">
        <f t="shared" si="7"/>
        <v>0</v>
      </c>
      <c r="F136" s="38">
        <f t="shared" si="7"/>
        <v>2.2297690036167227E-171</v>
      </c>
      <c r="G136" s="38">
        <f t="shared" si="7"/>
        <v>0</v>
      </c>
      <c r="H136" s="38">
        <f t="shared" si="7"/>
        <v>0</v>
      </c>
      <c r="I136" s="38">
        <f t="shared" si="6"/>
        <v>2.2297690036167227E-171</v>
      </c>
    </row>
    <row r="137" spans="1:9" x14ac:dyDescent="0.25">
      <c r="A137" s="37">
        <v>25</v>
      </c>
      <c r="B137" s="38">
        <f t="shared" si="8"/>
        <v>0</v>
      </c>
      <c r="C137" s="38">
        <f t="shared" si="7"/>
        <v>0</v>
      </c>
      <c r="D137" s="38">
        <f t="shared" si="7"/>
        <v>0</v>
      </c>
      <c r="E137" s="38">
        <f t="shared" si="7"/>
        <v>0</v>
      </c>
      <c r="F137" s="38">
        <f t="shared" si="7"/>
        <v>3.4013311126699877E-184</v>
      </c>
      <c r="G137" s="38">
        <f t="shared" si="7"/>
        <v>0</v>
      </c>
      <c r="H137" s="38">
        <f t="shared" si="7"/>
        <v>0</v>
      </c>
      <c r="I137" s="38">
        <f t="shared" si="6"/>
        <v>3.4013311126699877E-184</v>
      </c>
    </row>
    <row r="138" spans="1:9" x14ac:dyDescent="0.25">
      <c r="A138" s="37">
        <v>25.2</v>
      </c>
      <c r="B138" s="38">
        <f t="shared" si="8"/>
        <v>0</v>
      </c>
      <c r="C138" s="38">
        <f t="shared" si="7"/>
        <v>0</v>
      </c>
      <c r="D138" s="38">
        <f t="shared" si="7"/>
        <v>0</v>
      </c>
      <c r="E138" s="38">
        <f t="shared" si="7"/>
        <v>0</v>
      </c>
      <c r="F138" s="38">
        <f t="shared" si="7"/>
        <v>1.7858215879323948E-197</v>
      </c>
      <c r="G138" s="38">
        <f t="shared" si="7"/>
        <v>0</v>
      </c>
      <c r="H138" s="38">
        <f t="shared" si="7"/>
        <v>0</v>
      </c>
      <c r="I138" s="38">
        <f t="shared" si="6"/>
        <v>1.7858215879323948E-197</v>
      </c>
    </row>
    <row r="139" spans="1:9" x14ac:dyDescent="0.25">
      <c r="A139" s="37">
        <v>25.4</v>
      </c>
      <c r="B139" s="38">
        <f t="shared" si="8"/>
        <v>0</v>
      </c>
      <c r="C139" s="38">
        <f t="shared" si="7"/>
        <v>0</v>
      </c>
      <c r="D139" s="38">
        <f t="shared" si="7"/>
        <v>0</v>
      </c>
      <c r="E139" s="38">
        <f t="shared" si="7"/>
        <v>0</v>
      </c>
      <c r="F139" s="38">
        <f t="shared" si="7"/>
        <v>3.2272108787071958E-211</v>
      </c>
      <c r="G139" s="38">
        <f t="shared" si="7"/>
        <v>0</v>
      </c>
      <c r="H139" s="38">
        <f t="shared" si="7"/>
        <v>0</v>
      </c>
      <c r="I139" s="38">
        <f t="shared" si="6"/>
        <v>3.2272108787071958E-211</v>
      </c>
    </row>
    <row r="140" spans="1:9" x14ac:dyDescent="0.25">
      <c r="A140" s="37">
        <v>25.6</v>
      </c>
      <c r="B140" s="38">
        <f t="shared" si="8"/>
        <v>0</v>
      </c>
      <c r="C140" s="38">
        <f t="shared" si="7"/>
        <v>0</v>
      </c>
      <c r="D140" s="38">
        <f t="shared" si="7"/>
        <v>0</v>
      </c>
      <c r="E140" s="38">
        <f t="shared" si="7"/>
        <v>0</v>
      </c>
      <c r="F140" s="38">
        <f t="shared" si="7"/>
        <v>2.0073205943158538E-225</v>
      </c>
      <c r="G140" s="38">
        <f t="shared" si="7"/>
        <v>0</v>
      </c>
      <c r="H140" s="38">
        <f t="shared" si="7"/>
        <v>0</v>
      </c>
      <c r="I140" s="38">
        <f t="shared" si="6"/>
        <v>2.0073205943158538E-225</v>
      </c>
    </row>
    <row r="141" spans="1:9" x14ac:dyDescent="0.25">
      <c r="A141" s="37">
        <v>25.8</v>
      </c>
      <c r="B141" s="38">
        <f t="shared" si="8"/>
        <v>0</v>
      </c>
      <c r="C141" s="38">
        <f t="shared" si="7"/>
        <v>0</v>
      </c>
      <c r="D141" s="38">
        <f t="shared" si="7"/>
        <v>0</v>
      </c>
      <c r="E141" s="38">
        <f t="shared" si="7"/>
        <v>0</v>
      </c>
      <c r="F141" s="38">
        <f t="shared" si="7"/>
        <v>4.2974047054603154E-240</v>
      </c>
      <c r="G141" s="38">
        <f t="shared" si="7"/>
        <v>0</v>
      </c>
      <c r="H141" s="38">
        <f t="shared" si="7"/>
        <v>0</v>
      </c>
      <c r="I141" s="38">
        <f t="shared" ref="I141:I204" si="9">SUM(B141:H141)</f>
        <v>4.2974047054603154E-240</v>
      </c>
    </row>
    <row r="142" spans="1:9" x14ac:dyDescent="0.25">
      <c r="A142" s="37">
        <v>26</v>
      </c>
      <c r="B142" s="38">
        <f t="shared" si="8"/>
        <v>0</v>
      </c>
      <c r="C142" s="38">
        <f t="shared" si="7"/>
        <v>0</v>
      </c>
      <c r="D142" s="38">
        <f t="shared" si="7"/>
        <v>0</v>
      </c>
      <c r="E142" s="38">
        <f t="shared" si="7"/>
        <v>0</v>
      </c>
      <c r="F142" s="38">
        <f t="shared" si="7"/>
        <v>3.1666195523182683E-255</v>
      </c>
      <c r="G142" s="38">
        <f t="shared" si="7"/>
        <v>0</v>
      </c>
      <c r="H142" s="38">
        <f t="shared" si="7"/>
        <v>0</v>
      </c>
      <c r="I142" s="38">
        <f t="shared" si="9"/>
        <v>3.1666195523182683E-255</v>
      </c>
    </row>
    <row r="143" spans="1:9" x14ac:dyDescent="0.25">
      <c r="A143" s="37">
        <v>26.2</v>
      </c>
      <c r="B143" s="38">
        <f t="shared" si="8"/>
        <v>0</v>
      </c>
      <c r="C143" s="38">
        <f t="shared" si="7"/>
        <v>0</v>
      </c>
      <c r="D143" s="38">
        <f t="shared" si="7"/>
        <v>0</v>
      </c>
      <c r="E143" s="38">
        <f t="shared" si="7"/>
        <v>0</v>
      </c>
      <c r="F143" s="38">
        <f t="shared" si="7"/>
        <v>8.0312961799770541E-271</v>
      </c>
      <c r="G143" s="38">
        <f t="shared" si="7"/>
        <v>0</v>
      </c>
      <c r="H143" s="38">
        <f t="shared" si="7"/>
        <v>0</v>
      </c>
      <c r="I143" s="38">
        <f t="shared" si="9"/>
        <v>8.0312961799770541E-271</v>
      </c>
    </row>
    <row r="144" spans="1:9" x14ac:dyDescent="0.25">
      <c r="A144" s="37">
        <v>26.4</v>
      </c>
      <c r="B144" s="38">
        <f t="shared" si="8"/>
        <v>0</v>
      </c>
      <c r="C144" s="38">
        <f t="shared" si="7"/>
        <v>0</v>
      </c>
      <c r="D144" s="38">
        <f t="shared" si="7"/>
        <v>0</v>
      </c>
      <c r="E144" s="38">
        <f t="shared" si="7"/>
        <v>0</v>
      </c>
      <c r="F144" s="38">
        <f t="shared" si="7"/>
        <v>7.0109281229333321E-287</v>
      </c>
      <c r="G144" s="38">
        <f t="shared" si="7"/>
        <v>0</v>
      </c>
      <c r="H144" s="38">
        <f t="shared" si="7"/>
        <v>0</v>
      </c>
      <c r="I144" s="38">
        <f t="shared" si="9"/>
        <v>7.0109281229333321E-287</v>
      </c>
    </row>
    <row r="145" spans="1:9" x14ac:dyDescent="0.25">
      <c r="A145" s="37">
        <v>26.6</v>
      </c>
      <c r="B145" s="38">
        <f t="shared" si="8"/>
        <v>0</v>
      </c>
      <c r="C145" s="38">
        <f t="shared" si="7"/>
        <v>0</v>
      </c>
      <c r="D145" s="38">
        <f t="shared" si="7"/>
        <v>0</v>
      </c>
      <c r="E145" s="38">
        <f t="shared" si="7"/>
        <v>0</v>
      </c>
      <c r="F145" s="38">
        <f t="shared" si="7"/>
        <v>2.1065196099633108E-303</v>
      </c>
      <c r="G145" s="38">
        <f t="shared" si="7"/>
        <v>0</v>
      </c>
      <c r="H145" s="38">
        <f t="shared" si="7"/>
        <v>0</v>
      </c>
      <c r="I145" s="38">
        <f t="shared" si="9"/>
        <v>2.1065196099633108E-303</v>
      </c>
    </row>
    <row r="146" spans="1:9" x14ac:dyDescent="0.25">
      <c r="A146" s="37">
        <v>26.8</v>
      </c>
      <c r="B146" s="38">
        <f t="shared" si="8"/>
        <v>0</v>
      </c>
      <c r="C146" s="38">
        <f t="shared" si="7"/>
        <v>0</v>
      </c>
      <c r="D146" s="38">
        <f t="shared" si="7"/>
        <v>0</v>
      </c>
      <c r="E146" s="38">
        <f t="shared" si="7"/>
        <v>0</v>
      </c>
      <c r="F146" s="38">
        <f t="shared" si="7"/>
        <v>0</v>
      </c>
      <c r="G146" s="38">
        <f t="shared" si="7"/>
        <v>0</v>
      </c>
      <c r="H146" s="38">
        <f t="shared" si="7"/>
        <v>0</v>
      </c>
      <c r="I146" s="38">
        <f t="shared" si="9"/>
        <v>0</v>
      </c>
    </row>
    <row r="147" spans="1:9" x14ac:dyDescent="0.25">
      <c r="A147" s="37">
        <v>27</v>
      </c>
      <c r="B147" s="38">
        <f t="shared" si="8"/>
        <v>0</v>
      </c>
      <c r="C147" s="38">
        <f t="shared" si="7"/>
        <v>0</v>
      </c>
      <c r="D147" s="38">
        <f t="shared" si="7"/>
        <v>0</v>
      </c>
      <c r="E147" s="38">
        <f t="shared" ref="C147:H189" si="10">(1/(E$9*SQRT(2*PI()))*EXP(-((E$7-$A147)^2)/(2*E$9^2)))</f>
        <v>0</v>
      </c>
      <c r="F147" s="38">
        <f t="shared" si="10"/>
        <v>0</v>
      </c>
      <c r="G147" s="38">
        <f t="shared" si="10"/>
        <v>0</v>
      </c>
      <c r="H147" s="38">
        <f t="shared" si="10"/>
        <v>0</v>
      </c>
      <c r="I147" s="38">
        <f t="shared" si="9"/>
        <v>0</v>
      </c>
    </row>
    <row r="148" spans="1:9" x14ac:dyDescent="0.25">
      <c r="A148" s="37">
        <v>27.2</v>
      </c>
      <c r="B148" s="38">
        <f t="shared" si="8"/>
        <v>0</v>
      </c>
      <c r="C148" s="38">
        <f t="shared" si="10"/>
        <v>0</v>
      </c>
      <c r="D148" s="38">
        <f t="shared" si="10"/>
        <v>0</v>
      </c>
      <c r="E148" s="38">
        <f t="shared" si="10"/>
        <v>0</v>
      </c>
      <c r="F148" s="38">
        <f t="shared" si="10"/>
        <v>0</v>
      </c>
      <c r="G148" s="38">
        <f t="shared" si="10"/>
        <v>0</v>
      </c>
      <c r="H148" s="38">
        <f t="shared" si="10"/>
        <v>0</v>
      </c>
      <c r="I148" s="38">
        <f t="shared" si="9"/>
        <v>0</v>
      </c>
    </row>
    <row r="149" spans="1:9" x14ac:dyDescent="0.25">
      <c r="A149" s="37">
        <v>27.4</v>
      </c>
      <c r="B149" s="38">
        <f t="shared" si="8"/>
        <v>0</v>
      </c>
      <c r="C149" s="38">
        <f t="shared" si="10"/>
        <v>0</v>
      </c>
      <c r="D149" s="38">
        <f t="shared" si="10"/>
        <v>0</v>
      </c>
      <c r="E149" s="38">
        <f t="shared" si="10"/>
        <v>0</v>
      </c>
      <c r="F149" s="38">
        <f t="shared" si="10"/>
        <v>0</v>
      </c>
      <c r="G149" s="38">
        <f t="shared" si="10"/>
        <v>0</v>
      </c>
      <c r="H149" s="38">
        <f t="shared" si="10"/>
        <v>0</v>
      </c>
      <c r="I149" s="38">
        <f t="shared" si="9"/>
        <v>0</v>
      </c>
    </row>
    <row r="150" spans="1:9" x14ac:dyDescent="0.25">
      <c r="A150" s="37">
        <v>27.6</v>
      </c>
      <c r="B150" s="38">
        <f t="shared" si="8"/>
        <v>0</v>
      </c>
      <c r="C150" s="38">
        <f t="shared" si="10"/>
        <v>0</v>
      </c>
      <c r="D150" s="38">
        <f t="shared" si="10"/>
        <v>0</v>
      </c>
      <c r="E150" s="38">
        <f t="shared" si="10"/>
        <v>0</v>
      </c>
      <c r="F150" s="38">
        <f t="shared" si="10"/>
        <v>0</v>
      </c>
      <c r="G150" s="38">
        <f t="shared" si="10"/>
        <v>0</v>
      </c>
      <c r="H150" s="38">
        <f t="shared" si="10"/>
        <v>0</v>
      </c>
      <c r="I150" s="38">
        <f t="shared" si="9"/>
        <v>0</v>
      </c>
    </row>
    <row r="151" spans="1:9" x14ac:dyDescent="0.25">
      <c r="A151" s="37">
        <v>27.8</v>
      </c>
      <c r="B151" s="38">
        <f t="shared" si="8"/>
        <v>0</v>
      </c>
      <c r="C151" s="38">
        <f t="shared" si="10"/>
        <v>0</v>
      </c>
      <c r="D151" s="38">
        <f t="shared" si="10"/>
        <v>0</v>
      </c>
      <c r="E151" s="38">
        <f t="shared" si="10"/>
        <v>0</v>
      </c>
      <c r="F151" s="38">
        <f t="shared" si="10"/>
        <v>0</v>
      </c>
      <c r="G151" s="38">
        <f t="shared" si="10"/>
        <v>0</v>
      </c>
      <c r="H151" s="38">
        <f t="shared" si="10"/>
        <v>0</v>
      </c>
      <c r="I151" s="38">
        <f t="shared" si="9"/>
        <v>0</v>
      </c>
    </row>
    <row r="152" spans="1:9" x14ac:dyDescent="0.25">
      <c r="A152" s="37">
        <v>28</v>
      </c>
      <c r="B152" s="38">
        <f t="shared" si="8"/>
        <v>0</v>
      </c>
      <c r="C152" s="38">
        <f t="shared" si="10"/>
        <v>0</v>
      </c>
      <c r="D152" s="38">
        <f t="shared" si="10"/>
        <v>0</v>
      </c>
      <c r="E152" s="38">
        <f t="shared" si="10"/>
        <v>0</v>
      </c>
      <c r="F152" s="38">
        <f t="shared" si="10"/>
        <v>0</v>
      </c>
      <c r="G152" s="38">
        <f t="shared" si="10"/>
        <v>0</v>
      </c>
      <c r="H152" s="38">
        <f t="shared" si="10"/>
        <v>0</v>
      </c>
      <c r="I152" s="38">
        <f t="shared" si="9"/>
        <v>0</v>
      </c>
    </row>
    <row r="153" spans="1:9" x14ac:dyDescent="0.25">
      <c r="A153" s="37">
        <v>28.2</v>
      </c>
      <c r="B153" s="38">
        <f t="shared" si="8"/>
        <v>0</v>
      </c>
      <c r="C153" s="38">
        <f t="shared" si="10"/>
        <v>0</v>
      </c>
      <c r="D153" s="38">
        <f t="shared" si="10"/>
        <v>0</v>
      </c>
      <c r="E153" s="38">
        <f t="shared" si="10"/>
        <v>0</v>
      </c>
      <c r="F153" s="38">
        <f t="shared" si="10"/>
        <v>0</v>
      </c>
      <c r="G153" s="38">
        <f t="shared" si="10"/>
        <v>0</v>
      </c>
      <c r="H153" s="38">
        <f t="shared" si="10"/>
        <v>0</v>
      </c>
      <c r="I153" s="38">
        <f t="shared" si="9"/>
        <v>0</v>
      </c>
    </row>
    <row r="154" spans="1:9" x14ac:dyDescent="0.25">
      <c r="A154" s="37">
        <v>28.4</v>
      </c>
      <c r="B154" s="38">
        <f t="shared" si="8"/>
        <v>0</v>
      </c>
      <c r="C154" s="38">
        <f t="shared" si="10"/>
        <v>0</v>
      </c>
      <c r="D154" s="38">
        <f t="shared" si="10"/>
        <v>0</v>
      </c>
      <c r="E154" s="38">
        <f t="shared" si="10"/>
        <v>0</v>
      </c>
      <c r="F154" s="38">
        <f t="shared" si="10"/>
        <v>0</v>
      </c>
      <c r="G154" s="38">
        <f t="shared" si="10"/>
        <v>0</v>
      </c>
      <c r="H154" s="38">
        <f t="shared" si="10"/>
        <v>0</v>
      </c>
      <c r="I154" s="38">
        <f t="shared" si="9"/>
        <v>0</v>
      </c>
    </row>
    <row r="155" spans="1:9" x14ac:dyDescent="0.25">
      <c r="A155" s="37">
        <v>28.6</v>
      </c>
      <c r="B155" s="38">
        <f t="shared" si="8"/>
        <v>0</v>
      </c>
      <c r="C155" s="38">
        <f t="shared" si="10"/>
        <v>0</v>
      </c>
      <c r="D155" s="38">
        <f t="shared" si="10"/>
        <v>0</v>
      </c>
      <c r="E155" s="38">
        <f t="shared" si="10"/>
        <v>0</v>
      </c>
      <c r="F155" s="38">
        <f t="shared" si="10"/>
        <v>0</v>
      </c>
      <c r="G155" s="38">
        <f t="shared" si="10"/>
        <v>0</v>
      </c>
      <c r="H155" s="38">
        <f t="shared" si="10"/>
        <v>0</v>
      </c>
      <c r="I155" s="38">
        <f t="shared" si="9"/>
        <v>0</v>
      </c>
    </row>
    <row r="156" spans="1:9" x14ac:dyDescent="0.25">
      <c r="A156" s="37">
        <v>28.8</v>
      </c>
      <c r="B156" s="38">
        <f t="shared" si="8"/>
        <v>0</v>
      </c>
      <c r="C156" s="38">
        <f t="shared" si="10"/>
        <v>0</v>
      </c>
      <c r="D156" s="38">
        <f t="shared" si="10"/>
        <v>0</v>
      </c>
      <c r="E156" s="38">
        <f t="shared" si="10"/>
        <v>0</v>
      </c>
      <c r="F156" s="38">
        <f t="shared" si="10"/>
        <v>0</v>
      </c>
      <c r="G156" s="38">
        <f t="shared" si="10"/>
        <v>0</v>
      </c>
      <c r="H156" s="38">
        <f t="shared" si="10"/>
        <v>0</v>
      </c>
      <c r="I156" s="38">
        <f t="shared" si="9"/>
        <v>0</v>
      </c>
    </row>
    <row r="157" spans="1:9" x14ac:dyDescent="0.25">
      <c r="A157" s="37">
        <v>29</v>
      </c>
      <c r="B157" s="38">
        <f t="shared" si="8"/>
        <v>0</v>
      </c>
      <c r="C157" s="38">
        <f t="shared" si="10"/>
        <v>0</v>
      </c>
      <c r="D157" s="38">
        <f t="shared" si="10"/>
        <v>0</v>
      </c>
      <c r="E157" s="38">
        <f t="shared" si="10"/>
        <v>0</v>
      </c>
      <c r="F157" s="38">
        <f t="shared" si="10"/>
        <v>0</v>
      </c>
      <c r="G157" s="38">
        <f t="shared" si="10"/>
        <v>0</v>
      </c>
      <c r="H157" s="38">
        <f t="shared" si="10"/>
        <v>0</v>
      </c>
      <c r="I157" s="38">
        <f t="shared" si="9"/>
        <v>0</v>
      </c>
    </row>
    <row r="158" spans="1:9" x14ac:dyDescent="0.25">
      <c r="A158" s="37">
        <v>29.2</v>
      </c>
      <c r="B158" s="38">
        <f t="shared" si="8"/>
        <v>0</v>
      </c>
      <c r="C158" s="38">
        <f t="shared" si="10"/>
        <v>0</v>
      </c>
      <c r="D158" s="38">
        <f t="shared" si="10"/>
        <v>0</v>
      </c>
      <c r="E158" s="38">
        <f t="shared" si="10"/>
        <v>0</v>
      </c>
      <c r="F158" s="38">
        <f t="shared" si="10"/>
        <v>0</v>
      </c>
      <c r="G158" s="38">
        <f t="shared" si="10"/>
        <v>0</v>
      </c>
      <c r="H158" s="38">
        <f t="shared" si="10"/>
        <v>0</v>
      </c>
      <c r="I158" s="38">
        <f t="shared" si="9"/>
        <v>0</v>
      </c>
    </row>
    <row r="159" spans="1:9" x14ac:dyDescent="0.25">
      <c r="A159" s="37">
        <v>29.4</v>
      </c>
      <c r="B159" s="38">
        <f t="shared" si="8"/>
        <v>0</v>
      </c>
      <c r="C159" s="38">
        <f t="shared" si="10"/>
        <v>0</v>
      </c>
      <c r="D159" s="38">
        <f t="shared" si="10"/>
        <v>0</v>
      </c>
      <c r="E159" s="38">
        <f t="shared" si="10"/>
        <v>0</v>
      </c>
      <c r="F159" s="38">
        <f t="shared" si="10"/>
        <v>0</v>
      </c>
      <c r="G159" s="38">
        <f t="shared" si="10"/>
        <v>0</v>
      </c>
      <c r="H159" s="38">
        <f t="shared" si="10"/>
        <v>0</v>
      </c>
      <c r="I159" s="38">
        <f t="shared" si="9"/>
        <v>0</v>
      </c>
    </row>
    <row r="160" spans="1:9" x14ac:dyDescent="0.25">
      <c r="A160" s="37">
        <v>29.6</v>
      </c>
      <c r="B160" s="38">
        <f t="shared" si="8"/>
        <v>0</v>
      </c>
      <c r="C160" s="38">
        <f t="shared" si="10"/>
        <v>0</v>
      </c>
      <c r="D160" s="38">
        <f t="shared" si="10"/>
        <v>0</v>
      </c>
      <c r="E160" s="38">
        <f t="shared" si="10"/>
        <v>0</v>
      </c>
      <c r="F160" s="38">
        <f t="shared" si="10"/>
        <v>0</v>
      </c>
      <c r="G160" s="38">
        <f t="shared" si="10"/>
        <v>0</v>
      </c>
      <c r="H160" s="38">
        <f t="shared" si="10"/>
        <v>0</v>
      </c>
      <c r="I160" s="38">
        <f t="shared" si="9"/>
        <v>0</v>
      </c>
    </row>
    <row r="161" spans="1:9" x14ac:dyDescent="0.25">
      <c r="A161" s="37">
        <v>29.8</v>
      </c>
      <c r="B161" s="38">
        <f t="shared" si="8"/>
        <v>0</v>
      </c>
      <c r="C161" s="38">
        <f t="shared" si="10"/>
        <v>0</v>
      </c>
      <c r="D161" s="38">
        <f t="shared" si="10"/>
        <v>0</v>
      </c>
      <c r="E161" s="38">
        <f t="shared" si="10"/>
        <v>0</v>
      </c>
      <c r="F161" s="38">
        <f t="shared" si="10"/>
        <v>0</v>
      </c>
      <c r="G161" s="38">
        <f t="shared" si="10"/>
        <v>0</v>
      </c>
      <c r="H161" s="38">
        <f t="shared" si="10"/>
        <v>0</v>
      </c>
      <c r="I161" s="38">
        <f t="shared" si="9"/>
        <v>0</v>
      </c>
    </row>
    <row r="162" spans="1:9" x14ac:dyDescent="0.25">
      <c r="A162" s="37">
        <v>30</v>
      </c>
      <c r="B162" s="38">
        <f t="shared" si="8"/>
        <v>0</v>
      </c>
      <c r="C162" s="38">
        <f t="shared" si="10"/>
        <v>0</v>
      </c>
      <c r="D162" s="38">
        <f t="shared" si="10"/>
        <v>0</v>
      </c>
      <c r="E162" s="38">
        <f t="shared" si="10"/>
        <v>0</v>
      </c>
      <c r="F162" s="38">
        <f t="shared" si="10"/>
        <v>0</v>
      </c>
      <c r="G162" s="38">
        <f t="shared" si="10"/>
        <v>0</v>
      </c>
      <c r="H162" s="38">
        <f t="shared" si="10"/>
        <v>0</v>
      </c>
      <c r="I162" s="38">
        <f t="shared" si="9"/>
        <v>0</v>
      </c>
    </row>
    <row r="163" spans="1:9" x14ac:dyDescent="0.25">
      <c r="A163" s="37">
        <v>30.2</v>
      </c>
      <c r="B163" s="38">
        <f t="shared" si="8"/>
        <v>0</v>
      </c>
      <c r="C163" s="38">
        <f t="shared" si="10"/>
        <v>0</v>
      </c>
      <c r="D163" s="38">
        <f t="shared" si="10"/>
        <v>0</v>
      </c>
      <c r="E163" s="38">
        <f t="shared" si="10"/>
        <v>0</v>
      </c>
      <c r="F163" s="38">
        <f t="shared" si="10"/>
        <v>0</v>
      </c>
      <c r="G163" s="38">
        <f t="shared" si="10"/>
        <v>0</v>
      </c>
      <c r="H163" s="38">
        <f t="shared" si="10"/>
        <v>0</v>
      </c>
      <c r="I163" s="38">
        <f t="shared" si="9"/>
        <v>0</v>
      </c>
    </row>
    <row r="164" spans="1:9" x14ac:dyDescent="0.25">
      <c r="A164" s="37">
        <v>30.4</v>
      </c>
      <c r="B164" s="38">
        <f t="shared" si="8"/>
        <v>0</v>
      </c>
      <c r="C164" s="38">
        <f t="shared" si="10"/>
        <v>0</v>
      </c>
      <c r="D164" s="38">
        <f t="shared" si="10"/>
        <v>0</v>
      </c>
      <c r="E164" s="38">
        <f t="shared" si="10"/>
        <v>0</v>
      </c>
      <c r="F164" s="38">
        <f t="shared" si="10"/>
        <v>0</v>
      </c>
      <c r="G164" s="38">
        <f t="shared" si="10"/>
        <v>0</v>
      </c>
      <c r="H164" s="38">
        <f t="shared" si="10"/>
        <v>0</v>
      </c>
      <c r="I164" s="38">
        <f t="shared" si="9"/>
        <v>0</v>
      </c>
    </row>
    <row r="165" spans="1:9" x14ac:dyDescent="0.25">
      <c r="A165" s="37">
        <v>30.6</v>
      </c>
      <c r="B165" s="38">
        <f t="shared" si="8"/>
        <v>0</v>
      </c>
      <c r="C165" s="38">
        <f t="shared" si="10"/>
        <v>0</v>
      </c>
      <c r="D165" s="38">
        <f t="shared" si="10"/>
        <v>0</v>
      </c>
      <c r="E165" s="38">
        <f t="shared" si="10"/>
        <v>0</v>
      </c>
      <c r="F165" s="38">
        <f t="shared" si="10"/>
        <v>0</v>
      </c>
      <c r="G165" s="38">
        <f t="shared" si="10"/>
        <v>0</v>
      </c>
      <c r="H165" s="38">
        <f t="shared" si="10"/>
        <v>0</v>
      </c>
      <c r="I165" s="38">
        <f t="shared" si="9"/>
        <v>0</v>
      </c>
    </row>
    <row r="166" spans="1:9" x14ac:dyDescent="0.25">
      <c r="A166" s="37">
        <v>30.8</v>
      </c>
      <c r="B166" s="38">
        <f t="shared" si="8"/>
        <v>0</v>
      </c>
      <c r="C166" s="38">
        <f t="shared" si="10"/>
        <v>0</v>
      </c>
      <c r="D166" s="38">
        <f t="shared" si="10"/>
        <v>0</v>
      </c>
      <c r="E166" s="38">
        <f t="shared" si="10"/>
        <v>0</v>
      </c>
      <c r="F166" s="38">
        <f t="shared" si="10"/>
        <v>0</v>
      </c>
      <c r="G166" s="38">
        <f t="shared" si="10"/>
        <v>0</v>
      </c>
      <c r="H166" s="38">
        <f t="shared" si="10"/>
        <v>0</v>
      </c>
      <c r="I166" s="38">
        <f t="shared" si="9"/>
        <v>0</v>
      </c>
    </row>
    <row r="167" spans="1:9" x14ac:dyDescent="0.25">
      <c r="A167" s="37">
        <v>31</v>
      </c>
      <c r="B167" s="38">
        <f t="shared" si="8"/>
        <v>0</v>
      </c>
      <c r="C167" s="38">
        <f t="shared" si="10"/>
        <v>0</v>
      </c>
      <c r="D167" s="38">
        <f t="shared" si="10"/>
        <v>0</v>
      </c>
      <c r="E167" s="38">
        <f t="shared" si="10"/>
        <v>0</v>
      </c>
      <c r="F167" s="38">
        <f t="shared" si="10"/>
        <v>0</v>
      </c>
      <c r="G167" s="38">
        <f t="shared" si="10"/>
        <v>0</v>
      </c>
      <c r="H167" s="38">
        <f t="shared" si="10"/>
        <v>0</v>
      </c>
      <c r="I167" s="38">
        <f t="shared" si="9"/>
        <v>0</v>
      </c>
    </row>
    <row r="168" spans="1:9" x14ac:dyDescent="0.25">
      <c r="A168" s="37">
        <v>31.2</v>
      </c>
      <c r="B168" s="38">
        <f t="shared" si="8"/>
        <v>0</v>
      </c>
      <c r="C168" s="38">
        <f t="shared" si="10"/>
        <v>0</v>
      </c>
      <c r="D168" s="38">
        <f t="shared" si="10"/>
        <v>0</v>
      </c>
      <c r="E168" s="38">
        <f t="shared" si="10"/>
        <v>0</v>
      </c>
      <c r="F168" s="38">
        <f t="shared" si="10"/>
        <v>0</v>
      </c>
      <c r="G168" s="38">
        <f t="shared" si="10"/>
        <v>0</v>
      </c>
      <c r="H168" s="38">
        <f t="shared" si="10"/>
        <v>0</v>
      </c>
      <c r="I168" s="38">
        <f t="shared" si="9"/>
        <v>0</v>
      </c>
    </row>
    <row r="169" spans="1:9" x14ac:dyDescent="0.25">
      <c r="A169" s="37">
        <v>31.4</v>
      </c>
      <c r="B169" s="38">
        <f t="shared" si="8"/>
        <v>0</v>
      </c>
      <c r="C169" s="38">
        <f t="shared" si="10"/>
        <v>0</v>
      </c>
      <c r="D169" s="38">
        <f t="shared" si="10"/>
        <v>0</v>
      </c>
      <c r="E169" s="38">
        <f t="shared" si="10"/>
        <v>0</v>
      </c>
      <c r="F169" s="38">
        <f t="shared" si="10"/>
        <v>0</v>
      </c>
      <c r="G169" s="38">
        <f t="shared" si="10"/>
        <v>0</v>
      </c>
      <c r="H169" s="38">
        <f t="shared" si="10"/>
        <v>0</v>
      </c>
      <c r="I169" s="38">
        <f t="shared" si="9"/>
        <v>0</v>
      </c>
    </row>
    <row r="170" spans="1:9" x14ac:dyDescent="0.25">
      <c r="A170" s="37">
        <v>31.6</v>
      </c>
      <c r="B170" s="38">
        <f t="shared" si="8"/>
        <v>0</v>
      </c>
      <c r="C170" s="38">
        <f t="shared" si="10"/>
        <v>0</v>
      </c>
      <c r="D170" s="38">
        <f t="shared" si="10"/>
        <v>0</v>
      </c>
      <c r="E170" s="38">
        <f t="shared" si="10"/>
        <v>0</v>
      </c>
      <c r="F170" s="38">
        <f t="shared" si="10"/>
        <v>0</v>
      </c>
      <c r="G170" s="38">
        <f t="shared" si="10"/>
        <v>0</v>
      </c>
      <c r="H170" s="38">
        <f t="shared" si="10"/>
        <v>0</v>
      </c>
      <c r="I170" s="38">
        <f t="shared" si="9"/>
        <v>0</v>
      </c>
    </row>
    <row r="171" spans="1:9" x14ac:dyDescent="0.25">
      <c r="A171" s="37">
        <v>31.8</v>
      </c>
      <c r="B171" s="38">
        <f t="shared" si="8"/>
        <v>0</v>
      </c>
      <c r="C171" s="38">
        <f t="shared" si="10"/>
        <v>0</v>
      </c>
      <c r="D171" s="38">
        <f t="shared" si="10"/>
        <v>0</v>
      </c>
      <c r="E171" s="38">
        <f t="shared" si="10"/>
        <v>0</v>
      </c>
      <c r="F171" s="38">
        <f t="shared" si="10"/>
        <v>0</v>
      </c>
      <c r="G171" s="38">
        <f t="shared" si="10"/>
        <v>0</v>
      </c>
      <c r="H171" s="38">
        <f t="shared" si="10"/>
        <v>0</v>
      </c>
      <c r="I171" s="38">
        <f t="shared" si="9"/>
        <v>0</v>
      </c>
    </row>
    <row r="172" spans="1:9" x14ac:dyDescent="0.25">
      <c r="A172" s="37">
        <v>32</v>
      </c>
      <c r="B172" s="38">
        <f t="shared" si="8"/>
        <v>0</v>
      </c>
      <c r="C172" s="38">
        <f t="shared" si="10"/>
        <v>0</v>
      </c>
      <c r="D172" s="38">
        <f t="shared" si="10"/>
        <v>0</v>
      </c>
      <c r="E172" s="38">
        <f t="shared" si="10"/>
        <v>0</v>
      </c>
      <c r="F172" s="38">
        <f t="shared" si="10"/>
        <v>0</v>
      </c>
      <c r="G172" s="38">
        <f t="shared" si="10"/>
        <v>0</v>
      </c>
      <c r="H172" s="38">
        <f t="shared" si="10"/>
        <v>0</v>
      </c>
      <c r="I172" s="38">
        <f t="shared" si="9"/>
        <v>0</v>
      </c>
    </row>
    <row r="173" spans="1:9" x14ac:dyDescent="0.25">
      <c r="A173" s="37">
        <v>32.200000000000003</v>
      </c>
      <c r="B173" s="38">
        <f t="shared" si="8"/>
        <v>0</v>
      </c>
      <c r="C173" s="38">
        <f t="shared" si="10"/>
        <v>0</v>
      </c>
      <c r="D173" s="38">
        <f t="shared" si="10"/>
        <v>0</v>
      </c>
      <c r="E173" s="38">
        <f t="shared" si="10"/>
        <v>0</v>
      </c>
      <c r="F173" s="38">
        <f t="shared" si="10"/>
        <v>0</v>
      </c>
      <c r="G173" s="38">
        <f t="shared" si="10"/>
        <v>0</v>
      </c>
      <c r="H173" s="38">
        <f t="shared" si="10"/>
        <v>0</v>
      </c>
      <c r="I173" s="38">
        <f t="shared" si="9"/>
        <v>0</v>
      </c>
    </row>
    <row r="174" spans="1:9" x14ac:dyDescent="0.25">
      <c r="A174" s="37">
        <v>32.4</v>
      </c>
      <c r="B174" s="38">
        <f t="shared" si="8"/>
        <v>0</v>
      </c>
      <c r="C174" s="38">
        <f t="shared" si="10"/>
        <v>0</v>
      </c>
      <c r="D174" s="38">
        <f t="shared" si="10"/>
        <v>0</v>
      </c>
      <c r="E174" s="38">
        <f t="shared" si="10"/>
        <v>0</v>
      </c>
      <c r="F174" s="38">
        <f t="shared" si="10"/>
        <v>0</v>
      </c>
      <c r="G174" s="38">
        <f t="shared" si="10"/>
        <v>0</v>
      </c>
      <c r="H174" s="38">
        <f t="shared" si="10"/>
        <v>0</v>
      </c>
      <c r="I174" s="38">
        <f t="shared" si="9"/>
        <v>0</v>
      </c>
    </row>
    <row r="175" spans="1:9" x14ac:dyDescent="0.25">
      <c r="A175" s="37">
        <v>32.6</v>
      </c>
      <c r="B175" s="38">
        <f t="shared" si="8"/>
        <v>0</v>
      </c>
      <c r="C175" s="38">
        <f t="shared" si="10"/>
        <v>0</v>
      </c>
      <c r="D175" s="38">
        <f t="shared" si="10"/>
        <v>0</v>
      </c>
      <c r="E175" s="38">
        <f t="shared" si="10"/>
        <v>0</v>
      </c>
      <c r="F175" s="38">
        <f t="shared" si="10"/>
        <v>0</v>
      </c>
      <c r="G175" s="38">
        <f t="shared" si="10"/>
        <v>0</v>
      </c>
      <c r="H175" s="38">
        <f t="shared" si="10"/>
        <v>0</v>
      </c>
      <c r="I175" s="38">
        <f t="shared" si="9"/>
        <v>0</v>
      </c>
    </row>
    <row r="176" spans="1:9" x14ac:dyDescent="0.25">
      <c r="A176" s="37">
        <v>32.799999999999997</v>
      </c>
      <c r="B176" s="38">
        <f t="shared" si="8"/>
        <v>0</v>
      </c>
      <c r="C176" s="38">
        <f t="shared" si="10"/>
        <v>0</v>
      </c>
      <c r="D176" s="38">
        <f t="shared" si="10"/>
        <v>0</v>
      </c>
      <c r="E176" s="38">
        <f t="shared" si="10"/>
        <v>0</v>
      </c>
      <c r="F176" s="38">
        <f t="shared" si="10"/>
        <v>0</v>
      </c>
      <c r="G176" s="38">
        <f t="shared" si="10"/>
        <v>0</v>
      </c>
      <c r="H176" s="38">
        <f t="shared" si="10"/>
        <v>0</v>
      </c>
      <c r="I176" s="38">
        <f t="shared" si="9"/>
        <v>0</v>
      </c>
    </row>
    <row r="177" spans="1:9" x14ac:dyDescent="0.25">
      <c r="A177" s="37">
        <v>33</v>
      </c>
      <c r="B177" s="38">
        <f t="shared" si="8"/>
        <v>0</v>
      </c>
      <c r="C177" s="38">
        <f t="shared" si="10"/>
        <v>0</v>
      </c>
      <c r="D177" s="38">
        <f t="shared" si="10"/>
        <v>0</v>
      </c>
      <c r="E177" s="38">
        <f t="shared" si="10"/>
        <v>0</v>
      </c>
      <c r="F177" s="38">
        <f t="shared" si="10"/>
        <v>0</v>
      </c>
      <c r="G177" s="38">
        <f t="shared" si="10"/>
        <v>0</v>
      </c>
      <c r="H177" s="38">
        <f t="shared" si="10"/>
        <v>0</v>
      </c>
      <c r="I177" s="38">
        <f t="shared" si="9"/>
        <v>0</v>
      </c>
    </row>
    <row r="178" spans="1:9" x14ac:dyDescent="0.25">
      <c r="A178" s="37">
        <v>33.200000000000003</v>
      </c>
      <c r="B178" s="38">
        <f t="shared" si="8"/>
        <v>0</v>
      </c>
      <c r="C178" s="38">
        <f t="shared" si="10"/>
        <v>0</v>
      </c>
      <c r="D178" s="38">
        <f t="shared" si="10"/>
        <v>0</v>
      </c>
      <c r="E178" s="38">
        <f t="shared" si="10"/>
        <v>0</v>
      </c>
      <c r="F178" s="38">
        <f t="shared" si="10"/>
        <v>0</v>
      </c>
      <c r="G178" s="38">
        <f t="shared" si="10"/>
        <v>0</v>
      </c>
      <c r="H178" s="38">
        <f t="shared" si="10"/>
        <v>0</v>
      </c>
      <c r="I178" s="38">
        <f t="shared" si="9"/>
        <v>0</v>
      </c>
    </row>
    <row r="179" spans="1:9" x14ac:dyDescent="0.25">
      <c r="A179" s="37">
        <v>33.4</v>
      </c>
      <c r="B179" s="38">
        <f t="shared" si="8"/>
        <v>0</v>
      </c>
      <c r="C179" s="38">
        <f t="shared" si="10"/>
        <v>0</v>
      </c>
      <c r="D179" s="38">
        <f t="shared" si="10"/>
        <v>0</v>
      </c>
      <c r="E179" s="38">
        <f t="shared" si="10"/>
        <v>0</v>
      </c>
      <c r="F179" s="38">
        <f t="shared" si="10"/>
        <v>0</v>
      </c>
      <c r="G179" s="38">
        <f t="shared" si="10"/>
        <v>0</v>
      </c>
      <c r="H179" s="38">
        <f t="shared" si="10"/>
        <v>0</v>
      </c>
      <c r="I179" s="38">
        <f t="shared" si="9"/>
        <v>0</v>
      </c>
    </row>
    <row r="180" spans="1:9" x14ac:dyDescent="0.25">
      <c r="A180" s="37">
        <v>33.6</v>
      </c>
      <c r="B180" s="38">
        <f t="shared" si="8"/>
        <v>0</v>
      </c>
      <c r="C180" s="38">
        <f t="shared" si="10"/>
        <v>0</v>
      </c>
      <c r="D180" s="38">
        <f t="shared" si="10"/>
        <v>0</v>
      </c>
      <c r="E180" s="38">
        <f t="shared" si="10"/>
        <v>0</v>
      </c>
      <c r="F180" s="38">
        <f t="shared" si="10"/>
        <v>0</v>
      </c>
      <c r="G180" s="38">
        <f t="shared" si="10"/>
        <v>0</v>
      </c>
      <c r="H180" s="38">
        <f t="shared" si="10"/>
        <v>0</v>
      </c>
      <c r="I180" s="38">
        <f t="shared" si="9"/>
        <v>0</v>
      </c>
    </row>
    <row r="181" spans="1:9" x14ac:dyDescent="0.25">
      <c r="A181" s="37">
        <v>33.799999999999997</v>
      </c>
      <c r="B181" s="38">
        <f t="shared" si="8"/>
        <v>0</v>
      </c>
      <c r="C181" s="38">
        <f t="shared" si="10"/>
        <v>0</v>
      </c>
      <c r="D181" s="38">
        <f t="shared" si="10"/>
        <v>0</v>
      </c>
      <c r="E181" s="38">
        <f t="shared" si="10"/>
        <v>0</v>
      </c>
      <c r="F181" s="38">
        <f t="shared" si="10"/>
        <v>0</v>
      </c>
      <c r="G181" s="38">
        <f t="shared" si="10"/>
        <v>0</v>
      </c>
      <c r="H181" s="38">
        <f t="shared" si="10"/>
        <v>0</v>
      </c>
      <c r="I181" s="38">
        <f t="shared" si="9"/>
        <v>0</v>
      </c>
    </row>
    <row r="182" spans="1:9" x14ac:dyDescent="0.25">
      <c r="A182" s="37">
        <v>34</v>
      </c>
      <c r="B182" s="38">
        <f t="shared" si="8"/>
        <v>0</v>
      </c>
      <c r="C182" s="38">
        <f t="shared" si="10"/>
        <v>0</v>
      </c>
      <c r="D182" s="38">
        <f t="shared" si="10"/>
        <v>0</v>
      </c>
      <c r="E182" s="38">
        <f t="shared" si="10"/>
        <v>0</v>
      </c>
      <c r="F182" s="38">
        <f t="shared" si="10"/>
        <v>0</v>
      </c>
      <c r="G182" s="38">
        <f t="shared" si="10"/>
        <v>0</v>
      </c>
      <c r="H182" s="38">
        <f t="shared" si="10"/>
        <v>0</v>
      </c>
      <c r="I182" s="38">
        <f t="shared" si="9"/>
        <v>0</v>
      </c>
    </row>
    <row r="183" spans="1:9" x14ac:dyDescent="0.25">
      <c r="A183" s="37">
        <v>34.200000000000003</v>
      </c>
      <c r="B183" s="38">
        <f t="shared" si="8"/>
        <v>0</v>
      </c>
      <c r="C183" s="38">
        <f t="shared" si="10"/>
        <v>0</v>
      </c>
      <c r="D183" s="38">
        <f t="shared" si="10"/>
        <v>0</v>
      </c>
      <c r="E183" s="38">
        <f t="shared" si="10"/>
        <v>0</v>
      </c>
      <c r="F183" s="38">
        <f t="shared" si="10"/>
        <v>0</v>
      </c>
      <c r="G183" s="38">
        <f t="shared" si="10"/>
        <v>0</v>
      </c>
      <c r="H183" s="38">
        <f t="shared" si="10"/>
        <v>0</v>
      </c>
      <c r="I183" s="38">
        <f t="shared" si="9"/>
        <v>0</v>
      </c>
    </row>
    <row r="184" spans="1:9" x14ac:dyDescent="0.25">
      <c r="A184" s="37">
        <v>34.4</v>
      </c>
      <c r="B184" s="38">
        <f t="shared" si="8"/>
        <v>0</v>
      </c>
      <c r="C184" s="38">
        <f t="shared" si="10"/>
        <v>0</v>
      </c>
      <c r="D184" s="38">
        <f t="shared" si="10"/>
        <v>0</v>
      </c>
      <c r="E184" s="38">
        <f t="shared" si="10"/>
        <v>0</v>
      </c>
      <c r="F184" s="38">
        <f t="shared" si="10"/>
        <v>0</v>
      </c>
      <c r="G184" s="38">
        <f t="shared" si="10"/>
        <v>0</v>
      </c>
      <c r="H184" s="38">
        <f t="shared" si="10"/>
        <v>0</v>
      </c>
      <c r="I184" s="38">
        <f t="shared" si="9"/>
        <v>0</v>
      </c>
    </row>
    <row r="185" spans="1:9" x14ac:dyDescent="0.25">
      <c r="A185" s="37">
        <v>34.6</v>
      </c>
      <c r="B185" s="38">
        <f t="shared" si="8"/>
        <v>0</v>
      </c>
      <c r="C185" s="38">
        <f t="shared" si="10"/>
        <v>0</v>
      </c>
      <c r="D185" s="38">
        <f t="shared" si="10"/>
        <v>0</v>
      </c>
      <c r="E185" s="38">
        <f t="shared" si="10"/>
        <v>0</v>
      </c>
      <c r="F185" s="38">
        <f t="shared" si="10"/>
        <v>0</v>
      </c>
      <c r="G185" s="38">
        <f t="shared" si="10"/>
        <v>0</v>
      </c>
      <c r="H185" s="38">
        <f t="shared" si="10"/>
        <v>0</v>
      </c>
      <c r="I185" s="38">
        <f t="shared" si="9"/>
        <v>0</v>
      </c>
    </row>
    <row r="186" spans="1:9" x14ac:dyDescent="0.25">
      <c r="A186" s="37">
        <v>34.799999999999997</v>
      </c>
      <c r="B186" s="38">
        <f t="shared" si="8"/>
        <v>0</v>
      </c>
      <c r="C186" s="38">
        <f t="shared" si="10"/>
        <v>0</v>
      </c>
      <c r="D186" s="38">
        <f t="shared" si="10"/>
        <v>0</v>
      </c>
      <c r="E186" s="38">
        <f t="shared" si="10"/>
        <v>0</v>
      </c>
      <c r="F186" s="38">
        <f t="shared" si="10"/>
        <v>0</v>
      </c>
      <c r="G186" s="38">
        <f t="shared" si="10"/>
        <v>0</v>
      </c>
      <c r="H186" s="38">
        <f t="shared" si="10"/>
        <v>0</v>
      </c>
      <c r="I186" s="38">
        <f t="shared" si="9"/>
        <v>0</v>
      </c>
    </row>
    <row r="187" spans="1:9" x14ac:dyDescent="0.25">
      <c r="A187" s="37">
        <v>35</v>
      </c>
      <c r="B187" s="38">
        <f t="shared" si="8"/>
        <v>0</v>
      </c>
      <c r="C187" s="38">
        <f t="shared" si="10"/>
        <v>0</v>
      </c>
      <c r="D187" s="38">
        <f t="shared" si="10"/>
        <v>0</v>
      </c>
      <c r="E187" s="38">
        <f t="shared" si="10"/>
        <v>0</v>
      </c>
      <c r="F187" s="38">
        <f t="shared" si="10"/>
        <v>0</v>
      </c>
      <c r="G187" s="38">
        <f t="shared" si="10"/>
        <v>0</v>
      </c>
      <c r="H187" s="38">
        <f t="shared" si="10"/>
        <v>0</v>
      </c>
      <c r="I187" s="38">
        <f t="shared" si="9"/>
        <v>0</v>
      </c>
    </row>
    <row r="188" spans="1:9" x14ac:dyDescent="0.25">
      <c r="A188" s="37">
        <v>35.200000000000003</v>
      </c>
      <c r="B188" s="38">
        <f t="shared" si="8"/>
        <v>0</v>
      </c>
      <c r="C188" s="38">
        <f t="shared" si="10"/>
        <v>0</v>
      </c>
      <c r="D188" s="38">
        <f t="shared" si="10"/>
        <v>0</v>
      </c>
      <c r="E188" s="38">
        <f t="shared" si="10"/>
        <v>0</v>
      </c>
      <c r="F188" s="38">
        <f t="shared" si="10"/>
        <v>0</v>
      </c>
      <c r="G188" s="38">
        <f t="shared" si="10"/>
        <v>0</v>
      </c>
      <c r="H188" s="38">
        <f t="shared" si="10"/>
        <v>0</v>
      </c>
      <c r="I188" s="38">
        <f t="shared" si="9"/>
        <v>0</v>
      </c>
    </row>
    <row r="189" spans="1:9" x14ac:dyDescent="0.25">
      <c r="A189" s="37">
        <v>35.4</v>
      </c>
      <c r="B189" s="38">
        <f t="shared" si="8"/>
        <v>0</v>
      </c>
      <c r="C189" s="38">
        <f t="shared" si="10"/>
        <v>0</v>
      </c>
      <c r="D189" s="38">
        <f t="shared" si="10"/>
        <v>0</v>
      </c>
      <c r="E189" s="38">
        <f t="shared" si="10"/>
        <v>0</v>
      </c>
      <c r="F189" s="38">
        <f t="shared" si="10"/>
        <v>0</v>
      </c>
      <c r="G189" s="38">
        <f t="shared" si="10"/>
        <v>0</v>
      </c>
      <c r="H189" s="38">
        <f t="shared" ref="C189:H232" si="11">(1/(H$9*SQRT(2*PI()))*EXP(-((H$7-$A189)^2)/(2*H$9^2)))</f>
        <v>0</v>
      </c>
      <c r="I189" s="38">
        <f t="shared" si="9"/>
        <v>0</v>
      </c>
    </row>
    <row r="190" spans="1:9" x14ac:dyDescent="0.25">
      <c r="A190" s="37">
        <v>35.6</v>
      </c>
      <c r="B190" s="38">
        <f t="shared" si="8"/>
        <v>0</v>
      </c>
      <c r="C190" s="38">
        <f t="shared" si="11"/>
        <v>0</v>
      </c>
      <c r="D190" s="38">
        <f t="shared" si="11"/>
        <v>0</v>
      </c>
      <c r="E190" s="38">
        <f t="shared" si="11"/>
        <v>0</v>
      </c>
      <c r="F190" s="38">
        <f t="shared" si="11"/>
        <v>0</v>
      </c>
      <c r="G190" s="38">
        <f t="shared" si="11"/>
        <v>0</v>
      </c>
      <c r="H190" s="38">
        <f t="shared" si="11"/>
        <v>0</v>
      </c>
      <c r="I190" s="38">
        <f t="shared" si="9"/>
        <v>0</v>
      </c>
    </row>
    <row r="191" spans="1:9" x14ac:dyDescent="0.25">
      <c r="A191" s="37">
        <v>35.799999999999997</v>
      </c>
      <c r="B191" s="38">
        <f t="shared" ref="B191:B254" si="12">(1/(B$9*SQRT(2*PI()))*EXP(-((B$7-$A191)^2)/(2*B$9^2)))</f>
        <v>0</v>
      </c>
      <c r="C191" s="38">
        <f t="shared" si="11"/>
        <v>0</v>
      </c>
      <c r="D191" s="38">
        <f t="shared" si="11"/>
        <v>0</v>
      </c>
      <c r="E191" s="38">
        <f t="shared" si="11"/>
        <v>0</v>
      </c>
      <c r="F191" s="38">
        <f t="shared" si="11"/>
        <v>0</v>
      </c>
      <c r="G191" s="38">
        <f t="shared" si="11"/>
        <v>0</v>
      </c>
      <c r="H191" s="38">
        <f t="shared" si="11"/>
        <v>0</v>
      </c>
      <c r="I191" s="38">
        <f t="shared" si="9"/>
        <v>0</v>
      </c>
    </row>
    <row r="192" spans="1:9" x14ac:dyDescent="0.25">
      <c r="A192" s="37">
        <v>36</v>
      </c>
      <c r="B192" s="38">
        <f t="shared" si="12"/>
        <v>0</v>
      </c>
      <c r="C192" s="38">
        <f t="shared" si="11"/>
        <v>0</v>
      </c>
      <c r="D192" s="38">
        <f t="shared" si="11"/>
        <v>0</v>
      </c>
      <c r="E192" s="38">
        <f t="shared" si="11"/>
        <v>0</v>
      </c>
      <c r="F192" s="38">
        <f t="shared" si="11"/>
        <v>0</v>
      </c>
      <c r="G192" s="38">
        <f t="shared" si="11"/>
        <v>0</v>
      </c>
      <c r="H192" s="38">
        <f t="shared" si="11"/>
        <v>0</v>
      </c>
      <c r="I192" s="38">
        <f t="shared" si="9"/>
        <v>0</v>
      </c>
    </row>
    <row r="193" spans="1:9" x14ac:dyDescent="0.25">
      <c r="A193" s="37">
        <v>36.200000000000003</v>
      </c>
      <c r="B193" s="38">
        <f t="shared" si="12"/>
        <v>0</v>
      </c>
      <c r="C193" s="38">
        <f t="shared" si="11"/>
        <v>0</v>
      </c>
      <c r="D193" s="38">
        <f t="shared" si="11"/>
        <v>0</v>
      </c>
      <c r="E193" s="38">
        <f t="shared" si="11"/>
        <v>0</v>
      </c>
      <c r="F193" s="38">
        <f t="shared" si="11"/>
        <v>0</v>
      </c>
      <c r="G193" s="38">
        <f t="shared" si="11"/>
        <v>0</v>
      </c>
      <c r="H193" s="38">
        <f t="shared" si="11"/>
        <v>0</v>
      </c>
      <c r="I193" s="38">
        <f t="shared" si="9"/>
        <v>0</v>
      </c>
    </row>
    <row r="194" spans="1:9" x14ac:dyDescent="0.25">
      <c r="A194" s="37">
        <v>36.4</v>
      </c>
      <c r="B194" s="38">
        <f t="shared" si="12"/>
        <v>0</v>
      </c>
      <c r="C194" s="38">
        <f t="shared" si="11"/>
        <v>0</v>
      </c>
      <c r="D194" s="38">
        <f t="shared" si="11"/>
        <v>0</v>
      </c>
      <c r="E194" s="38">
        <f t="shared" si="11"/>
        <v>0</v>
      </c>
      <c r="F194" s="38">
        <f t="shared" si="11"/>
        <v>0</v>
      </c>
      <c r="G194" s="38">
        <f t="shared" si="11"/>
        <v>0</v>
      </c>
      <c r="H194" s="38">
        <f t="shared" si="11"/>
        <v>0</v>
      </c>
      <c r="I194" s="38">
        <f t="shared" si="9"/>
        <v>0</v>
      </c>
    </row>
    <row r="195" spans="1:9" x14ac:dyDescent="0.25">
      <c r="A195" s="37">
        <v>36.6</v>
      </c>
      <c r="B195" s="38">
        <f t="shared" si="12"/>
        <v>0</v>
      </c>
      <c r="C195" s="38">
        <f t="shared" si="11"/>
        <v>0</v>
      </c>
      <c r="D195" s="38">
        <f t="shared" si="11"/>
        <v>0</v>
      </c>
      <c r="E195" s="38">
        <f t="shared" si="11"/>
        <v>0</v>
      </c>
      <c r="F195" s="38">
        <f t="shared" si="11"/>
        <v>0</v>
      </c>
      <c r="G195" s="38">
        <f t="shared" si="11"/>
        <v>0</v>
      </c>
      <c r="H195" s="38">
        <f t="shared" si="11"/>
        <v>0</v>
      </c>
      <c r="I195" s="38">
        <f t="shared" si="9"/>
        <v>0</v>
      </c>
    </row>
    <row r="196" spans="1:9" x14ac:dyDescent="0.25">
      <c r="A196" s="37">
        <v>36.799999999999997</v>
      </c>
      <c r="B196" s="38">
        <f t="shared" si="12"/>
        <v>0</v>
      </c>
      <c r="C196" s="38">
        <f t="shared" si="11"/>
        <v>0</v>
      </c>
      <c r="D196" s="38">
        <f t="shared" si="11"/>
        <v>0</v>
      </c>
      <c r="E196" s="38">
        <f t="shared" si="11"/>
        <v>0</v>
      </c>
      <c r="F196" s="38">
        <f t="shared" si="11"/>
        <v>0</v>
      </c>
      <c r="G196" s="38">
        <f t="shared" si="11"/>
        <v>0</v>
      </c>
      <c r="H196" s="38">
        <f t="shared" si="11"/>
        <v>0</v>
      </c>
      <c r="I196" s="38">
        <f t="shared" si="9"/>
        <v>0</v>
      </c>
    </row>
    <row r="197" spans="1:9" x14ac:dyDescent="0.25">
      <c r="A197" s="37">
        <v>37</v>
      </c>
      <c r="B197" s="38">
        <f t="shared" si="12"/>
        <v>0</v>
      </c>
      <c r="C197" s="38">
        <f t="shared" si="11"/>
        <v>0</v>
      </c>
      <c r="D197" s="38">
        <f t="shared" si="11"/>
        <v>0</v>
      </c>
      <c r="E197" s="38">
        <f t="shared" si="11"/>
        <v>0</v>
      </c>
      <c r="F197" s="38">
        <f t="shared" si="11"/>
        <v>0</v>
      </c>
      <c r="G197" s="38">
        <f t="shared" si="11"/>
        <v>0</v>
      </c>
      <c r="H197" s="38">
        <f t="shared" si="11"/>
        <v>0</v>
      </c>
      <c r="I197" s="38">
        <f t="shared" si="9"/>
        <v>0</v>
      </c>
    </row>
    <row r="198" spans="1:9" x14ac:dyDescent="0.25">
      <c r="A198" s="37">
        <v>37.200000000000003</v>
      </c>
      <c r="B198" s="38">
        <f t="shared" si="12"/>
        <v>0</v>
      </c>
      <c r="C198" s="38">
        <f t="shared" si="11"/>
        <v>0</v>
      </c>
      <c r="D198" s="38">
        <f t="shared" si="11"/>
        <v>0</v>
      </c>
      <c r="E198" s="38">
        <f t="shared" si="11"/>
        <v>0</v>
      </c>
      <c r="F198" s="38">
        <f t="shared" si="11"/>
        <v>0</v>
      </c>
      <c r="G198" s="38">
        <f t="shared" si="11"/>
        <v>0</v>
      </c>
      <c r="H198" s="38">
        <f t="shared" si="11"/>
        <v>0</v>
      </c>
      <c r="I198" s="38">
        <f t="shared" si="9"/>
        <v>0</v>
      </c>
    </row>
    <row r="199" spans="1:9" x14ac:dyDescent="0.25">
      <c r="A199" s="37">
        <v>37.4</v>
      </c>
      <c r="B199" s="38">
        <f t="shared" si="12"/>
        <v>0</v>
      </c>
      <c r="C199" s="38">
        <f t="shared" si="11"/>
        <v>0</v>
      </c>
      <c r="D199" s="38">
        <f t="shared" si="11"/>
        <v>0</v>
      </c>
      <c r="E199" s="38">
        <f t="shared" si="11"/>
        <v>0</v>
      </c>
      <c r="F199" s="38">
        <f t="shared" si="11"/>
        <v>0</v>
      </c>
      <c r="G199" s="38">
        <f t="shared" si="11"/>
        <v>0</v>
      </c>
      <c r="H199" s="38">
        <f t="shared" si="11"/>
        <v>0</v>
      </c>
      <c r="I199" s="38">
        <f t="shared" si="9"/>
        <v>0</v>
      </c>
    </row>
    <row r="200" spans="1:9" x14ac:dyDescent="0.25">
      <c r="A200" s="37">
        <v>37.6</v>
      </c>
      <c r="B200" s="38">
        <f t="shared" si="12"/>
        <v>0</v>
      </c>
      <c r="C200" s="38">
        <f t="shared" si="11"/>
        <v>0</v>
      </c>
      <c r="D200" s="38">
        <f t="shared" si="11"/>
        <v>0</v>
      </c>
      <c r="E200" s="38">
        <f t="shared" si="11"/>
        <v>0</v>
      </c>
      <c r="F200" s="38">
        <f t="shared" si="11"/>
        <v>0</v>
      </c>
      <c r="G200" s="38">
        <f t="shared" si="11"/>
        <v>0</v>
      </c>
      <c r="H200" s="38">
        <f t="shared" si="11"/>
        <v>0</v>
      </c>
      <c r="I200" s="38">
        <f t="shared" si="9"/>
        <v>0</v>
      </c>
    </row>
    <row r="201" spans="1:9" x14ac:dyDescent="0.25">
      <c r="A201" s="37">
        <v>37.799999999999997</v>
      </c>
      <c r="B201" s="38">
        <f t="shared" si="12"/>
        <v>0</v>
      </c>
      <c r="C201" s="38">
        <f t="shared" si="11"/>
        <v>0</v>
      </c>
      <c r="D201" s="38">
        <f t="shared" si="11"/>
        <v>0</v>
      </c>
      <c r="E201" s="38">
        <f t="shared" si="11"/>
        <v>0</v>
      </c>
      <c r="F201" s="38">
        <f t="shared" si="11"/>
        <v>0</v>
      </c>
      <c r="G201" s="38">
        <f t="shared" si="11"/>
        <v>0</v>
      </c>
      <c r="H201" s="38">
        <f t="shared" si="11"/>
        <v>0</v>
      </c>
      <c r="I201" s="38">
        <f t="shared" si="9"/>
        <v>0</v>
      </c>
    </row>
    <row r="202" spans="1:9" x14ac:dyDescent="0.25">
      <c r="A202" s="37">
        <v>38</v>
      </c>
      <c r="B202" s="38">
        <f t="shared" si="12"/>
        <v>0</v>
      </c>
      <c r="C202" s="38">
        <f t="shared" si="11"/>
        <v>0</v>
      </c>
      <c r="D202" s="38">
        <f t="shared" si="11"/>
        <v>0</v>
      </c>
      <c r="E202" s="38">
        <f t="shared" si="11"/>
        <v>0</v>
      </c>
      <c r="F202" s="38">
        <f t="shared" si="11"/>
        <v>0</v>
      </c>
      <c r="G202" s="38">
        <f t="shared" si="11"/>
        <v>0</v>
      </c>
      <c r="H202" s="38">
        <f t="shared" si="11"/>
        <v>0</v>
      </c>
      <c r="I202" s="38">
        <f t="shared" si="9"/>
        <v>0</v>
      </c>
    </row>
    <row r="203" spans="1:9" x14ac:dyDescent="0.25">
      <c r="A203" s="37">
        <v>38.200000000000003</v>
      </c>
      <c r="B203" s="38">
        <f t="shared" si="12"/>
        <v>0</v>
      </c>
      <c r="C203" s="38">
        <f t="shared" si="11"/>
        <v>0</v>
      </c>
      <c r="D203" s="38">
        <f t="shared" si="11"/>
        <v>0</v>
      </c>
      <c r="E203" s="38">
        <f t="shared" si="11"/>
        <v>0</v>
      </c>
      <c r="F203" s="38">
        <f t="shared" si="11"/>
        <v>0</v>
      </c>
      <c r="G203" s="38">
        <f t="shared" si="11"/>
        <v>0</v>
      </c>
      <c r="H203" s="38">
        <f t="shared" si="11"/>
        <v>0</v>
      </c>
      <c r="I203" s="38">
        <f t="shared" si="9"/>
        <v>0</v>
      </c>
    </row>
    <row r="204" spans="1:9" x14ac:dyDescent="0.25">
      <c r="A204" s="37">
        <v>38.4</v>
      </c>
      <c r="B204" s="38">
        <f t="shared" si="12"/>
        <v>0</v>
      </c>
      <c r="C204" s="38">
        <f t="shared" si="11"/>
        <v>0</v>
      </c>
      <c r="D204" s="38">
        <f t="shared" si="11"/>
        <v>0</v>
      </c>
      <c r="E204" s="38">
        <f t="shared" si="11"/>
        <v>0</v>
      </c>
      <c r="F204" s="38">
        <f t="shared" si="11"/>
        <v>0</v>
      </c>
      <c r="G204" s="38">
        <f t="shared" si="11"/>
        <v>0</v>
      </c>
      <c r="H204" s="38">
        <f t="shared" si="11"/>
        <v>0</v>
      </c>
      <c r="I204" s="38">
        <f t="shared" si="9"/>
        <v>0</v>
      </c>
    </row>
    <row r="205" spans="1:9" x14ac:dyDescent="0.25">
      <c r="A205" s="37">
        <v>38.6</v>
      </c>
      <c r="B205" s="38">
        <f t="shared" si="12"/>
        <v>0</v>
      </c>
      <c r="C205" s="38">
        <f t="shared" si="11"/>
        <v>0</v>
      </c>
      <c r="D205" s="38">
        <f t="shared" si="11"/>
        <v>0</v>
      </c>
      <c r="E205" s="38">
        <f t="shared" si="11"/>
        <v>0</v>
      </c>
      <c r="F205" s="38">
        <f t="shared" si="11"/>
        <v>0</v>
      </c>
      <c r="G205" s="38">
        <f t="shared" si="11"/>
        <v>0</v>
      </c>
      <c r="H205" s="38">
        <f t="shared" si="11"/>
        <v>0</v>
      </c>
      <c r="I205" s="38">
        <f t="shared" ref="I205:I268" si="13">SUM(B205:H205)</f>
        <v>0</v>
      </c>
    </row>
    <row r="206" spans="1:9" x14ac:dyDescent="0.25">
      <c r="A206" s="37">
        <v>38.799999999999997</v>
      </c>
      <c r="B206" s="38">
        <f t="shared" si="12"/>
        <v>0</v>
      </c>
      <c r="C206" s="38">
        <f t="shared" si="11"/>
        <v>0</v>
      </c>
      <c r="D206" s="38">
        <f t="shared" si="11"/>
        <v>0</v>
      </c>
      <c r="E206" s="38">
        <f t="shared" si="11"/>
        <v>0</v>
      </c>
      <c r="F206" s="38">
        <f t="shared" si="11"/>
        <v>0</v>
      </c>
      <c r="G206" s="38">
        <f t="shared" si="11"/>
        <v>0</v>
      </c>
      <c r="H206" s="38">
        <f t="shared" si="11"/>
        <v>0</v>
      </c>
      <c r="I206" s="38">
        <f t="shared" si="13"/>
        <v>0</v>
      </c>
    </row>
    <row r="207" spans="1:9" x14ac:dyDescent="0.25">
      <c r="A207" s="37">
        <v>39</v>
      </c>
      <c r="B207" s="38">
        <f t="shared" si="12"/>
        <v>0</v>
      </c>
      <c r="C207" s="38">
        <f t="shared" si="11"/>
        <v>0</v>
      </c>
      <c r="D207" s="38">
        <f t="shared" si="11"/>
        <v>0</v>
      </c>
      <c r="E207" s="38">
        <f t="shared" si="11"/>
        <v>0</v>
      </c>
      <c r="F207" s="38">
        <f t="shared" si="11"/>
        <v>0</v>
      </c>
      <c r="G207" s="38">
        <f t="shared" si="11"/>
        <v>0</v>
      </c>
      <c r="H207" s="38">
        <f t="shared" si="11"/>
        <v>0</v>
      </c>
      <c r="I207" s="38">
        <f t="shared" si="13"/>
        <v>0</v>
      </c>
    </row>
    <row r="208" spans="1:9" x14ac:dyDescent="0.25">
      <c r="A208" s="37">
        <v>39.200000000000003</v>
      </c>
      <c r="B208" s="38">
        <f t="shared" si="12"/>
        <v>0</v>
      </c>
      <c r="C208" s="38">
        <f t="shared" si="11"/>
        <v>0</v>
      </c>
      <c r="D208" s="38">
        <f t="shared" si="11"/>
        <v>0</v>
      </c>
      <c r="E208" s="38">
        <f t="shared" si="11"/>
        <v>0</v>
      </c>
      <c r="F208" s="38">
        <f t="shared" si="11"/>
        <v>0</v>
      </c>
      <c r="G208" s="38">
        <f t="shared" si="11"/>
        <v>0</v>
      </c>
      <c r="H208" s="38">
        <f t="shared" si="11"/>
        <v>0</v>
      </c>
      <c r="I208" s="38">
        <f t="shared" si="13"/>
        <v>0</v>
      </c>
    </row>
    <row r="209" spans="1:9" x14ac:dyDescent="0.25">
      <c r="A209" s="37">
        <v>39.4</v>
      </c>
      <c r="B209" s="38">
        <f t="shared" si="12"/>
        <v>0</v>
      </c>
      <c r="C209" s="38">
        <f t="shared" si="11"/>
        <v>0</v>
      </c>
      <c r="D209" s="38">
        <f t="shared" si="11"/>
        <v>0</v>
      </c>
      <c r="E209" s="38">
        <f t="shared" si="11"/>
        <v>0</v>
      </c>
      <c r="F209" s="38">
        <f t="shared" si="11"/>
        <v>0</v>
      </c>
      <c r="G209" s="38">
        <f t="shared" si="11"/>
        <v>0</v>
      </c>
      <c r="H209" s="38">
        <f t="shared" si="11"/>
        <v>0</v>
      </c>
      <c r="I209" s="38">
        <f t="shared" si="13"/>
        <v>0</v>
      </c>
    </row>
    <row r="210" spans="1:9" x14ac:dyDescent="0.25">
      <c r="A210" s="37">
        <v>39.6</v>
      </c>
      <c r="B210" s="38">
        <f t="shared" si="12"/>
        <v>0</v>
      </c>
      <c r="C210" s="38">
        <f t="shared" si="11"/>
        <v>0</v>
      </c>
      <c r="D210" s="38">
        <f t="shared" si="11"/>
        <v>0</v>
      </c>
      <c r="E210" s="38">
        <f t="shared" si="11"/>
        <v>0</v>
      </c>
      <c r="F210" s="38">
        <f t="shared" si="11"/>
        <v>0</v>
      </c>
      <c r="G210" s="38">
        <f t="shared" si="11"/>
        <v>0</v>
      </c>
      <c r="H210" s="38">
        <f t="shared" si="11"/>
        <v>0</v>
      </c>
      <c r="I210" s="38">
        <f t="shared" si="13"/>
        <v>0</v>
      </c>
    </row>
    <row r="211" spans="1:9" x14ac:dyDescent="0.25">
      <c r="A211" s="37">
        <v>39.799999999999997</v>
      </c>
      <c r="B211" s="38">
        <f t="shared" si="12"/>
        <v>0</v>
      </c>
      <c r="C211" s="38">
        <f t="shared" si="11"/>
        <v>0</v>
      </c>
      <c r="D211" s="38">
        <f t="shared" si="11"/>
        <v>0</v>
      </c>
      <c r="E211" s="38">
        <f t="shared" si="11"/>
        <v>0</v>
      </c>
      <c r="F211" s="38">
        <f t="shared" si="11"/>
        <v>0</v>
      </c>
      <c r="G211" s="38">
        <f t="shared" si="11"/>
        <v>0</v>
      </c>
      <c r="H211" s="38">
        <f t="shared" si="11"/>
        <v>0</v>
      </c>
      <c r="I211" s="38">
        <f t="shared" si="13"/>
        <v>0</v>
      </c>
    </row>
    <row r="212" spans="1:9" x14ac:dyDescent="0.25">
      <c r="A212" s="37">
        <v>40</v>
      </c>
      <c r="B212" s="38">
        <f t="shared" si="12"/>
        <v>0</v>
      </c>
      <c r="C212" s="38">
        <f t="shared" si="11"/>
        <v>0</v>
      </c>
      <c r="D212" s="38">
        <f t="shared" si="11"/>
        <v>0</v>
      </c>
      <c r="E212" s="38">
        <f t="shared" si="11"/>
        <v>0</v>
      </c>
      <c r="F212" s="38">
        <f t="shared" si="11"/>
        <v>0</v>
      </c>
      <c r="G212" s="38">
        <f t="shared" si="11"/>
        <v>0</v>
      </c>
      <c r="H212" s="38">
        <f t="shared" si="11"/>
        <v>0</v>
      </c>
      <c r="I212" s="38">
        <f t="shared" si="13"/>
        <v>0</v>
      </c>
    </row>
    <row r="213" spans="1:9" x14ac:dyDescent="0.25">
      <c r="A213" s="37">
        <v>40.200000000000003</v>
      </c>
      <c r="B213" s="38">
        <f t="shared" si="12"/>
        <v>0</v>
      </c>
      <c r="C213" s="38">
        <f t="shared" si="11"/>
        <v>0</v>
      </c>
      <c r="D213" s="38">
        <f t="shared" si="11"/>
        <v>0</v>
      </c>
      <c r="E213" s="38">
        <f t="shared" si="11"/>
        <v>0</v>
      </c>
      <c r="F213" s="38">
        <f t="shared" si="11"/>
        <v>0</v>
      </c>
      <c r="G213" s="38">
        <f t="shared" si="11"/>
        <v>0</v>
      </c>
      <c r="H213" s="38">
        <f t="shared" si="11"/>
        <v>0</v>
      </c>
      <c r="I213" s="38">
        <f t="shared" si="13"/>
        <v>0</v>
      </c>
    </row>
    <row r="214" spans="1:9" x14ac:dyDescent="0.25">
      <c r="A214" s="37">
        <v>40.4</v>
      </c>
      <c r="B214" s="38">
        <f t="shared" si="12"/>
        <v>0</v>
      </c>
      <c r="C214" s="38">
        <f t="shared" si="11"/>
        <v>0</v>
      </c>
      <c r="D214" s="38">
        <f t="shared" si="11"/>
        <v>0</v>
      </c>
      <c r="E214" s="38">
        <f t="shared" si="11"/>
        <v>0</v>
      </c>
      <c r="F214" s="38">
        <f t="shared" si="11"/>
        <v>0</v>
      </c>
      <c r="G214" s="38">
        <f t="shared" si="11"/>
        <v>0</v>
      </c>
      <c r="H214" s="38">
        <f t="shared" si="11"/>
        <v>0</v>
      </c>
      <c r="I214" s="38">
        <f t="shared" si="13"/>
        <v>0</v>
      </c>
    </row>
    <row r="215" spans="1:9" x14ac:dyDescent="0.25">
      <c r="A215" s="37">
        <v>40.6</v>
      </c>
      <c r="B215" s="38">
        <f t="shared" si="12"/>
        <v>0</v>
      </c>
      <c r="C215" s="38">
        <f t="shared" si="11"/>
        <v>0</v>
      </c>
      <c r="D215" s="38">
        <f t="shared" si="11"/>
        <v>0</v>
      </c>
      <c r="E215" s="38">
        <f t="shared" si="11"/>
        <v>0</v>
      </c>
      <c r="F215" s="38">
        <f t="shared" si="11"/>
        <v>0</v>
      </c>
      <c r="G215" s="38">
        <f t="shared" si="11"/>
        <v>0</v>
      </c>
      <c r="H215" s="38">
        <f t="shared" si="11"/>
        <v>0</v>
      </c>
      <c r="I215" s="38">
        <f t="shared" si="13"/>
        <v>0</v>
      </c>
    </row>
    <row r="216" spans="1:9" x14ac:dyDescent="0.25">
      <c r="A216" s="37">
        <v>40.799999999999997</v>
      </c>
      <c r="B216" s="38">
        <f t="shared" si="12"/>
        <v>0</v>
      </c>
      <c r="C216" s="38">
        <f t="shared" si="11"/>
        <v>0</v>
      </c>
      <c r="D216" s="38">
        <f t="shared" si="11"/>
        <v>0</v>
      </c>
      <c r="E216" s="38">
        <f t="shared" si="11"/>
        <v>0</v>
      </c>
      <c r="F216" s="38">
        <f t="shared" si="11"/>
        <v>0</v>
      </c>
      <c r="G216" s="38">
        <f t="shared" si="11"/>
        <v>0</v>
      </c>
      <c r="H216" s="38">
        <f t="shared" si="11"/>
        <v>0</v>
      </c>
      <c r="I216" s="38">
        <f t="shared" si="13"/>
        <v>0</v>
      </c>
    </row>
    <row r="217" spans="1:9" x14ac:dyDescent="0.25">
      <c r="A217" s="37">
        <v>41</v>
      </c>
      <c r="B217" s="38">
        <f t="shared" si="12"/>
        <v>0</v>
      </c>
      <c r="C217" s="38">
        <f t="shared" si="11"/>
        <v>0</v>
      </c>
      <c r="D217" s="38">
        <f t="shared" si="11"/>
        <v>0</v>
      </c>
      <c r="E217" s="38">
        <f t="shared" si="11"/>
        <v>0</v>
      </c>
      <c r="F217" s="38">
        <f t="shared" si="11"/>
        <v>0</v>
      </c>
      <c r="G217" s="38">
        <f t="shared" si="11"/>
        <v>0</v>
      </c>
      <c r="H217" s="38">
        <f t="shared" si="11"/>
        <v>0</v>
      </c>
      <c r="I217" s="38">
        <f t="shared" si="13"/>
        <v>0</v>
      </c>
    </row>
    <row r="218" spans="1:9" x14ac:dyDescent="0.25">
      <c r="A218" s="37">
        <v>41.2</v>
      </c>
      <c r="B218" s="38">
        <f t="shared" si="12"/>
        <v>0</v>
      </c>
      <c r="C218" s="38">
        <f t="shared" si="11"/>
        <v>0</v>
      </c>
      <c r="D218" s="38">
        <f t="shared" si="11"/>
        <v>0</v>
      </c>
      <c r="E218" s="38">
        <f t="shared" si="11"/>
        <v>0</v>
      </c>
      <c r="F218" s="38">
        <f t="shared" si="11"/>
        <v>0</v>
      </c>
      <c r="G218" s="38">
        <f t="shared" si="11"/>
        <v>0</v>
      </c>
      <c r="H218" s="38">
        <f t="shared" si="11"/>
        <v>0</v>
      </c>
      <c r="I218" s="38">
        <f t="shared" si="13"/>
        <v>0</v>
      </c>
    </row>
    <row r="219" spans="1:9" x14ac:dyDescent="0.25">
      <c r="A219" s="37">
        <v>41.4</v>
      </c>
      <c r="B219" s="38">
        <f t="shared" si="12"/>
        <v>0</v>
      </c>
      <c r="C219" s="38">
        <f t="shared" si="11"/>
        <v>0</v>
      </c>
      <c r="D219" s="38">
        <f t="shared" si="11"/>
        <v>0</v>
      </c>
      <c r="E219" s="38">
        <f t="shared" si="11"/>
        <v>0</v>
      </c>
      <c r="F219" s="38">
        <f t="shared" si="11"/>
        <v>0</v>
      </c>
      <c r="G219" s="38">
        <f t="shared" si="11"/>
        <v>0</v>
      </c>
      <c r="H219" s="38">
        <f t="shared" si="11"/>
        <v>0</v>
      </c>
      <c r="I219" s="38">
        <f t="shared" si="13"/>
        <v>0</v>
      </c>
    </row>
    <row r="220" spans="1:9" x14ac:dyDescent="0.25">
      <c r="A220" s="37">
        <v>41.6</v>
      </c>
      <c r="B220" s="38">
        <f t="shared" si="12"/>
        <v>0</v>
      </c>
      <c r="C220" s="38">
        <f t="shared" si="11"/>
        <v>0</v>
      </c>
      <c r="D220" s="38">
        <f t="shared" si="11"/>
        <v>0</v>
      </c>
      <c r="E220" s="38">
        <f t="shared" si="11"/>
        <v>0</v>
      </c>
      <c r="F220" s="38">
        <f t="shared" si="11"/>
        <v>0</v>
      </c>
      <c r="G220" s="38">
        <f t="shared" si="11"/>
        <v>0</v>
      </c>
      <c r="H220" s="38">
        <f t="shared" si="11"/>
        <v>0</v>
      </c>
      <c r="I220" s="38">
        <f t="shared" si="13"/>
        <v>0</v>
      </c>
    </row>
    <row r="221" spans="1:9" x14ac:dyDescent="0.25">
      <c r="A221" s="37">
        <v>41.8</v>
      </c>
      <c r="B221" s="38">
        <f t="shared" si="12"/>
        <v>0</v>
      </c>
      <c r="C221" s="38">
        <f t="shared" si="11"/>
        <v>0</v>
      </c>
      <c r="D221" s="38">
        <f t="shared" si="11"/>
        <v>0</v>
      </c>
      <c r="E221" s="38">
        <f t="shared" si="11"/>
        <v>0</v>
      </c>
      <c r="F221" s="38">
        <f t="shared" si="11"/>
        <v>0</v>
      </c>
      <c r="G221" s="38">
        <f t="shared" si="11"/>
        <v>0</v>
      </c>
      <c r="H221" s="38">
        <f t="shared" si="11"/>
        <v>0</v>
      </c>
      <c r="I221" s="38">
        <f t="shared" si="13"/>
        <v>0</v>
      </c>
    </row>
    <row r="222" spans="1:9" x14ac:dyDescent="0.25">
      <c r="A222" s="37">
        <v>42</v>
      </c>
      <c r="B222" s="38">
        <f t="shared" si="12"/>
        <v>0</v>
      </c>
      <c r="C222" s="38">
        <f t="shared" si="11"/>
        <v>0</v>
      </c>
      <c r="D222" s="38">
        <f t="shared" si="11"/>
        <v>0</v>
      </c>
      <c r="E222" s="38">
        <f t="shared" si="11"/>
        <v>0</v>
      </c>
      <c r="F222" s="38">
        <f t="shared" si="11"/>
        <v>0</v>
      </c>
      <c r="G222" s="38">
        <f t="shared" si="11"/>
        <v>0</v>
      </c>
      <c r="H222" s="38">
        <f t="shared" si="11"/>
        <v>0</v>
      </c>
      <c r="I222" s="38">
        <f t="shared" si="13"/>
        <v>0</v>
      </c>
    </row>
    <row r="223" spans="1:9" x14ac:dyDescent="0.25">
      <c r="A223" s="37">
        <v>42.2</v>
      </c>
      <c r="B223" s="38">
        <f t="shared" si="12"/>
        <v>0</v>
      </c>
      <c r="C223" s="38">
        <f t="shared" si="11"/>
        <v>0</v>
      </c>
      <c r="D223" s="38">
        <f t="shared" si="11"/>
        <v>0</v>
      </c>
      <c r="E223" s="38">
        <f t="shared" si="11"/>
        <v>0</v>
      </c>
      <c r="F223" s="38">
        <f t="shared" si="11"/>
        <v>0</v>
      </c>
      <c r="G223" s="38">
        <f t="shared" si="11"/>
        <v>0</v>
      </c>
      <c r="H223" s="38">
        <f t="shared" si="11"/>
        <v>0</v>
      </c>
      <c r="I223" s="38">
        <f t="shared" si="13"/>
        <v>0</v>
      </c>
    </row>
    <row r="224" spans="1:9" x14ac:dyDescent="0.25">
      <c r="A224" s="37">
        <v>42.4</v>
      </c>
      <c r="B224" s="38">
        <f t="shared" si="12"/>
        <v>0</v>
      </c>
      <c r="C224" s="38">
        <f t="shared" si="11"/>
        <v>0</v>
      </c>
      <c r="D224" s="38">
        <f t="shared" si="11"/>
        <v>0</v>
      </c>
      <c r="E224" s="38">
        <f t="shared" si="11"/>
        <v>0</v>
      </c>
      <c r="F224" s="38">
        <f t="shared" si="11"/>
        <v>0</v>
      </c>
      <c r="G224" s="38">
        <f t="shared" si="11"/>
        <v>0</v>
      </c>
      <c r="H224" s="38">
        <f t="shared" si="11"/>
        <v>0</v>
      </c>
      <c r="I224" s="38">
        <f t="shared" si="13"/>
        <v>0</v>
      </c>
    </row>
    <row r="225" spans="1:9" x14ac:dyDescent="0.25">
      <c r="A225" s="37">
        <v>42.6</v>
      </c>
      <c r="B225" s="38">
        <f t="shared" si="12"/>
        <v>0</v>
      </c>
      <c r="C225" s="38">
        <f t="shared" si="11"/>
        <v>0</v>
      </c>
      <c r="D225" s="38">
        <f t="shared" si="11"/>
        <v>0</v>
      </c>
      <c r="E225" s="38">
        <f t="shared" si="11"/>
        <v>0</v>
      </c>
      <c r="F225" s="38">
        <f t="shared" si="11"/>
        <v>0</v>
      </c>
      <c r="G225" s="38">
        <f t="shared" si="11"/>
        <v>0</v>
      </c>
      <c r="H225" s="38">
        <f t="shared" si="11"/>
        <v>0</v>
      </c>
      <c r="I225" s="38">
        <f t="shared" si="13"/>
        <v>0</v>
      </c>
    </row>
    <row r="226" spans="1:9" x14ac:dyDescent="0.25">
      <c r="A226" s="37">
        <v>42.8</v>
      </c>
      <c r="B226" s="38">
        <f t="shared" si="12"/>
        <v>0</v>
      </c>
      <c r="C226" s="38">
        <f t="shared" si="11"/>
        <v>0</v>
      </c>
      <c r="D226" s="38">
        <f t="shared" si="11"/>
        <v>0</v>
      </c>
      <c r="E226" s="38">
        <f t="shared" si="11"/>
        <v>0</v>
      </c>
      <c r="F226" s="38">
        <f t="shared" si="11"/>
        <v>0</v>
      </c>
      <c r="G226" s="38">
        <f t="shared" si="11"/>
        <v>0</v>
      </c>
      <c r="H226" s="38">
        <f t="shared" si="11"/>
        <v>0</v>
      </c>
      <c r="I226" s="38">
        <f t="shared" si="13"/>
        <v>0</v>
      </c>
    </row>
    <row r="227" spans="1:9" x14ac:dyDescent="0.25">
      <c r="A227" s="37">
        <v>43</v>
      </c>
      <c r="B227" s="38">
        <f t="shared" si="12"/>
        <v>0</v>
      </c>
      <c r="C227" s="38">
        <f t="shared" si="11"/>
        <v>0</v>
      </c>
      <c r="D227" s="38">
        <f t="shared" si="11"/>
        <v>0</v>
      </c>
      <c r="E227" s="38">
        <f t="shared" si="11"/>
        <v>0</v>
      </c>
      <c r="F227" s="38">
        <f t="shared" si="11"/>
        <v>0</v>
      </c>
      <c r="G227" s="38">
        <f t="shared" si="11"/>
        <v>0</v>
      </c>
      <c r="H227" s="38">
        <f t="shared" si="11"/>
        <v>0</v>
      </c>
      <c r="I227" s="38">
        <f t="shared" si="13"/>
        <v>0</v>
      </c>
    </row>
    <row r="228" spans="1:9" x14ac:dyDescent="0.25">
      <c r="A228" s="37">
        <v>43.2</v>
      </c>
      <c r="B228" s="38">
        <f t="shared" si="12"/>
        <v>0</v>
      </c>
      <c r="C228" s="38">
        <f t="shared" si="11"/>
        <v>0</v>
      </c>
      <c r="D228" s="38">
        <f t="shared" si="11"/>
        <v>0</v>
      </c>
      <c r="E228" s="38">
        <f t="shared" si="11"/>
        <v>0</v>
      </c>
      <c r="F228" s="38">
        <f t="shared" si="11"/>
        <v>0</v>
      </c>
      <c r="G228" s="38">
        <f t="shared" si="11"/>
        <v>0</v>
      </c>
      <c r="H228" s="38">
        <f t="shared" si="11"/>
        <v>0</v>
      </c>
      <c r="I228" s="38">
        <f t="shared" si="13"/>
        <v>0</v>
      </c>
    </row>
    <row r="229" spans="1:9" x14ac:dyDescent="0.25">
      <c r="A229" s="37">
        <v>43.4</v>
      </c>
      <c r="B229" s="38">
        <f t="shared" si="12"/>
        <v>0</v>
      </c>
      <c r="C229" s="38">
        <f t="shared" si="11"/>
        <v>0</v>
      </c>
      <c r="D229" s="38">
        <f t="shared" si="11"/>
        <v>0</v>
      </c>
      <c r="E229" s="38">
        <f t="shared" si="11"/>
        <v>0</v>
      </c>
      <c r="F229" s="38">
        <f t="shared" si="11"/>
        <v>0</v>
      </c>
      <c r="G229" s="38">
        <f t="shared" si="11"/>
        <v>0</v>
      </c>
      <c r="H229" s="38">
        <f t="shared" si="11"/>
        <v>0</v>
      </c>
      <c r="I229" s="38">
        <f t="shared" si="13"/>
        <v>0</v>
      </c>
    </row>
    <row r="230" spans="1:9" x14ac:dyDescent="0.25">
      <c r="A230" s="37">
        <v>43.6</v>
      </c>
      <c r="B230" s="38">
        <f t="shared" si="12"/>
        <v>0</v>
      </c>
      <c r="C230" s="38">
        <f t="shared" si="11"/>
        <v>0</v>
      </c>
      <c r="D230" s="38">
        <f t="shared" si="11"/>
        <v>0</v>
      </c>
      <c r="E230" s="38">
        <f t="shared" si="11"/>
        <v>0</v>
      </c>
      <c r="F230" s="38">
        <f t="shared" si="11"/>
        <v>0</v>
      </c>
      <c r="G230" s="38">
        <f t="shared" si="11"/>
        <v>0</v>
      </c>
      <c r="H230" s="38">
        <f t="shared" si="11"/>
        <v>0</v>
      </c>
      <c r="I230" s="38">
        <f t="shared" si="13"/>
        <v>0</v>
      </c>
    </row>
    <row r="231" spans="1:9" x14ac:dyDescent="0.25">
      <c r="A231" s="37">
        <v>43.8</v>
      </c>
      <c r="B231" s="38">
        <f t="shared" si="12"/>
        <v>0</v>
      </c>
      <c r="C231" s="38">
        <f t="shared" si="11"/>
        <v>0</v>
      </c>
      <c r="D231" s="38">
        <f t="shared" si="11"/>
        <v>0</v>
      </c>
      <c r="E231" s="38">
        <f t="shared" si="11"/>
        <v>0</v>
      </c>
      <c r="F231" s="38">
        <f t="shared" si="11"/>
        <v>0</v>
      </c>
      <c r="G231" s="38">
        <f t="shared" si="11"/>
        <v>0</v>
      </c>
      <c r="H231" s="38">
        <f t="shared" si="11"/>
        <v>0</v>
      </c>
      <c r="I231" s="38">
        <f t="shared" si="13"/>
        <v>0</v>
      </c>
    </row>
    <row r="232" spans="1:9" x14ac:dyDescent="0.25">
      <c r="A232" s="37">
        <v>44</v>
      </c>
      <c r="B232" s="38">
        <f t="shared" si="12"/>
        <v>0</v>
      </c>
      <c r="C232" s="38">
        <f t="shared" si="11"/>
        <v>0</v>
      </c>
      <c r="D232" s="38">
        <f t="shared" si="11"/>
        <v>0</v>
      </c>
      <c r="E232" s="38">
        <f t="shared" ref="C232:H274" si="14">(1/(E$9*SQRT(2*PI()))*EXP(-((E$7-$A232)^2)/(2*E$9^2)))</f>
        <v>0</v>
      </c>
      <c r="F232" s="38">
        <f t="shared" si="14"/>
        <v>0</v>
      </c>
      <c r="G232" s="38">
        <f t="shared" si="14"/>
        <v>0</v>
      </c>
      <c r="H232" s="38">
        <f t="shared" si="14"/>
        <v>0</v>
      </c>
      <c r="I232" s="38">
        <f t="shared" si="13"/>
        <v>0</v>
      </c>
    </row>
    <row r="233" spans="1:9" x14ac:dyDescent="0.25">
      <c r="A233" s="37">
        <v>44.2</v>
      </c>
      <c r="B233" s="38">
        <f t="shared" si="12"/>
        <v>0</v>
      </c>
      <c r="C233" s="38">
        <f t="shared" si="14"/>
        <v>0</v>
      </c>
      <c r="D233" s="38">
        <f t="shared" si="14"/>
        <v>0</v>
      </c>
      <c r="E233" s="38">
        <f t="shared" si="14"/>
        <v>0</v>
      </c>
      <c r="F233" s="38">
        <f t="shared" si="14"/>
        <v>0</v>
      </c>
      <c r="G233" s="38">
        <f t="shared" si="14"/>
        <v>0</v>
      </c>
      <c r="H233" s="38">
        <f t="shared" si="14"/>
        <v>0</v>
      </c>
      <c r="I233" s="38">
        <f t="shared" si="13"/>
        <v>0</v>
      </c>
    </row>
    <row r="234" spans="1:9" x14ac:dyDescent="0.25">
      <c r="A234" s="37">
        <v>44.4</v>
      </c>
      <c r="B234" s="38">
        <f t="shared" si="12"/>
        <v>0</v>
      </c>
      <c r="C234" s="38">
        <f t="shared" si="14"/>
        <v>0</v>
      </c>
      <c r="D234" s="38">
        <f t="shared" si="14"/>
        <v>0</v>
      </c>
      <c r="E234" s="38">
        <f t="shared" si="14"/>
        <v>0</v>
      </c>
      <c r="F234" s="38">
        <f t="shared" si="14"/>
        <v>0</v>
      </c>
      <c r="G234" s="38">
        <f t="shared" si="14"/>
        <v>0</v>
      </c>
      <c r="H234" s="38">
        <f t="shared" si="14"/>
        <v>0</v>
      </c>
      <c r="I234" s="38">
        <f t="shared" si="13"/>
        <v>0</v>
      </c>
    </row>
    <row r="235" spans="1:9" x14ac:dyDescent="0.25">
      <c r="A235" s="37">
        <v>44.6</v>
      </c>
      <c r="B235" s="38">
        <f t="shared" si="12"/>
        <v>0</v>
      </c>
      <c r="C235" s="38">
        <f t="shared" si="14"/>
        <v>0</v>
      </c>
      <c r="D235" s="38">
        <f t="shared" si="14"/>
        <v>0</v>
      </c>
      <c r="E235" s="38">
        <f t="shared" si="14"/>
        <v>0</v>
      </c>
      <c r="F235" s="38">
        <f t="shared" si="14"/>
        <v>0</v>
      </c>
      <c r="G235" s="38">
        <f t="shared" si="14"/>
        <v>0</v>
      </c>
      <c r="H235" s="38">
        <f t="shared" si="14"/>
        <v>0</v>
      </c>
      <c r="I235" s="38">
        <f t="shared" si="13"/>
        <v>0</v>
      </c>
    </row>
    <row r="236" spans="1:9" x14ac:dyDescent="0.25">
      <c r="A236" s="37">
        <v>44.8</v>
      </c>
      <c r="B236" s="38">
        <f t="shared" si="12"/>
        <v>0</v>
      </c>
      <c r="C236" s="38">
        <f t="shared" si="14"/>
        <v>0</v>
      </c>
      <c r="D236" s="38">
        <f t="shared" si="14"/>
        <v>0</v>
      </c>
      <c r="E236" s="38">
        <f t="shared" si="14"/>
        <v>0</v>
      </c>
      <c r="F236" s="38">
        <f t="shared" si="14"/>
        <v>0</v>
      </c>
      <c r="G236" s="38">
        <f t="shared" si="14"/>
        <v>0</v>
      </c>
      <c r="H236" s="38">
        <f t="shared" si="14"/>
        <v>0</v>
      </c>
      <c r="I236" s="38">
        <f t="shared" si="13"/>
        <v>0</v>
      </c>
    </row>
    <row r="237" spans="1:9" x14ac:dyDescent="0.25">
      <c r="A237" s="37">
        <v>45</v>
      </c>
      <c r="B237" s="38">
        <f t="shared" si="12"/>
        <v>0</v>
      </c>
      <c r="C237" s="38">
        <f t="shared" si="14"/>
        <v>0</v>
      </c>
      <c r="D237" s="38">
        <f t="shared" si="14"/>
        <v>0</v>
      </c>
      <c r="E237" s="38">
        <f t="shared" si="14"/>
        <v>0</v>
      </c>
      <c r="F237" s="38">
        <f t="shared" si="14"/>
        <v>0</v>
      </c>
      <c r="G237" s="38">
        <f t="shared" si="14"/>
        <v>0</v>
      </c>
      <c r="H237" s="38">
        <f t="shared" si="14"/>
        <v>0</v>
      </c>
      <c r="I237" s="38">
        <f t="shared" si="13"/>
        <v>0</v>
      </c>
    </row>
    <row r="238" spans="1:9" x14ac:dyDescent="0.25">
      <c r="A238" s="37">
        <v>45.2</v>
      </c>
      <c r="B238" s="38">
        <f t="shared" si="12"/>
        <v>0</v>
      </c>
      <c r="C238" s="38">
        <f t="shared" si="14"/>
        <v>0</v>
      </c>
      <c r="D238" s="38">
        <f t="shared" si="14"/>
        <v>0</v>
      </c>
      <c r="E238" s="38">
        <f t="shared" si="14"/>
        <v>0</v>
      </c>
      <c r="F238" s="38">
        <f t="shared" si="14"/>
        <v>0</v>
      </c>
      <c r="G238" s="38">
        <f t="shared" si="14"/>
        <v>0</v>
      </c>
      <c r="H238" s="38">
        <f t="shared" si="14"/>
        <v>0</v>
      </c>
      <c r="I238" s="38">
        <f t="shared" si="13"/>
        <v>0</v>
      </c>
    </row>
    <row r="239" spans="1:9" x14ac:dyDescent="0.25">
      <c r="A239" s="37">
        <v>45.4</v>
      </c>
      <c r="B239" s="38">
        <f t="shared" si="12"/>
        <v>0</v>
      </c>
      <c r="C239" s="38">
        <f t="shared" si="14"/>
        <v>0</v>
      </c>
      <c r="D239" s="38">
        <f t="shared" si="14"/>
        <v>0</v>
      </c>
      <c r="E239" s="38">
        <f t="shared" si="14"/>
        <v>0</v>
      </c>
      <c r="F239" s="38">
        <f t="shared" si="14"/>
        <v>0</v>
      </c>
      <c r="G239" s="38">
        <f t="shared" si="14"/>
        <v>0</v>
      </c>
      <c r="H239" s="38">
        <f t="shared" si="14"/>
        <v>0</v>
      </c>
      <c r="I239" s="38">
        <f t="shared" si="13"/>
        <v>0</v>
      </c>
    </row>
    <row r="240" spans="1:9" x14ac:dyDescent="0.25">
      <c r="A240" s="37">
        <v>45.6</v>
      </c>
      <c r="B240" s="38">
        <f t="shared" si="12"/>
        <v>0</v>
      </c>
      <c r="C240" s="38">
        <f t="shared" si="14"/>
        <v>0</v>
      </c>
      <c r="D240" s="38">
        <f t="shared" si="14"/>
        <v>0</v>
      </c>
      <c r="E240" s="38">
        <f t="shared" si="14"/>
        <v>0</v>
      </c>
      <c r="F240" s="38">
        <f t="shared" si="14"/>
        <v>0</v>
      </c>
      <c r="G240" s="38">
        <f t="shared" si="14"/>
        <v>0</v>
      </c>
      <c r="H240" s="38">
        <f t="shared" si="14"/>
        <v>0</v>
      </c>
      <c r="I240" s="38">
        <f t="shared" si="13"/>
        <v>0</v>
      </c>
    </row>
    <row r="241" spans="1:9" x14ac:dyDescent="0.25">
      <c r="A241" s="37">
        <v>45.8</v>
      </c>
      <c r="B241" s="38">
        <f t="shared" si="12"/>
        <v>0</v>
      </c>
      <c r="C241" s="38">
        <f t="shared" si="14"/>
        <v>0</v>
      </c>
      <c r="D241" s="38">
        <f t="shared" si="14"/>
        <v>0</v>
      </c>
      <c r="E241" s="38">
        <f t="shared" si="14"/>
        <v>0</v>
      </c>
      <c r="F241" s="38">
        <f t="shared" si="14"/>
        <v>0</v>
      </c>
      <c r="G241" s="38">
        <f t="shared" si="14"/>
        <v>0</v>
      </c>
      <c r="H241" s="38">
        <f t="shared" si="14"/>
        <v>0</v>
      </c>
      <c r="I241" s="38">
        <f t="shared" si="13"/>
        <v>0</v>
      </c>
    </row>
    <row r="242" spans="1:9" x14ac:dyDescent="0.25">
      <c r="A242" s="37">
        <v>46</v>
      </c>
      <c r="B242" s="38">
        <f t="shared" si="12"/>
        <v>0</v>
      </c>
      <c r="C242" s="38">
        <f t="shared" si="14"/>
        <v>0</v>
      </c>
      <c r="D242" s="38">
        <f t="shared" si="14"/>
        <v>0</v>
      </c>
      <c r="E242" s="38">
        <f t="shared" si="14"/>
        <v>0</v>
      </c>
      <c r="F242" s="38">
        <f t="shared" si="14"/>
        <v>0</v>
      </c>
      <c r="G242" s="38">
        <f t="shared" si="14"/>
        <v>0</v>
      </c>
      <c r="H242" s="38">
        <f t="shared" si="14"/>
        <v>0</v>
      </c>
      <c r="I242" s="38">
        <f t="shared" si="13"/>
        <v>0</v>
      </c>
    </row>
    <row r="243" spans="1:9" x14ac:dyDescent="0.25">
      <c r="A243" s="37">
        <v>46.2</v>
      </c>
      <c r="B243" s="38">
        <f t="shared" si="12"/>
        <v>0</v>
      </c>
      <c r="C243" s="38">
        <f t="shared" si="14"/>
        <v>0</v>
      </c>
      <c r="D243" s="38">
        <f t="shared" si="14"/>
        <v>0</v>
      </c>
      <c r="E243" s="38">
        <f t="shared" si="14"/>
        <v>0</v>
      </c>
      <c r="F243" s="38">
        <f t="shared" si="14"/>
        <v>0</v>
      </c>
      <c r="G243" s="38">
        <f t="shared" si="14"/>
        <v>0</v>
      </c>
      <c r="H243" s="38">
        <f t="shared" si="14"/>
        <v>0</v>
      </c>
      <c r="I243" s="38">
        <f t="shared" si="13"/>
        <v>0</v>
      </c>
    </row>
    <row r="244" spans="1:9" x14ac:dyDescent="0.25">
      <c r="A244" s="37">
        <v>46.4</v>
      </c>
      <c r="B244" s="38">
        <f t="shared" si="12"/>
        <v>0</v>
      </c>
      <c r="C244" s="38">
        <f t="shared" si="14"/>
        <v>0</v>
      </c>
      <c r="D244" s="38">
        <f t="shared" si="14"/>
        <v>0</v>
      </c>
      <c r="E244" s="38">
        <f t="shared" si="14"/>
        <v>0</v>
      </c>
      <c r="F244" s="38">
        <f t="shared" si="14"/>
        <v>0</v>
      </c>
      <c r="G244" s="38">
        <f t="shared" si="14"/>
        <v>0</v>
      </c>
      <c r="H244" s="38">
        <f t="shared" si="14"/>
        <v>0</v>
      </c>
      <c r="I244" s="38">
        <f t="shared" si="13"/>
        <v>0</v>
      </c>
    </row>
    <row r="245" spans="1:9" x14ac:dyDescent="0.25">
      <c r="A245" s="37">
        <v>46.6</v>
      </c>
      <c r="B245" s="38">
        <f t="shared" si="12"/>
        <v>0</v>
      </c>
      <c r="C245" s="38">
        <f t="shared" si="14"/>
        <v>0</v>
      </c>
      <c r="D245" s="38">
        <f t="shared" si="14"/>
        <v>0</v>
      </c>
      <c r="E245" s="38">
        <f t="shared" si="14"/>
        <v>0</v>
      </c>
      <c r="F245" s="38">
        <f t="shared" si="14"/>
        <v>0</v>
      </c>
      <c r="G245" s="38">
        <f t="shared" si="14"/>
        <v>0</v>
      </c>
      <c r="H245" s="38">
        <f t="shared" si="14"/>
        <v>0</v>
      </c>
      <c r="I245" s="38">
        <f t="shared" si="13"/>
        <v>0</v>
      </c>
    </row>
    <row r="246" spans="1:9" x14ac:dyDescent="0.25">
      <c r="A246" s="37">
        <v>46.8</v>
      </c>
      <c r="B246" s="38">
        <f t="shared" si="12"/>
        <v>0</v>
      </c>
      <c r="C246" s="38">
        <f t="shared" si="14"/>
        <v>0</v>
      </c>
      <c r="D246" s="38">
        <f t="shared" si="14"/>
        <v>0</v>
      </c>
      <c r="E246" s="38">
        <f t="shared" si="14"/>
        <v>0</v>
      </c>
      <c r="F246" s="38">
        <f t="shared" si="14"/>
        <v>0</v>
      </c>
      <c r="G246" s="38">
        <f t="shared" si="14"/>
        <v>0</v>
      </c>
      <c r="H246" s="38">
        <f t="shared" si="14"/>
        <v>0</v>
      </c>
      <c r="I246" s="38">
        <f t="shared" si="13"/>
        <v>0</v>
      </c>
    </row>
    <row r="247" spans="1:9" x14ac:dyDescent="0.25">
      <c r="A247" s="37">
        <v>47</v>
      </c>
      <c r="B247" s="38">
        <f t="shared" si="12"/>
        <v>0</v>
      </c>
      <c r="C247" s="38">
        <f t="shared" si="14"/>
        <v>0</v>
      </c>
      <c r="D247" s="38">
        <f t="shared" si="14"/>
        <v>0</v>
      </c>
      <c r="E247" s="38">
        <f t="shared" si="14"/>
        <v>0</v>
      </c>
      <c r="F247" s="38">
        <f t="shared" si="14"/>
        <v>0</v>
      </c>
      <c r="G247" s="38">
        <f t="shared" si="14"/>
        <v>0</v>
      </c>
      <c r="H247" s="38">
        <f t="shared" si="14"/>
        <v>0</v>
      </c>
      <c r="I247" s="38">
        <f t="shared" si="13"/>
        <v>0</v>
      </c>
    </row>
    <row r="248" spans="1:9" x14ac:dyDescent="0.25">
      <c r="A248" s="37">
        <v>47.2</v>
      </c>
      <c r="B248" s="38">
        <f t="shared" si="12"/>
        <v>0</v>
      </c>
      <c r="C248" s="38">
        <f t="shared" si="14"/>
        <v>0</v>
      </c>
      <c r="D248" s="38">
        <f t="shared" si="14"/>
        <v>0</v>
      </c>
      <c r="E248" s="38">
        <f t="shared" si="14"/>
        <v>0</v>
      </c>
      <c r="F248" s="38">
        <f t="shared" si="14"/>
        <v>0</v>
      </c>
      <c r="G248" s="38">
        <f t="shared" si="14"/>
        <v>0</v>
      </c>
      <c r="H248" s="38">
        <f t="shared" si="14"/>
        <v>0</v>
      </c>
      <c r="I248" s="38">
        <f t="shared" si="13"/>
        <v>0</v>
      </c>
    </row>
    <row r="249" spans="1:9" x14ac:dyDescent="0.25">
      <c r="A249" s="37">
        <v>47.4</v>
      </c>
      <c r="B249" s="38">
        <f t="shared" si="12"/>
        <v>0</v>
      </c>
      <c r="C249" s="38">
        <f t="shared" si="14"/>
        <v>0</v>
      </c>
      <c r="D249" s="38">
        <f t="shared" si="14"/>
        <v>0</v>
      </c>
      <c r="E249" s="38">
        <f t="shared" si="14"/>
        <v>0</v>
      </c>
      <c r="F249" s="38">
        <f t="shared" si="14"/>
        <v>0</v>
      </c>
      <c r="G249" s="38">
        <f t="shared" si="14"/>
        <v>0</v>
      </c>
      <c r="H249" s="38">
        <f t="shared" si="14"/>
        <v>0</v>
      </c>
      <c r="I249" s="38">
        <f t="shared" si="13"/>
        <v>0</v>
      </c>
    </row>
    <row r="250" spans="1:9" x14ac:dyDescent="0.25">
      <c r="A250" s="37">
        <v>47.6</v>
      </c>
      <c r="B250" s="38">
        <f t="shared" si="12"/>
        <v>0</v>
      </c>
      <c r="C250" s="38">
        <f t="shared" si="14"/>
        <v>0</v>
      </c>
      <c r="D250" s="38">
        <f t="shared" si="14"/>
        <v>0</v>
      </c>
      <c r="E250" s="38">
        <f t="shared" si="14"/>
        <v>0</v>
      </c>
      <c r="F250" s="38">
        <f t="shared" si="14"/>
        <v>0</v>
      </c>
      <c r="G250" s="38">
        <f t="shared" si="14"/>
        <v>0</v>
      </c>
      <c r="H250" s="38">
        <f t="shared" si="14"/>
        <v>0</v>
      </c>
      <c r="I250" s="38">
        <f t="shared" si="13"/>
        <v>0</v>
      </c>
    </row>
    <row r="251" spans="1:9" x14ac:dyDescent="0.25">
      <c r="A251" s="37">
        <v>47.8</v>
      </c>
      <c r="B251" s="38">
        <f t="shared" si="12"/>
        <v>0</v>
      </c>
      <c r="C251" s="38">
        <f t="shared" si="14"/>
        <v>0</v>
      </c>
      <c r="D251" s="38">
        <f t="shared" si="14"/>
        <v>0</v>
      </c>
      <c r="E251" s="38">
        <f t="shared" si="14"/>
        <v>0</v>
      </c>
      <c r="F251" s="38">
        <f t="shared" si="14"/>
        <v>0</v>
      </c>
      <c r="G251" s="38">
        <f t="shared" si="14"/>
        <v>0</v>
      </c>
      <c r="H251" s="38">
        <f t="shared" si="14"/>
        <v>0</v>
      </c>
      <c r="I251" s="38">
        <f t="shared" si="13"/>
        <v>0</v>
      </c>
    </row>
    <row r="252" spans="1:9" x14ac:dyDescent="0.25">
      <c r="A252" s="37">
        <v>48</v>
      </c>
      <c r="B252" s="38">
        <f t="shared" si="12"/>
        <v>0</v>
      </c>
      <c r="C252" s="38">
        <f t="shared" si="14"/>
        <v>0</v>
      </c>
      <c r="D252" s="38">
        <f t="shared" si="14"/>
        <v>0</v>
      </c>
      <c r="E252" s="38">
        <f t="shared" si="14"/>
        <v>0</v>
      </c>
      <c r="F252" s="38">
        <f t="shared" si="14"/>
        <v>0</v>
      </c>
      <c r="G252" s="38">
        <f t="shared" si="14"/>
        <v>0</v>
      </c>
      <c r="H252" s="38">
        <f t="shared" si="14"/>
        <v>0</v>
      </c>
      <c r="I252" s="38">
        <f t="shared" si="13"/>
        <v>0</v>
      </c>
    </row>
    <row r="253" spans="1:9" x14ac:dyDescent="0.25">
      <c r="A253" s="37">
        <v>48.2</v>
      </c>
      <c r="B253" s="38">
        <f t="shared" si="12"/>
        <v>0</v>
      </c>
      <c r="C253" s="38">
        <f t="shared" si="14"/>
        <v>0</v>
      </c>
      <c r="D253" s="38">
        <f t="shared" si="14"/>
        <v>0</v>
      </c>
      <c r="E253" s="38">
        <f t="shared" si="14"/>
        <v>0</v>
      </c>
      <c r="F253" s="38">
        <f t="shared" si="14"/>
        <v>0</v>
      </c>
      <c r="G253" s="38">
        <f t="shared" si="14"/>
        <v>0</v>
      </c>
      <c r="H253" s="38">
        <f t="shared" si="14"/>
        <v>0</v>
      </c>
      <c r="I253" s="38">
        <f t="shared" si="13"/>
        <v>0</v>
      </c>
    </row>
    <row r="254" spans="1:9" x14ac:dyDescent="0.25">
      <c r="A254" s="37">
        <v>48.4</v>
      </c>
      <c r="B254" s="38">
        <f t="shared" si="12"/>
        <v>0</v>
      </c>
      <c r="C254" s="38">
        <f t="shared" si="14"/>
        <v>0</v>
      </c>
      <c r="D254" s="38">
        <f t="shared" si="14"/>
        <v>0</v>
      </c>
      <c r="E254" s="38">
        <f t="shared" si="14"/>
        <v>0</v>
      </c>
      <c r="F254" s="38">
        <f t="shared" si="14"/>
        <v>0</v>
      </c>
      <c r="G254" s="38">
        <f t="shared" si="14"/>
        <v>0</v>
      </c>
      <c r="H254" s="38">
        <f t="shared" si="14"/>
        <v>0</v>
      </c>
      <c r="I254" s="38">
        <f t="shared" si="13"/>
        <v>0</v>
      </c>
    </row>
    <row r="255" spans="1:9" x14ac:dyDescent="0.25">
      <c r="A255" s="37">
        <v>48.6</v>
      </c>
      <c r="B255" s="38">
        <f t="shared" ref="B255:B318" si="15">(1/(B$9*SQRT(2*PI()))*EXP(-((B$7-$A255)^2)/(2*B$9^2)))</f>
        <v>0</v>
      </c>
      <c r="C255" s="38">
        <f t="shared" si="14"/>
        <v>0</v>
      </c>
      <c r="D255" s="38">
        <f t="shared" si="14"/>
        <v>0</v>
      </c>
      <c r="E255" s="38">
        <f t="shared" si="14"/>
        <v>0</v>
      </c>
      <c r="F255" s="38">
        <f t="shared" si="14"/>
        <v>0</v>
      </c>
      <c r="G255" s="38">
        <f t="shared" si="14"/>
        <v>0</v>
      </c>
      <c r="H255" s="38">
        <f t="shared" si="14"/>
        <v>0</v>
      </c>
      <c r="I255" s="38">
        <f t="shared" si="13"/>
        <v>0</v>
      </c>
    </row>
    <row r="256" spans="1:9" x14ac:dyDescent="0.25">
      <c r="A256" s="37">
        <v>48.8</v>
      </c>
      <c r="B256" s="38">
        <f t="shared" si="15"/>
        <v>0</v>
      </c>
      <c r="C256" s="38">
        <f t="shared" si="14"/>
        <v>0</v>
      </c>
      <c r="D256" s="38">
        <f t="shared" si="14"/>
        <v>0</v>
      </c>
      <c r="E256" s="38">
        <f t="shared" si="14"/>
        <v>0</v>
      </c>
      <c r="F256" s="38">
        <f t="shared" si="14"/>
        <v>0</v>
      </c>
      <c r="G256" s="38">
        <f t="shared" si="14"/>
        <v>0</v>
      </c>
      <c r="H256" s="38">
        <f t="shared" si="14"/>
        <v>0</v>
      </c>
      <c r="I256" s="38">
        <f t="shared" si="13"/>
        <v>0</v>
      </c>
    </row>
    <row r="257" spans="1:9" x14ac:dyDescent="0.25">
      <c r="A257" s="37">
        <v>49</v>
      </c>
      <c r="B257" s="38">
        <f t="shared" si="15"/>
        <v>0</v>
      </c>
      <c r="C257" s="38">
        <f t="shared" si="14"/>
        <v>0</v>
      </c>
      <c r="D257" s="38">
        <f t="shared" si="14"/>
        <v>0</v>
      </c>
      <c r="E257" s="38">
        <f t="shared" si="14"/>
        <v>0</v>
      </c>
      <c r="F257" s="38">
        <f t="shared" si="14"/>
        <v>0</v>
      </c>
      <c r="G257" s="38">
        <f t="shared" si="14"/>
        <v>0</v>
      </c>
      <c r="H257" s="38">
        <f t="shared" si="14"/>
        <v>0</v>
      </c>
      <c r="I257" s="38">
        <f t="shared" si="13"/>
        <v>0</v>
      </c>
    </row>
    <row r="258" spans="1:9" x14ac:dyDescent="0.25">
      <c r="A258" s="37">
        <v>49.2</v>
      </c>
      <c r="B258" s="38">
        <f t="shared" si="15"/>
        <v>0</v>
      </c>
      <c r="C258" s="38">
        <f t="shared" si="14"/>
        <v>0</v>
      </c>
      <c r="D258" s="38">
        <f t="shared" si="14"/>
        <v>0</v>
      </c>
      <c r="E258" s="38">
        <f t="shared" si="14"/>
        <v>0</v>
      </c>
      <c r="F258" s="38">
        <f t="shared" si="14"/>
        <v>0</v>
      </c>
      <c r="G258" s="38">
        <f t="shared" si="14"/>
        <v>0</v>
      </c>
      <c r="H258" s="38">
        <f t="shared" si="14"/>
        <v>0</v>
      </c>
      <c r="I258" s="38">
        <f t="shared" si="13"/>
        <v>0</v>
      </c>
    </row>
    <row r="259" spans="1:9" x14ac:dyDescent="0.25">
      <c r="A259" s="37">
        <v>49.4</v>
      </c>
      <c r="B259" s="38">
        <f t="shared" si="15"/>
        <v>0</v>
      </c>
      <c r="C259" s="38">
        <f t="shared" si="14"/>
        <v>0</v>
      </c>
      <c r="D259" s="38">
        <f t="shared" si="14"/>
        <v>0</v>
      </c>
      <c r="E259" s="38">
        <f t="shared" si="14"/>
        <v>0</v>
      </c>
      <c r="F259" s="38">
        <f t="shared" si="14"/>
        <v>0</v>
      </c>
      <c r="G259" s="38">
        <f t="shared" si="14"/>
        <v>0</v>
      </c>
      <c r="H259" s="38">
        <f t="shared" si="14"/>
        <v>0</v>
      </c>
      <c r="I259" s="38">
        <f t="shared" si="13"/>
        <v>0</v>
      </c>
    </row>
    <row r="260" spans="1:9" x14ac:dyDescent="0.25">
      <c r="A260" s="37">
        <v>49.6</v>
      </c>
      <c r="B260" s="38">
        <f t="shared" si="15"/>
        <v>0</v>
      </c>
      <c r="C260" s="38">
        <f t="shared" si="14"/>
        <v>0</v>
      </c>
      <c r="D260" s="38">
        <f t="shared" si="14"/>
        <v>0</v>
      </c>
      <c r="E260" s="38">
        <f t="shared" si="14"/>
        <v>0</v>
      </c>
      <c r="F260" s="38">
        <f t="shared" si="14"/>
        <v>0</v>
      </c>
      <c r="G260" s="38">
        <f t="shared" si="14"/>
        <v>0</v>
      </c>
      <c r="H260" s="38">
        <f t="shared" si="14"/>
        <v>0</v>
      </c>
      <c r="I260" s="38">
        <f t="shared" si="13"/>
        <v>0</v>
      </c>
    </row>
    <row r="261" spans="1:9" x14ac:dyDescent="0.25">
      <c r="A261" s="37">
        <v>49.8</v>
      </c>
      <c r="B261" s="38">
        <f t="shared" si="15"/>
        <v>0</v>
      </c>
      <c r="C261" s="38">
        <f t="shared" si="14"/>
        <v>0</v>
      </c>
      <c r="D261" s="38">
        <f t="shared" si="14"/>
        <v>0</v>
      </c>
      <c r="E261" s="38">
        <f t="shared" si="14"/>
        <v>0</v>
      </c>
      <c r="F261" s="38">
        <f t="shared" si="14"/>
        <v>0</v>
      </c>
      <c r="G261" s="38">
        <f t="shared" si="14"/>
        <v>0</v>
      </c>
      <c r="H261" s="38">
        <f t="shared" si="14"/>
        <v>0</v>
      </c>
      <c r="I261" s="38">
        <f t="shared" si="13"/>
        <v>0</v>
      </c>
    </row>
    <row r="262" spans="1:9" x14ac:dyDescent="0.25">
      <c r="A262" s="37">
        <v>50</v>
      </c>
      <c r="B262" s="38">
        <f t="shared" si="15"/>
        <v>0</v>
      </c>
      <c r="C262" s="38">
        <f t="shared" si="14"/>
        <v>0</v>
      </c>
      <c r="D262" s="38">
        <f t="shared" si="14"/>
        <v>0</v>
      </c>
      <c r="E262" s="38">
        <f t="shared" si="14"/>
        <v>0</v>
      </c>
      <c r="F262" s="38">
        <f t="shared" si="14"/>
        <v>0</v>
      </c>
      <c r="G262" s="38">
        <f t="shared" si="14"/>
        <v>0</v>
      </c>
      <c r="H262" s="38">
        <f t="shared" si="14"/>
        <v>0</v>
      </c>
      <c r="I262" s="38">
        <f t="shared" si="13"/>
        <v>0</v>
      </c>
    </row>
    <row r="263" spans="1:9" x14ac:dyDescent="0.25">
      <c r="A263" s="37">
        <v>50.2</v>
      </c>
      <c r="B263" s="38">
        <f t="shared" si="15"/>
        <v>0</v>
      </c>
      <c r="C263" s="38">
        <f t="shared" si="14"/>
        <v>0</v>
      </c>
      <c r="D263" s="38">
        <f t="shared" si="14"/>
        <v>0</v>
      </c>
      <c r="E263" s="38">
        <f t="shared" si="14"/>
        <v>0</v>
      </c>
      <c r="F263" s="38">
        <f t="shared" si="14"/>
        <v>0</v>
      </c>
      <c r="G263" s="38">
        <f t="shared" si="14"/>
        <v>0</v>
      </c>
      <c r="H263" s="38">
        <f t="shared" si="14"/>
        <v>0</v>
      </c>
      <c r="I263" s="38">
        <f t="shared" si="13"/>
        <v>0</v>
      </c>
    </row>
    <row r="264" spans="1:9" x14ac:dyDescent="0.25">
      <c r="A264" s="37">
        <v>50.4</v>
      </c>
      <c r="B264" s="38">
        <f t="shared" si="15"/>
        <v>0</v>
      </c>
      <c r="C264" s="38">
        <f t="shared" si="14"/>
        <v>0</v>
      </c>
      <c r="D264" s="38">
        <f t="shared" si="14"/>
        <v>0</v>
      </c>
      <c r="E264" s="38">
        <f t="shared" si="14"/>
        <v>0</v>
      </c>
      <c r="F264" s="38">
        <f t="shared" si="14"/>
        <v>0</v>
      </c>
      <c r="G264" s="38">
        <f t="shared" si="14"/>
        <v>0</v>
      </c>
      <c r="H264" s="38">
        <f t="shared" si="14"/>
        <v>0</v>
      </c>
      <c r="I264" s="38">
        <f t="shared" si="13"/>
        <v>0</v>
      </c>
    </row>
    <row r="265" spans="1:9" x14ac:dyDescent="0.25">
      <c r="A265" s="37">
        <v>50.6</v>
      </c>
      <c r="B265" s="38">
        <f t="shared" si="15"/>
        <v>0</v>
      </c>
      <c r="C265" s="38">
        <f t="shared" si="14"/>
        <v>0</v>
      </c>
      <c r="D265" s="38">
        <f t="shared" si="14"/>
        <v>0</v>
      </c>
      <c r="E265" s="38">
        <f t="shared" si="14"/>
        <v>0</v>
      </c>
      <c r="F265" s="38">
        <f t="shared" si="14"/>
        <v>0</v>
      </c>
      <c r="G265" s="38">
        <f t="shared" si="14"/>
        <v>0</v>
      </c>
      <c r="H265" s="38">
        <f t="shared" si="14"/>
        <v>0</v>
      </c>
      <c r="I265" s="38">
        <f t="shared" si="13"/>
        <v>0</v>
      </c>
    </row>
    <row r="266" spans="1:9" x14ac:dyDescent="0.25">
      <c r="A266" s="37">
        <v>50.8</v>
      </c>
      <c r="B266" s="38">
        <f t="shared" si="15"/>
        <v>0</v>
      </c>
      <c r="C266" s="38">
        <f t="shared" si="14"/>
        <v>0</v>
      </c>
      <c r="D266" s="38">
        <f t="shared" si="14"/>
        <v>0</v>
      </c>
      <c r="E266" s="38">
        <f t="shared" si="14"/>
        <v>0</v>
      </c>
      <c r="F266" s="38">
        <f t="shared" si="14"/>
        <v>0</v>
      </c>
      <c r="G266" s="38">
        <f t="shared" si="14"/>
        <v>0</v>
      </c>
      <c r="H266" s="38">
        <f t="shared" si="14"/>
        <v>0</v>
      </c>
      <c r="I266" s="38">
        <f t="shared" si="13"/>
        <v>0</v>
      </c>
    </row>
    <row r="267" spans="1:9" x14ac:dyDescent="0.25">
      <c r="A267" s="37">
        <v>51</v>
      </c>
      <c r="B267" s="38">
        <f t="shared" si="15"/>
        <v>0</v>
      </c>
      <c r="C267" s="38">
        <f t="shared" si="14"/>
        <v>0</v>
      </c>
      <c r="D267" s="38">
        <f t="shared" si="14"/>
        <v>0</v>
      </c>
      <c r="E267" s="38">
        <f t="shared" si="14"/>
        <v>0</v>
      </c>
      <c r="F267" s="38">
        <f t="shared" si="14"/>
        <v>0</v>
      </c>
      <c r="G267" s="38">
        <f t="shared" si="14"/>
        <v>0</v>
      </c>
      <c r="H267" s="38">
        <f t="shared" si="14"/>
        <v>0</v>
      </c>
      <c r="I267" s="38">
        <f t="shared" si="13"/>
        <v>0</v>
      </c>
    </row>
    <row r="268" spans="1:9" x14ac:dyDescent="0.25">
      <c r="A268" s="37">
        <v>51.2</v>
      </c>
      <c r="B268" s="38">
        <f t="shared" si="15"/>
        <v>0</v>
      </c>
      <c r="C268" s="38">
        <f t="shared" si="14"/>
        <v>0</v>
      </c>
      <c r="D268" s="38">
        <f t="shared" si="14"/>
        <v>0</v>
      </c>
      <c r="E268" s="38">
        <f t="shared" si="14"/>
        <v>0</v>
      </c>
      <c r="F268" s="38">
        <f t="shared" si="14"/>
        <v>0</v>
      </c>
      <c r="G268" s="38">
        <f t="shared" si="14"/>
        <v>0</v>
      </c>
      <c r="H268" s="38">
        <f t="shared" si="14"/>
        <v>0</v>
      </c>
      <c r="I268" s="38">
        <f t="shared" si="13"/>
        <v>0</v>
      </c>
    </row>
    <row r="269" spans="1:9" x14ac:dyDescent="0.25">
      <c r="A269" s="37">
        <v>51.4</v>
      </c>
      <c r="B269" s="38">
        <f t="shared" si="15"/>
        <v>0</v>
      </c>
      <c r="C269" s="38">
        <f t="shared" si="14"/>
        <v>0</v>
      </c>
      <c r="D269" s="38">
        <f t="shared" si="14"/>
        <v>0</v>
      </c>
      <c r="E269" s="38">
        <f t="shared" si="14"/>
        <v>0</v>
      </c>
      <c r="F269" s="38">
        <f t="shared" si="14"/>
        <v>0</v>
      </c>
      <c r="G269" s="38">
        <f t="shared" si="14"/>
        <v>0</v>
      </c>
      <c r="H269" s="38">
        <f t="shared" si="14"/>
        <v>0</v>
      </c>
      <c r="I269" s="38">
        <f t="shared" ref="I269:I332" si="16">SUM(B269:H269)</f>
        <v>0</v>
      </c>
    </row>
    <row r="270" spans="1:9" x14ac:dyDescent="0.25">
      <c r="A270" s="37">
        <v>51.6</v>
      </c>
      <c r="B270" s="38">
        <f t="shared" si="15"/>
        <v>0</v>
      </c>
      <c r="C270" s="38">
        <f t="shared" si="14"/>
        <v>0</v>
      </c>
      <c r="D270" s="38">
        <f t="shared" si="14"/>
        <v>0</v>
      </c>
      <c r="E270" s="38">
        <f t="shared" si="14"/>
        <v>0</v>
      </c>
      <c r="F270" s="38">
        <f t="shared" si="14"/>
        <v>0</v>
      </c>
      <c r="G270" s="38">
        <f t="shared" si="14"/>
        <v>0</v>
      </c>
      <c r="H270" s="38">
        <f t="shared" si="14"/>
        <v>0</v>
      </c>
      <c r="I270" s="38">
        <f t="shared" si="16"/>
        <v>0</v>
      </c>
    </row>
    <row r="271" spans="1:9" x14ac:dyDescent="0.25">
      <c r="A271" s="37">
        <v>51.8</v>
      </c>
      <c r="B271" s="38">
        <f t="shared" si="15"/>
        <v>0</v>
      </c>
      <c r="C271" s="38">
        <f t="shared" si="14"/>
        <v>0</v>
      </c>
      <c r="D271" s="38">
        <f t="shared" si="14"/>
        <v>0</v>
      </c>
      <c r="E271" s="38">
        <f t="shared" si="14"/>
        <v>0</v>
      </c>
      <c r="F271" s="38">
        <f t="shared" si="14"/>
        <v>0</v>
      </c>
      <c r="G271" s="38">
        <f t="shared" si="14"/>
        <v>0</v>
      </c>
      <c r="H271" s="38">
        <f t="shared" si="14"/>
        <v>0</v>
      </c>
      <c r="I271" s="38">
        <f t="shared" si="16"/>
        <v>0</v>
      </c>
    </row>
    <row r="272" spans="1:9" x14ac:dyDescent="0.25">
      <c r="A272" s="37">
        <v>52</v>
      </c>
      <c r="B272" s="38">
        <f t="shared" si="15"/>
        <v>0</v>
      </c>
      <c r="C272" s="38">
        <f t="shared" si="14"/>
        <v>0</v>
      </c>
      <c r="D272" s="38">
        <f t="shared" si="14"/>
        <v>0</v>
      </c>
      <c r="E272" s="38">
        <f t="shared" si="14"/>
        <v>0</v>
      </c>
      <c r="F272" s="38">
        <f t="shared" si="14"/>
        <v>0</v>
      </c>
      <c r="G272" s="38">
        <f t="shared" si="14"/>
        <v>0</v>
      </c>
      <c r="H272" s="38">
        <f t="shared" si="14"/>
        <v>0</v>
      </c>
      <c r="I272" s="38">
        <f t="shared" si="16"/>
        <v>0</v>
      </c>
    </row>
    <row r="273" spans="1:9" x14ac:dyDescent="0.25">
      <c r="A273" s="37">
        <v>52.2</v>
      </c>
      <c r="B273" s="38">
        <f t="shared" si="15"/>
        <v>0</v>
      </c>
      <c r="C273" s="38">
        <f t="shared" si="14"/>
        <v>0</v>
      </c>
      <c r="D273" s="38">
        <f t="shared" si="14"/>
        <v>0</v>
      </c>
      <c r="E273" s="38">
        <f t="shared" si="14"/>
        <v>0</v>
      </c>
      <c r="F273" s="38">
        <f t="shared" si="14"/>
        <v>0</v>
      </c>
      <c r="G273" s="38">
        <f t="shared" si="14"/>
        <v>0</v>
      </c>
      <c r="H273" s="38">
        <f t="shared" si="14"/>
        <v>0</v>
      </c>
      <c r="I273" s="38">
        <f t="shared" si="16"/>
        <v>0</v>
      </c>
    </row>
    <row r="274" spans="1:9" x14ac:dyDescent="0.25">
      <c r="A274" s="37">
        <v>52.4</v>
      </c>
      <c r="B274" s="38">
        <f t="shared" si="15"/>
        <v>0</v>
      </c>
      <c r="C274" s="38">
        <f t="shared" si="14"/>
        <v>0</v>
      </c>
      <c r="D274" s="38">
        <f t="shared" si="14"/>
        <v>0</v>
      </c>
      <c r="E274" s="38">
        <f t="shared" si="14"/>
        <v>0</v>
      </c>
      <c r="F274" s="38">
        <f t="shared" si="14"/>
        <v>0</v>
      </c>
      <c r="G274" s="38">
        <f t="shared" si="14"/>
        <v>0</v>
      </c>
      <c r="H274" s="38">
        <f t="shared" ref="C274:H317" si="17">(1/(H$9*SQRT(2*PI()))*EXP(-((H$7-$A274)^2)/(2*H$9^2)))</f>
        <v>0</v>
      </c>
      <c r="I274" s="38">
        <f t="shared" si="16"/>
        <v>0</v>
      </c>
    </row>
    <row r="275" spans="1:9" x14ac:dyDescent="0.25">
      <c r="A275" s="37">
        <v>52.6</v>
      </c>
      <c r="B275" s="38">
        <f t="shared" si="15"/>
        <v>0</v>
      </c>
      <c r="C275" s="38">
        <f t="shared" si="17"/>
        <v>0</v>
      </c>
      <c r="D275" s="38">
        <f t="shared" si="17"/>
        <v>0</v>
      </c>
      <c r="E275" s="38">
        <f t="shared" si="17"/>
        <v>0</v>
      </c>
      <c r="F275" s="38">
        <f t="shared" si="17"/>
        <v>0</v>
      </c>
      <c r="G275" s="38">
        <f t="shared" si="17"/>
        <v>0</v>
      </c>
      <c r="H275" s="38">
        <f t="shared" si="17"/>
        <v>0</v>
      </c>
      <c r="I275" s="38">
        <f t="shared" si="16"/>
        <v>0</v>
      </c>
    </row>
    <row r="276" spans="1:9" x14ac:dyDescent="0.25">
      <c r="A276" s="37">
        <v>52.8</v>
      </c>
      <c r="B276" s="38">
        <f t="shared" si="15"/>
        <v>0</v>
      </c>
      <c r="C276" s="38">
        <f t="shared" si="17"/>
        <v>0</v>
      </c>
      <c r="D276" s="38">
        <f t="shared" si="17"/>
        <v>0</v>
      </c>
      <c r="E276" s="38">
        <f t="shared" si="17"/>
        <v>0</v>
      </c>
      <c r="F276" s="38">
        <f t="shared" si="17"/>
        <v>0</v>
      </c>
      <c r="G276" s="38">
        <f t="shared" si="17"/>
        <v>0</v>
      </c>
      <c r="H276" s="38">
        <f t="shared" si="17"/>
        <v>0</v>
      </c>
      <c r="I276" s="38">
        <f t="shared" si="16"/>
        <v>0</v>
      </c>
    </row>
    <row r="277" spans="1:9" x14ac:dyDescent="0.25">
      <c r="A277" s="37">
        <v>53</v>
      </c>
      <c r="B277" s="38">
        <f t="shared" si="15"/>
        <v>0</v>
      </c>
      <c r="C277" s="38">
        <f t="shared" si="17"/>
        <v>0</v>
      </c>
      <c r="D277" s="38">
        <f t="shared" si="17"/>
        <v>0</v>
      </c>
      <c r="E277" s="38">
        <f t="shared" si="17"/>
        <v>0</v>
      </c>
      <c r="F277" s="38">
        <f t="shared" si="17"/>
        <v>0</v>
      </c>
      <c r="G277" s="38">
        <f t="shared" si="17"/>
        <v>0</v>
      </c>
      <c r="H277" s="38">
        <f t="shared" si="17"/>
        <v>0</v>
      </c>
      <c r="I277" s="38">
        <f t="shared" si="16"/>
        <v>0</v>
      </c>
    </row>
    <row r="278" spans="1:9" x14ac:dyDescent="0.25">
      <c r="A278" s="37">
        <v>53.2</v>
      </c>
      <c r="B278" s="38">
        <f t="shared" si="15"/>
        <v>0</v>
      </c>
      <c r="C278" s="38">
        <f t="shared" si="17"/>
        <v>0</v>
      </c>
      <c r="D278" s="38">
        <f t="shared" si="17"/>
        <v>0</v>
      </c>
      <c r="E278" s="38">
        <f t="shared" si="17"/>
        <v>0</v>
      </c>
      <c r="F278" s="38">
        <f t="shared" si="17"/>
        <v>0</v>
      </c>
      <c r="G278" s="38">
        <f t="shared" si="17"/>
        <v>0</v>
      </c>
      <c r="H278" s="38">
        <f t="shared" si="17"/>
        <v>0</v>
      </c>
      <c r="I278" s="38">
        <f t="shared" si="16"/>
        <v>0</v>
      </c>
    </row>
    <row r="279" spans="1:9" x14ac:dyDescent="0.25">
      <c r="A279" s="37">
        <v>53.4</v>
      </c>
      <c r="B279" s="38">
        <f t="shared" si="15"/>
        <v>0</v>
      </c>
      <c r="C279" s="38">
        <f t="shared" si="17"/>
        <v>0</v>
      </c>
      <c r="D279" s="38">
        <f t="shared" si="17"/>
        <v>0</v>
      </c>
      <c r="E279" s="38">
        <f t="shared" si="17"/>
        <v>0</v>
      </c>
      <c r="F279" s="38">
        <f t="shared" si="17"/>
        <v>0</v>
      </c>
      <c r="G279" s="38">
        <f t="shared" si="17"/>
        <v>0</v>
      </c>
      <c r="H279" s="38">
        <f t="shared" si="17"/>
        <v>0</v>
      </c>
      <c r="I279" s="38">
        <f t="shared" si="16"/>
        <v>0</v>
      </c>
    </row>
    <row r="280" spans="1:9" x14ac:dyDescent="0.25">
      <c r="A280" s="37">
        <v>53.6</v>
      </c>
      <c r="B280" s="38">
        <f t="shared" si="15"/>
        <v>0</v>
      </c>
      <c r="C280" s="38">
        <f t="shared" si="17"/>
        <v>0</v>
      </c>
      <c r="D280" s="38">
        <f t="shared" si="17"/>
        <v>0</v>
      </c>
      <c r="E280" s="38">
        <f t="shared" si="17"/>
        <v>0</v>
      </c>
      <c r="F280" s="38">
        <f t="shared" si="17"/>
        <v>0</v>
      </c>
      <c r="G280" s="38">
        <f t="shared" si="17"/>
        <v>0</v>
      </c>
      <c r="H280" s="38">
        <f t="shared" si="17"/>
        <v>0</v>
      </c>
      <c r="I280" s="38">
        <f t="shared" si="16"/>
        <v>0</v>
      </c>
    </row>
    <row r="281" spans="1:9" x14ac:dyDescent="0.25">
      <c r="A281" s="37">
        <v>53.8</v>
      </c>
      <c r="B281" s="38">
        <f t="shared" si="15"/>
        <v>0</v>
      </c>
      <c r="C281" s="38">
        <f t="shared" si="17"/>
        <v>0</v>
      </c>
      <c r="D281" s="38">
        <f t="shared" si="17"/>
        <v>0</v>
      </c>
      <c r="E281" s="38">
        <f t="shared" si="17"/>
        <v>0</v>
      </c>
      <c r="F281" s="38">
        <f t="shared" si="17"/>
        <v>0</v>
      </c>
      <c r="G281" s="38">
        <f t="shared" si="17"/>
        <v>0</v>
      </c>
      <c r="H281" s="38">
        <f t="shared" si="17"/>
        <v>0</v>
      </c>
      <c r="I281" s="38">
        <f t="shared" si="16"/>
        <v>0</v>
      </c>
    </row>
    <row r="282" spans="1:9" x14ac:dyDescent="0.25">
      <c r="A282" s="37">
        <v>54</v>
      </c>
      <c r="B282" s="38">
        <f t="shared" si="15"/>
        <v>0</v>
      </c>
      <c r="C282" s="38">
        <f t="shared" si="17"/>
        <v>0</v>
      </c>
      <c r="D282" s="38">
        <f t="shared" si="17"/>
        <v>0</v>
      </c>
      <c r="E282" s="38">
        <f t="shared" si="17"/>
        <v>0</v>
      </c>
      <c r="F282" s="38">
        <f t="shared" si="17"/>
        <v>0</v>
      </c>
      <c r="G282" s="38">
        <f t="shared" si="17"/>
        <v>0</v>
      </c>
      <c r="H282" s="38">
        <f t="shared" si="17"/>
        <v>0</v>
      </c>
      <c r="I282" s="38">
        <f t="shared" si="16"/>
        <v>0</v>
      </c>
    </row>
    <row r="283" spans="1:9" x14ac:dyDescent="0.25">
      <c r="A283" s="37">
        <v>54.2</v>
      </c>
      <c r="B283" s="38">
        <f t="shared" si="15"/>
        <v>0</v>
      </c>
      <c r="C283" s="38">
        <f t="shared" si="17"/>
        <v>0</v>
      </c>
      <c r="D283" s="38">
        <f t="shared" si="17"/>
        <v>0</v>
      </c>
      <c r="E283" s="38">
        <f t="shared" si="17"/>
        <v>0</v>
      </c>
      <c r="F283" s="38">
        <f t="shared" si="17"/>
        <v>0</v>
      </c>
      <c r="G283" s="38">
        <f t="shared" si="17"/>
        <v>0</v>
      </c>
      <c r="H283" s="38">
        <f t="shared" si="17"/>
        <v>0</v>
      </c>
      <c r="I283" s="38">
        <f t="shared" si="16"/>
        <v>0</v>
      </c>
    </row>
    <row r="284" spans="1:9" x14ac:dyDescent="0.25">
      <c r="A284" s="37">
        <v>54.4</v>
      </c>
      <c r="B284" s="38">
        <f t="shared" si="15"/>
        <v>0</v>
      </c>
      <c r="C284" s="38">
        <f t="shared" si="17"/>
        <v>0</v>
      </c>
      <c r="D284" s="38">
        <f t="shared" si="17"/>
        <v>0</v>
      </c>
      <c r="E284" s="38">
        <f t="shared" si="17"/>
        <v>0</v>
      </c>
      <c r="F284" s="38">
        <f t="shared" si="17"/>
        <v>0</v>
      </c>
      <c r="G284" s="38">
        <f t="shared" si="17"/>
        <v>0</v>
      </c>
      <c r="H284" s="38">
        <f t="shared" si="17"/>
        <v>0</v>
      </c>
      <c r="I284" s="38">
        <f t="shared" si="16"/>
        <v>0</v>
      </c>
    </row>
    <row r="285" spans="1:9" x14ac:dyDescent="0.25">
      <c r="A285" s="37">
        <v>54.6</v>
      </c>
      <c r="B285" s="38">
        <f t="shared" si="15"/>
        <v>0</v>
      </c>
      <c r="C285" s="38">
        <f t="shared" si="17"/>
        <v>0</v>
      </c>
      <c r="D285" s="38">
        <f t="shared" si="17"/>
        <v>0</v>
      </c>
      <c r="E285" s="38">
        <f t="shared" si="17"/>
        <v>0</v>
      </c>
      <c r="F285" s="38">
        <f t="shared" si="17"/>
        <v>0</v>
      </c>
      <c r="G285" s="38">
        <f t="shared" si="17"/>
        <v>0</v>
      </c>
      <c r="H285" s="38">
        <f t="shared" si="17"/>
        <v>0</v>
      </c>
      <c r="I285" s="38">
        <f t="shared" si="16"/>
        <v>0</v>
      </c>
    </row>
    <row r="286" spans="1:9" x14ac:dyDescent="0.25">
      <c r="A286" s="37">
        <v>54.8</v>
      </c>
      <c r="B286" s="38">
        <f t="shared" si="15"/>
        <v>0</v>
      </c>
      <c r="C286" s="38">
        <f t="shared" si="17"/>
        <v>0</v>
      </c>
      <c r="D286" s="38">
        <f t="shared" si="17"/>
        <v>0</v>
      </c>
      <c r="E286" s="38">
        <f t="shared" si="17"/>
        <v>0</v>
      </c>
      <c r="F286" s="38">
        <f t="shared" si="17"/>
        <v>0</v>
      </c>
      <c r="G286" s="38">
        <f t="shared" si="17"/>
        <v>0</v>
      </c>
      <c r="H286" s="38">
        <f t="shared" si="17"/>
        <v>0</v>
      </c>
      <c r="I286" s="38">
        <f t="shared" si="16"/>
        <v>0</v>
      </c>
    </row>
    <row r="287" spans="1:9" x14ac:dyDescent="0.25">
      <c r="A287" s="37">
        <v>55</v>
      </c>
      <c r="B287" s="38">
        <f t="shared" si="15"/>
        <v>0</v>
      </c>
      <c r="C287" s="38">
        <f t="shared" si="17"/>
        <v>0</v>
      </c>
      <c r="D287" s="38">
        <f t="shared" si="17"/>
        <v>0</v>
      </c>
      <c r="E287" s="38">
        <f t="shared" si="17"/>
        <v>0</v>
      </c>
      <c r="F287" s="38">
        <f t="shared" si="17"/>
        <v>0</v>
      </c>
      <c r="G287" s="38">
        <f t="shared" si="17"/>
        <v>0</v>
      </c>
      <c r="H287" s="38">
        <f t="shared" si="17"/>
        <v>0</v>
      </c>
      <c r="I287" s="38">
        <f t="shared" si="16"/>
        <v>0</v>
      </c>
    </row>
    <row r="288" spans="1:9" x14ac:dyDescent="0.25">
      <c r="A288" s="37">
        <v>55.2</v>
      </c>
      <c r="B288" s="38">
        <f t="shared" si="15"/>
        <v>0</v>
      </c>
      <c r="C288" s="38">
        <f t="shared" si="17"/>
        <v>0</v>
      </c>
      <c r="D288" s="38">
        <f t="shared" si="17"/>
        <v>0</v>
      </c>
      <c r="E288" s="38">
        <f t="shared" si="17"/>
        <v>0</v>
      </c>
      <c r="F288" s="38">
        <f t="shared" si="17"/>
        <v>0</v>
      </c>
      <c r="G288" s="38">
        <f t="shared" si="17"/>
        <v>0</v>
      </c>
      <c r="H288" s="38">
        <f t="shared" si="17"/>
        <v>0</v>
      </c>
      <c r="I288" s="38">
        <f t="shared" si="16"/>
        <v>0</v>
      </c>
    </row>
    <row r="289" spans="1:9" x14ac:dyDescent="0.25">
      <c r="A289" s="37">
        <v>55.4</v>
      </c>
      <c r="B289" s="38">
        <f t="shared" si="15"/>
        <v>0</v>
      </c>
      <c r="C289" s="38">
        <f t="shared" si="17"/>
        <v>0</v>
      </c>
      <c r="D289" s="38">
        <f t="shared" si="17"/>
        <v>0</v>
      </c>
      <c r="E289" s="38">
        <f t="shared" si="17"/>
        <v>0</v>
      </c>
      <c r="F289" s="38">
        <f t="shared" si="17"/>
        <v>0</v>
      </c>
      <c r="G289" s="38">
        <f t="shared" si="17"/>
        <v>0</v>
      </c>
      <c r="H289" s="38">
        <f t="shared" si="17"/>
        <v>0</v>
      </c>
      <c r="I289" s="38">
        <f t="shared" si="16"/>
        <v>0</v>
      </c>
    </row>
    <row r="290" spans="1:9" x14ac:dyDescent="0.25">
      <c r="A290" s="37">
        <v>55.6</v>
      </c>
      <c r="B290" s="38">
        <f t="shared" si="15"/>
        <v>0</v>
      </c>
      <c r="C290" s="38">
        <f t="shared" si="17"/>
        <v>0</v>
      </c>
      <c r="D290" s="38">
        <f t="shared" si="17"/>
        <v>0</v>
      </c>
      <c r="E290" s="38">
        <f t="shared" si="17"/>
        <v>0</v>
      </c>
      <c r="F290" s="38">
        <f t="shared" si="17"/>
        <v>0</v>
      </c>
      <c r="G290" s="38">
        <f t="shared" si="17"/>
        <v>0</v>
      </c>
      <c r="H290" s="38">
        <f t="shared" si="17"/>
        <v>0</v>
      </c>
      <c r="I290" s="38">
        <f t="shared" si="16"/>
        <v>0</v>
      </c>
    </row>
    <row r="291" spans="1:9" x14ac:dyDescent="0.25">
      <c r="A291" s="37">
        <v>55.8</v>
      </c>
      <c r="B291" s="38">
        <f t="shared" si="15"/>
        <v>0</v>
      </c>
      <c r="C291" s="38">
        <f t="shared" si="17"/>
        <v>0</v>
      </c>
      <c r="D291" s="38">
        <f t="shared" si="17"/>
        <v>0</v>
      </c>
      <c r="E291" s="38">
        <f t="shared" si="17"/>
        <v>0</v>
      </c>
      <c r="F291" s="38">
        <f t="shared" si="17"/>
        <v>0</v>
      </c>
      <c r="G291" s="38">
        <f t="shared" si="17"/>
        <v>0</v>
      </c>
      <c r="H291" s="38">
        <f t="shared" si="17"/>
        <v>0</v>
      </c>
      <c r="I291" s="38">
        <f t="shared" si="16"/>
        <v>0</v>
      </c>
    </row>
    <row r="292" spans="1:9" x14ac:dyDescent="0.25">
      <c r="A292" s="37">
        <v>56</v>
      </c>
      <c r="B292" s="38">
        <f t="shared" si="15"/>
        <v>0</v>
      </c>
      <c r="C292" s="38">
        <f t="shared" si="17"/>
        <v>0</v>
      </c>
      <c r="D292" s="38">
        <f t="shared" si="17"/>
        <v>0</v>
      </c>
      <c r="E292" s="38">
        <f t="shared" si="17"/>
        <v>0</v>
      </c>
      <c r="F292" s="38">
        <f t="shared" si="17"/>
        <v>0</v>
      </c>
      <c r="G292" s="38">
        <f t="shared" si="17"/>
        <v>0</v>
      </c>
      <c r="H292" s="38">
        <f t="shared" si="17"/>
        <v>0</v>
      </c>
      <c r="I292" s="38">
        <f t="shared" si="16"/>
        <v>0</v>
      </c>
    </row>
    <row r="293" spans="1:9" x14ac:dyDescent="0.25">
      <c r="A293" s="37">
        <v>56.2</v>
      </c>
      <c r="B293" s="38">
        <f t="shared" si="15"/>
        <v>0</v>
      </c>
      <c r="C293" s="38">
        <f t="shared" si="17"/>
        <v>0</v>
      </c>
      <c r="D293" s="38">
        <f t="shared" si="17"/>
        <v>0</v>
      </c>
      <c r="E293" s="38">
        <f t="shared" si="17"/>
        <v>0</v>
      </c>
      <c r="F293" s="38">
        <f t="shared" si="17"/>
        <v>0</v>
      </c>
      <c r="G293" s="38">
        <f t="shared" si="17"/>
        <v>0</v>
      </c>
      <c r="H293" s="38">
        <f t="shared" si="17"/>
        <v>0</v>
      </c>
      <c r="I293" s="38">
        <f t="shared" si="16"/>
        <v>0</v>
      </c>
    </row>
    <row r="294" spans="1:9" x14ac:dyDescent="0.25">
      <c r="A294" s="37">
        <v>56.4</v>
      </c>
      <c r="B294" s="38">
        <f t="shared" si="15"/>
        <v>0</v>
      </c>
      <c r="C294" s="38">
        <f t="shared" si="17"/>
        <v>0</v>
      </c>
      <c r="D294" s="38">
        <f t="shared" si="17"/>
        <v>0</v>
      </c>
      <c r="E294" s="38">
        <f t="shared" si="17"/>
        <v>0</v>
      </c>
      <c r="F294" s="38">
        <f t="shared" si="17"/>
        <v>0</v>
      </c>
      <c r="G294" s="38">
        <f t="shared" si="17"/>
        <v>0</v>
      </c>
      <c r="H294" s="38">
        <f t="shared" si="17"/>
        <v>0</v>
      </c>
      <c r="I294" s="38">
        <f t="shared" si="16"/>
        <v>0</v>
      </c>
    </row>
    <row r="295" spans="1:9" x14ac:dyDescent="0.25">
      <c r="A295" s="37">
        <v>56.6</v>
      </c>
      <c r="B295" s="38">
        <f t="shared" si="15"/>
        <v>0</v>
      </c>
      <c r="C295" s="38">
        <f t="shared" si="17"/>
        <v>0</v>
      </c>
      <c r="D295" s="38">
        <f t="shared" si="17"/>
        <v>0</v>
      </c>
      <c r="E295" s="38">
        <f t="shared" si="17"/>
        <v>0</v>
      </c>
      <c r="F295" s="38">
        <f t="shared" si="17"/>
        <v>0</v>
      </c>
      <c r="G295" s="38">
        <f t="shared" si="17"/>
        <v>0</v>
      </c>
      <c r="H295" s="38">
        <f t="shared" si="17"/>
        <v>0</v>
      </c>
      <c r="I295" s="38">
        <f t="shared" si="16"/>
        <v>0</v>
      </c>
    </row>
    <row r="296" spans="1:9" x14ac:dyDescent="0.25">
      <c r="A296" s="37">
        <v>56.8</v>
      </c>
      <c r="B296" s="38">
        <f t="shared" si="15"/>
        <v>0</v>
      </c>
      <c r="C296" s="38">
        <f t="shared" si="17"/>
        <v>0</v>
      </c>
      <c r="D296" s="38">
        <f t="shared" si="17"/>
        <v>0</v>
      </c>
      <c r="E296" s="38">
        <f t="shared" si="17"/>
        <v>0</v>
      </c>
      <c r="F296" s="38">
        <f t="shared" si="17"/>
        <v>0</v>
      </c>
      <c r="G296" s="38">
        <f t="shared" si="17"/>
        <v>0</v>
      </c>
      <c r="H296" s="38">
        <f t="shared" si="17"/>
        <v>0</v>
      </c>
      <c r="I296" s="38">
        <f t="shared" si="16"/>
        <v>0</v>
      </c>
    </row>
    <row r="297" spans="1:9" x14ac:dyDescent="0.25">
      <c r="A297" s="37">
        <v>57</v>
      </c>
      <c r="B297" s="38">
        <f t="shared" si="15"/>
        <v>0</v>
      </c>
      <c r="C297" s="38">
        <f t="shared" si="17"/>
        <v>0</v>
      </c>
      <c r="D297" s="38">
        <f t="shared" si="17"/>
        <v>0</v>
      </c>
      <c r="E297" s="38">
        <f t="shared" si="17"/>
        <v>0</v>
      </c>
      <c r="F297" s="38">
        <f t="shared" si="17"/>
        <v>0</v>
      </c>
      <c r="G297" s="38">
        <f t="shared" si="17"/>
        <v>0</v>
      </c>
      <c r="H297" s="38">
        <f t="shared" si="17"/>
        <v>0</v>
      </c>
      <c r="I297" s="38">
        <f t="shared" si="16"/>
        <v>0</v>
      </c>
    </row>
    <row r="298" spans="1:9" x14ac:dyDescent="0.25">
      <c r="A298" s="37">
        <v>57.2</v>
      </c>
      <c r="B298" s="38">
        <f t="shared" si="15"/>
        <v>0</v>
      </c>
      <c r="C298" s="38">
        <f t="shared" si="17"/>
        <v>0</v>
      </c>
      <c r="D298" s="38">
        <f t="shared" si="17"/>
        <v>0</v>
      </c>
      <c r="E298" s="38">
        <f t="shared" si="17"/>
        <v>0</v>
      </c>
      <c r="F298" s="38">
        <f t="shared" si="17"/>
        <v>0</v>
      </c>
      <c r="G298" s="38">
        <f t="shared" si="17"/>
        <v>0</v>
      </c>
      <c r="H298" s="38">
        <f t="shared" si="17"/>
        <v>0</v>
      </c>
      <c r="I298" s="38">
        <f t="shared" si="16"/>
        <v>0</v>
      </c>
    </row>
    <row r="299" spans="1:9" x14ac:dyDescent="0.25">
      <c r="A299" s="37">
        <v>57.4</v>
      </c>
      <c r="B299" s="38">
        <f t="shared" si="15"/>
        <v>0</v>
      </c>
      <c r="C299" s="38">
        <f t="shared" si="17"/>
        <v>0</v>
      </c>
      <c r="D299" s="38">
        <f t="shared" si="17"/>
        <v>0</v>
      </c>
      <c r="E299" s="38">
        <f t="shared" si="17"/>
        <v>0</v>
      </c>
      <c r="F299" s="38">
        <f t="shared" si="17"/>
        <v>0</v>
      </c>
      <c r="G299" s="38">
        <f t="shared" si="17"/>
        <v>0</v>
      </c>
      <c r="H299" s="38">
        <f t="shared" si="17"/>
        <v>0</v>
      </c>
      <c r="I299" s="38">
        <f t="shared" si="16"/>
        <v>0</v>
      </c>
    </row>
    <row r="300" spans="1:9" x14ac:dyDescent="0.25">
      <c r="A300" s="37">
        <v>57.6</v>
      </c>
      <c r="B300" s="38">
        <f t="shared" si="15"/>
        <v>0</v>
      </c>
      <c r="C300" s="38">
        <f t="shared" si="17"/>
        <v>0</v>
      </c>
      <c r="D300" s="38">
        <f t="shared" si="17"/>
        <v>0</v>
      </c>
      <c r="E300" s="38">
        <f t="shared" si="17"/>
        <v>0</v>
      </c>
      <c r="F300" s="38">
        <f t="shared" si="17"/>
        <v>0</v>
      </c>
      <c r="G300" s="38">
        <f t="shared" si="17"/>
        <v>0</v>
      </c>
      <c r="H300" s="38">
        <f t="shared" si="17"/>
        <v>0</v>
      </c>
      <c r="I300" s="38">
        <f t="shared" si="16"/>
        <v>0</v>
      </c>
    </row>
    <row r="301" spans="1:9" x14ac:dyDescent="0.25">
      <c r="A301" s="37">
        <v>57.8</v>
      </c>
      <c r="B301" s="38">
        <f t="shared" si="15"/>
        <v>0</v>
      </c>
      <c r="C301" s="38">
        <f t="shared" si="17"/>
        <v>0</v>
      </c>
      <c r="D301" s="38">
        <f t="shared" si="17"/>
        <v>0</v>
      </c>
      <c r="E301" s="38">
        <f t="shared" si="17"/>
        <v>0</v>
      </c>
      <c r="F301" s="38">
        <f t="shared" si="17"/>
        <v>0</v>
      </c>
      <c r="G301" s="38">
        <f t="shared" si="17"/>
        <v>0</v>
      </c>
      <c r="H301" s="38">
        <f t="shared" si="17"/>
        <v>0</v>
      </c>
      <c r="I301" s="38">
        <f t="shared" si="16"/>
        <v>0</v>
      </c>
    </row>
    <row r="302" spans="1:9" x14ac:dyDescent="0.25">
      <c r="A302" s="37">
        <v>58</v>
      </c>
      <c r="B302" s="38">
        <f t="shared" si="15"/>
        <v>0</v>
      </c>
      <c r="C302" s="38">
        <f t="shared" si="17"/>
        <v>0</v>
      </c>
      <c r="D302" s="38">
        <f t="shared" si="17"/>
        <v>0</v>
      </c>
      <c r="E302" s="38">
        <f t="shared" si="17"/>
        <v>0</v>
      </c>
      <c r="F302" s="38">
        <f t="shared" si="17"/>
        <v>0</v>
      </c>
      <c r="G302" s="38">
        <f t="shared" si="17"/>
        <v>0</v>
      </c>
      <c r="H302" s="38">
        <f t="shared" si="17"/>
        <v>0</v>
      </c>
      <c r="I302" s="38">
        <f t="shared" si="16"/>
        <v>0</v>
      </c>
    </row>
    <row r="303" spans="1:9" x14ac:dyDescent="0.25">
      <c r="A303" s="37">
        <v>58.2</v>
      </c>
      <c r="B303" s="38">
        <f t="shared" si="15"/>
        <v>0</v>
      </c>
      <c r="C303" s="38">
        <f t="shared" si="17"/>
        <v>0</v>
      </c>
      <c r="D303" s="38">
        <f t="shared" si="17"/>
        <v>0</v>
      </c>
      <c r="E303" s="38">
        <f t="shared" si="17"/>
        <v>0</v>
      </c>
      <c r="F303" s="38">
        <f t="shared" si="17"/>
        <v>0</v>
      </c>
      <c r="G303" s="38">
        <f t="shared" si="17"/>
        <v>0</v>
      </c>
      <c r="H303" s="38">
        <f t="shared" si="17"/>
        <v>0</v>
      </c>
      <c r="I303" s="38">
        <f t="shared" si="16"/>
        <v>0</v>
      </c>
    </row>
    <row r="304" spans="1:9" x14ac:dyDescent="0.25">
      <c r="A304" s="37">
        <v>58.4</v>
      </c>
      <c r="B304" s="38">
        <f t="shared" si="15"/>
        <v>0</v>
      </c>
      <c r="C304" s="38">
        <f t="shared" si="17"/>
        <v>0</v>
      </c>
      <c r="D304" s="38">
        <f t="shared" si="17"/>
        <v>0</v>
      </c>
      <c r="E304" s="38">
        <f t="shared" si="17"/>
        <v>0</v>
      </c>
      <c r="F304" s="38">
        <f t="shared" si="17"/>
        <v>0</v>
      </c>
      <c r="G304" s="38">
        <f t="shared" si="17"/>
        <v>0</v>
      </c>
      <c r="H304" s="38">
        <f t="shared" si="17"/>
        <v>0</v>
      </c>
      <c r="I304" s="38">
        <f t="shared" si="16"/>
        <v>0</v>
      </c>
    </row>
    <row r="305" spans="1:9" x14ac:dyDescent="0.25">
      <c r="A305" s="37">
        <v>58.6</v>
      </c>
      <c r="B305" s="38">
        <f t="shared" si="15"/>
        <v>0</v>
      </c>
      <c r="C305" s="38">
        <f t="shared" si="17"/>
        <v>0</v>
      </c>
      <c r="D305" s="38">
        <f t="shared" si="17"/>
        <v>0</v>
      </c>
      <c r="E305" s="38">
        <f t="shared" si="17"/>
        <v>0</v>
      </c>
      <c r="F305" s="38">
        <f t="shared" si="17"/>
        <v>0</v>
      </c>
      <c r="G305" s="38">
        <f t="shared" si="17"/>
        <v>0</v>
      </c>
      <c r="H305" s="38">
        <f t="shared" si="17"/>
        <v>0</v>
      </c>
      <c r="I305" s="38">
        <f t="shared" si="16"/>
        <v>0</v>
      </c>
    </row>
    <row r="306" spans="1:9" x14ac:dyDescent="0.25">
      <c r="A306" s="37">
        <v>58.8</v>
      </c>
      <c r="B306" s="38">
        <f t="shared" si="15"/>
        <v>0</v>
      </c>
      <c r="C306" s="38">
        <f t="shared" si="17"/>
        <v>0</v>
      </c>
      <c r="D306" s="38">
        <f t="shared" si="17"/>
        <v>0</v>
      </c>
      <c r="E306" s="38">
        <f t="shared" si="17"/>
        <v>0</v>
      </c>
      <c r="F306" s="38">
        <f t="shared" si="17"/>
        <v>0</v>
      </c>
      <c r="G306" s="38">
        <f t="shared" si="17"/>
        <v>0</v>
      </c>
      <c r="H306" s="38">
        <f t="shared" si="17"/>
        <v>0</v>
      </c>
      <c r="I306" s="38">
        <f t="shared" si="16"/>
        <v>0</v>
      </c>
    </row>
    <row r="307" spans="1:9" x14ac:dyDescent="0.25">
      <c r="A307" s="37">
        <v>59</v>
      </c>
      <c r="B307" s="38">
        <f t="shared" si="15"/>
        <v>0</v>
      </c>
      <c r="C307" s="38">
        <f t="shared" si="17"/>
        <v>0</v>
      </c>
      <c r="D307" s="38">
        <f t="shared" si="17"/>
        <v>0</v>
      </c>
      <c r="E307" s="38">
        <f t="shared" si="17"/>
        <v>0</v>
      </c>
      <c r="F307" s="38">
        <f t="shared" si="17"/>
        <v>0</v>
      </c>
      <c r="G307" s="38">
        <f t="shared" si="17"/>
        <v>0</v>
      </c>
      <c r="H307" s="38">
        <f t="shared" si="17"/>
        <v>0</v>
      </c>
      <c r="I307" s="38">
        <f t="shared" si="16"/>
        <v>0</v>
      </c>
    </row>
    <row r="308" spans="1:9" x14ac:dyDescent="0.25">
      <c r="A308" s="37">
        <v>59.2</v>
      </c>
      <c r="B308" s="38">
        <f t="shared" si="15"/>
        <v>0</v>
      </c>
      <c r="C308" s="38">
        <f t="shared" si="17"/>
        <v>0</v>
      </c>
      <c r="D308" s="38">
        <f t="shared" si="17"/>
        <v>0</v>
      </c>
      <c r="E308" s="38">
        <f t="shared" si="17"/>
        <v>0</v>
      </c>
      <c r="F308" s="38">
        <f t="shared" si="17"/>
        <v>0</v>
      </c>
      <c r="G308" s="38">
        <f t="shared" si="17"/>
        <v>0</v>
      </c>
      <c r="H308" s="38">
        <f t="shared" si="17"/>
        <v>0</v>
      </c>
      <c r="I308" s="38">
        <f t="shared" si="16"/>
        <v>0</v>
      </c>
    </row>
    <row r="309" spans="1:9" x14ac:dyDescent="0.25">
      <c r="A309" s="37">
        <v>59.4</v>
      </c>
      <c r="B309" s="38">
        <f t="shared" si="15"/>
        <v>0</v>
      </c>
      <c r="C309" s="38">
        <f t="shared" si="17"/>
        <v>0</v>
      </c>
      <c r="D309" s="38">
        <f t="shared" si="17"/>
        <v>0</v>
      </c>
      <c r="E309" s="38">
        <f t="shared" si="17"/>
        <v>0</v>
      </c>
      <c r="F309" s="38">
        <f t="shared" si="17"/>
        <v>0</v>
      </c>
      <c r="G309" s="38">
        <f t="shared" si="17"/>
        <v>0</v>
      </c>
      <c r="H309" s="38">
        <f t="shared" si="17"/>
        <v>0</v>
      </c>
      <c r="I309" s="38">
        <f t="shared" si="16"/>
        <v>0</v>
      </c>
    </row>
    <row r="310" spans="1:9" x14ac:dyDescent="0.25">
      <c r="A310" s="37">
        <v>59.6</v>
      </c>
      <c r="B310" s="38">
        <f t="shared" si="15"/>
        <v>0</v>
      </c>
      <c r="C310" s="38">
        <f t="shared" si="17"/>
        <v>0</v>
      </c>
      <c r="D310" s="38">
        <f t="shared" si="17"/>
        <v>0</v>
      </c>
      <c r="E310" s="38">
        <f t="shared" si="17"/>
        <v>0</v>
      </c>
      <c r="F310" s="38">
        <f t="shared" si="17"/>
        <v>0</v>
      </c>
      <c r="G310" s="38">
        <f t="shared" si="17"/>
        <v>0</v>
      </c>
      <c r="H310" s="38">
        <f t="shared" si="17"/>
        <v>0</v>
      </c>
      <c r="I310" s="38">
        <f t="shared" si="16"/>
        <v>0</v>
      </c>
    </row>
    <row r="311" spans="1:9" x14ac:dyDescent="0.25">
      <c r="A311" s="37">
        <v>59.8</v>
      </c>
      <c r="B311" s="38">
        <f t="shared" si="15"/>
        <v>0</v>
      </c>
      <c r="C311" s="38">
        <f t="shared" si="17"/>
        <v>0</v>
      </c>
      <c r="D311" s="38">
        <f t="shared" si="17"/>
        <v>0</v>
      </c>
      <c r="E311" s="38">
        <f t="shared" si="17"/>
        <v>0</v>
      </c>
      <c r="F311" s="38">
        <f t="shared" si="17"/>
        <v>0</v>
      </c>
      <c r="G311" s="38">
        <f t="shared" si="17"/>
        <v>0</v>
      </c>
      <c r="H311" s="38">
        <f t="shared" si="17"/>
        <v>0</v>
      </c>
      <c r="I311" s="38">
        <f t="shared" si="16"/>
        <v>0</v>
      </c>
    </row>
    <row r="312" spans="1:9" x14ac:dyDescent="0.25">
      <c r="A312" s="37">
        <v>60</v>
      </c>
      <c r="B312" s="38">
        <f t="shared" si="15"/>
        <v>0</v>
      </c>
      <c r="C312" s="38">
        <f t="shared" si="17"/>
        <v>0</v>
      </c>
      <c r="D312" s="38">
        <f t="shared" si="17"/>
        <v>0</v>
      </c>
      <c r="E312" s="38">
        <f t="shared" si="17"/>
        <v>0</v>
      </c>
      <c r="F312" s="38">
        <f t="shared" si="17"/>
        <v>0</v>
      </c>
      <c r="G312" s="38">
        <f t="shared" si="17"/>
        <v>0</v>
      </c>
      <c r="H312" s="38">
        <f t="shared" si="17"/>
        <v>0</v>
      </c>
      <c r="I312" s="38">
        <f t="shared" si="16"/>
        <v>0</v>
      </c>
    </row>
    <row r="313" spans="1:9" x14ac:dyDescent="0.25">
      <c r="A313" s="37">
        <v>60.2</v>
      </c>
      <c r="B313" s="38">
        <f t="shared" si="15"/>
        <v>0</v>
      </c>
      <c r="C313" s="38">
        <f t="shared" si="17"/>
        <v>0</v>
      </c>
      <c r="D313" s="38">
        <f t="shared" si="17"/>
        <v>0</v>
      </c>
      <c r="E313" s="38">
        <f t="shared" si="17"/>
        <v>0</v>
      </c>
      <c r="F313" s="38">
        <f t="shared" si="17"/>
        <v>0</v>
      </c>
      <c r="G313" s="38">
        <f t="shared" si="17"/>
        <v>0</v>
      </c>
      <c r="H313" s="38">
        <f t="shared" si="17"/>
        <v>0</v>
      </c>
      <c r="I313" s="38">
        <f t="shared" si="16"/>
        <v>0</v>
      </c>
    </row>
    <row r="314" spans="1:9" x14ac:dyDescent="0.25">
      <c r="A314" s="37">
        <v>60.4</v>
      </c>
      <c r="B314" s="38">
        <f t="shared" si="15"/>
        <v>0</v>
      </c>
      <c r="C314" s="38">
        <f t="shared" si="17"/>
        <v>0</v>
      </c>
      <c r="D314" s="38">
        <f t="shared" si="17"/>
        <v>0</v>
      </c>
      <c r="E314" s="38">
        <f t="shared" si="17"/>
        <v>0</v>
      </c>
      <c r="F314" s="38">
        <f t="shared" si="17"/>
        <v>0</v>
      </c>
      <c r="G314" s="38">
        <f t="shared" si="17"/>
        <v>0</v>
      </c>
      <c r="H314" s="38">
        <f t="shared" si="17"/>
        <v>0</v>
      </c>
      <c r="I314" s="38">
        <f t="shared" si="16"/>
        <v>0</v>
      </c>
    </row>
    <row r="315" spans="1:9" x14ac:dyDescent="0.25">
      <c r="A315" s="37">
        <v>60.6</v>
      </c>
      <c r="B315" s="38">
        <f t="shared" si="15"/>
        <v>0</v>
      </c>
      <c r="C315" s="38">
        <f t="shared" si="17"/>
        <v>0</v>
      </c>
      <c r="D315" s="38">
        <f t="shared" si="17"/>
        <v>0</v>
      </c>
      <c r="E315" s="38">
        <f t="shared" si="17"/>
        <v>0</v>
      </c>
      <c r="F315" s="38">
        <f t="shared" si="17"/>
        <v>0</v>
      </c>
      <c r="G315" s="38">
        <f t="shared" si="17"/>
        <v>0</v>
      </c>
      <c r="H315" s="38">
        <f t="shared" si="17"/>
        <v>0</v>
      </c>
      <c r="I315" s="38">
        <f t="shared" si="16"/>
        <v>0</v>
      </c>
    </row>
    <row r="316" spans="1:9" x14ac:dyDescent="0.25">
      <c r="A316" s="37">
        <v>60.8</v>
      </c>
      <c r="B316" s="38">
        <f t="shared" si="15"/>
        <v>0</v>
      </c>
      <c r="C316" s="38">
        <f t="shared" si="17"/>
        <v>0</v>
      </c>
      <c r="D316" s="38">
        <f t="shared" si="17"/>
        <v>0</v>
      </c>
      <c r="E316" s="38">
        <f t="shared" si="17"/>
        <v>0</v>
      </c>
      <c r="F316" s="38">
        <f t="shared" si="17"/>
        <v>0</v>
      </c>
      <c r="G316" s="38">
        <f t="shared" si="17"/>
        <v>0</v>
      </c>
      <c r="H316" s="38">
        <f t="shared" si="17"/>
        <v>0</v>
      </c>
      <c r="I316" s="38">
        <f t="shared" si="16"/>
        <v>0</v>
      </c>
    </row>
    <row r="317" spans="1:9" x14ac:dyDescent="0.25">
      <c r="A317" s="37">
        <v>61</v>
      </c>
      <c r="B317" s="38">
        <f t="shared" si="15"/>
        <v>0</v>
      </c>
      <c r="C317" s="38">
        <f t="shared" si="17"/>
        <v>0</v>
      </c>
      <c r="D317" s="38">
        <f t="shared" si="17"/>
        <v>0</v>
      </c>
      <c r="E317" s="38">
        <f t="shared" ref="C317:H348" si="18">(1/(E$9*SQRT(2*PI()))*EXP(-((E$7-$A317)^2)/(2*E$9^2)))</f>
        <v>0</v>
      </c>
      <c r="F317" s="38">
        <f t="shared" si="18"/>
        <v>0</v>
      </c>
      <c r="G317" s="38">
        <f t="shared" si="18"/>
        <v>0</v>
      </c>
      <c r="H317" s="38">
        <f t="shared" si="18"/>
        <v>0</v>
      </c>
      <c r="I317" s="38">
        <f t="shared" si="16"/>
        <v>0</v>
      </c>
    </row>
    <row r="318" spans="1:9" x14ac:dyDescent="0.25">
      <c r="A318" s="37">
        <v>61.2</v>
      </c>
      <c r="B318" s="38">
        <f t="shared" si="15"/>
        <v>0</v>
      </c>
      <c r="C318" s="38">
        <f t="shared" si="18"/>
        <v>0</v>
      </c>
      <c r="D318" s="38">
        <f t="shared" si="18"/>
        <v>0</v>
      </c>
      <c r="E318" s="38">
        <f t="shared" si="18"/>
        <v>0</v>
      </c>
      <c r="F318" s="38">
        <f t="shared" si="18"/>
        <v>0</v>
      </c>
      <c r="G318" s="38">
        <f t="shared" si="18"/>
        <v>0</v>
      </c>
      <c r="H318" s="38">
        <f t="shared" si="18"/>
        <v>0</v>
      </c>
      <c r="I318" s="38">
        <f t="shared" si="16"/>
        <v>0</v>
      </c>
    </row>
    <row r="319" spans="1:9" x14ac:dyDescent="0.25">
      <c r="A319" s="37">
        <v>61.4</v>
      </c>
      <c r="B319" s="38">
        <f t="shared" ref="B319:H350" si="19">(1/(B$9*SQRT(2*PI()))*EXP(-((B$7-$A319)^2)/(2*B$9^2)))</f>
        <v>0</v>
      </c>
      <c r="C319" s="38">
        <f t="shared" si="18"/>
        <v>0</v>
      </c>
      <c r="D319" s="38">
        <f t="shared" si="18"/>
        <v>0</v>
      </c>
      <c r="E319" s="38">
        <f t="shared" si="18"/>
        <v>0</v>
      </c>
      <c r="F319" s="38">
        <f t="shared" si="18"/>
        <v>0</v>
      </c>
      <c r="G319" s="38">
        <f t="shared" si="18"/>
        <v>0</v>
      </c>
      <c r="H319" s="38">
        <f t="shared" si="18"/>
        <v>0</v>
      </c>
      <c r="I319" s="38">
        <f t="shared" si="16"/>
        <v>0</v>
      </c>
    </row>
    <row r="320" spans="1:9" x14ac:dyDescent="0.25">
      <c r="A320" s="37">
        <v>61.6</v>
      </c>
      <c r="B320" s="38">
        <f t="shared" si="19"/>
        <v>0</v>
      </c>
      <c r="C320" s="38">
        <f t="shared" si="18"/>
        <v>0</v>
      </c>
      <c r="D320" s="38">
        <f t="shared" si="18"/>
        <v>0</v>
      </c>
      <c r="E320" s="38">
        <f t="shared" si="18"/>
        <v>0</v>
      </c>
      <c r="F320" s="38">
        <f t="shared" si="18"/>
        <v>0</v>
      </c>
      <c r="G320" s="38">
        <f t="shared" si="18"/>
        <v>0</v>
      </c>
      <c r="H320" s="38">
        <f t="shared" si="18"/>
        <v>0</v>
      </c>
      <c r="I320" s="38">
        <f t="shared" si="16"/>
        <v>0</v>
      </c>
    </row>
    <row r="321" spans="1:9" x14ac:dyDescent="0.25">
      <c r="A321" s="37">
        <v>61.8</v>
      </c>
      <c r="B321" s="38">
        <f t="shared" si="19"/>
        <v>0</v>
      </c>
      <c r="C321" s="38">
        <f t="shared" si="18"/>
        <v>0</v>
      </c>
      <c r="D321" s="38">
        <f t="shared" si="18"/>
        <v>0</v>
      </c>
      <c r="E321" s="38">
        <f t="shared" si="18"/>
        <v>0</v>
      </c>
      <c r="F321" s="38">
        <f t="shared" si="18"/>
        <v>0</v>
      </c>
      <c r="G321" s="38">
        <f t="shared" si="18"/>
        <v>0</v>
      </c>
      <c r="H321" s="38">
        <f t="shared" si="18"/>
        <v>0</v>
      </c>
      <c r="I321" s="38">
        <f t="shared" si="16"/>
        <v>0</v>
      </c>
    </row>
    <row r="322" spans="1:9" x14ac:dyDescent="0.25">
      <c r="A322" s="37">
        <v>62</v>
      </c>
      <c r="B322" s="38">
        <f t="shared" si="19"/>
        <v>0</v>
      </c>
      <c r="C322" s="38">
        <f t="shared" si="18"/>
        <v>0</v>
      </c>
      <c r="D322" s="38">
        <f t="shared" si="18"/>
        <v>0</v>
      </c>
      <c r="E322" s="38">
        <f t="shared" si="18"/>
        <v>0</v>
      </c>
      <c r="F322" s="38">
        <f t="shared" si="18"/>
        <v>0</v>
      </c>
      <c r="G322" s="38">
        <f t="shared" si="18"/>
        <v>0</v>
      </c>
      <c r="H322" s="38">
        <f t="shared" si="18"/>
        <v>0</v>
      </c>
      <c r="I322" s="38">
        <f t="shared" si="16"/>
        <v>0</v>
      </c>
    </row>
    <row r="323" spans="1:9" x14ac:dyDescent="0.25">
      <c r="A323" s="37">
        <v>62.2</v>
      </c>
      <c r="B323" s="38">
        <f t="shared" si="19"/>
        <v>0</v>
      </c>
      <c r="C323" s="38">
        <f t="shared" si="18"/>
        <v>0</v>
      </c>
      <c r="D323" s="38">
        <f t="shared" si="18"/>
        <v>0</v>
      </c>
      <c r="E323" s="38">
        <f t="shared" si="18"/>
        <v>0</v>
      </c>
      <c r="F323" s="38">
        <f t="shared" si="18"/>
        <v>0</v>
      </c>
      <c r="G323" s="38">
        <f t="shared" si="18"/>
        <v>0</v>
      </c>
      <c r="H323" s="38">
        <f t="shared" si="18"/>
        <v>0</v>
      </c>
      <c r="I323" s="38">
        <f t="shared" si="16"/>
        <v>0</v>
      </c>
    </row>
    <row r="324" spans="1:9" x14ac:dyDescent="0.25">
      <c r="A324" s="37">
        <v>62.4</v>
      </c>
      <c r="B324" s="38">
        <f t="shared" si="19"/>
        <v>0</v>
      </c>
      <c r="C324" s="38">
        <f t="shared" si="18"/>
        <v>0</v>
      </c>
      <c r="D324" s="38">
        <f t="shared" si="18"/>
        <v>0</v>
      </c>
      <c r="E324" s="38">
        <f t="shared" si="18"/>
        <v>0</v>
      </c>
      <c r="F324" s="38">
        <f t="shared" si="18"/>
        <v>0</v>
      </c>
      <c r="G324" s="38">
        <f t="shared" si="18"/>
        <v>0</v>
      </c>
      <c r="H324" s="38">
        <f t="shared" si="18"/>
        <v>0</v>
      </c>
      <c r="I324" s="38">
        <f t="shared" si="16"/>
        <v>0</v>
      </c>
    </row>
    <row r="325" spans="1:9" x14ac:dyDescent="0.25">
      <c r="A325" s="37">
        <v>62.6</v>
      </c>
      <c r="B325" s="38">
        <f t="shared" si="19"/>
        <v>0</v>
      </c>
      <c r="C325" s="38">
        <f t="shared" si="18"/>
        <v>0</v>
      </c>
      <c r="D325" s="38">
        <f t="shared" si="18"/>
        <v>0</v>
      </c>
      <c r="E325" s="38">
        <f t="shared" si="18"/>
        <v>0</v>
      </c>
      <c r="F325" s="38">
        <f t="shared" si="18"/>
        <v>0</v>
      </c>
      <c r="G325" s="38">
        <f t="shared" si="18"/>
        <v>0</v>
      </c>
      <c r="H325" s="38">
        <f t="shared" si="18"/>
        <v>0</v>
      </c>
      <c r="I325" s="38">
        <f t="shared" si="16"/>
        <v>0</v>
      </c>
    </row>
    <row r="326" spans="1:9" x14ac:dyDescent="0.25">
      <c r="A326" s="37">
        <v>62.8</v>
      </c>
      <c r="B326" s="38">
        <f t="shared" si="19"/>
        <v>0</v>
      </c>
      <c r="C326" s="38">
        <f t="shared" si="18"/>
        <v>0</v>
      </c>
      <c r="D326" s="38">
        <f t="shared" si="18"/>
        <v>0</v>
      </c>
      <c r="E326" s="38">
        <f t="shared" si="18"/>
        <v>0</v>
      </c>
      <c r="F326" s="38">
        <f t="shared" si="18"/>
        <v>0</v>
      </c>
      <c r="G326" s="38">
        <f t="shared" si="18"/>
        <v>0</v>
      </c>
      <c r="H326" s="38">
        <f t="shared" si="18"/>
        <v>0</v>
      </c>
      <c r="I326" s="38">
        <f t="shared" si="16"/>
        <v>0</v>
      </c>
    </row>
    <row r="327" spans="1:9" x14ac:dyDescent="0.25">
      <c r="A327" s="37">
        <v>63</v>
      </c>
      <c r="B327" s="38">
        <f t="shared" si="19"/>
        <v>0</v>
      </c>
      <c r="C327" s="38">
        <f t="shared" si="18"/>
        <v>0</v>
      </c>
      <c r="D327" s="38">
        <f t="shared" si="18"/>
        <v>0</v>
      </c>
      <c r="E327" s="38">
        <f t="shared" si="18"/>
        <v>0</v>
      </c>
      <c r="F327" s="38">
        <f t="shared" si="18"/>
        <v>0</v>
      </c>
      <c r="G327" s="38">
        <f t="shared" si="18"/>
        <v>0</v>
      </c>
      <c r="H327" s="38">
        <f t="shared" si="18"/>
        <v>0</v>
      </c>
      <c r="I327" s="38">
        <f t="shared" si="16"/>
        <v>0</v>
      </c>
    </row>
    <row r="328" spans="1:9" x14ac:dyDescent="0.25">
      <c r="A328" s="37">
        <v>63.2</v>
      </c>
      <c r="B328" s="38">
        <f t="shared" si="19"/>
        <v>0</v>
      </c>
      <c r="C328" s="38">
        <f t="shared" si="18"/>
        <v>0</v>
      </c>
      <c r="D328" s="38">
        <f t="shared" si="18"/>
        <v>0</v>
      </c>
      <c r="E328" s="38">
        <f t="shared" si="18"/>
        <v>0</v>
      </c>
      <c r="F328" s="38">
        <f t="shared" si="18"/>
        <v>0</v>
      </c>
      <c r="G328" s="38">
        <f t="shared" si="18"/>
        <v>0</v>
      </c>
      <c r="H328" s="38">
        <f t="shared" si="18"/>
        <v>0</v>
      </c>
      <c r="I328" s="38">
        <f t="shared" si="16"/>
        <v>0</v>
      </c>
    </row>
    <row r="329" spans="1:9" x14ac:dyDescent="0.25">
      <c r="A329" s="37">
        <v>63.4</v>
      </c>
      <c r="B329" s="38">
        <f t="shared" si="19"/>
        <v>0</v>
      </c>
      <c r="C329" s="38">
        <f t="shared" si="18"/>
        <v>0</v>
      </c>
      <c r="D329" s="38">
        <f t="shared" si="18"/>
        <v>0</v>
      </c>
      <c r="E329" s="38">
        <f t="shared" si="18"/>
        <v>0</v>
      </c>
      <c r="F329" s="38">
        <f t="shared" si="18"/>
        <v>0</v>
      </c>
      <c r="G329" s="38">
        <f t="shared" si="18"/>
        <v>0</v>
      </c>
      <c r="H329" s="38">
        <f t="shared" si="18"/>
        <v>0</v>
      </c>
      <c r="I329" s="38">
        <f t="shared" si="16"/>
        <v>0</v>
      </c>
    </row>
    <row r="330" spans="1:9" x14ac:dyDescent="0.25">
      <c r="A330" s="37">
        <v>63.6</v>
      </c>
      <c r="B330" s="38">
        <f t="shared" si="19"/>
        <v>0</v>
      </c>
      <c r="C330" s="38">
        <f t="shared" si="18"/>
        <v>0</v>
      </c>
      <c r="D330" s="38">
        <f t="shared" si="18"/>
        <v>0</v>
      </c>
      <c r="E330" s="38">
        <f t="shared" si="18"/>
        <v>0</v>
      </c>
      <c r="F330" s="38">
        <f t="shared" si="18"/>
        <v>0</v>
      </c>
      <c r="G330" s="38">
        <f t="shared" si="18"/>
        <v>0</v>
      </c>
      <c r="H330" s="38">
        <f t="shared" si="18"/>
        <v>0</v>
      </c>
      <c r="I330" s="38">
        <f t="shared" si="16"/>
        <v>0</v>
      </c>
    </row>
    <row r="331" spans="1:9" x14ac:dyDescent="0.25">
      <c r="A331" s="37">
        <v>63.8</v>
      </c>
      <c r="B331" s="38">
        <f t="shared" si="19"/>
        <v>0</v>
      </c>
      <c r="C331" s="38">
        <f t="shared" si="18"/>
        <v>0</v>
      </c>
      <c r="D331" s="38">
        <f t="shared" si="18"/>
        <v>0</v>
      </c>
      <c r="E331" s="38">
        <f t="shared" si="18"/>
        <v>0</v>
      </c>
      <c r="F331" s="38">
        <f t="shared" si="18"/>
        <v>0</v>
      </c>
      <c r="G331" s="38">
        <f t="shared" si="18"/>
        <v>0</v>
      </c>
      <c r="H331" s="38">
        <f t="shared" si="18"/>
        <v>0</v>
      </c>
      <c r="I331" s="38">
        <f t="shared" si="16"/>
        <v>0</v>
      </c>
    </row>
    <row r="332" spans="1:9" x14ac:dyDescent="0.25">
      <c r="A332" s="37">
        <v>64</v>
      </c>
      <c r="B332" s="38">
        <f t="shared" si="19"/>
        <v>0</v>
      </c>
      <c r="C332" s="38">
        <f t="shared" si="18"/>
        <v>0</v>
      </c>
      <c r="D332" s="38">
        <f t="shared" si="18"/>
        <v>0</v>
      </c>
      <c r="E332" s="38">
        <f t="shared" si="18"/>
        <v>0</v>
      </c>
      <c r="F332" s="38">
        <f t="shared" si="18"/>
        <v>0</v>
      </c>
      <c r="G332" s="38">
        <f t="shared" si="18"/>
        <v>0</v>
      </c>
      <c r="H332" s="38">
        <f t="shared" si="18"/>
        <v>0</v>
      </c>
      <c r="I332" s="38">
        <f t="shared" si="16"/>
        <v>0</v>
      </c>
    </row>
    <row r="333" spans="1:9" x14ac:dyDescent="0.25">
      <c r="A333" s="37">
        <v>64.2</v>
      </c>
      <c r="B333" s="38">
        <f t="shared" si="19"/>
        <v>0</v>
      </c>
      <c r="C333" s="38">
        <f t="shared" si="18"/>
        <v>0</v>
      </c>
      <c r="D333" s="38">
        <f t="shared" si="18"/>
        <v>0</v>
      </c>
      <c r="E333" s="38">
        <f t="shared" si="18"/>
        <v>0</v>
      </c>
      <c r="F333" s="38">
        <f t="shared" si="18"/>
        <v>0</v>
      </c>
      <c r="G333" s="38">
        <f t="shared" si="18"/>
        <v>0</v>
      </c>
      <c r="H333" s="38">
        <f t="shared" si="18"/>
        <v>0</v>
      </c>
      <c r="I333" s="38">
        <f t="shared" ref="I333:I396" si="20">SUM(B333:H333)</f>
        <v>0</v>
      </c>
    </row>
    <row r="334" spans="1:9" x14ac:dyDescent="0.25">
      <c r="A334" s="37">
        <v>64.400000000000006</v>
      </c>
      <c r="B334" s="38">
        <f t="shared" si="19"/>
        <v>0</v>
      </c>
      <c r="C334" s="38">
        <f t="shared" si="18"/>
        <v>0</v>
      </c>
      <c r="D334" s="38">
        <f t="shared" si="18"/>
        <v>0</v>
      </c>
      <c r="E334" s="38">
        <f t="shared" si="18"/>
        <v>0</v>
      </c>
      <c r="F334" s="38">
        <f t="shared" si="18"/>
        <v>0</v>
      </c>
      <c r="G334" s="38">
        <f t="shared" si="18"/>
        <v>0</v>
      </c>
      <c r="H334" s="38">
        <f t="shared" si="18"/>
        <v>0</v>
      </c>
      <c r="I334" s="38">
        <f t="shared" si="20"/>
        <v>0</v>
      </c>
    </row>
    <row r="335" spans="1:9" x14ac:dyDescent="0.25">
      <c r="A335" s="37">
        <v>64.599999999999994</v>
      </c>
      <c r="B335" s="38">
        <f t="shared" si="19"/>
        <v>0</v>
      </c>
      <c r="C335" s="38">
        <f t="shared" si="18"/>
        <v>0</v>
      </c>
      <c r="D335" s="38">
        <f t="shared" si="18"/>
        <v>0</v>
      </c>
      <c r="E335" s="38">
        <f t="shared" si="18"/>
        <v>0</v>
      </c>
      <c r="F335" s="38">
        <f t="shared" si="18"/>
        <v>0</v>
      </c>
      <c r="G335" s="38">
        <f t="shared" si="18"/>
        <v>0</v>
      </c>
      <c r="H335" s="38">
        <f t="shared" si="18"/>
        <v>0</v>
      </c>
      <c r="I335" s="38">
        <f t="shared" si="20"/>
        <v>0</v>
      </c>
    </row>
    <row r="336" spans="1:9" x14ac:dyDescent="0.25">
      <c r="A336" s="37">
        <v>64.8</v>
      </c>
      <c r="B336" s="38">
        <f t="shared" si="19"/>
        <v>0</v>
      </c>
      <c r="C336" s="38">
        <f t="shared" si="18"/>
        <v>0</v>
      </c>
      <c r="D336" s="38">
        <f t="shared" si="18"/>
        <v>0</v>
      </c>
      <c r="E336" s="38">
        <f t="shared" si="18"/>
        <v>0</v>
      </c>
      <c r="F336" s="38">
        <f t="shared" si="18"/>
        <v>0</v>
      </c>
      <c r="G336" s="38">
        <f t="shared" si="18"/>
        <v>0</v>
      </c>
      <c r="H336" s="38">
        <f t="shared" si="18"/>
        <v>0</v>
      </c>
      <c r="I336" s="38">
        <f t="shared" si="20"/>
        <v>0</v>
      </c>
    </row>
    <row r="337" spans="1:9" x14ac:dyDescent="0.25">
      <c r="A337" s="37">
        <v>65</v>
      </c>
      <c r="B337" s="38">
        <f t="shared" si="19"/>
        <v>0</v>
      </c>
      <c r="C337" s="38">
        <f t="shared" si="18"/>
        <v>0</v>
      </c>
      <c r="D337" s="38">
        <f t="shared" si="18"/>
        <v>0</v>
      </c>
      <c r="E337" s="38">
        <f t="shared" si="18"/>
        <v>0</v>
      </c>
      <c r="F337" s="38">
        <f t="shared" si="18"/>
        <v>0</v>
      </c>
      <c r="G337" s="38">
        <f t="shared" si="18"/>
        <v>0</v>
      </c>
      <c r="H337" s="38">
        <f t="shared" si="18"/>
        <v>0</v>
      </c>
      <c r="I337" s="38">
        <f t="shared" si="20"/>
        <v>0</v>
      </c>
    </row>
    <row r="338" spans="1:9" x14ac:dyDescent="0.25">
      <c r="A338" s="37">
        <v>65.2</v>
      </c>
      <c r="B338" s="38">
        <f t="shared" si="19"/>
        <v>0</v>
      </c>
      <c r="C338" s="38">
        <f t="shared" si="18"/>
        <v>0</v>
      </c>
      <c r="D338" s="38">
        <f t="shared" si="18"/>
        <v>0</v>
      </c>
      <c r="E338" s="38">
        <f t="shared" si="18"/>
        <v>0</v>
      </c>
      <c r="F338" s="38">
        <f t="shared" si="18"/>
        <v>0</v>
      </c>
      <c r="G338" s="38">
        <f t="shared" si="18"/>
        <v>0</v>
      </c>
      <c r="H338" s="38">
        <f t="shared" si="18"/>
        <v>0</v>
      </c>
      <c r="I338" s="38">
        <f t="shared" si="20"/>
        <v>0</v>
      </c>
    </row>
    <row r="339" spans="1:9" x14ac:dyDescent="0.25">
      <c r="A339" s="37">
        <v>65.400000000000006</v>
      </c>
      <c r="B339" s="38">
        <f t="shared" si="19"/>
        <v>0</v>
      </c>
      <c r="C339" s="38">
        <f t="shared" si="18"/>
        <v>0</v>
      </c>
      <c r="D339" s="38">
        <f t="shared" si="18"/>
        <v>0</v>
      </c>
      <c r="E339" s="38">
        <f t="shared" si="18"/>
        <v>0</v>
      </c>
      <c r="F339" s="38">
        <f t="shared" si="18"/>
        <v>0</v>
      </c>
      <c r="G339" s="38">
        <f t="shared" si="18"/>
        <v>0</v>
      </c>
      <c r="H339" s="38">
        <f t="shared" si="18"/>
        <v>0</v>
      </c>
      <c r="I339" s="38">
        <f t="shared" si="20"/>
        <v>0</v>
      </c>
    </row>
    <row r="340" spans="1:9" x14ac:dyDescent="0.25">
      <c r="A340" s="37">
        <v>65.599999999999994</v>
      </c>
      <c r="B340" s="38">
        <f t="shared" si="19"/>
        <v>0</v>
      </c>
      <c r="C340" s="38">
        <f t="shared" si="18"/>
        <v>0</v>
      </c>
      <c r="D340" s="38">
        <f t="shared" si="18"/>
        <v>0</v>
      </c>
      <c r="E340" s="38">
        <f t="shared" si="18"/>
        <v>0</v>
      </c>
      <c r="F340" s="38">
        <f t="shared" si="18"/>
        <v>0</v>
      </c>
      <c r="G340" s="38">
        <f t="shared" si="18"/>
        <v>0</v>
      </c>
      <c r="H340" s="38">
        <f t="shared" si="18"/>
        <v>0</v>
      </c>
      <c r="I340" s="38">
        <f t="shared" si="20"/>
        <v>0</v>
      </c>
    </row>
    <row r="341" spans="1:9" x14ac:dyDescent="0.25">
      <c r="A341" s="37">
        <v>65.8</v>
      </c>
      <c r="B341" s="38">
        <f t="shared" si="19"/>
        <v>0</v>
      </c>
      <c r="C341" s="38">
        <f t="shared" si="18"/>
        <v>0</v>
      </c>
      <c r="D341" s="38">
        <f t="shared" si="18"/>
        <v>0</v>
      </c>
      <c r="E341" s="38">
        <f t="shared" si="18"/>
        <v>0</v>
      </c>
      <c r="F341" s="38">
        <f t="shared" si="18"/>
        <v>0</v>
      </c>
      <c r="G341" s="38">
        <f t="shared" si="18"/>
        <v>0</v>
      </c>
      <c r="H341" s="38">
        <f t="shared" si="18"/>
        <v>0</v>
      </c>
      <c r="I341" s="38">
        <f t="shared" si="20"/>
        <v>0</v>
      </c>
    </row>
    <row r="342" spans="1:9" x14ac:dyDescent="0.25">
      <c r="A342" s="37">
        <v>66</v>
      </c>
      <c r="B342" s="38">
        <f t="shared" si="19"/>
        <v>0</v>
      </c>
      <c r="C342" s="38">
        <f t="shared" si="18"/>
        <v>0</v>
      </c>
      <c r="D342" s="38">
        <f t="shared" si="18"/>
        <v>0</v>
      </c>
      <c r="E342" s="38">
        <f t="shared" si="18"/>
        <v>0</v>
      </c>
      <c r="F342" s="38">
        <f t="shared" si="18"/>
        <v>0</v>
      </c>
      <c r="G342" s="38">
        <f t="shared" si="18"/>
        <v>0</v>
      </c>
      <c r="H342" s="38">
        <f t="shared" si="18"/>
        <v>0</v>
      </c>
      <c r="I342" s="38">
        <f t="shared" si="20"/>
        <v>0</v>
      </c>
    </row>
    <row r="343" spans="1:9" x14ac:dyDescent="0.25">
      <c r="A343" s="37">
        <v>66.2</v>
      </c>
      <c r="B343" s="38">
        <f t="shared" si="19"/>
        <v>0</v>
      </c>
      <c r="C343" s="38">
        <f t="shared" si="18"/>
        <v>0</v>
      </c>
      <c r="D343" s="38">
        <f t="shared" si="18"/>
        <v>0</v>
      </c>
      <c r="E343" s="38">
        <f t="shared" si="18"/>
        <v>0</v>
      </c>
      <c r="F343" s="38">
        <f t="shared" si="18"/>
        <v>0</v>
      </c>
      <c r="G343" s="38">
        <f t="shared" si="18"/>
        <v>0</v>
      </c>
      <c r="H343" s="38">
        <f t="shared" si="18"/>
        <v>0</v>
      </c>
      <c r="I343" s="38">
        <f t="shared" si="20"/>
        <v>0</v>
      </c>
    </row>
    <row r="344" spans="1:9" x14ac:dyDescent="0.25">
      <c r="A344" s="37">
        <v>66.400000000000006</v>
      </c>
      <c r="B344" s="38">
        <f t="shared" si="19"/>
        <v>0</v>
      </c>
      <c r="C344" s="38">
        <f t="shared" si="18"/>
        <v>0</v>
      </c>
      <c r="D344" s="38">
        <f t="shared" si="18"/>
        <v>0</v>
      </c>
      <c r="E344" s="38">
        <f t="shared" si="18"/>
        <v>0</v>
      </c>
      <c r="F344" s="38">
        <f t="shared" si="18"/>
        <v>0</v>
      </c>
      <c r="G344" s="38">
        <f t="shared" si="18"/>
        <v>0</v>
      </c>
      <c r="H344" s="38">
        <f t="shared" si="18"/>
        <v>0</v>
      </c>
      <c r="I344" s="38">
        <f t="shared" si="20"/>
        <v>0</v>
      </c>
    </row>
    <row r="345" spans="1:9" x14ac:dyDescent="0.25">
      <c r="A345" s="37">
        <v>66.599999999999994</v>
      </c>
      <c r="B345" s="38">
        <f t="shared" si="19"/>
        <v>0</v>
      </c>
      <c r="C345" s="38">
        <f t="shared" si="18"/>
        <v>0</v>
      </c>
      <c r="D345" s="38">
        <f t="shared" si="18"/>
        <v>0</v>
      </c>
      <c r="E345" s="38">
        <f t="shared" si="18"/>
        <v>0</v>
      </c>
      <c r="F345" s="38">
        <f t="shared" si="18"/>
        <v>0</v>
      </c>
      <c r="G345" s="38">
        <f t="shared" si="18"/>
        <v>0</v>
      </c>
      <c r="H345" s="38">
        <f t="shared" si="18"/>
        <v>0</v>
      </c>
      <c r="I345" s="38">
        <f t="shared" si="20"/>
        <v>0</v>
      </c>
    </row>
    <row r="346" spans="1:9" x14ac:dyDescent="0.25">
      <c r="A346" s="37">
        <v>66.8</v>
      </c>
      <c r="B346" s="38">
        <f t="shared" si="19"/>
        <v>0</v>
      </c>
      <c r="C346" s="38">
        <f t="shared" si="18"/>
        <v>0</v>
      </c>
      <c r="D346" s="38">
        <f t="shared" si="18"/>
        <v>0</v>
      </c>
      <c r="E346" s="38">
        <f t="shared" si="18"/>
        <v>0</v>
      </c>
      <c r="F346" s="38">
        <f t="shared" si="18"/>
        <v>0</v>
      </c>
      <c r="G346" s="38">
        <f t="shared" si="18"/>
        <v>0</v>
      </c>
      <c r="H346" s="38">
        <f t="shared" si="18"/>
        <v>0</v>
      </c>
      <c r="I346" s="38">
        <f t="shared" si="20"/>
        <v>0</v>
      </c>
    </row>
    <row r="347" spans="1:9" x14ac:dyDescent="0.25">
      <c r="A347" s="37">
        <v>67</v>
      </c>
      <c r="B347" s="38">
        <f t="shared" si="19"/>
        <v>0</v>
      </c>
      <c r="C347" s="38">
        <f t="shared" si="18"/>
        <v>0</v>
      </c>
      <c r="D347" s="38">
        <f t="shared" si="18"/>
        <v>0</v>
      </c>
      <c r="E347" s="38">
        <f t="shared" si="18"/>
        <v>0</v>
      </c>
      <c r="F347" s="38">
        <f t="shared" si="18"/>
        <v>0</v>
      </c>
      <c r="G347" s="38">
        <f t="shared" si="18"/>
        <v>0</v>
      </c>
      <c r="H347" s="38">
        <f t="shared" si="18"/>
        <v>0</v>
      </c>
      <c r="I347" s="38">
        <f t="shared" si="20"/>
        <v>0</v>
      </c>
    </row>
    <row r="348" spans="1:9" x14ac:dyDescent="0.25">
      <c r="A348" s="37">
        <v>67.2</v>
      </c>
      <c r="B348" s="38">
        <f t="shared" si="19"/>
        <v>0</v>
      </c>
      <c r="C348" s="38">
        <f t="shared" si="18"/>
        <v>0</v>
      </c>
      <c r="D348" s="38">
        <f t="shared" si="18"/>
        <v>0</v>
      </c>
      <c r="E348" s="38">
        <f t="shared" si="18"/>
        <v>0</v>
      </c>
      <c r="F348" s="38">
        <f t="shared" si="18"/>
        <v>0</v>
      </c>
      <c r="G348" s="38">
        <f t="shared" si="18"/>
        <v>0</v>
      </c>
      <c r="H348" s="38">
        <f t="shared" si="18"/>
        <v>0</v>
      </c>
      <c r="I348" s="38">
        <f t="shared" si="20"/>
        <v>0</v>
      </c>
    </row>
    <row r="349" spans="1:9" x14ac:dyDescent="0.25">
      <c r="A349" s="37">
        <v>67.400000000000006</v>
      </c>
      <c r="B349" s="38">
        <f t="shared" si="19"/>
        <v>0</v>
      </c>
      <c r="C349" s="38">
        <f t="shared" si="19"/>
        <v>0</v>
      </c>
      <c r="D349" s="38">
        <f t="shared" si="19"/>
        <v>0</v>
      </c>
      <c r="E349" s="38">
        <f t="shared" si="19"/>
        <v>0</v>
      </c>
      <c r="F349" s="38">
        <f t="shared" si="19"/>
        <v>0</v>
      </c>
      <c r="G349" s="38">
        <f t="shared" si="19"/>
        <v>0</v>
      </c>
      <c r="H349" s="38">
        <f t="shared" si="19"/>
        <v>0</v>
      </c>
      <c r="I349" s="38">
        <f t="shared" si="20"/>
        <v>0</v>
      </c>
    </row>
    <row r="350" spans="1:9" x14ac:dyDescent="0.25">
      <c r="A350" s="37">
        <v>67.599999999999994</v>
      </c>
      <c r="B350" s="38">
        <f t="shared" si="19"/>
        <v>0</v>
      </c>
      <c r="C350" s="38">
        <f t="shared" si="19"/>
        <v>0</v>
      </c>
      <c r="D350" s="38">
        <f t="shared" si="19"/>
        <v>0</v>
      </c>
      <c r="E350" s="38">
        <f t="shared" si="19"/>
        <v>0</v>
      </c>
      <c r="F350" s="38">
        <f t="shared" si="19"/>
        <v>0</v>
      </c>
      <c r="G350" s="38">
        <f t="shared" si="19"/>
        <v>0</v>
      </c>
      <c r="H350" s="38">
        <f t="shared" si="19"/>
        <v>0</v>
      </c>
      <c r="I350" s="38">
        <f t="shared" si="20"/>
        <v>0</v>
      </c>
    </row>
    <row r="351" spans="1:9" x14ac:dyDescent="0.25">
      <c r="A351" s="37">
        <v>67.8</v>
      </c>
      <c r="B351" s="38">
        <f t="shared" ref="B351:H382" si="21">(1/(B$9*SQRT(2*PI()))*EXP(-((B$7-$A351)^2)/(2*B$9^2)))</f>
        <v>0</v>
      </c>
      <c r="C351" s="38">
        <f t="shared" si="21"/>
        <v>0</v>
      </c>
      <c r="D351" s="38">
        <f t="shared" si="21"/>
        <v>0</v>
      </c>
      <c r="E351" s="38">
        <f t="shared" si="21"/>
        <v>0</v>
      </c>
      <c r="F351" s="38">
        <f t="shared" si="21"/>
        <v>0</v>
      </c>
      <c r="G351" s="38">
        <f t="shared" si="21"/>
        <v>0</v>
      </c>
      <c r="H351" s="38">
        <f t="shared" si="21"/>
        <v>0</v>
      </c>
      <c r="I351" s="38">
        <f t="shared" si="20"/>
        <v>0</v>
      </c>
    </row>
    <row r="352" spans="1:9" x14ac:dyDescent="0.25">
      <c r="A352" s="37">
        <v>68</v>
      </c>
      <c r="B352" s="38">
        <f t="shared" si="21"/>
        <v>0</v>
      </c>
      <c r="C352" s="38">
        <f t="shared" si="21"/>
        <v>0</v>
      </c>
      <c r="D352" s="38">
        <f t="shared" si="21"/>
        <v>0</v>
      </c>
      <c r="E352" s="38">
        <f t="shared" si="21"/>
        <v>0</v>
      </c>
      <c r="F352" s="38">
        <f t="shared" si="21"/>
        <v>0</v>
      </c>
      <c r="G352" s="38">
        <f t="shared" si="21"/>
        <v>0</v>
      </c>
      <c r="H352" s="38">
        <f t="shared" si="21"/>
        <v>0</v>
      </c>
      <c r="I352" s="38">
        <f t="shared" si="20"/>
        <v>0</v>
      </c>
    </row>
    <row r="353" spans="1:9" x14ac:dyDescent="0.25">
      <c r="A353" s="37">
        <v>68.2</v>
      </c>
      <c r="B353" s="38">
        <f t="shared" si="21"/>
        <v>0</v>
      </c>
      <c r="C353" s="38">
        <f t="shared" si="21"/>
        <v>0</v>
      </c>
      <c r="D353" s="38">
        <f t="shared" si="21"/>
        <v>0</v>
      </c>
      <c r="E353" s="38">
        <f t="shared" si="21"/>
        <v>0</v>
      </c>
      <c r="F353" s="38">
        <f t="shared" si="21"/>
        <v>0</v>
      </c>
      <c r="G353" s="38">
        <f t="shared" si="21"/>
        <v>0</v>
      </c>
      <c r="H353" s="38">
        <f t="shared" si="21"/>
        <v>0</v>
      </c>
      <c r="I353" s="38">
        <f t="shared" si="20"/>
        <v>0</v>
      </c>
    </row>
    <row r="354" spans="1:9" x14ac:dyDescent="0.25">
      <c r="A354" s="37">
        <v>68.400000000000006</v>
      </c>
      <c r="B354" s="38">
        <f t="shared" si="21"/>
        <v>0</v>
      </c>
      <c r="C354" s="38">
        <f t="shared" si="21"/>
        <v>0</v>
      </c>
      <c r="D354" s="38">
        <f t="shared" si="21"/>
        <v>0</v>
      </c>
      <c r="E354" s="38">
        <f t="shared" si="21"/>
        <v>0</v>
      </c>
      <c r="F354" s="38">
        <f t="shared" si="21"/>
        <v>0</v>
      </c>
      <c r="G354" s="38">
        <f t="shared" si="21"/>
        <v>0</v>
      </c>
      <c r="H354" s="38">
        <f t="shared" si="21"/>
        <v>0</v>
      </c>
      <c r="I354" s="38">
        <f t="shared" si="20"/>
        <v>0</v>
      </c>
    </row>
    <row r="355" spans="1:9" x14ac:dyDescent="0.25">
      <c r="A355" s="37">
        <v>68.599999999999994</v>
      </c>
      <c r="B355" s="38">
        <f t="shared" si="21"/>
        <v>0</v>
      </c>
      <c r="C355" s="38">
        <f t="shared" si="21"/>
        <v>0</v>
      </c>
      <c r="D355" s="38">
        <f t="shared" si="21"/>
        <v>0</v>
      </c>
      <c r="E355" s="38">
        <f t="shared" si="21"/>
        <v>0</v>
      </c>
      <c r="F355" s="38">
        <f t="shared" si="21"/>
        <v>0</v>
      </c>
      <c r="G355" s="38">
        <f t="shared" si="21"/>
        <v>0</v>
      </c>
      <c r="H355" s="38">
        <f t="shared" si="21"/>
        <v>0</v>
      </c>
      <c r="I355" s="38">
        <f t="shared" si="20"/>
        <v>0</v>
      </c>
    </row>
    <row r="356" spans="1:9" x14ac:dyDescent="0.25">
      <c r="A356" s="37">
        <v>68.8</v>
      </c>
      <c r="B356" s="38">
        <f t="shared" si="21"/>
        <v>0</v>
      </c>
      <c r="C356" s="38">
        <f t="shared" si="21"/>
        <v>0</v>
      </c>
      <c r="D356" s="38">
        <f t="shared" si="21"/>
        <v>0</v>
      </c>
      <c r="E356" s="38">
        <f t="shared" si="21"/>
        <v>0</v>
      </c>
      <c r="F356" s="38">
        <f t="shared" si="21"/>
        <v>0</v>
      </c>
      <c r="G356" s="38">
        <f t="shared" si="21"/>
        <v>0</v>
      </c>
      <c r="H356" s="38">
        <f t="shared" si="21"/>
        <v>0</v>
      </c>
      <c r="I356" s="38">
        <f t="shared" si="20"/>
        <v>0</v>
      </c>
    </row>
    <row r="357" spans="1:9" x14ac:dyDescent="0.25">
      <c r="A357" s="37">
        <v>69</v>
      </c>
      <c r="B357" s="38">
        <f t="shared" si="21"/>
        <v>0</v>
      </c>
      <c r="C357" s="38">
        <f t="shared" si="21"/>
        <v>0</v>
      </c>
      <c r="D357" s="38">
        <f t="shared" si="21"/>
        <v>0</v>
      </c>
      <c r="E357" s="38">
        <f t="shared" si="21"/>
        <v>0</v>
      </c>
      <c r="F357" s="38">
        <f t="shared" si="21"/>
        <v>0</v>
      </c>
      <c r="G357" s="38">
        <f t="shared" si="21"/>
        <v>0</v>
      </c>
      <c r="H357" s="38">
        <f t="shared" si="21"/>
        <v>0</v>
      </c>
      <c r="I357" s="38">
        <f t="shared" si="20"/>
        <v>0</v>
      </c>
    </row>
    <row r="358" spans="1:9" x14ac:dyDescent="0.25">
      <c r="A358" s="37">
        <v>69.2</v>
      </c>
      <c r="B358" s="38">
        <f t="shared" si="21"/>
        <v>0</v>
      </c>
      <c r="C358" s="38">
        <f t="shared" si="21"/>
        <v>0</v>
      </c>
      <c r="D358" s="38">
        <f t="shared" si="21"/>
        <v>0</v>
      </c>
      <c r="E358" s="38">
        <f t="shared" si="21"/>
        <v>0</v>
      </c>
      <c r="F358" s="38">
        <f t="shared" si="21"/>
        <v>0</v>
      </c>
      <c r="G358" s="38">
        <f t="shared" si="21"/>
        <v>0</v>
      </c>
      <c r="H358" s="38">
        <f t="shared" si="21"/>
        <v>0</v>
      </c>
      <c r="I358" s="38">
        <f t="shared" si="20"/>
        <v>0</v>
      </c>
    </row>
    <row r="359" spans="1:9" x14ac:dyDescent="0.25">
      <c r="A359" s="37">
        <v>69.400000000000006</v>
      </c>
      <c r="B359" s="38">
        <f t="shared" si="21"/>
        <v>0</v>
      </c>
      <c r="C359" s="38">
        <f t="shared" si="21"/>
        <v>0</v>
      </c>
      <c r="D359" s="38">
        <f t="shared" si="21"/>
        <v>0</v>
      </c>
      <c r="E359" s="38">
        <f t="shared" si="21"/>
        <v>0</v>
      </c>
      <c r="F359" s="38">
        <f t="shared" si="21"/>
        <v>0</v>
      </c>
      <c r="G359" s="38">
        <f t="shared" si="21"/>
        <v>0</v>
      </c>
      <c r="H359" s="38">
        <f t="shared" si="21"/>
        <v>0</v>
      </c>
      <c r="I359" s="38">
        <f t="shared" si="20"/>
        <v>0</v>
      </c>
    </row>
    <row r="360" spans="1:9" x14ac:dyDescent="0.25">
      <c r="A360" s="37">
        <v>69.599999999999994</v>
      </c>
      <c r="B360" s="38">
        <f t="shared" si="21"/>
        <v>0</v>
      </c>
      <c r="C360" s="38">
        <f t="shared" si="21"/>
        <v>0</v>
      </c>
      <c r="D360" s="38">
        <f t="shared" si="21"/>
        <v>0</v>
      </c>
      <c r="E360" s="38">
        <f t="shared" si="21"/>
        <v>0</v>
      </c>
      <c r="F360" s="38">
        <f t="shared" si="21"/>
        <v>0</v>
      </c>
      <c r="G360" s="38">
        <f t="shared" si="21"/>
        <v>0</v>
      </c>
      <c r="H360" s="38">
        <f t="shared" si="21"/>
        <v>0</v>
      </c>
      <c r="I360" s="38">
        <f t="shared" si="20"/>
        <v>0</v>
      </c>
    </row>
    <row r="361" spans="1:9" x14ac:dyDescent="0.25">
      <c r="A361" s="37">
        <v>69.8</v>
      </c>
      <c r="B361" s="38">
        <f t="shared" si="21"/>
        <v>0</v>
      </c>
      <c r="C361" s="38">
        <f t="shared" si="21"/>
        <v>0</v>
      </c>
      <c r="D361" s="38">
        <f t="shared" si="21"/>
        <v>0</v>
      </c>
      <c r="E361" s="38">
        <f t="shared" si="21"/>
        <v>0</v>
      </c>
      <c r="F361" s="38">
        <f t="shared" si="21"/>
        <v>0</v>
      </c>
      <c r="G361" s="38">
        <f t="shared" si="21"/>
        <v>0</v>
      </c>
      <c r="H361" s="38">
        <f t="shared" si="21"/>
        <v>0</v>
      </c>
      <c r="I361" s="38">
        <f t="shared" si="20"/>
        <v>0</v>
      </c>
    </row>
    <row r="362" spans="1:9" x14ac:dyDescent="0.25">
      <c r="A362" s="37">
        <v>70</v>
      </c>
      <c r="B362" s="38">
        <f t="shared" si="21"/>
        <v>0</v>
      </c>
      <c r="C362" s="38">
        <f t="shared" si="21"/>
        <v>0</v>
      </c>
      <c r="D362" s="38">
        <f t="shared" si="21"/>
        <v>0</v>
      </c>
      <c r="E362" s="38">
        <f t="shared" si="21"/>
        <v>0</v>
      </c>
      <c r="F362" s="38">
        <f t="shared" si="21"/>
        <v>0</v>
      </c>
      <c r="G362" s="38">
        <f t="shared" si="21"/>
        <v>0</v>
      </c>
      <c r="H362" s="38">
        <f t="shared" si="21"/>
        <v>0</v>
      </c>
      <c r="I362" s="38">
        <f t="shared" si="20"/>
        <v>0</v>
      </c>
    </row>
    <row r="363" spans="1:9" x14ac:dyDescent="0.25">
      <c r="A363" s="37">
        <v>70.2</v>
      </c>
      <c r="B363" s="38">
        <f t="shared" si="21"/>
        <v>0</v>
      </c>
      <c r="C363" s="38">
        <f t="shared" si="21"/>
        <v>0</v>
      </c>
      <c r="D363" s="38">
        <f t="shared" si="21"/>
        <v>0</v>
      </c>
      <c r="E363" s="38">
        <f t="shared" si="21"/>
        <v>0</v>
      </c>
      <c r="F363" s="38">
        <f t="shared" si="21"/>
        <v>0</v>
      </c>
      <c r="G363" s="38">
        <f t="shared" si="21"/>
        <v>0</v>
      </c>
      <c r="H363" s="38">
        <f t="shared" si="21"/>
        <v>0</v>
      </c>
      <c r="I363" s="38">
        <f t="shared" si="20"/>
        <v>0</v>
      </c>
    </row>
    <row r="364" spans="1:9" x14ac:dyDescent="0.25">
      <c r="A364" s="37">
        <v>70.400000000000006</v>
      </c>
      <c r="B364" s="38">
        <f t="shared" si="21"/>
        <v>0</v>
      </c>
      <c r="C364" s="38">
        <f t="shared" si="21"/>
        <v>0</v>
      </c>
      <c r="D364" s="38">
        <f t="shared" si="21"/>
        <v>0</v>
      </c>
      <c r="E364" s="38">
        <f t="shared" si="21"/>
        <v>0</v>
      </c>
      <c r="F364" s="38">
        <f t="shared" si="21"/>
        <v>0</v>
      </c>
      <c r="G364" s="38">
        <f t="shared" si="21"/>
        <v>0</v>
      </c>
      <c r="H364" s="38">
        <f t="shared" si="21"/>
        <v>0</v>
      </c>
      <c r="I364" s="38">
        <f t="shared" si="20"/>
        <v>0</v>
      </c>
    </row>
    <row r="365" spans="1:9" x14ac:dyDescent="0.25">
      <c r="A365" s="37">
        <v>70.599999999999994</v>
      </c>
      <c r="B365" s="38">
        <f t="shared" si="21"/>
        <v>0</v>
      </c>
      <c r="C365" s="38">
        <f t="shared" si="21"/>
        <v>0</v>
      </c>
      <c r="D365" s="38">
        <f t="shared" si="21"/>
        <v>0</v>
      </c>
      <c r="E365" s="38">
        <f t="shared" si="21"/>
        <v>0</v>
      </c>
      <c r="F365" s="38">
        <f t="shared" si="21"/>
        <v>0</v>
      </c>
      <c r="G365" s="38">
        <f t="shared" si="21"/>
        <v>0</v>
      </c>
      <c r="H365" s="38">
        <f t="shared" si="21"/>
        <v>0</v>
      </c>
      <c r="I365" s="38">
        <f t="shared" si="20"/>
        <v>0</v>
      </c>
    </row>
    <row r="366" spans="1:9" x14ac:dyDescent="0.25">
      <c r="A366" s="37">
        <v>70.8</v>
      </c>
      <c r="B366" s="38">
        <f t="shared" si="21"/>
        <v>0</v>
      </c>
      <c r="C366" s="38">
        <f t="shared" si="21"/>
        <v>0</v>
      </c>
      <c r="D366" s="38">
        <f t="shared" si="21"/>
        <v>0</v>
      </c>
      <c r="E366" s="38">
        <f t="shared" si="21"/>
        <v>0</v>
      </c>
      <c r="F366" s="38">
        <f t="shared" si="21"/>
        <v>0</v>
      </c>
      <c r="G366" s="38">
        <f t="shared" si="21"/>
        <v>0</v>
      </c>
      <c r="H366" s="38">
        <f t="shared" si="21"/>
        <v>0</v>
      </c>
      <c r="I366" s="38">
        <f t="shared" si="20"/>
        <v>0</v>
      </c>
    </row>
    <row r="367" spans="1:9" x14ac:dyDescent="0.25">
      <c r="A367" s="37">
        <v>71</v>
      </c>
      <c r="B367" s="38">
        <f t="shared" si="21"/>
        <v>0</v>
      </c>
      <c r="C367" s="38">
        <f t="shared" si="21"/>
        <v>0</v>
      </c>
      <c r="D367" s="38">
        <f t="shared" si="21"/>
        <v>0</v>
      </c>
      <c r="E367" s="38">
        <f t="shared" si="21"/>
        <v>0</v>
      </c>
      <c r="F367" s="38">
        <f t="shared" si="21"/>
        <v>0</v>
      </c>
      <c r="G367" s="38">
        <f t="shared" si="21"/>
        <v>0</v>
      </c>
      <c r="H367" s="38">
        <f t="shared" si="21"/>
        <v>0</v>
      </c>
      <c r="I367" s="38">
        <f t="shared" si="20"/>
        <v>0</v>
      </c>
    </row>
    <row r="368" spans="1:9" x14ac:dyDescent="0.25">
      <c r="A368" s="37">
        <v>71.2</v>
      </c>
      <c r="B368" s="38">
        <f t="shared" si="21"/>
        <v>0</v>
      </c>
      <c r="C368" s="38">
        <f t="shared" si="21"/>
        <v>0</v>
      </c>
      <c r="D368" s="38">
        <f t="shared" si="21"/>
        <v>0</v>
      </c>
      <c r="E368" s="38">
        <f t="shared" si="21"/>
        <v>0</v>
      </c>
      <c r="F368" s="38">
        <f t="shared" si="21"/>
        <v>0</v>
      </c>
      <c r="G368" s="38">
        <f t="shared" si="21"/>
        <v>0</v>
      </c>
      <c r="H368" s="38">
        <f t="shared" si="21"/>
        <v>0</v>
      </c>
      <c r="I368" s="38">
        <f t="shared" si="20"/>
        <v>0</v>
      </c>
    </row>
    <row r="369" spans="1:9" x14ac:dyDescent="0.25">
      <c r="A369" s="37">
        <v>71.400000000000006</v>
      </c>
      <c r="B369" s="38">
        <f t="shared" si="21"/>
        <v>0</v>
      </c>
      <c r="C369" s="38">
        <f t="shared" si="21"/>
        <v>0</v>
      </c>
      <c r="D369" s="38">
        <f t="shared" si="21"/>
        <v>0</v>
      </c>
      <c r="E369" s="38">
        <f t="shared" si="21"/>
        <v>0</v>
      </c>
      <c r="F369" s="38">
        <f t="shared" si="21"/>
        <v>0</v>
      </c>
      <c r="G369" s="38">
        <f t="shared" si="21"/>
        <v>0</v>
      </c>
      <c r="H369" s="38">
        <f t="shared" si="21"/>
        <v>0</v>
      </c>
      <c r="I369" s="38">
        <f t="shared" si="20"/>
        <v>0</v>
      </c>
    </row>
    <row r="370" spans="1:9" x14ac:dyDescent="0.25">
      <c r="A370" s="37">
        <v>71.599999999999994</v>
      </c>
      <c r="B370" s="38">
        <f t="shared" si="21"/>
        <v>0</v>
      </c>
      <c r="C370" s="38">
        <f t="shared" si="21"/>
        <v>0</v>
      </c>
      <c r="D370" s="38">
        <f t="shared" si="21"/>
        <v>0</v>
      </c>
      <c r="E370" s="38">
        <f t="shared" si="21"/>
        <v>0</v>
      </c>
      <c r="F370" s="38">
        <f t="shared" si="21"/>
        <v>0</v>
      </c>
      <c r="G370" s="38">
        <f t="shared" si="21"/>
        <v>0</v>
      </c>
      <c r="H370" s="38">
        <f t="shared" si="21"/>
        <v>0</v>
      </c>
      <c r="I370" s="38">
        <f t="shared" si="20"/>
        <v>0</v>
      </c>
    </row>
    <row r="371" spans="1:9" x14ac:dyDescent="0.25">
      <c r="A371" s="37">
        <v>71.8</v>
      </c>
      <c r="B371" s="38">
        <f t="shared" si="21"/>
        <v>0</v>
      </c>
      <c r="C371" s="38">
        <f t="shared" si="21"/>
        <v>0</v>
      </c>
      <c r="D371" s="38">
        <f t="shared" si="21"/>
        <v>0</v>
      </c>
      <c r="E371" s="38">
        <f t="shared" si="21"/>
        <v>0</v>
      </c>
      <c r="F371" s="38">
        <f t="shared" si="21"/>
        <v>0</v>
      </c>
      <c r="G371" s="38">
        <f t="shared" si="21"/>
        <v>0</v>
      </c>
      <c r="H371" s="38">
        <f t="shared" si="21"/>
        <v>0</v>
      </c>
      <c r="I371" s="38">
        <f t="shared" si="20"/>
        <v>0</v>
      </c>
    </row>
    <row r="372" spans="1:9" x14ac:dyDescent="0.25">
      <c r="A372" s="37">
        <v>72</v>
      </c>
      <c r="B372" s="38">
        <f t="shared" si="21"/>
        <v>0</v>
      </c>
      <c r="C372" s="38">
        <f t="shared" si="21"/>
        <v>0</v>
      </c>
      <c r="D372" s="38">
        <f t="shared" si="21"/>
        <v>0</v>
      </c>
      <c r="E372" s="38">
        <f t="shared" si="21"/>
        <v>0</v>
      </c>
      <c r="F372" s="38">
        <f t="shared" si="21"/>
        <v>0</v>
      </c>
      <c r="G372" s="38">
        <f t="shared" si="21"/>
        <v>0</v>
      </c>
      <c r="H372" s="38">
        <f t="shared" si="21"/>
        <v>0</v>
      </c>
      <c r="I372" s="38">
        <f t="shared" si="20"/>
        <v>0</v>
      </c>
    </row>
    <row r="373" spans="1:9" x14ac:dyDescent="0.25">
      <c r="A373" s="37">
        <v>72.2</v>
      </c>
      <c r="B373" s="38">
        <f t="shared" si="21"/>
        <v>0</v>
      </c>
      <c r="C373" s="38">
        <f t="shared" si="21"/>
        <v>0</v>
      </c>
      <c r="D373" s="38">
        <f t="shared" si="21"/>
        <v>0</v>
      </c>
      <c r="E373" s="38">
        <f t="shared" si="21"/>
        <v>0</v>
      </c>
      <c r="F373" s="38">
        <f t="shared" si="21"/>
        <v>0</v>
      </c>
      <c r="G373" s="38">
        <f t="shared" si="21"/>
        <v>0</v>
      </c>
      <c r="H373" s="38">
        <f t="shared" si="21"/>
        <v>0</v>
      </c>
      <c r="I373" s="38">
        <f t="shared" si="20"/>
        <v>0</v>
      </c>
    </row>
    <row r="374" spans="1:9" x14ac:dyDescent="0.25">
      <c r="A374" s="37">
        <v>72.400000000000006</v>
      </c>
      <c r="B374" s="38">
        <f t="shared" si="21"/>
        <v>0</v>
      </c>
      <c r="C374" s="38">
        <f t="shared" si="21"/>
        <v>0</v>
      </c>
      <c r="D374" s="38">
        <f t="shared" si="21"/>
        <v>0</v>
      </c>
      <c r="E374" s="38">
        <f t="shared" si="21"/>
        <v>0</v>
      </c>
      <c r="F374" s="38">
        <f t="shared" si="21"/>
        <v>0</v>
      </c>
      <c r="G374" s="38">
        <f t="shared" si="21"/>
        <v>0</v>
      </c>
      <c r="H374" s="38">
        <f t="shared" si="21"/>
        <v>0</v>
      </c>
      <c r="I374" s="38">
        <f t="shared" si="20"/>
        <v>0</v>
      </c>
    </row>
    <row r="375" spans="1:9" x14ac:dyDescent="0.25">
      <c r="A375" s="37">
        <v>72.599999999999994</v>
      </c>
      <c r="B375" s="38">
        <f t="shared" si="21"/>
        <v>0</v>
      </c>
      <c r="C375" s="38">
        <f t="shared" si="21"/>
        <v>0</v>
      </c>
      <c r="D375" s="38">
        <f t="shared" si="21"/>
        <v>0</v>
      </c>
      <c r="E375" s="38">
        <f t="shared" si="21"/>
        <v>0</v>
      </c>
      <c r="F375" s="38">
        <f t="shared" si="21"/>
        <v>0</v>
      </c>
      <c r="G375" s="38">
        <f t="shared" si="21"/>
        <v>0</v>
      </c>
      <c r="H375" s="38">
        <f t="shared" si="21"/>
        <v>0</v>
      </c>
      <c r="I375" s="38">
        <f t="shared" si="20"/>
        <v>0</v>
      </c>
    </row>
    <row r="376" spans="1:9" x14ac:dyDescent="0.25">
      <c r="A376" s="37">
        <v>72.8</v>
      </c>
      <c r="B376" s="38">
        <f t="shared" si="21"/>
        <v>0</v>
      </c>
      <c r="C376" s="38">
        <f t="shared" si="21"/>
        <v>0</v>
      </c>
      <c r="D376" s="38">
        <f t="shared" si="21"/>
        <v>0</v>
      </c>
      <c r="E376" s="38">
        <f t="shared" si="21"/>
        <v>0</v>
      </c>
      <c r="F376" s="38">
        <f t="shared" si="21"/>
        <v>0</v>
      </c>
      <c r="G376" s="38">
        <f t="shared" si="21"/>
        <v>0</v>
      </c>
      <c r="H376" s="38">
        <f t="shared" si="21"/>
        <v>0</v>
      </c>
      <c r="I376" s="38">
        <f t="shared" si="20"/>
        <v>0</v>
      </c>
    </row>
    <row r="377" spans="1:9" x14ac:dyDescent="0.25">
      <c r="A377" s="37">
        <v>73</v>
      </c>
      <c r="B377" s="38">
        <f t="shared" si="21"/>
        <v>0</v>
      </c>
      <c r="C377" s="38">
        <f t="shared" si="21"/>
        <v>0</v>
      </c>
      <c r="D377" s="38">
        <f t="shared" si="21"/>
        <v>0</v>
      </c>
      <c r="E377" s="38">
        <f t="shared" si="21"/>
        <v>0</v>
      </c>
      <c r="F377" s="38">
        <f t="shared" si="21"/>
        <v>0</v>
      </c>
      <c r="G377" s="38">
        <f t="shared" si="21"/>
        <v>0</v>
      </c>
      <c r="H377" s="38">
        <f t="shared" si="21"/>
        <v>0</v>
      </c>
      <c r="I377" s="38">
        <f t="shared" si="20"/>
        <v>0</v>
      </c>
    </row>
    <row r="378" spans="1:9" x14ac:dyDescent="0.25">
      <c r="A378" s="37">
        <v>73.2</v>
      </c>
      <c r="B378" s="38">
        <f t="shared" si="21"/>
        <v>0</v>
      </c>
      <c r="C378" s="38">
        <f t="shared" si="21"/>
        <v>0</v>
      </c>
      <c r="D378" s="38">
        <f t="shared" si="21"/>
        <v>0</v>
      </c>
      <c r="E378" s="38">
        <f t="shared" si="21"/>
        <v>0</v>
      </c>
      <c r="F378" s="38">
        <f t="shared" si="21"/>
        <v>0</v>
      </c>
      <c r="G378" s="38">
        <f t="shared" si="21"/>
        <v>0</v>
      </c>
      <c r="H378" s="38">
        <f t="shared" si="21"/>
        <v>0</v>
      </c>
      <c r="I378" s="38">
        <f t="shared" si="20"/>
        <v>0</v>
      </c>
    </row>
    <row r="379" spans="1:9" x14ac:dyDescent="0.25">
      <c r="A379" s="37">
        <v>73.400000000000006</v>
      </c>
      <c r="B379" s="38">
        <f t="shared" si="21"/>
        <v>0</v>
      </c>
      <c r="C379" s="38">
        <f t="shared" si="21"/>
        <v>0</v>
      </c>
      <c r="D379" s="38">
        <f t="shared" si="21"/>
        <v>0</v>
      </c>
      <c r="E379" s="38">
        <f t="shared" si="21"/>
        <v>0</v>
      </c>
      <c r="F379" s="38">
        <f t="shared" si="21"/>
        <v>0</v>
      </c>
      <c r="G379" s="38">
        <f t="shared" si="21"/>
        <v>0</v>
      </c>
      <c r="H379" s="38">
        <f t="shared" si="21"/>
        <v>0</v>
      </c>
      <c r="I379" s="38">
        <f t="shared" si="20"/>
        <v>0</v>
      </c>
    </row>
    <row r="380" spans="1:9" x14ac:dyDescent="0.25">
      <c r="A380" s="37">
        <v>73.599999999999994</v>
      </c>
      <c r="B380" s="38">
        <f t="shared" si="21"/>
        <v>0</v>
      </c>
      <c r="C380" s="38">
        <f t="shared" si="21"/>
        <v>0</v>
      </c>
      <c r="D380" s="38">
        <f t="shared" si="21"/>
        <v>0</v>
      </c>
      <c r="E380" s="38">
        <f t="shared" si="21"/>
        <v>0</v>
      </c>
      <c r="F380" s="38">
        <f t="shared" si="21"/>
        <v>0</v>
      </c>
      <c r="G380" s="38">
        <f t="shared" si="21"/>
        <v>0</v>
      </c>
      <c r="H380" s="38">
        <f t="shared" si="21"/>
        <v>0</v>
      </c>
      <c r="I380" s="38">
        <f t="shared" si="20"/>
        <v>0</v>
      </c>
    </row>
    <row r="381" spans="1:9" x14ac:dyDescent="0.25">
      <c r="A381" s="37">
        <v>73.8</v>
      </c>
      <c r="B381" s="38">
        <f t="shared" si="21"/>
        <v>0</v>
      </c>
      <c r="C381" s="38">
        <f t="shared" si="21"/>
        <v>0</v>
      </c>
      <c r="D381" s="38">
        <f t="shared" si="21"/>
        <v>0</v>
      </c>
      <c r="E381" s="38">
        <f t="shared" si="21"/>
        <v>0</v>
      </c>
      <c r="F381" s="38">
        <f t="shared" si="21"/>
        <v>0</v>
      </c>
      <c r="G381" s="38">
        <f t="shared" si="21"/>
        <v>0</v>
      </c>
      <c r="H381" s="38">
        <f t="shared" si="21"/>
        <v>0</v>
      </c>
      <c r="I381" s="38">
        <f t="shared" si="20"/>
        <v>0</v>
      </c>
    </row>
    <row r="382" spans="1:9" x14ac:dyDescent="0.25">
      <c r="A382" s="37">
        <v>74</v>
      </c>
      <c r="B382" s="38">
        <f t="shared" si="21"/>
        <v>0</v>
      </c>
      <c r="C382" s="38">
        <f t="shared" si="21"/>
        <v>0</v>
      </c>
      <c r="D382" s="38">
        <f t="shared" si="21"/>
        <v>0</v>
      </c>
      <c r="E382" s="38">
        <f t="shared" si="21"/>
        <v>0</v>
      </c>
      <c r="F382" s="38">
        <f t="shared" si="21"/>
        <v>0</v>
      </c>
      <c r="G382" s="38">
        <f t="shared" si="21"/>
        <v>0</v>
      </c>
      <c r="H382" s="38">
        <f t="shared" si="21"/>
        <v>0</v>
      </c>
      <c r="I382" s="38">
        <f t="shared" si="20"/>
        <v>0</v>
      </c>
    </row>
    <row r="383" spans="1:9" x14ac:dyDescent="0.25">
      <c r="A383" s="37">
        <v>74.2</v>
      </c>
      <c r="B383" s="38">
        <f t="shared" ref="B383:H414" si="22">(1/(B$9*SQRT(2*PI()))*EXP(-((B$7-$A383)^2)/(2*B$9^2)))</f>
        <v>0</v>
      </c>
      <c r="C383" s="38">
        <f t="shared" si="22"/>
        <v>0</v>
      </c>
      <c r="D383" s="38">
        <f t="shared" si="22"/>
        <v>0</v>
      </c>
      <c r="E383" s="38">
        <f t="shared" si="22"/>
        <v>0</v>
      </c>
      <c r="F383" s="38">
        <f t="shared" si="22"/>
        <v>0</v>
      </c>
      <c r="G383" s="38">
        <f t="shared" si="22"/>
        <v>0</v>
      </c>
      <c r="H383" s="38">
        <f t="shared" si="22"/>
        <v>0</v>
      </c>
      <c r="I383" s="38">
        <f t="shared" si="20"/>
        <v>0</v>
      </c>
    </row>
    <row r="384" spans="1:9" x14ac:dyDescent="0.25">
      <c r="A384" s="37">
        <v>74.400000000000006</v>
      </c>
      <c r="B384" s="38">
        <f t="shared" si="22"/>
        <v>0</v>
      </c>
      <c r="C384" s="38">
        <f t="shared" si="22"/>
        <v>0</v>
      </c>
      <c r="D384" s="38">
        <f t="shared" si="22"/>
        <v>0</v>
      </c>
      <c r="E384" s="38">
        <f t="shared" si="22"/>
        <v>0</v>
      </c>
      <c r="F384" s="38">
        <f t="shared" si="22"/>
        <v>0</v>
      </c>
      <c r="G384" s="38">
        <f t="shared" si="22"/>
        <v>0</v>
      </c>
      <c r="H384" s="38">
        <f t="shared" si="22"/>
        <v>0</v>
      </c>
      <c r="I384" s="38">
        <f t="shared" si="20"/>
        <v>0</v>
      </c>
    </row>
    <row r="385" spans="1:9" x14ac:dyDescent="0.25">
      <c r="A385" s="37">
        <v>74.599999999999994</v>
      </c>
      <c r="B385" s="38">
        <f t="shared" si="22"/>
        <v>0</v>
      </c>
      <c r="C385" s="38">
        <f t="shared" si="22"/>
        <v>0</v>
      </c>
      <c r="D385" s="38">
        <f t="shared" si="22"/>
        <v>0</v>
      </c>
      <c r="E385" s="38">
        <f t="shared" si="22"/>
        <v>0</v>
      </c>
      <c r="F385" s="38">
        <f t="shared" si="22"/>
        <v>0</v>
      </c>
      <c r="G385" s="38">
        <f t="shared" si="22"/>
        <v>0</v>
      </c>
      <c r="H385" s="38">
        <f t="shared" si="22"/>
        <v>0</v>
      </c>
      <c r="I385" s="38">
        <f t="shared" si="20"/>
        <v>0</v>
      </c>
    </row>
    <row r="386" spans="1:9" x14ac:dyDescent="0.25">
      <c r="A386" s="37">
        <v>74.8</v>
      </c>
      <c r="B386" s="38">
        <f t="shared" si="22"/>
        <v>0</v>
      </c>
      <c r="C386" s="38">
        <f t="shared" si="22"/>
        <v>0</v>
      </c>
      <c r="D386" s="38">
        <f t="shared" si="22"/>
        <v>0</v>
      </c>
      <c r="E386" s="38">
        <f t="shared" si="22"/>
        <v>0</v>
      </c>
      <c r="F386" s="38">
        <f t="shared" si="22"/>
        <v>0</v>
      </c>
      <c r="G386" s="38">
        <f t="shared" si="22"/>
        <v>0</v>
      </c>
      <c r="H386" s="38">
        <f t="shared" si="22"/>
        <v>0</v>
      </c>
      <c r="I386" s="38">
        <f t="shared" si="20"/>
        <v>0</v>
      </c>
    </row>
    <row r="387" spans="1:9" x14ac:dyDescent="0.25">
      <c r="A387" s="37">
        <v>75</v>
      </c>
      <c r="B387" s="38">
        <f t="shared" si="22"/>
        <v>0</v>
      </c>
      <c r="C387" s="38">
        <f t="shared" si="22"/>
        <v>0</v>
      </c>
      <c r="D387" s="38">
        <f t="shared" si="22"/>
        <v>0</v>
      </c>
      <c r="E387" s="38">
        <f t="shared" si="22"/>
        <v>0</v>
      </c>
      <c r="F387" s="38">
        <f t="shared" si="22"/>
        <v>0</v>
      </c>
      <c r="G387" s="38">
        <f t="shared" si="22"/>
        <v>0</v>
      </c>
      <c r="H387" s="38">
        <f t="shared" si="22"/>
        <v>0</v>
      </c>
      <c r="I387" s="38">
        <f t="shared" si="20"/>
        <v>0</v>
      </c>
    </row>
    <row r="388" spans="1:9" x14ac:dyDescent="0.25">
      <c r="A388" s="37">
        <v>75.2</v>
      </c>
      <c r="B388" s="38">
        <f t="shared" si="22"/>
        <v>0</v>
      </c>
      <c r="C388" s="38">
        <f t="shared" si="22"/>
        <v>0</v>
      </c>
      <c r="D388" s="38">
        <f t="shared" si="22"/>
        <v>0</v>
      </c>
      <c r="E388" s="38">
        <f t="shared" si="22"/>
        <v>0</v>
      </c>
      <c r="F388" s="38">
        <f t="shared" si="22"/>
        <v>0</v>
      </c>
      <c r="G388" s="38">
        <f t="shared" si="22"/>
        <v>0</v>
      </c>
      <c r="H388" s="38">
        <f t="shared" si="22"/>
        <v>0</v>
      </c>
      <c r="I388" s="38">
        <f t="shared" si="20"/>
        <v>0</v>
      </c>
    </row>
    <row r="389" spans="1:9" x14ac:dyDescent="0.25">
      <c r="A389" s="37">
        <v>75.400000000000006</v>
      </c>
      <c r="B389" s="38">
        <f t="shared" si="22"/>
        <v>0</v>
      </c>
      <c r="C389" s="38">
        <f t="shared" si="22"/>
        <v>0</v>
      </c>
      <c r="D389" s="38">
        <f t="shared" si="22"/>
        <v>0</v>
      </c>
      <c r="E389" s="38">
        <f t="shared" si="22"/>
        <v>0</v>
      </c>
      <c r="F389" s="38">
        <f t="shared" si="22"/>
        <v>0</v>
      </c>
      <c r="G389" s="38">
        <f t="shared" si="22"/>
        <v>0</v>
      </c>
      <c r="H389" s="38">
        <f t="shared" si="22"/>
        <v>0</v>
      </c>
      <c r="I389" s="38">
        <f t="shared" si="20"/>
        <v>0</v>
      </c>
    </row>
    <row r="390" spans="1:9" x14ac:dyDescent="0.25">
      <c r="A390" s="37">
        <v>75.599999999999994</v>
      </c>
      <c r="B390" s="38">
        <f t="shared" si="22"/>
        <v>0</v>
      </c>
      <c r="C390" s="38">
        <f t="shared" si="22"/>
        <v>0</v>
      </c>
      <c r="D390" s="38">
        <f t="shared" si="22"/>
        <v>0</v>
      </c>
      <c r="E390" s="38">
        <f t="shared" si="22"/>
        <v>0</v>
      </c>
      <c r="F390" s="38">
        <f t="shared" si="22"/>
        <v>0</v>
      </c>
      <c r="G390" s="38">
        <f t="shared" si="22"/>
        <v>0</v>
      </c>
      <c r="H390" s="38">
        <f t="shared" si="22"/>
        <v>0</v>
      </c>
      <c r="I390" s="38">
        <f t="shared" si="20"/>
        <v>0</v>
      </c>
    </row>
    <row r="391" spans="1:9" x14ac:dyDescent="0.25">
      <c r="A391" s="37">
        <v>75.8</v>
      </c>
      <c r="B391" s="38">
        <f t="shared" si="22"/>
        <v>0</v>
      </c>
      <c r="C391" s="38">
        <f t="shared" si="22"/>
        <v>0</v>
      </c>
      <c r="D391" s="38">
        <f t="shared" si="22"/>
        <v>0</v>
      </c>
      <c r="E391" s="38">
        <f t="shared" si="22"/>
        <v>0</v>
      </c>
      <c r="F391" s="38">
        <f t="shared" si="22"/>
        <v>0</v>
      </c>
      <c r="G391" s="38">
        <f t="shared" si="22"/>
        <v>0</v>
      </c>
      <c r="H391" s="38">
        <f t="shared" si="22"/>
        <v>0</v>
      </c>
      <c r="I391" s="38">
        <f t="shared" si="20"/>
        <v>0</v>
      </c>
    </row>
    <row r="392" spans="1:9" x14ac:dyDescent="0.25">
      <c r="A392" s="37">
        <v>76</v>
      </c>
      <c r="B392" s="38">
        <f t="shared" si="22"/>
        <v>0</v>
      </c>
      <c r="C392" s="38">
        <f t="shared" si="22"/>
        <v>0</v>
      </c>
      <c r="D392" s="38">
        <f t="shared" si="22"/>
        <v>0</v>
      </c>
      <c r="E392" s="38">
        <f t="shared" si="22"/>
        <v>0</v>
      </c>
      <c r="F392" s="38">
        <f t="shared" si="22"/>
        <v>0</v>
      </c>
      <c r="G392" s="38">
        <f t="shared" si="22"/>
        <v>0</v>
      </c>
      <c r="H392" s="38">
        <f t="shared" si="22"/>
        <v>0</v>
      </c>
      <c r="I392" s="38">
        <f t="shared" si="20"/>
        <v>0</v>
      </c>
    </row>
    <row r="393" spans="1:9" x14ac:dyDescent="0.25">
      <c r="A393" s="37">
        <v>76.2</v>
      </c>
      <c r="B393" s="38">
        <f t="shared" si="22"/>
        <v>0</v>
      </c>
      <c r="C393" s="38">
        <f t="shared" si="22"/>
        <v>0</v>
      </c>
      <c r="D393" s="38">
        <f t="shared" si="22"/>
        <v>0</v>
      </c>
      <c r="E393" s="38">
        <f t="shared" si="22"/>
        <v>0</v>
      </c>
      <c r="F393" s="38">
        <f t="shared" si="22"/>
        <v>0</v>
      </c>
      <c r="G393" s="38">
        <f t="shared" si="22"/>
        <v>0</v>
      </c>
      <c r="H393" s="38">
        <f t="shared" si="22"/>
        <v>0</v>
      </c>
      <c r="I393" s="38">
        <f t="shared" si="20"/>
        <v>0</v>
      </c>
    </row>
    <row r="394" spans="1:9" x14ac:dyDescent="0.25">
      <c r="A394" s="37">
        <v>76.400000000000006</v>
      </c>
      <c r="B394" s="38">
        <f t="shared" si="22"/>
        <v>0</v>
      </c>
      <c r="C394" s="38">
        <f t="shared" si="22"/>
        <v>0</v>
      </c>
      <c r="D394" s="38">
        <f t="shared" si="22"/>
        <v>0</v>
      </c>
      <c r="E394" s="38">
        <f t="shared" si="22"/>
        <v>0</v>
      </c>
      <c r="F394" s="38">
        <f t="shared" si="22"/>
        <v>0</v>
      </c>
      <c r="G394" s="38">
        <f t="shared" si="22"/>
        <v>0</v>
      </c>
      <c r="H394" s="38">
        <f t="shared" si="22"/>
        <v>0</v>
      </c>
      <c r="I394" s="38">
        <f t="shared" si="20"/>
        <v>0</v>
      </c>
    </row>
    <row r="395" spans="1:9" x14ac:dyDescent="0.25">
      <c r="A395" s="37">
        <v>76.599999999999994</v>
      </c>
      <c r="B395" s="38">
        <f t="shared" si="22"/>
        <v>0</v>
      </c>
      <c r="C395" s="38">
        <f t="shared" si="22"/>
        <v>0</v>
      </c>
      <c r="D395" s="38">
        <f t="shared" si="22"/>
        <v>0</v>
      </c>
      <c r="E395" s="38">
        <f t="shared" si="22"/>
        <v>0</v>
      </c>
      <c r="F395" s="38">
        <f t="shared" si="22"/>
        <v>0</v>
      </c>
      <c r="G395" s="38">
        <f t="shared" si="22"/>
        <v>0</v>
      </c>
      <c r="H395" s="38">
        <f t="shared" si="22"/>
        <v>0</v>
      </c>
      <c r="I395" s="38">
        <f t="shared" si="20"/>
        <v>0</v>
      </c>
    </row>
    <row r="396" spans="1:9" x14ac:dyDescent="0.25">
      <c r="A396" s="37">
        <v>76.8</v>
      </c>
      <c r="B396" s="38">
        <f t="shared" si="22"/>
        <v>0</v>
      </c>
      <c r="C396" s="38">
        <f t="shared" si="22"/>
        <v>0</v>
      </c>
      <c r="D396" s="38">
        <f t="shared" si="22"/>
        <v>0</v>
      </c>
      <c r="E396" s="38">
        <f t="shared" si="22"/>
        <v>0</v>
      </c>
      <c r="F396" s="38">
        <f t="shared" si="22"/>
        <v>0</v>
      </c>
      <c r="G396" s="38">
        <f t="shared" si="22"/>
        <v>0</v>
      </c>
      <c r="H396" s="38">
        <f t="shared" si="22"/>
        <v>0</v>
      </c>
      <c r="I396" s="38">
        <f t="shared" si="20"/>
        <v>0</v>
      </c>
    </row>
    <row r="397" spans="1:9" x14ac:dyDescent="0.25">
      <c r="A397" s="37">
        <v>77</v>
      </c>
      <c r="B397" s="38">
        <f t="shared" si="22"/>
        <v>0</v>
      </c>
      <c r="C397" s="38">
        <f t="shared" si="22"/>
        <v>0</v>
      </c>
      <c r="D397" s="38">
        <f t="shared" si="22"/>
        <v>0</v>
      </c>
      <c r="E397" s="38">
        <f t="shared" si="22"/>
        <v>0</v>
      </c>
      <c r="F397" s="38">
        <f t="shared" si="22"/>
        <v>0</v>
      </c>
      <c r="G397" s="38">
        <f t="shared" si="22"/>
        <v>0</v>
      </c>
      <c r="H397" s="38">
        <f t="shared" si="22"/>
        <v>0</v>
      </c>
      <c r="I397" s="38">
        <f t="shared" ref="I397:I460" si="23">SUM(B397:H397)</f>
        <v>0</v>
      </c>
    </row>
    <row r="398" spans="1:9" x14ac:dyDescent="0.25">
      <c r="A398" s="37">
        <v>77.2</v>
      </c>
      <c r="B398" s="38">
        <f t="shared" si="22"/>
        <v>0</v>
      </c>
      <c r="C398" s="38">
        <f t="shared" si="22"/>
        <v>0</v>
      </c>
      <c r="D398" s="38">
        <f t="shared" si="22"/>
        <v>0</v>
      </c>
      <c r="E398" s="38">
        <f t="shared" si="22"/>
        <v>0</v>
      </c>
      <c r="F398" s="38">
        <f t="shared" si="22"/>
        <v>0</v>
      </c>
      <c r="G398" s="38">
        <f t="shared" si="22"/>
        <v>0</v>
      </c>
      <c r="H398" s="38">
        <f t="shared" si="22"/>
        <v>0</v>
      </c>
      <c r="I398" s="38">
        <f t="shared" si="23"/>
        <v>0</v>
      </c>
    </row>
    <row r="399" spans="1:9" x14ac:dyDescent="0.25">
      <c r="A399" s="37">
        <v>77.400000000000006</v>
      </c>
      <c r="B399" s="38">
        <f t="shared" si="22"/>
        <v>0</v>
      </c>
      <c r="C399" s="38">
        <f t="shared" si="22"/>
        <v>0</v>
      </c>
      <c r="D399" s="38">
        <f t="shared" si="22"/>
        <v>0</v>
      </c>
      <c r="E399" s="38">
        <f t="shared" si="22"/>
        <v>0</v>
      </c>
      <c r="F399" s="38">
        <f t="shared" si="22"/>
        <v>0</v>
      </c>
      <c r="G399" s="38">
        <f t="shared" si="22"/>
        <v>0</v>
      </c>
      <c r="H399" s="38">
        <f t="shared" si="22"/>
        <v>0</v>
      </c>
      <c r="I399" s="38">
        <f t="shared" si="23"/>
        <v>0</v>
      </c>
    </row>
    <row r="400" spans="1:9" x14ac:dyDescent="0.25">
      <c r="A400" s="37">
        <v>77.599999999999994</v>
      </c>
      <c r="B400" s="38">
        <f t="shared" si="22"/>
        <v>0</v>
      </c>
      <c r="C400" s="38">
        <f t="shared" si="22"/>
        <v>0</v>
      </c>
      <c r="D400" s="38">
        <f t="shared" si="22"/>
        <v>0</v>
      </c>
      <c r="E400" s="38">
        <f t="shared" si="22"/>
        <v>0</v>
      </c>
      <c r="F400" s="38">
        <f t="shared" si="22"/>
        <v>0</v>
      </c>
      <c r="G400" s="38">
        <f t="shared" si="22"/>
        <v>0</v>
      </c>
      <c r="H400" s="38">
        <f t="shared" si="22"/>
        <v>0</v>
      </c>
      <c r="I400" s="38">
        <f t="shared" si="23"/>
        <v>0</v>
      </c>
    </row>
    <row r="401" spans="1:9" x14ac:dyDescent="0.25">
      <c r="A401" s="37">
        <v>77.8</v>
      </c>
      <c r="B401" s="38">
        <f t="shared" si="22"/>
        <v>0</v>
      </c>
      <c r="C401" s="38">
        <f t="shared" si="22"/>
        <v>0</v>
      </c>
      <c r="D401" s="38">
        <f t="shared" si="22"/>
        <v>0</v>
      </c>
      <c r="E401" s="38">
        <f t="shared" si="22"/>
        <v>0</v>
      </c>
      <c r="F401" s="38">
        <f t="shared" si="22"/>
        <v>0</v>
      </c>
      <c r="G401" s="38">
        <f t="shared" si="22"/>
        <v>0</v>
      </c>
      <c r="H401" s="38">
        <f t="shared" si="22"/>
        <v>0</v>
      </c>
      <c r="I401" s="38">
        <f t="shared" si="23"/>
        <v>0</v>
      </c>
    </row>
    <row r="402" spans="1:9" x14ac:dyDescent="0.25">
      <c r="A402" s="37">
        <v>78</v>
      </c>
      <c r="B402" s="38">
        <f t="shared" si="22"/>
        <v>0</v>
      </c>
      <c r="C402" s="38">
        <f t="shared" si="22"/>
        <v>0</v>
      </c>
      <c r="D402" s="38">
        <f t="shared" si="22"/>
        <v>0</v>
      </c>
      <c r="E402" s="38">
        <f t="shared" si="22"/>
        <v>0</v>
      </c>
      <c r="F402" s="38">
        <f t="shared" si="22"/>
        <v>0</v>
      </c>
      <c r="G402" s="38">
        <f t="shared" si="22"/>
        <v>0</v>
      </c>
      <c r="H402" s="38">
        <f t="shared" si="22"/>
        <v>0</v>
      </c>
      <c r="I402" s="38">
        <f t="shared" si="23"/>
        <v>0</v>
      </c>
    </row>
    <row r="403" spans="1:9" x14ac:dyDescent="0.25">
      <c r="A403" s="37">
        <v>78.2</v>
      </c>
      <c r="B403" s="38">
        <f t="shared" si="22"/>
        <v>0</v>
      </c>
      <c r="C403" s="38">
        <f t="shared" si="22"/>
        <v>0</v>
      </c>
      <c r="D403" s="38">
        <f t="shared" si="22"/>
        <v>0</v>
      </c>
      <c r="E403" s="38">
        <f t="shared" si="22"/>
        <v>0</v>
      </c>
      <c r="F403" s="38">
        <f t="shared" si="22"/>
        <v>0</v>
      </c>
      <c r="G403" s="38">
        <f t="shared" si="22"/>
        <v>0</v>
      </c>
      <c r="H403" s="38">
        <f t="shared" si="22"/>
        <v>0</v>
      </c>
      <c r="I403" s="38">
        <f t="shared" si="23"/>
        <v>0</v>
      </c>
    </row>
    <row r="404" spans="1:9" x14ac:dyDescent="0.25">
      <c r="A404" s="37">
        <v>78.400000000000006</v>
      </c>
      <c r="B404" s="38">
        <f t="shared" si="22"/>
        <v>0</v>
      </c>
      <c r="C404" s="38">
        <f t="shared" si="22"/>
        <v>0</v>
      </c>
      <c r="D404" s="38">
        <f t="shared" si="22"/>
        <v>0</v>
      </c>
      <c r="E404" s="38">
        <f t="shared" si="22"/>
        <v>0</v>
      </c>
      <c r="F404" s="38">
        <f t="shared" si="22"/>
        <v>0</v>
      </c>
      <c r="G404" s="38">
        <f t="shared" si="22"/>
        <v>0</v>
      </c>
      <c r="H404" s="38">
        <f t="shared" si="22"/>
        <v>0</v>
      </c>
      <c r="I404" s="38">
        <f t="shared" si="23"/>
        <v>0</v>
      </c>
    </row>
    <row r="405" spans="1:9" x14ac:dyDescent="0.25">
      <c r="A405" s="37">
        <v>78.599999999999994</v>
      </c>
      <c r="B405" s="38">
        <f t="shared" si="22"/>
        <v>0</v>
      </c>
      <c r="C405" s="38">
        <f t="shared" si="22"/>
        <v>0</v>
      </c>
      <c r="D405" s="38">
        <f t="shared" si="22"/>
        <v>0</v>
      </c>
      <c r="E405" s="38">
        <f t="shared" si="22"/>
        <v>0</v>
      </c>
      <c r="F405" s="38">
        <f t="shared" si="22"/>
        <v>0</v>
      </c>
      <c r="G405" s="38">
        <f t="shared" si="22"/>
        <v>0</v>
      </c>
      <c r="H405" s="38">
        <f t="shared" si="22"/>
        <v>0</v>
      </c>
      <c r="I405" s="38">
        <f t="shared" si="23"/>
        <v>0</v>
      </c>
    </row>
    <row r="406" spans="1:9" x14ac:dyDescent="0.25">
      <c r="A406" s="37">
        <v>78.8</v>
      </c>
      <c r="B406" s="38">
        <f t="shared" si="22"/>
        <v>0</v>
      </c>
      <c r="C406" s="38">
        <f t="shared" si="22"/>
        <v>0</v>
      </c>
      <c r="D406" s="38">
        <f t="shared" si="22"/>
        <v>0</v>
      </c>
      <c r="E406" s="38">
        <f t="shared" si="22"/>
        <v>0</v>
      </c>
      <c r="F406" s="38">
        <f t="shared" si="22"/>
        <v>0</v>
      </c>
      <c r="G406" s="38">
        <f t="shared" si="22"/>
        <v>0</v>
      </c>
      <c r="H406" s="38">
        <f t="shared" si="22"/>
        <v>0</v>
      </c>
      <c r="I406" s="38">
        <f t="shared" si="23"/>
        <v>0</v>
      </c>
    </row>
    <row r="407" spans="1:9" x14ac:dyDescent="0.25">
      <c r="A407" s="37">
        <v>79</v>
      </c>
      <c r="B407" s="38">
        <f t="shared" si="22"/>
        <v>0</v>
      </c>
      <c r="C407" s="38">
        <f t="shared" si="22"/>
        <v>0</v>
      </c>
      <c r="D407" s="38">
        <f t="shared" si="22"/>
        <v>0</v>
      </c>
      <c r="E407" s="38">
        <f t="shared" si="22"/>
        <v>0</v>
      </c>
      <c r="F407" s="38">
        <f t="shared" si="22"/>
        <v>0</v>
      </c>
      <c r="G407" s="38">
        <f t="shared" si="22"/>
        <v>0</v>
      </c>
      <c r="H407" s="38">
        <f t="shared" si="22"/>
        <v>0</v>
      </c>
      <c r="I407" s="38">
        <f t="shared" si="23"/>
        <v>0</v>
      </c>
    </row>
    <row r="408" spans="1:9" x14ac:dyDescent="0.25">
      <c r="A408" s="37">
        <v>79.2</v>
      </c>
      <c r="B408" s="38">
        <f t="shared" si="22"/>
        <v>0</v>
      </c>
      <c r="C408" s="38">
        <f t="shared" si="22"/>
        <v>0</v>
      </c>
      <c r="D408" s="38">
        <f t="shared" si="22"/>
        <v>0</v>
      </c>
      <c r="E408" s="38">
        <f t="shared" si="22"/>
        <v>0</v>
      </c>
      <c r="F408" s="38">
        <f t="shared" si="22"/>
        <v>0</v>
      </c>
      <c r="G408" s="38">
        <f t="shared" si="22"/>
        <v>0</v>
      </c>
      <c r="H408" s="38">
        <f t="shared" si="22"/>
        <v>0</v>
      </c>
      <c r="I408" s="38">
        <f t="shared" si="23"/>
        <v>0</v>
      </c>
    </row>
    <row r="409" spans="1:9" x14ac:dyDescent="0.25">
      <c r="A409" s="37">
        <v>79.400000000000006</v>
      </c>
      <c r="B409" s="38">
        <f t="shared" si="22"/>
        <v>0</v>
      </c>
      <c r="C409" s="38">
        <f t="shared" si="22"/>
        <v>0</v>
      </c>
      <c r="D409" s="38">
        <f t="shared" si="22"/>
        <v>0</v>
      </c>
      <c r="E409" s="38">
        <f t="shared" si="22"/>
        <v>0</v>
      </c>
      <c r="F409" s="38">
        <f t="shared" si="22"/>
        <v>0</v>
      </c>
      <c r="G409" s="38">
        <f t="shared" si="22"/>
        <v>0</v>
      </c>
      <c r="H409" s="38">
        <f t="shared" si="22"/>
        <v>0</v>
      </c>
      <c r="I409" s="38">
        <f t="shared" si="23"/>
        <v>0</v>
      </c>
    </row>
    <row r="410" spans="1:9" x14ac:dyDescent="0.25">
      <c r="A410" s="37">
        <v>79.599999999999994</v>
      </c>
      <c r="B410" s="38">
        <f t="shared" si="22"/>
        <v>0</v>
      </c>
      <c r="C410" s="38">
        <f t="shared" si="22"/>
        <v>0</v>
      </c>
      <c r="D410" s="38">
        <f t="shared" si="22"/>
        <v>0</v>
      </c>
      <c r="E410" s="38">
        <f t="shared" si="22"/>
        <v>0</v>
      </c>
      <c r="F410" s="38">
        <f t="shared" si="22"/>
        <v>0</v>
      </c>
      <c r="G410" s="38">
        <f t="shared" si="22"/>
        <v>0</v>
      </c>
      <c r="H410" s="38">
        <f t="shared" si="22"/>
        <v>0</v>
      </c>
      <c r="I410" s="38">
        <f t="shared" si="23"/>
        <v>0</v>
      </c>
    </row>
    <row r="411" spans="1:9" x14ac:dyDescent="0.25">
      <c r="A411" s="37">
        <v>79.8</v>
      </c>
      <c r="B411" s="38">
        <f t="shared" si="22"/>
        <v>0</v>
      </c>
      <c r="C411" s="38">
        <f t="shared" si="22"/>
        <v>0</v>
      </c>
      <c r="D411" s="38">
        <f t="shared" si="22"/>
        <v>0</v>
      </c>
      <c r="E411" s="38">
        <f t="shared" si="22"/>
        <v>0</v>
      </c>
      <c r="F411" s="38">
        <f t="shared" si="22"/>
        <v>0</v>
      </c>
      <c r="G411" s="38">
        <f t="shared" si="22"/>
        <v>0</v>
      </c>
      <c r="H411" s="38">
        <f t="shared" si="22"/>
        <v>0</v>
      </c>
      <c r="I411" s="38">
        <f t="shared" si="23"/>
        <v>0</v>
      </c>
    </row>
    <row r="412" spans="1:9" x14ac:dyDescent="0.25">
      <c r="A412" s="37">
        <v>80</v>
      </c>
      <c r="B412" s="38">
        <f t="shared" si="22"/>
        <v>0</v>
      </c>
      <c r="C412" s="38">
        <f t="shared" si="22"/>
        <v>0</v>
      </c>
      <c r="D412" s="38">
        <f t="shared" si="22"/>
        <v>0</v>
      </c>
      <c r="E412" s="38">
        <f t="shared" si="22"/>
        <v>0</v>
      </c>
      <c r="F412" s="38">
        <f t="shared" si="22"/>
        <v>0</v>
      </c>
      <c r="G412" s="38">
        <f t="shared" si="22"/>
        <v>0</v>
      </c>
      <c r="H412" s="38">
        <f t="shared" si="22"/>
        <v>0</v>
      </c>
      <c r="I412" s="38">
        <f t="shared" si="23"/>
        <v>0</v>
      </c>
    </row>
    <row r="413" spans="1:9" x14ac:dyDescent="0.25">
      <c r="A413" s="37">
        <v>80.2</v>
      </c>
      <c r="B413" s="38">
        <f t="shared" si="22"/>
        <v>0</v>
      </c>
      <c r="C413" s="38">
        <f t="shared" si="22"/>
        <v>0</v>
      </c>
      <c r="D413" s="38">
        <f t="shared" si="22"/>
        <v>0</v>
      </c>
      <c r="E413" s="38">
        <f t="shared" si="22"/>
        <v>0</v>
      </c>
      <c r="F413" s="38">
        <f t="shared" si="22"/>
        <v>0</v>
      </c>
      <c r="G413" s="38">
        <f t="shared" si="22"/>
        <v>0</v>
      </c>
      <c r="H413" s="38">
        <f t="shared" si="22"/>
        <v>0</v>
      </c>
      <c r="I413" s="38">
        <f t="shared" si="23"/>
        <v>0</v>
      </c>
    </row>
    <row r="414" spans="1:9" x14ac:dyDescent="0.25">
      <c r="A414" s="37">
        <v>80.400000000000006</v>
      </c>
      <c r="B414" s="38">
        <f t="shared" si="22"/>
        <v>0</v>
      </c>
      <c r="C414" s="38">
        <f t="shared" si="22"/>
        <v>0</v>
      </c>
      <c r="D414" s="38">
        <f t="shared" si="22"/>
        <v>0</v>
      </c>
      <c r="E414" s="38">
        <f t="shared" si="22"/>
        <v>0</v>
      </c>
      <c r="F414" s="38">
        <f t="shared" si="22"/>
        <v>0</v>
      </c>
      <c r="G414" s="38">
        <f t="shared" si="22"/>
        <v>0</v>
      </c>
      <c r="H414" s="38">
        <f t="shared" si="22"/>
        <v>0</v>
      </c>
      <c r="I414" s="38">
        <f t="shared" si="23"/>
        <v>0</v>
      </c>
    </row>
    <row r="415" spans="1:9" x14ac:dyDescent="0.25">
      <c r="A415" s="37">
        <v>80.599999999999994</v>
      </c>
      <c r="B415" s="38">
        <f t="shared" ref="B415:H446" si="24">(1/(B$9*SQRT(2*PI()))*EXP(-((B$7-$A415)^2)/(2*B$9^2)))</f>
        <v>0</v>
      </c>
      <c r="C415" s="38">
        <f t="shared" si="24"/>
        <v>0</v>
      </c>
      <c r="D415" s="38">
        <f t="shared" si="24"/>
        <v>0</v>
      </c>
      <c r="E415" s="38">
        <f t="shared" si="24"/>
        <v>0</v>
      </c>
      <c r="F415" s="38">
        <f t="shared" si="24"/>
        <v>0</v>
      </c>
      <c r="G415" s="38">
        <f t="shared" si="24"/>
        <v>0</v>
      </c>
      <c r="H415" s="38">
        <f t="shared" si="24"/>
        <v>0</v>
      </c>
      <c r="I415" s="38">
        <f t="shared" si="23"/>
        <v>0</v>
      </c>
    </row>
    <row r="416" spans="1:9" x14ac:dyDescent="0.25">
      <c r="A416" s="37">
        <v>80.8</v>
      </c>
      <c r="B416" s="38">
        <f t="shared" si="24"/>
        <v>0</v>
      </c>
      <c r="C416" s="38">
        <f t="shared" si="24"/>
        <v>0</v>
      </c>
      <c r="D416" s="38">
        <f t="shared" si="24"/>
        <v>0</v>
      </c>
      <c r="E416" s="38">
        <f t="shared" si="24"/>
        <v>0</v>
      </c>
      <c r="F416" s="38">
        <f t="shared" si="24"/>
        <v>0</v>
      </c>
      <c r="G416" s="38">
        <f t="shared" si="24"/>
        <v>0</v>
      </c>
      <c r="H416" s="38">
        <f t="shared" si="24"/>
        <v>0</v>
      </c>
      <c r="I416" s="38">
        <f t="shared" si="23"/>
        <v>0</v>
      </c>
    </row>
    <row r="417" spans="1:9" x14ac:dyDescent="0.25">
      <c r="A417" s="37">
        <v>81</v>
      </c>
      <c r="B417" s="38">
        <f t="shared" si="24"/>
        <v>0</v>
      </c>
      <c r="C417" s="38">
        <f t="shared" si="24"/>
        <v>0</v>
      </c>
      <c r="D417" s="38">
        <f t="shared" si="24"/>
        <v>0</v>
      </c>
      <c r="E417" s="38">
        <f t="shared" si="24"/>
        <v>0</v>
      </c>
      <c r="F417" s="38">
        <f t="shared" si="24"/>
        <v>0</v>
      </c>
      <c r="G417" s="38">
        <f t="shared" si="24"/>
        <v>0</v>
      </c>
      <c r="H417" s="38">
        <f t="shared" si="24"/>
        <v>0</v>
      </c>
      <c r="I417" s="38">
        <f t="shared" si="23"/>
        <v>0</v>
      </c>
    </row>
    <row r="418" spans="1:9" x14ac:dyDescent="0.25">
      <c r="A418" s="37">
        <v>81.2</v>
      </c>
      <c r="B418" s="38">
        <f t="shared" si="24"/>
        <v>0</v>
      </c>
      <c r="C418" s="38">
        <f t="shared" si="24"/>
        <v>0</v>
      </c>
      <c r="D418" s="38">
        <f t="shared" si="24"/>
        <v>0</v>
      </c>
      <c r="E418" s="38">
        <f t="shared" si="24"/>
        <v>0</v>
      </c>
      <c r="F418" s="38">
        <f t="shared" si="24"/>
        <v>0</v>
      </c>
      <c r="G418" s="38">
        <f t="shared" si="24"/>
        <v>0</v>
      </c>
      <c r="H418" s="38">
        <f t="shared" si="24"/>
        <v>0</v>
      </c>
      <c r="I418" s="38">
        <f t="shared" si="23"/>
        <v>0</v>
      </c>
    </row>
    <row r="419" spans="1:9" x14ac:dyDescent="0.25">
      <c r="A419" s="37">
        <v>81.400000000000006</v>
      </c>
      <c r="B419" s="38">
        <f t="shared" si="24"/>
        <v>0</v>
      </c>
      <c r="C419" s="38">
        <f t="shared" si="24"/>
        <v>0</v>
      </c>
      <c r="D419" s="38">
        <f t="shared" si="24"/>
        <v>0</v>
      </c>
      <c r="E419" s="38">
        <f t="shared" si="24"/>
        <v>0</v>
      </c>
      <c r="F419" s="38">
        <f t="shared" si="24"/>
        <v>0</v>
      </c>
      <c r="G419" s="38">
        <f t="shared" si="24"/>
        <v>0</v>
      </c>
      <c r="H419" s="38">
        <f t="shared" si="24"/>
        <v>0</v>
      </c>
      <c r="I419" s="38">
        <f t="shared" si="23"/>
        <v>0</v>
      </c>
    </row>
    <row r="420" spans="1:9" x14ac:dyDescent="0.25">
      <c r="A420" s="37">
        <v>81.599999999999994</v>
      </c>
      <c r="B420" s="38">
        <f t="shared" si="24"/>
        <v>0</v>
      </c>
      <c r="C420" s="38">
        <f t="shared" si="24"/>
        <v>0</v>
      </c>
      <c r="D420" s="38">
        <f t="shared" si="24"/>
        <v>0</v>
      </c>
      <c r="E420" s="38">
        <f t="shared" si="24"/>
        <v>0</v>
      </c>
      <c r="F420" s="38">
        <f t="shared" si="24"/>
        <v>0</v>
      </c>
      <c r="G420" s="38">
        <f t="shared" si="24"/>
        <v>0</v>
      </c>
      <c r="H420" s="38">
        <f t="shared" si="24"/>
        <v>0</v>
      </c>
      <c r="I420" s="38">
        <f t="shared" si="23"/>
        <v>0</v>
      </c>
    </row>
    <row r="421" spans="1:9" x14ac:dyDescent="0.25">
      <c r="A421" s="37">
        <v>81.8</v>
      </c>
      <c r="B421" s="38">
        <f t="shared" si="24"/>
        <v>0</v>
      </c>
      <c r="C421" s="38">
        <f t="shared" si="24"/>
        <v>0</v>
      </c>
      <c r="D421" s="38">
        <f t="shared" si="24"/>
        <v>0</v>
      </c>
      <c r="E421" s="38">
        <f t="shared" si="24"/>
        <v>0</v>
      </c>
      <c r="F421" s="38">
        <f t="shared" si="24"/>
        <v>0</v>
      </c>
      <c r="G421" s="38">
        <f t="shared" si="24"/>
        <v>0</v>
      </c>
      <c r="H421" s="38">
        <f t="shared" si="24"/>
        <v>0</v>
      </c>
      <c r="I421" s="38">
        <f t="shared" si="23"/>
        <v>0</v>
      </c>
    </row>
    <row r="422" spans="1:9" x14ac:dyDescent="0.25">
      <c r="A422" s="37">
        <v>82</v>
      </c>
      <c r="B422" s="38">
        <f t="shared" si="24"/>
        <v>0</v>
      </c>
      <c r="C422" s="38">
        <f t="shared" si="24"/>
        <v>0</v>
      </c>
      <c r="D422" s="38">
        <f t="shared" si="24"/>
        <v>0</v>
      </c>
      <c r="E422" s="38">
        <f t="shared" si="24"/>
        <v>0</v>
      </c>
      <c r="F422" s="38">
        <f t="shared" si="24"/>
        <v>0</v>
      </c>
      <c r="G422" s="38">
        <f t="shared" si="24"/>
        <v>0</v>
      </c>
      <c r="H422" s="38">
        <f t="shared" si="24"/>
        <v>0</v>
      </c>
      <c r="I422" s="38">
        <f t="shared" si="23"/>
        <v>0</v>
      </c>
    </row>
    <row r="423" spans="1:9" x14ac:dyDescent="0.25">
      <c r="A423" s="37">
        <v>82.2</v>
      </c>
      <c r="B423" s="38">
        <f t="shared" si="24"/>
        <v>0</v>
      </c>
      <c r="C423" s="38">
        <f t="shared" si="24"/>
        <v>0</v>
      </c>
      <c r="D423" s="38">
        <f t="shared" si="24"/>
        <v>0</v>
      </c>
      <c r="E423" s="38">
        <f t="shared" si="24"/>
        <v>0</v>
      </c>
      <c r="F423" s="38">
        <f t="shared" si="24"/>
        <v>0</v>
      </c>
      <c r="G423" s="38">
        <f t="shared" si="24"/>
        <v>0</v>
      </c>
      <c r="H423" s="38">
        <f t="shared" si="24"/>
        <v>0</v>
      </c>
      <c r="I423" s="38">
        <f t="shared" si="23"/>
        <v>0</v>
      </c>
    </row>
    <row r="424" spans="1:9" x14ac:dyDescent="0.25">
      <c r="A424" s="37">
        <v>82.4</v>
      </c>
      <c r="B424" s="38">
        <f t="shared" si="24"/>
        <v>0</v>
      </c>
      <c r="C424" s="38">
        <f t="shared" si="24"/>
        <v>0</v>
      </c>
      <c r="D424" s="38">
        <f t="shared" si="24"/>
        <v>0</v>
      </c>
      <c r="E424" s="38">
        <f t="shared" si="24"/>
        <v>0</v>
      </c>
      <c r="F424" s="38">
        <f t="shared" si="24"/>
        <v>0</v>
      </c>
      <c r="G424" s="38">
        <f t="shared" si="24"/>
        <v>0</v>
      </c>
      <c r="H424" s="38">
        <f t="shared" si="24"/>
        <v>0</v>
      </c>
      <c r="I424" s="38">
        <f t="shared" si="23"/>
        <v>0</v>
      </c>
    </row>
    <row r="425" spans="1:9" x14ac:dyDescent="0.25">
      <c r="A425" s="37">
        <v>82.6</v>
      </c>
      <c r="B425" s="38">
        <f t="shared" si="24"/>
        <v>0</v>
      </c>
      <c r="C425" s="38">
        <f t="shared" si="24"/>
        <v>0</v>
      </c>
      <c r="D425" s="38">
        <f t="shared" si="24"/>
        <v>0</v>
      </c>
      <c r="E425" s="38">
        <f t="shared" si="24"/>
        <v>0</v>
      </c>
      <c r="F425" s="38">
        <f t="shared" si="24"/>
        <v>0</v>
      </c>
      <c r="G425" s="38">
        <f t="shared" si="24"/>
        <v>0</v>
      </c>
      <c r="H425" s="38">
        <f t="shared" si="24"/>
        <v>0</v>
      </c>
      <c r="I425" s="38">
        <f t="shared" si="23"/>
        <v>0</v>
      </c>
    </row>
    <row r="426" spans="1:9" x14ac:dyDescent="0.25">
      <c r="A426" s="37">
        <v>82.8</v>
      </c>
      <c r="B426" s="38">
        <f t="shared" si="24"/>
        <v>0</v>
      </c>
      <c r="C426" s="38">
        <f t="shared" si="24"/>
        <v>0</v>
      </c>
      <c r="D426" s="38">
        <f t="shared" si="24"/>
        <v>0</v>
      </c>
      <c r="E426" s="38">
        <f t="shared" si="24"/>
        <v>0</v>
      </c>
      <c r="F426" s="38">
        <f t="shared" si="24"/>
        <v>0</v>
      </c>
      <c r="G426" s="38">
        <f t="shared" si="24"/>
        <v>0</v>
      </c>
      <c r="H426" s="38">
        <f t="shared" si="24"/>
        <v>0</v>
      </c>
      <c r="I426" s="38">
        <f t="shared" si="23"/>
        <v>0</v>
      </c>
    </row>
    <row r="427" spans="1:9" x14ac:dyDescent="0.25">
      <c r="A427" s="37">
        <v>83</v>
      </c>
      <c r="B427" s="38">
        <f t="shared" si="24"/>
        <v>0</v>
      </c>
      <c r="C427" s="38">
        <f t="shared" si="24"/>
        <v>0</v>
      </c>
      <c r="D427" s="38">
        <f t="shared" si="24"/>
        <v>0</v>
      </c>
      <c r="E427" s="38">
        <f t="shared" si="24"/>
        <v>0</v>
      </c>
      <c r="F427" s="38">
        <f t="shared" si="24"/>
        <v>0</v>
      </c>
      <c r="G427" s="38">
        <f t="shared" si="24"/>
        <v>0</v>
      </c>
      <c r="H427" s="38">
        <f t="shared" si="24"/>
        <v>0</v>
      </c>
      <c r="I427" s="38">
        <f t="shared" si="23"/>
        <v>0</v>
      </c>
    </row>
    <row r="428" spans="1:9" x14ac:dyDescent="0.25">
      <c r="A428" s="37">
        <v>83.2</v>
      </c>
      <c r="B428" s="38">
        <f t="shared" si="24"/>
        <v>0</v>
      </c>
      <c r="C428" s="38">
        <f t="shared" si="24"/>
        <v>0</v>
      </c>
      <c r="D428" s="38">
        <f t="shared" si="24"/>
        <v>0</v>
      </c>
      <c r="E428" s="38">
        <f t="shared" si="24"/>
        <v>0</v>
      </c>
      <c r="F428" s="38">
        <f t="shared" si="24"/>
        <v>0</v>
      </c>
      <c r="G428" s="38">
        <f t="shared" si="24"/>
        <v>0</v>
      </c>
      <c r="H428" s="38">
        <f t="shared" si="24"/>
        <v>0</v>
      </c>
      <c r="I428" s="38">
        <f t="shared" si="23"/>
        <v>0</v>
      </c>
    </row>
    <row r="429" spans="1:9" x14ac:dyDescent="0.25">
      <c r="A429" s="37">
        <v>83.4</v>
      </c>
      <c r="B429" s="38">
        <f t="shared" si="24"/>
        <v>0</v>
      </c>
      <c r="C429" s="38">
        <f t="shared" si="24"/>
        <v>0</v>
      </c>
      <c r="D429" s="38">
        <f t="shared" si="24"/>
        <v>0</v>
      </c>
      <c r="E429" s="38">
        <f t="shared" si="24"/>
        <v>0</v>
      </c>
      <c r="F429" s="38">
        <f t="shared" si="24"/>
        <v>0</v>
      </c>
      <c r="G429" s="38">
        <f t="shared" si="24"/>
        <v>0</v>
      </c>
      <c r="H429" s="38">
        <f t="shared" si="24"/>
        <v>0</v>
      </c>
      <c r="I429" s="38">
        <f t="shared" si="23"/>
        <v>0</v>
      </c>
    </row>
    <row r="430" spans="1:9" x14ac:dyDescent="0.25">
      <c r="A430" s="37">
        <v>83.6</v>
      </c>
      <c r="B430" s="38">
        <f t="shared" si="24"/>
        <v>0</v>
      </c>
      <c r="C430" s="38">
        <f t="shared" si="24"/>
        <v>0</v>
      </c>
      <c r="D430" s="38">
        <f t="shared" si="24"/>
        <v>0</v>
      </c>
      <c r="E430" s="38">
        <f t="shared" si="24"/>
        <v>0</v>
      </c>
      <c r="F430" s="38">
        <f t="shared" si="24"/>
        <v>0</v>
      </c>
      <c r="G430" s="38">
        <f t="shared" si="24"/>
        <v>0</v>
      </c>
      <c r="H430" s="38">
        <f t="shared" si="24"/>
        <v>0</v>
      </c>
      <c r="I430" s="38">
        <f t="shared" si="23"/>
        <v>0</v>
      </c>
    </row>
    <row r="431" spans="1:9" x14ac:dyDescent="0.25">
      <c r="A431" s="37">
        <v>83.8</v>
      </c>
      <c r="B431" s="38">
        <f t="shared" si="24"/>
        <v>0</v>
      </c>
      <c r="C431" s="38">
        <f t="shared" si="24"/>
        <v>0</v>
      </c>
      <c r="D431" s="38">
        <f t="shared" si="24"/>
        <v>0</v>
      </c>
      <c r="E431" s="38">
        <f t="shared" si="24"/>
        <v>0</v>
      </c>
      <c r="F431" s="38">
        <f t="shared" si="24"/>
        <v>0</v>
      </c>
      <c r="G431" s="38">
        <f t="shared" si="24"/>
        <v>0</v>
      </c>
      <c r="H431" s="38">
        <f t="shared" si="24"/>
        <v>0</v>
      </c>
      <c r="I431" s="38">
        <f t="shared" si="23"/>
        <v>0</v>
      </c>
    </row>
    <row r="432" spans="1:9" x14ac:dyDescent="0.25">
      <c r="A432" s="37">
        <v>84</v>
      </c>
      <c r="B432" s="38">
        <f t="shared" si="24"/>
        <v>0</v>
      </c>
      <c r="C432" s="38">
        <f t="shared" si="24"/>
        <v>0</v>
      </c>
      <c r="D432" s="38">
        <f t="shared" si="24"/>
        <v>0</v>
      </c>
      <c r="E432" s="38">
        <f t="shared" si="24"/>
        <v>0</v>
      </c>
      <c r="F432" s="38">
        <f t="shared" si="24"/>
        <v>0</v>
      </c>
      <c r="G432" s="38">
        <f t="shared" si="24"/>
        <v>0</v>
      </c>
      <c r="H432" s="38">
        <f t="shared" si="24"/>
        <v>0</v>
      </c>
      <c r="I432" s="38">
        <f t="shared" si="23"/>
        <v>0</v>
      </c>
    </row>
    <row r="433" spans="1:9" x14ac:dyDescent="0.25">
      <c r="A433" s="37">
        <v>84.2</v>
      </c>
      <c r="B433" s="38">
        <f t="shared" si="24"/>
        <v>0</v>
      </c>
      <c r="C433" s="38">
        <f t="shared" si="24"/>
        <v>0</v>
      </c>
      <c r="D433" s="38">
        <f t="shared" si="24"/>
        <v>0</v>
      </c>
      <c r="E433" s="38">
        <f t="shared" si="24"/>
        <v>0</v>
      </c>
      <c r="F433" s="38">
        <f t="shared" si="24"/>
        <v>0</v>
      </c>
      <c r="G433" s="38">
        <f t="shared" si="24"/>
        <v>0</v>
      </c>
      <c r="H433" s="38">
        <f t="shared" si="24"/>
        <v>0</v>
      </c>
      <c r="I433" s="38">
        <f t="shared" si="23"/>
        <v>0</v>
      </c>
    </row>
    <row r="434" spans="1:9" x14ac:dyDescent="0.25">
      <c r="A434" s="37">
        <v>84.4</v>
      </c>
      <c r="B434" s="38">
        <f t="shared" si="24"/>
        <v>0</v>
      </c>
      <c r="C434" s="38">
        <f t="shared" si="24"/>
        <v>0</v>
      </c>
      <c r="D434" s="38">
        <f t="shared" si="24"/>
        <v>0</v>
      </c>
      <c r="E434" s="38">
        <f t="shared" si="24"/>
        <v>0</v>
      </c>
      <c r="F434" s="38">
        <f t="shared" si="24"/>
        <v>0</v>
      </c>
      <c r="G434" s="38">
        <f t="shared" si="24"/>
        <v>0</v>
      </c>
      <c r="H434" s="38">
        <f t="shared" si="24"/>
        <v>0</v>
      </c>
      <c r="I434" s="38">
        <f t="shared" si="23"/>
        <v>0</v>
      </c>
    </row>
    <row r="435" spans="1:9" x14ac:dyDescent="0.25">
      <c r="A435" s="37">
        <v>84.6</v>
      </c>
      <c r="B435" s="38">
        <f t="shared" si="24"/>
        <v>0</v>
      </c>
      <c r="C435" s="38">
        <f t="shared" si="24"/>
        <v>0</v>
      </c>
      <c r="D435" s="38">
        <f t="shared" si="24"/>
        <v>0</v>
      </c>
      <c r="E435" s="38">
        <f t="shared" si="24"/>
        <v>0</v>
      </c>
      <c r="F435" s="38">
        <f t="shared" si="24"/>
        <v>0</v>
      </c>
      <c r="G435" s="38">
        <f t="shared" si="24"/>
        <v>0</v>
      </c>
      <c r="H435" s="38">
        <f t="shared" si="24"/>
        <v>0</v>
      </c>
      <c r="I435" s="38">
        <f t="shared" si="23"/>
        <v>0</v>
      </c>
    </row>
    <row r="436" spans="1:9" x14ac:dyDescent="0.25">
      <c r="A436" s="37">
        <v>84.8</v>
      </c>
      <c r="B436" s="38">
        <f t="shared" si="24"/>
        <v>0</v>
      </c>
      <c r="C436" s="38">
        <f t="shared" si="24"/>
        <v>0</v>
      </c>
      <c r="D436" s="38">
        <f t="shared" si="24"/>
        <v>0</v>
      </c>
      <c r="E436" s="38">
        <f t="shared" si="24"/>
        <v>0</v>
      </c>
      <c r="F436" s="38">
        <f t="shared" si="24"/>
        <v>0</v>
      </c>
      <c r="G436" s="38">
        <f t="shared" si="24"/>
        <v>0</v>
      </c>
      <c r="H436" s="38">
        <f t="shared" si="24"/>
        <v>0</v>
      </c>
      <c r="I436" s="38">
        <f t="shared" si="23"/>
        <v>0</v>
      </c>
    </row>
    <row r="437" spans="1:9" x14ac:dyDescent="0.25">
      <c r="A437" s="37">
        <v>85</v>
      </c>
      <c r="B437" s="38">
        <f t="shared" si="24"/>
        <v>0</v>
      </c>
      <c r="C437" s="38">
        <f t="shared" si="24"/>
        <v>0</v>
      </c>
      <c r="D437" s="38">
        <f t="shared" si="24"/>
        <v>0</v>
      </c>
      <c r="E437" s="38">
        <f t="shared" si="24"/>
        <v>0</v>
      </c>
      <c r="F437" s="38">
        <f t="shared" si="24"/>
        <v>0</v>
      </c>
      <c r="G437" s="38">
        <f t="shared" si="24"/>
        <v>0</v>
      </c>
      <c r="H437" s="38">
        <f t="shared" si="24"/>
        <v>0</v>
      </c>
      <c r="I437" s="38">
        <f t="shared" si="23"/>
        <v>0</v>
      </c>
    </row>
    <row r="438" spans="1:9" x14ac:dyDescent="0.25">
      <c r="A438" s="37">
        <v>85.2</v>
      </c>
      <c r="B438" s="38">
        <f t="shared" si="24"/>
        <v>0</v>
      </c>
      <c r="C438" s="38">
        <f t="shared" si="24"/>
        <v>0</v>
      </c>
      <c r="D438" s="38">
        <f t="shared" si="24"/>
        <v>0</v>
      </c>
      <c r="E438" s="38">
        <f t="shared" si="24"/>
        <v>0</v>
      </c>
      <c r="F438" s="38">
        <f t="shared" si="24"/>
        <v>0</v>
      </c>
      <c r="G438" s="38">
        <f t="shared" si="24"/>
        <v>0</v>
      </c>
      <c r="H438" s="38">
        <f t="shared" si="24"/>
        <v>0</v>
      </c>
      <c r="I438" s="38">
        <f t="shared" si="23"/>
        <v>0</v>
      </c>
    </row>
    <row r="439" spans="1:9" x14ac:dyDescent="0.25">
      <c r="A439" s="37">
        <v>85.4</v>
      </c>
      <c r="B439" s="38">
        <f t="shared" si="24"/>
        <v>0</v>
      </c>
      <c r="C439" s="38">
        <f t="shared" si="24"/>
        <v>0</v>
      </c>
      <c r="D439" s="38">
        <f t="shared" si="24"/>
        <v>0</v>
      </c>
      <c r="E439" s="38">
        <f t="shared" si="24"/>
        <v>0</v>
      </c>
      <c r="F439" s="38">
        <f t="shared" si="24"/>
        <v>0</v>
      </c>
      <c r="G439" s="38">
        <f t="shared" si="24"/>
        <v>0</v>
      </c>
      <c r="H439" s="38">
        <f t="shared" si="24"/>
        <v>0</v>
      </c>
      <c r="I439" s="38">
        <f t="shared" si="23"/>
        <v>0</v>
      </c>
    </row>
    <row r="440" spans="1:9" x14ac:dyDescent="0.25">
      <c r="A440" s="37">
        <v>85.6</v>
      </c>
      <c r="B440" s="38">
        <f t="shared" si="24"/>
        <v>0</v>
      </c>
      <c r="C440" s="38">
        <f t="shared" si="24"/>
        <v>0</v>
      </c>
      <c r="D440" s="38">
        <f t="shared" si="24"/>
        <v>0</v>
      </c>
      <c r="E440" s="38">
        <f t="shared" si="24"/>
        <v>0</v>
      </c>
      <c r="F440" s="38">
        <f t="shared" si="24"/>
        <v>0</v>
      </c>
      <c r="G440" s="38">
        <f t="shared" si="24"/>
        <v>0</v>
      </c>
      <c r="H440" s="38">
        <f t="shared" si="24"/>
        <v>0</v>
      </c>
      <c r="I440" s="38">
        <f t="shared" si="23"/>
        <v>0</v>
      </c>
    </row>
    <row r="441" spans="1:9" x14ac:dyDescent="0.25">
      <c r="A441" s="37">
        <v>85.8</v>
      </c>
      <c r="B441" s="38">
        <f t="shared" si="24"/>
        <v>0</v>
      </c>
      <c r="C441" s="38">
        <f t="shared" si="24"/>
        <v>0</v>
      </c>
      <c r="D441" s="38">
        <f t="shared" si="24"/>
        <v>0</v>
      </c>
      <c r="E441" s="38">
        <f t="shared" si="24"/>
        <v>0</v>
      </c>
      <c r="F441" s="38">
        <f t="shared" si="24"/>
        <v>0</v>
      </c>
      <c r="G441" s="38">
        <f t="shared" si="24"/>
        <v>0</v>
      </c>
      <c r="H441" s="38">
        <f t="shared" si="24"/>
        <v>0</v>
      </c>
      <c r="I441" s="38">
        <f t="shared" si="23"/>
        <v>0</v>
      </c>
    </row>
    <row r="442" spans="1:9" x14ac:dyDescent="0.25">
      <c r="A442" s="37">
        <v>86</v>
      </c>
      <c r="B442" s="38">
        <f t="shared" si="24"/>
        <v>0</v>
      </c>
      <c r="C442" s="38">
        <f t="shared" si="24"/>
        <v>0</v>
      </c>
      <c r="D442" s="38">
        <f t="shared" si="24"/>
        <v>0</v>
      </c>
      <c r="E442" s="38">
        <f t="shared" si="24"/>
        <v>0</v>
      </c>
      <c r="F442" s="38">
        <f t="shared" si="24"/>
        <v>0</v>
      </c>
      <c r="G442" s="38">
        <f t="shared" si="24"/>
        <v>0</v>
      </c>
      <c r="H442" s="38">
        <f t="shared" si="24"/>
        <v>0</v>
      </c>
      <c r="I442" s="38">
        <f t="shared" si="23"/>
        <v>0</v>
      </c>
    </row>
    <row r="443" spans="1:9" x14ac:dyDescent="0.25">
      <c r="A443" s="37">
        <v>86.2</v>
      </c>
      <c r="B443" s="38">
        <f t="shared" si="24"/>
        <v>0</v>
      </c>
      <c r="C443" s="38">
        <f t="shared" si="24"/>
        <v>0</v>
      </c>
      <c r="D443" s="38">
        <f t="shared" si="24"/>
        <v>0</v>
      </c>
      <c r="E443" s="38">
        <f t="shared" si="24"/>
        <v>0</v>
      </c>
      <c r="F443" s="38">
        <f t="shared" si="24"/>
        <v>0</v>
      </c>
      <c r="G443" s="38">
        <f t="shared" si="24"/>
        <v>0</v>
      </c>
      <c r="H443" s="38">
        <f t="shared" si="24"/>
        <v>0</v>
      </c>
      <c r="I443" s="38">
        <f t="shared" si="23"/>
        <v>0</v>
      </c>
    </row>
    <row r="444" spans="1:9" x14ac:dyDescent="0.25">
      <c r="A444" s="37">
        <v>86.4</v>
      </c>
      <c r="B444" s="38">
        <f t="shared" si="24"/>
        <v>0</v>
      </c>
      <c r="C444" s="38">
        <f t="shared" si="24"/>
        <v>0</v>
      </c>
      <c r="D444" s="38">
        <f t="shared" si="24"/>
        <v>0</v>
      </c>
      <c r="E444" s="38">
        <f t="shared" si="24"/>
        <v>0</v>
      </c>
      <c r="F444" s="38">
        <f t="shared" si="24"/>
        <v>0</v>
      </c>
      <c r="G444" s="38">
        <f t="shared" si="24"/>
        <v>0</v>
      </c>
      <c r="H444" s="38">
        <f t="shared" si="24"/>
        <v>0</v>
      </c>
      <c r="I444" s="38">
        <f t="shared" si="23"/>
        <v>0</v>
      </c>
    </row>
    <row r="445" spans="1:9" x14ac:dyDescent="0.25">
      <c r="A445" s="37">
        <v>86.6</v>
      </c>
      <c r="B445" s="38">
        <f t="shared" si="24"/>
        <v>0</v>
      </c>
      <c r="C445" s="38">
        <f t="shared" si="24"/>
        <v>0</v>
      </c>
      <c r="D445" s="38">
        <f t="shared" si="24"/>
        <v>0</v>
      </c>
      <c r="E445" s="38">
        <f t="shared" si="24"/>
        <v>0</v>
      </c>
      <c r="F445" s="38">
        <f t="shared" si="24"/>
        <v>0</v>
      </c>
      <c r="G445" s="38">
        <f t="shared" si="24"/>
        <v>0</v>
      </c>
      <c r="H445" s="38">
        <f t="shared" si="24"/>
        <v>0</v>
      </c>
      <c r="I445" s="38">
        <f t="shared" si="23"/>
        <v>0</v>
      </c>
    </row>
    <row r="446" spans="1:9" x14ac:dyDescent="0.25">
      <c r="A446" s="37">
        <v>86.8</v>
      </c>
      <c r="B446" s="38">
        <f t="shared" si="24"/>
        <v>0</v>
      </c>
      <c r="C446" s="38">
        <f t="shared" si="24"/>
        <v>0</v>
      </c>
      <c r="D446" s="38">
        <f t="shared" si="24"/>
        <v>0</v>
      </c>
      <c r="E446" s="38">
        <f t="shared" si="24"/>
        <v>0</v>
      </c>
      <c r="F446" s="38">
        <f t="shared" si="24"/>
        <v>0</v>
      </c>
      <c r="G446" s="38">
        <f t="shared" si="24"/>
        <v>0</v>
      </c>
      <c r="H446" s="38">
        <f t="shared" si="24"/>
        <v>0</v>
      </c>
      <c r="I446" s="38">
        <f t="shared" si="23"/>
        <v>0</v>
      </c>
    </row>
    <row r="447" spans="1:9" x14ac:dyDescent="0.25">
      <c r="A447" s="37">
        <v>87</v>
      </c>
      <c r="B447" s="38">
        <f t="shared" ref="B447:H478" si="25">(1/(B$9*SQRT(2*PI()))*EXP(-((B$7-$A447)^2)/(2*B$9^2)))</f>
        <v>0</v>
      </c>
      <c r="C447" s="38">
        <f t="shared" si="25"/>
        <v>0</v>
      </c>
      <c r="D447" s="38">
        <f t="shared" si="25"/>
        <v>0</v>
      </c>
      <c r="E447" s="38">
        <f t="shared" si="25"/>
        <v>0</v>
      </c>
      <c r="F447" s="38">
        <f t="shared" si="25"/>
        <v>0</v>
      </c>
      <c r="G447" s="38">
        <f t="shared" si="25"/>
        <v>0</v>
      </c>
      <c r="H447" s="38">
        <f t="shared" si="25"/>
        <v>0</v>
      </c>
      <c r="I447" s="38">
        <f t="shared" si="23"/>
        <v>0</v>
      </c>
    </row>
    <row r="448" spans="1:9" x14ac:dyDescent="0.25">
      <c r="A448" s="37">
        <v>87.2</v>
      </c>
      <c r="B448" s="38">
        <f t="shared" si="25"/>
        <v>0</v>
      </c>
      <c r="C448" s="38">
        <f t="shared" si="25"/>
        <v>0</v>
      </c>
      <c r="D448" s="38">
        <f t="shared" si="25"/>
        <v>0</v>
      </c>
      <c r="E448" s="38">
        <f t="shared" si="25"/>
        <v>0</v>
      </c>
      <c r="F448" s="38">
        <f t="shared" si="25"/>
        <v>0</v>
      </c>
      <c r="G448" s="38">
        <f t="shared" si="25"/>
        <v>0</v>
      </c>
      <c r="H448" s="38">
        <f t="shared" si="25"/>
        <v>0</v>
      </c>
      <c r="I448" s="38">
        <f t="shared" si="23"/>
        <v>0</v>
      </c>
    </row>
    <row r="449" spans="1:9" x14ac:dyDescent="0.25">
      <c r="A449" s="37">
        <v>87.4</v>
      </c>
      <c r="B449" s="38">
        <f t="shared" si="25"/>
        <v>0</v>
      </c>
      <c r="C449" s="38">
        <f t="shared" si="25"/>
        <v>0</v>
      </c>
      <c r="D449" s="38">
        <f t="shared" si="25"/>
        <v>0</v>
      </c>
      <c r="E449" s="38">
        <f t="shared" si="25"/>
        <v>0</v>
      </c>
      <c r="F449" s="38">
        <f t="shared" si="25"/>
        <v>0</v>
      </c>
      <c r="G449" s="38">
        <f t="shared" si="25"/>
        <v>0</v>
      </c>
      <c r="H449" s="38">
        <f t="shared" si="25"/>
        <v>0</v>
      </c>
      <c r="I449" s="38">
        <f t="shared" si="23"/>
        <v>0</v>
      </c>
    </row>
    <row r="450" spans="1:9" x14ac:dyDescent="0.25">
      <c r="A450" s="37">
        <v>87.6</v>
      </c>
      <c r="B450" s="38">
        <f t="shared" si="25"/>
        <v>0</v>
      </c>
      <c r="C450" s="38">
        <f t="shared" si="25"/>
        <v>0</v>
      </c>
      <c r="D450" s="38">
        <f t="shared" si="25"/>
        <v>0</v>
      </c>
      <c r="E450" s="38">
        <f t="shared" si="25"/>
        <v>0</v>
      </c>
      <c r="F450" s="38">
        <f t="shared" si="25"/>
        <v>0</v>
      </c>
      <c r="G450" s="38">
        <f t="shared" si="25"/>
        <v>0</v>
      </c>
      <c r="H450" s="38">
        <f t="shared" si="25"/>
        <v>0</v>
      </c>
      <c r="I450" s="38">
        <f t="shared" si="23"/>
        <v>0</v>
      </c>
    </row>
    <row r="451" spans="1:9" x14ac:dyDescent="0.25">
      <c r="A451" s="37">
        <v>87.8</v>
      </c>
      <c r="B451" s="38">
        <f t="shared" si="25"/>
        <v>0</v>
      </c>
      <c r="C451" s="38">
        <f t="shared" si="25"/>
        <v>0</v>
      </c>
      <c r="D451" s="38">
        <f t="shared" si="25"/>
        <v>0</v>
      </c>
      <c r="E451" s="38">
        <f t="shared" si="25"/>
        <v>0</v>
      </c>
      <c r="F451" s="38">
        <f t="shared" si="25"/>
        <v>0</v>
      </c>
      <c r="G451" s="38">
        <f t="shared" si="25"/>
        <v>0</v>
      </c>
      <c r="H451" s="38">
        <f t="shared" si="25"/>
        <v>0</v>
      </c>
      <c r="I451" s="38">
        <f t="shared" si="23"/>
        <v>0</v>
      </c>
    </row>
    <row r="452" spans="1:9" x14ac:dyDescent="0.25">
      <c r="A452" s="37">
        <v>88</v>
      </c>
      <c r="B452" s="38">
        <f t="shared" si="25"/>
        <v>0</v>
      </c>
      <c r="C452" s="38">
        <f t="shared" si="25"/>
        <v>0</v>
      </c>
      <c r="D452" s="38">
        <f t="shared" si="25"/>
        <v>0</v>
      </c>
      <c r="E452" s="38">
        <f t="shared" si="25"/>
        <v>0</v>
      </c>
      <c r="F452" s="38">
        <f t="shared" si="25"/>
        <v>0</v>
      </c>
      <c r="G452" s="38">
        <f t="shared" si="25"/>
        <v>0</v>
      </c>
      <c r="H452" s="38">
        <f t="shared" si="25"/>
        <v>0</v>
      </c>
      <c r="I452" s="38">
        <f t="shared" si="23"/>
        <v>0</v>
      </c>
    </row>
    <row r="453" spans="1:9" x14ac:dyDescent="0.25">
      <c r="A453" s="37">
        <v>88.2</v>
      </c>
      <c r="B453" s="38">
        <f t="shared" si="25"/>
        <v>0</v>
      </c>
      <c r="C453" s="38">
        <f t="shared" si="25"/>
        <v>0</v>
      </c>
      <c r="D453" s="38">
        <f t="shared" si="25"/>
        <v>0</v>
      </c>
      <c r="E453" s="38">
        <f t="shared" si="25"/>
        <v>0</v>
      </c>
      <c r="F453" s="38">
        <f t="shared" si="25"/>
        <v>0</v>
      </c>
      <c r="G453" s="38">
        <f t="shared" si="25"/>
        <v>0</v>
      </c>
      <c r="H453" s="38">
        <f t="shared" si="25"/>
        <v>0</v>
      </c>
      <c r="I453" s="38">
        <f t="shared" si="23"/>
        <v>0</v>
      </c>
    </row>
    <row r="454" spans="1:9" x14ac:dyDescent="0.25">
      <c r="A454" s="37">
        <v>88.4</v>
      </c>
      <c r="B454" s="38">
        <f t="shared" si="25"/>
        <v>0</v>
      </c>
      <c r="C454" s="38">
        <f t="shared" si="25"/>
        <v>0</v>
      </c>
      <c r="D454" s="38">
        <f t="shared" si="25"/>
        <v>0</v>
      </c>
      <c r="E454" s="38">
        <f t="shared" si="25"/>
        <v>0</v>
      </c>
      <c r="F454" s="38">
        <f t="shared" si="25"/>
        <v>0</v>
      </c>
      <c r="G454" s="38">
        <f t="shared" si="25"/>
        <v>0</v>
      </c>
      <c r="H454" s="38">
        <f t="shared" si="25"/>
        <v>0</v>
      </c>
      <c r="I454" s="38">
        <f t="shared" si="23"/>
        <v>0</v>
      </c>
    </row>
    <row r="455" spans="1:9" x14ac:dyDescent="0.25">
      <c r="A455" s="37">
        <v>88.6</v>
      </c>
      <c r="B455" s="38">
        <f t="shared" si="25"/>
        <v>0</v>
      </c>
      <c r="C455" s="38">
        <f t="shared" si="25"/>
        <v>0</v>
      </c>
      <c r="D455" s="38">
        <f t="shared" si="25"/>
        <v>0</v>
      </c>
      <c r="E455" s="38">
        <f t="shared" si="25"/>
        <v>0</v>
      </c>
      <c r="F455" s="38">
        <f t="shared" si="25"/>
        <v>0</v>
      </c>
      <c r="G455" s="38">
        <f t="shared" si="25"/>
        <v>0</v>
      </c>
      <c r="H455" s="38">
        <f t="shared" si="25"/>
        <v>0</v>
      </c>
      <c r="I455" s="38">
        <f t="shared" si="23"/>
        <v>0</v>
      </c>
    </row>
    <row r="456" spans="1:9" x14ac:dyDescent="0.25">
      <c r="A456" s="37">
        <v>88.8</v>
      </c>
      <c r="B456" s="38">
        <f t="shared" si="25"/>
        <v>0</v>
      </c>
      <c r="C456" s="38">
        <f t="shared" si="25"/>
        <v>0</v>
      </c>
      <c r="D456" s="38">
        <f t="shared" si="25"/>
        <v>0</v>
      </c>
      <c r="E456" s="38">
        <f t="shared" si="25"/>
        <v>0</v>
      </c>
      <c r="F456" s="38">
        <f t="shared" si="25"/>
        <v>0</v>
      </c>
      <c r="G456" s="38">
        <f t="shared" si="25"/>
        <v>0</v>
      </c>
      <c r="H456" s="38">
        <f t="shared" si="25"/>
        <v>0</v>
      </c>
      <c r="I456" s="38">
        <f t="shared" si="23"/>
        <v>0</v>
      </c>
    </row>
    <row r="457" spans="1:9" x14ac:dyDescent="0.25">
      <c r="A457" s="37">
        <v>89</v>
      </c>
      <c r="B457" s="38">
        <f t="shared" si="25"/>
        <v>0</v>
      </c>
      <c r="C457" s="38">
        <f t="shared" si="25"/>
        <v>0</v>
      </c>
      <c r="D457" s="38">
        <f t="shared" si="25"/>
        <v>0</v>
      </c>
      <c r="E457" s="38">
        <f t="shared" si="25"/>
        <v>0</v>
      </c>
      <c r="F457" s="38">
        <f t="shared" si="25"/>
        <v>0</v>
      </c>
      <c r="G457" s="38">
        <f t="shared" si="25"/>
        <v>0</v>
      </c>
      <c r="H457" s="38">
        <f t="shared" si="25"/>
        <v>0</v>
      </c>
      <c r="I457" s="38">
        <f t="shared" si="23"/>
        <v>0</v>
      </c>
    </row>
    <row r="458" spans="1:9" x14ac:dyDescent="0.25">
      <c r="A458" s="37">
        <v>89.2</v>
      </c>
      <c r="B458" s="38">
        <f t="shared" si="25"/>
        <v>0</v>
      </c>
      <c r="C458" s="38">
        <f t="shared" si="25"/>
        <v>0</v>
      </c>
      <c r="D458" s="38">
        <f t="shared" si="25"/>
        <v>0</v>
      </c>
      <c r="E458" s="38">
        <f t="shared" si="25"/>
        <v>0</v>
      </c>
      <c r="F458" s="38">
        <f t="shared" si="25"/>
        <v>0</v>
      </c>
      <c r="G458" s="38">
        <f t="shared" si="25"/>
        <v>0</v>
      </c>
      <c r="H458" s="38">
        <f t="shared" si="25"/>
        <v>0</v>
      </c>
      <c r="I458" s="38">
        <f t="shared" si="23"/>
        <v>0</v>
      </c>
    </row>
    <row r="459" spans="1:9" x14ac:dyDescent="0.25">
      <c r="A459" s="37">
        <v>89.4</v>
      </c>
      <c r="B459" s="38">
        <f t="shared" si="25"/>
        <v>0</v>
      </c>
      <c r="C459" s="38">
        <f t="shared" si="25"/>
        <v>0</v>
      </c>
      <c r="D459" s="38">
        <f t="shared" si="25"/>
        <v>0</v>
      </c>
      <c r="E459" s="38">
        <f t="shared" si="25"/>
        <v>0</v>
      </c>
      <c r="F459" s="38">
        <f t="shared" si="25"/>
        <v>0</v>
      </c>
      <c r="G459" s="38">
        <f t="shared" si="25"/>
        <v>0</v>
      </c>
      <c r="H459" s="38">
        <f t="shared" si="25"/>
        <v>0</v>
      </c>
      <c r="I459" s="38">
        <f t="shared" si="23"/>
        <v>0</v>
      </c>
    </row>
    <row r="460" spans="1:9" x14ac:dyDescent="0.25">
      <c r="A460" s="37">
        <v>89.6</v>
      </c>
      <c r="B460" s="38">
        <f t="shared" si="25"/>
        <v>0</v>
      </c>
      <c r="C460" s="38">
        <f t="shared" si="25"/>
        <v>0</v>
      </c>
      <c r="D460" s="38">
        <f t="shared" si="25"/>
        <v>0</v>
      </c>
      <c r="E460" s="38">
        <f t="shared" si="25"/>
        <v>0</v>
      </c>
      <c r="F460" s="38">
        <f t="shared" si="25"/>
        <v>0</v>
      </c>
      <c r="G460" s="38">
        <f t="shared" si="25"/>
        <v>0</v>
      </c>
      <c r="H460" s="38">
        <f t="shared" si="25"/>
        <v>0</v>
      </c>
      <c r="I460" s="38">
        <f t="shared" si="23"/>
        <v>0</v>
      </c>
    </row>
    <row r="461" spans="1:9" x14ac:dyDescent="0.25">
      <c r="A461" s="37">
        <v>89.8</v>
      </c>
      <c r="B461" s="38">
        <f t="shared" si="25"/>
        <v>0</v>
      </c>
      <c r="C461" s="38">
        <f t="shared" si="25"/>
        <v>0</v>
      </c>
      <c r="D461" s="38">
        <f t="shared" si="25"/>
        <v>0</v>
      </c>
      <c r="E461" s="38">
        <f t="shared" si="25"/>
        <v>0</v>
      </c>
      <c r="F461" s="38">
        <f t="shared" si="25"/>
        <v>0</v>
      </c>
      <c r="G461" s="38">
        <f t="shared" si="25"/>
        <v>0</v>
      </c>
      <c r="H461" s="38">
        <f t="shared" si="25"/>
        <v>0</v>
      </c>
      <c r="I461" s="38">
        <f t="shared" ref="I461:I512" si="26">SUM(B461:H461)</f>
        <v>0</v>
      </c>
    </row>
    <row r="462" spans="1:9" x14ac:dyDescent="0.25">
      <c r="A462" s="37">
        <v>90</v>
      </c>
      <c r="B462" s="38">
        <f t="shared" si="25"/>
        <v>0</v>
      </c>
      <c r="C462" s="38">
        <f t="shared" si="25"/>
        <v>0</v>
      </c>
      <c r="D462" s="38">
        <f t="shared" si="25"/>
        <v>0</v>
      </c>
      <c r="E462" s="38">
        <f t="shared" si="25"/>
        <v>0</v>
      </c>
      <c r="F462" s="38">
        <f t="shared" si="25"/>
        <v>0</v>
      </c>
      <c r="G462" s="38">
        <f t="shared" si="25"/>
        <v>0</v>
      </c>
      <c r="H462" s="38">
        <f t="shared" si="25"/>
        <v>0</v>
      </c>
      <c r="I462" s="38">
        <f t="shared" si="26"/>
        <v>0</v>
      </c>
    </row>
    <row r="463" spans="1:9" x14ac:dyDescent="0.25">
      <c r="A463" s="37">
        <v>90.2</v>
      </c>
      <c r="B463" s="38">
        <f t="shared" si="25"/>
        <v>0</v>
      </c>
      <c r="C463" s="38">
        <f t="shared" si="25"/>
        <v>0</v>
      </c>
      <c r="D463" s="38">
        <f t="shared" si="25"/>
        <v>0</v>
      </c>
      <c r="E463" s="38">
        <f t="shared" si="25"/>
        <v>0</v>
      </c>
      <c r="F463" s="38">
        <f t="shared" si="25"/>
        <v>0</v>
      </c>
      <c r="G463" s="38">
        <f t="shared" si="25"/>
        <v>0</v>
      </c>
      <c r="H463" s="38">
        <f t="shared" si="25"/>
        <v>0</v>
      </c>
      <c r="I463" s="38">
        <f t="shared" si="26"/>
        <v>0</v>
      </c>
    </row>
    <row r="464" spans="1:9" x14ac:dyDescent="0.25">
      <c r="A464" s="37">
        <v>90.4</v>
      </c>
      <c r="B464" s="38">
        <f t="shared" si="25"/>
        <v>0</v>
      </c>
      <c r="C464" s="38">
        <f t="shared" si="25"/>
        <v>0</v>
      </c>
      <c r="D464" s="38">
        <f t="shared" si="25"/>
        <v>0</v>
      </c>
      <c r="E464" s="38">
        <f t="shared" si="25"/>
        <v>0</v>
      </c>
      <c r="F464" s="38">
        <f t="shared" si="25"/>
        <v>0</v>
      </c>
      <c r="G464" s="38">
        <f t="shared" si="25"/>
        <v>0</v>
      </c>
      <c r="H464" s="38">
        <f t="shared" si="25"/>
        <v>0</v>
      </c>
      <c r="I464" s="38">
        <f t="shared" si="26"/>
        <v>0</v>
      </c>
    </row>
    <row r="465" spans="1:9" x14ac:dyDescent="0.25">
      <c r="A465" s="37">
        <v>90.6</v>
      </c>
      <c r="B465" s="38">
        <f t="shared" si="25"/>
        <v>0</v>
      </c>
      <c r="C465" s="38">
        <f t="shared" si="25"/>
        <v>0</v>
      </c>
      <c r="D465" s="38">
        <f t="shared" si="25"/>
        <v>0</v>
      </c>
      <c r="E465" s="38">
        <f t="shared" si="25"/>
        <v>0</v>
      </c>
      <c r="F465" s="38">
        <f t="shared" si="25"/>
        <v>0</v>
      </c>
      <c r="G465" s="38">
        <f t="shared" si="25"/>
        <v>0</v>
      </c>
      <c r="H465" s="38">
        <f t="shared" si="25"/>
        <v>0</v>
      </c>
      <c r="I465" s="38">
        <f t="shared" si="26"/>
        <v>0</v>
      </c>
    </row>
    <row r="466" spans="1:9" x14ac:dyDescent="0.25">
      <c r="A466" s="37">
        <v>90.8</v>
      </c>
      <c r="B466" s="38">
        <f t="shared" si="25"/>
        <v>0</v>
      </c>
      <c r="C466" s="38">
        <f t="shared" si="25"/>
        <v>0</v>
      </c>
      <c r="D466" s="38">
        <f t="shared" si="25"/>
        <v>0</v>
      </c>
      <c r="E466" s="38">
        <f t="shared" si="25"/>
        <v>0</v>
      </c>
      <c r="F466" s="38">
        <f t="shared" si="25"/>
        <v>0</v>
      </c>
      <c r="G466" s="38">
        <f t="shared" si="25"/>
        <v>0</v>
      </c>
      <c r="H466" s="38">
        <f t="shared" si="25"/>
        <v>0</v>
      </c>
      <c r="I466" s="38">
        <f t="shared" si="26"/>
        <v>0</v>
      </c>
    </row>
    <row r="467" spans="1:9" x14ac:dyDescent="0.25">
      <c r="A467" s="37">
        <v>91</v>
      </c>
      <c r="B467" s="38">
        <f t="shared" si="25"/>
        <v>0</v>
      </c>
      <c r="C467" s="38">
        <f t="shared" si="25"/>
        <v>0</v>
      </c>
      <c r="D467" s="38">
        <f t="shared" si="25"/>
        <v>0</v>
      </c>
      <c r="E467" s="38">
        <f t="shared" si="25"/>
        <v>0</v>
      </c>
      <c r="F467" s="38">
        <f t="shared" si="25"/>
        <v>0</v>
      </c>
      <c r="G467" s="38">
        <f t="shared" si="25"/>
        <v>0</v>
      </c>
      <c r="H467" s="38">
        <f t="shared" si="25"/>
        <v>0</v>
      </c>
      <c r="I467" s="38">
        <f t="shared" si="26"/>
        <v>0</v>
      </c>
    </row>
    <row r="468" spans="1:9" x14ac:dyDescent="0.25">
      <c r="A468" s="37">
        <v>91.2</v>
      </c>
      <c r="B468" s="38">
        <f t="shared" si="25"/>
        <v>0</v>
      </c>
      <c r="C468" s="38">
        <f t="shared" si="25"/>
        <v>0</v>
      </c>
      <c r="D468" s="38">
        <f t="shared" si="25"/>
        <v>0</v>
      </c>
      <c r="E468" s="38">
        <f t="shared" si="25"/>
        <v>0</v>
      </c>
      <c r="F468" s="38">
        <f t="shared" si="25"/>
        <v>0</v>
      </c>
      <c r="G468" s="38">
        <f t="shared" si="25"/>
        <v>0</v>
      </c>
      <c r="H468" s="38">
        <f t="shared" si="25"/>
        <v>0</v>
      </c>
      <c r="I468" s="38">
        <f t="shared" si="26"/>
        <v>0</v>
      </c>
    </row>
    <row r="469" spans="1:9" x14ac:dyDescent="0.25">
      <c r="A469" s="37">
        <v>91.4</v>
      </c>
      <c r="B469" s="38">
        <f t="shared" si="25"/>
        <v>0</v>
      </c>
      <c r="C469" s="38">
        <f t="shared" si="25"/>
        <v>0</v>
      </c>
      <c r="D469" s="38">
        <f t="shared" si="25"/>
        <v>0</v>
      </c>
      <c r="E469" s="38">
        <f t="shared" si="25"/>
        <v>0</v>
      </c>
      <c r="F469" s="38">
        <f t="shared" si="25"/>
        <v>0</v>
      </c>
      <c r="G469" s="38">
        <f t="shared" si="25"/>
        <v>0</v>
      </c>
      <c r="H469" s="38">
        <f t="shared" si="25"/>
        <v>0</v>
      </c>
      <c r="I469" s="38">
        <f t="shared" si="26"/>
        <v>0</v>
      </c>
    </row>
    <row r="470" spans="1:9" x14ac:dyDescent="0.25">
      <c r="A470" s="37">
        <v>91.6</v>
      </c>
      <c r="B470" s="38">
        <f t="shared" si="25"/>
        <v>0</v>
      </c>
      <c r="C470" s="38">
        <f t="shared" si="25"/>
        <v>0</v>
      </c>
      <c r="D470" s="38">
        <f t="shared" si="25"/>
        <v>0</v>
      </c>
      <c r="E470" s="38">
        <f t="shared" si="25"/>
        <v>0</v>
      </c>
      <c r="F470" s="38">
        <f t="shared" si="25"/>
        <v>0</v>
      </c>
      <c r="G470" s="38">
        <f t="shared" si="25"/>
        <v>0</v>
      </c>
      <c r="H470" s="38">
        <f t="shared" si="25"/>
        <v>0</v>
      </c>
      <c r="I470" s="38">
        <f t="shared" si="26"/>
        <v>0</v>
      </c>
    </row>
    <row r="471" spans="1:9" x14ac:dyDescent="0.25">
      <c r="A471" s="37">
        <v>91.8</v>
      </c>
      <c r="B471" s="38">
        <f t="shared" si="25"/>
        <v>0</v>
      </c>
      <c r="C471" s="38">
        <f t="shared" si="25"/>
        <v>0</v>
      </c>
      <c r="D471" s="38">
        <f t="shared" si="25"/>
        <v>0</v>
      </c>
      <c r="E471" s="38">
        <f t="shared" si="25"/>
        <v>0</v>
      </c>
      <c r="F471" s="38">
        <f t="shared" si="25"/>
        <v>0</v>
      </c>
      <c r="G471" s="38">
        <f t="shared" si="25"/>
        <v>0</v>
      </c>
      <c r="H471" s="38">
        <f t="shared" si="25"/>
        <v>0</v>
      </c>
      <c r="I471" s="38">
        <f t="shared" si="26"/>
        <v>0</v>
      </c>
    </row>
    <row r="472" spans="1:9" x14ac:dyDescent="0.25">
      <c r="A472" s="37">
        <v>92</v>
      </c>
      <c r="B472" s="38">
        <f t="shared" si="25"/>
        <v>0</v>
      </c>
      <c r="C472" s="38">
        <f t="shared" si="25"/>
        <v>0</v>
      </c>
      <c r="D472" s="38">
        <f t="shared" si="25"/>
        <v>0</v>
      </c>
      <c r="E472" s="38">
        <f t="shared" si="25"/>
        <v>0</v>
      </c>
      <c r="F472" s="38">
        <f t="shared" si="25"/>
        <v>0</v>
      </c>
      <c r="G472" s="38">
        <f t="shared" si="25"/>
        <v>0</v>
      </c>
      <c r="H472" s="38">
        <f t="shared" si="25"/>
        <v>0</v>
      </c>
      <c r="I472" s="38">
        <f t="shared" si="26"/>
        <v>0</v>
      </c>
    </row>
    <row r="473" spans="1:9" x14ac:dyDescent="0.25">
      <c r="A473" s="37">
        <v>92.2</v>
      </c>
      <c r="B473" s="38">
        <f t="shared" si="25"/>
        <v>0</v>
      </c>
      <c r="C473" s="38">
        <f t="shared" si="25"/>
        <v>0</v>
      </c>
      <c r="D473" s="38">
        <f t="shared" si="25"/>
        <v>0</v>
      </c>
      <c r="E473" s="38">
        <f t="shared" si="25"/>
        <v>0</v>
      </c>
      <c r="F473" s="38">
        <f t="shared" si="25"/>
        <v>0</v>
      </c>
      <c r="G473" s="38">
        <f t="shared" si="25"/>
        <v>0</v>
      </c>
      <c r="H473" s="38">
        <f t="shared" si="25"/>
        <v>0</v>
      </c>
      <c r="I473" s="38">
        <f t="shared" si="26"/>
        <v>0</v>
      </c>
    </row>
    <row r="474" spans="1:9" x14ac:dyDescent="0.25">
      <c r="A474" s="37">
        <v>92.4</v>
      </c>
      <c r="B474" s="38">
        <f t="shared" si="25"/>
        <v>0</v>
      </c>
      <c r="C474" s="38">
        <f t="shared" si="25"/>
        <v>0</v>
      </c>
      <c r="D474" s="38">
        <f t="shared" si="25"/>
        <v>0</v>
      </c>
      <c r="E474" s="38">
        <f t="shared" si="25"/>
        <v>0</v>
      </c>
      <c r="F474" s="38">
        <f t="shared" si="25"/>
        <v>0</v>
      </c>
      <c r="G474" s="38">
        <f t="shared" si="25"/>
        <v>0</v>
      </c>
      <c r="H474" s="38">
        <f t="shared" si="25"/>
        <v>0</v>
      </c>
      <c r="I474" s="38">
        <f t="shared" si="26"/>
        <v>0</v>
      </c>
    </row>
    <row r="475" spans="1:9" x14ac:dyDescent="0.25">
      <c r="A475" s="37">
        <v>92.6</v>
      </c>
      <c r="B475" s="38">
        <f t="shared" si="25"/>
        <v>0</v>
      </c>
      <c r="C475" s="38">
        <f t="shared" si="25"/>
        <v>0</v>
      </c>
      <c r="D475" s="38">
        <f t="shared" si="25"/>
        <v>0</v>
      </c>
      <c r="E475" s="38">
        <f t="shared" si="25"/>
        <v>0</v>
      </c>
      <c r="F475" s="38">
        <f t="shared" si="25"/>
        <v>0</v>
      </c>
      <c r="G475" s="38">
        <f t="shared" si="25"/>
        <v>0</v>
      </c>
      <c r="H475" s="38">
        <f t="shared" si="25"/>
        <v>0</v>
      </c>
      <c r="I475" s="38">
        <f t="shared" si="26"/>
        <v>0</v>
      </c>
    </row>
    <row r="476" spans="1:9" x14ac:dyDescent="0.25">
      <c r="A476" s="37">
        <v>92.8</v>
      </c>
      <c r="B476" s="38">
        <f t="shared" si="25"/>
        <v>0</v>
      </c>
      <c r="C476" s="38">
        <f t="shared" si="25"/>
        <v>0</v>
      </c>
      <c r="D476" s="38">
        <f t="shared" si="25"/>
        <v>0</v>
      </c>
      <c r="E476" s="38">
        <f t="shared" si="25"/>
        <v>0</v>
      </c>
      <c r="F476" s="38">
        <f t="shared" si="25"/>
        <v>0</v>
      </c>
      <c r="G476" s="38">
        <f t="shared" si="25"/>
        <v>0</v>
      </c>
      <c r="H476" s="38">
        <f t="shared" si="25"/>
        <v>0</v>
      </c>
      <c r="I476" s="38">
        <f t="shared" si="26"/>
        <v>0</v>
      </c>
    </row>
    <row r="477" spans="1:9" x14ac:dyDescent="0.25">
      <c r="A477" s="37">
        <v>93</v>
      </c>
      <c r="B477" s="38">
        <f t="shared" si="25"/>
        <v>0</v>
      </c>
      <c r="C477" s="38">
        <f t="shared" si="25"/>
        <v>0</v>
      </c>
      <c r="D477" s="38">
        <f t="shared" si="25"/>
        <v>0</v>
      </c>
      <c r="E477" s="38">
        <f t="shared" si="25"/>
        <v>0</v>
      </c>
      <c r="F477" s="38">
        <f t="shared" si="25"/>
        <v>0</v>
      </c>
      <c r="G477" s="38">
        <f t="shared" si="25"/>
        <v>0</v>
      </c>
      <c r="H477" s="38">
        <f t="shared" si="25"/>
        <v>0</v>
      </c>
      <c r="I477" s="38">
        <f t="shared" si="26"/>
        <v>0</v>
      </c>
    </row>
    <row r="478" spans="1:9" x14ac:dyDescent="0.25">
      <c r="A478" s="37">
        <v>93.2</v>
      </c>
      <c r="B478" s="38">
        <f t="shared" si="25"/>
        <v>0</v>
      </c>
      <c r="C478" s="38">
        <f t="shared" si="25"/>
        <v>0</v>
      </c>
      <c r="D478" s="38">
        <f t="shared" si="25"/>
        <v>0</v>
      </c>
      <c r="E478" s="38">
        <f t="shared" si="25"/>
        <v>0</v>
      </c>
      <c r="F478" s="38">
        <f t="shared" si="25"/>
        <v>0</v>
      </c>
      <c r="G478" s="38">
        <f t="shared" si="25"/>
        <v>0</v>
      </c>
      <c r="H478" s="38">
        <f t="shared" si="25"/>
        <v>0</v>
      </c>
      <c r="I478" s="38">
        <f t="shared" si="26"/>
        <v>0</v>
      </c>
    </row>
    <row r="479" spans="1:9" x14ac:dyDescent="0.25">
      <c r="A479" s="37">
        <v>93.4</v>
      </c>
      <c r="B479" s="38">
        <f t="shared" ref="B479:H512" si="27">(1/(B$9*SQRT(2*PI()))*EXP(-((B$7-$A479)^2)/(2*B$9^2)))</f>
        <v>0</v>
      </c>
      <c r="C479" s="38">
        <f t="shared" si="27"/>
        <v>0</v>
      </c>
      <c r="D479" s="38">
        <f t="shared" si="27"/>
        <v>0</v>
      </c>
      <c r="E479" s="38">
        <f t="shared" si="27"/>
        <v>0</v>
      </c>
      <c r="F479" s="38">
        <f t="shared" si="27"/>
        <v>0</v>
      </c>
      <c r="G479" s="38">
        <f t="shared" si="27"/>
        <v>0</v>
      </c>
      <c r="H479" s="38">
        <f t="shared" si="27"/>
        <v>0</v>
      </c>
      <c r="I479" s="38">
        <f t="shared" si="26"/>
        <v>0</v>
      </c>
    </row>
    <row r="480" spans="1:9" x14ac:dyDescent="0.25">
      <c r="A480" s="37">
        <v>93.6</v>
      </c>
      <c r="B480" s="38">
        <f t="shared" si="27"/>
        <v>0</v>
      </c>
      <c r="C480" s="38">
        <f t="shared" si="27"/>
        <v>0</v>
      </c>
      <c r="D480" s="38">
        <f t="shared" si="27"/>
        <v>0</v>
      </c>
      <c r="E480" s="38">
        <f t="shared" si="27"/>
        <v>0</v>
      </c>
      <c r="F480" s="38">
        <f t="shared" si="27"/>
        <v>0</v>
      </c>
      <c r="G480" s="38">
        <f t="shared" si="27"/>
        <v>0</v>
      </c>
      <c r="H480" s="38">
        <f t="shared" si="27"/>
        <v>0</v>
      </c>
      <c r="I480" s="38">
        <f t="shared" si="26"/>
        <v>0</v>
      </c>
    </row>
    <row r="481" spans="1:9" x14ac:dyDescent="0.25">
      <c r="A481" s="37">
        <v>93.8</v>
      </c>
      <c r="B481" s="38">
        <f t="shared" si="27"/>
        <v>0</v>
      </c>
      <c r="C481" s="38">
        <f t="shared" si="27"/>
        <v>0</v>
      </c>
      <c r="D481" s="38">
        <f t="shared" si="27"/>
        <v>0</v>
      </c>
      <c r="E481" s="38">
        <f t="shared" si="27"/>
        <v>0</v>
      </c>
      <c r="F481" s="38">
        <f t="shared" si="27"/>
        <v>0</v>
      </c>
      <c r="G481" s="38">
        <f t="shared" si="27"/>
        <v>0</v>
      </c>
      <c r="H481" s="38">
        <f t="shared" si="27"/>
        <v>0</v>
      </c>
      <c r="I481" s="38">
        <f t="shared" si="26"/>
        <v>0</v>
      </c>
    </row>
    <row r="482" spans="1:9" x14ac:dyDescent="0.25">
      <c r="A482" s="37">
        <v>94</v>
      </c>
      <c r="B482" s="38">
        <f t="shared" si="27"/>
        <v>0</v>
      </c>
      <c r="C482" s="38">
        <f t="shared" si="27"/>
        <v>0</v>
      </c>
      <c r="D482" s="38">
        <f t="shared" si="27"/>
        <v>0</v>
      </c>
      <c r="E482" s="38">
        <f t="shared" si="27"/>
        <v>0</v>
      </c>
      <c r="F482" s="38">
        <f t="shared" si="27"/>
        <v>0</v>
      </c>
      <c r="G482" s="38">
        <f t="shared" si="27"/>
        <v>0</v>
      </c>
      <c r="H482" s="38">
        <f t="shared" si="27"/>
        <v>0</v>
      </c>
      <c r="I482" s="38">
        <f t="shared" si="26"/>
        <v>0</v>
      </c>
    </row>
    <row r="483" spans="1:9" x14ac:dyDescent="0.25">
      <c r="A483" s="37">
        <v>94.2</v>
      </c>
      <c r="B483" s="38">
        <f t="shared" si="27"/>
        <v>0</v>
      </c>
      <c r="C483" s="38">
        <f t="shared" si="27"/>
        <v>0</v>
      </c>
      <c r="D483" s="38">
        <f t="shared" si="27"/>
        <v>0</v>
      </c>
      <c r="E483" s="38">
        <f t="shared" si="27"/>
        <v>0</v>
      </c>
      <c r="F483" s="38">
        <f t="shared" si="27"/>
        <v>0</v>
      </c>
      <c r="G483" s="38">
        <f t="shared" si="27"/>
        <v>0</v>
      </c>
      <c r="H483" s="38">
        <f t="shared" si="27"/>
        <v>0</v>
      </c>
      <c r="I483" s="38">
        <f t="shared" si="26"/>
        <v>0</v>
      </c>
    </row>
    <row r="484" spans="1:9" x14ac:dyDescent="0.25">
      <c r="A484" s="37">
        <v>94.4</v>
      </c>
      <c r="B484" s="38">
        <f t="shared" si="27"/>
        <v>0</v>
      </c>
      <c r="C484" s="38">
        <f t="shared" si="27"/>
        <v>0</v>
      </c>
      <c r="D484" s="38">
        <f t="shared" si="27"/>
        <v>0</v>
      </c>
      <c r="E484" s="38">
        <f t="shared" si="27"/>
        <v>0</v>
      </c>
      <c r="F484" s="38">
        <f t="shared" si="27"/>
        <v>0</v>
      </c>
      <c r="G484" s="38">
        <f t="shared" si="27"/>
        <v>0</v>
      </c>
      <c r="H484" s="38">
        <f t="shared" si="27"/>
        <v>0</v>
      </c>
      <c r="I484" s="38">
        <f t="shared" si="26"/>
        <v>0</v>
      </c>
    </row>
    <row r="485" spans="1:9" x14ac:dyDescent="0.25">
      <c r="A485" s="37">
        <v>94.6</v>
      </c>
      <c r="B485" s="38">
        <f t="shared" si="27"/>
        <v>0</v>
      </c>
      <c r="C485" s="38">
        <f t="shared" si="27"/>
        <v>0</v>
      </c>
      <c r="D485" s="38">
        <f t="shared" si="27"/>
        <v>0</v>
      </c>
      <c r="E485" s="38">
        <f t="shared" si="27"/>
        <v>0</v>
      </c>
      <c r="F485" s="38">
        <f t="shared" si="27"/>
        <v>0</v>
      </c>
      <c r="G485" s="38">
        <f t="shared" si="27"/>
        <v>0</v>
      </c>
      <c r="H485" s="38">
        <f t="shared" si="27"/>
        <v>0</v>
      </c>
      <c r="I485" s="38">
        <f t="shared" si="26"/>
        <v>0</v>
      </c>
    </row>
    <row r="486" spans="1:9" x14ac:dyDescent="0.25">
      <c r="A486" s="37">
        <v>94.8</v>
      </c>
      <c r="B486" s="38">
        <f t="shared" si="27"/>
        <v>0</v>
      </c>
      <c r="C486" s="38">
        <f t="shared" si="27"/>
        <v>0</v>
      </c>
      <c r="D486" s="38">
        <f t="shared" si="27"/>
        <v>0</v>
      </c>
      <c r="E486" s="38">
        <f t="shared" si="27"/>
        <v>0</v>
      </c>
      <c r="F486" s="38">
        <f t="shared" si="27"/>
        <v>0</v>
      </c>
      <c r="G486" s="38">
        <f t="shared" si="27"/>
        <v>0</v>
      </c>
      <c r="H486" s="38">
        <f t="shared" si="27"/>
        <v>0</v>
      </c>
      <c r="I486" s="38">
        <f t="shared" si="26"/>
        <v>0</v>
      </c>
    </row>
    <row r="487" spans="1:9" x14ac:dyDescent="0.25">
      <c r="A487" s="37">
        <v>95</v>
      </c>
      <c r="B487" s="38">
        <f t="shared" si="27"/>
        <v>0</v>
      </c>
      <c r="C487" s="38">
        <f t="shared" si="27"/>
        <v>0</v>
      </c>
      <c r="D487" s="38">
        <f t="shared" si="27"/>
        <v>0</v>
      </c>
      <c r="E487" s="38">
        <f t="shared" si="27"/>
        <v>0</v>
      </c>
      <c r="F487" s="38">
        <f t="shared" si="27"/>
        <v>0</v>
      </c>
      <c r="G487" s="38">
        <f t="shared" si="27"/>
        <v>0</v>
      </c>
      <c r="H487" s="38">
        <f t="shared" si="27"/>
        <v>0</v>
      </c>
      <c r="I487" s="38">
        <f t="shared" si="26"/>
        <v>0</v>
      </c>
    </row>
    <row r="488" spans="1:9" x14ac:dyDescent="0.25">
      <c r="A488" s="37">
        <v>95.2</v>
      </c>
      <c r="B488" s="38">
        <f t="shared" si="27"/>
        <v>0</v>
      </c>
      <c r="C488" s="38">
        <f t="shared" si="27"/>
        <v>0</v>
      </c>
      <c r="D488" s="38">
        <f t="shared" si="27"/>
        <v>0</v>
      </c>
      <c r="E488" s="38">
        <f t="shared" si="27"/>
        <v>0</v>
      </c>
      <c r="F488" s="38">
        <f t="shared" si="27"/>
        <v>0</v>
      </c>
      <c r="G488" s="38">
        <f t="shared" si="27"/>
        <v>0</v>
      </c>
      <c r="H488" s="38">
        <f t="shared" si="27"/>
        <v>0</v>
      </c>
      <c r="I488" s="38">
        <f t="shared" si="26"/>
        <v>0</v>
      </c>
    </row>
    <row r="489" spans="1:9" x14ac:dyDescent="0.25">
      <c r="A489" s="37">
        <v>95.4</v>
      </c>
      <c r="B489" s="38">
        <f t="shared" si="27"/>
        <v>0</v>
      </c>
      <c r="C489" s="38">
        <f t="shared" si="27"/>
        <v>0</v>
      </c>
      <c r="D489" s="38">
        <f t="shared" si="27"/>
        <v>0</v>
      </c>
      <c r="E489" s="38">
        <f t="shared" si="27"/>
        <v>0</v>
      </c>
      <c r="F489" s="38">
        <f t="shared" si="27"/>
        <v>0</v>
      </c>
      <c r="G489" s="38">
        <f t="shared" si="27"/>
        <v>0</v>
      </c>
      <c r="H489" s="38">
        <f t="shared" si="27"/>
        <v>0</v>
      </c>
      <c r="I489" s="38">
        <f t="shared" si="26"/>
        <v>0</v>
      </c>
    </row>
    <row r="490" spans="1:9" x14ac:dyDescent="0.25">
      <c r="A490" s="37">
        <v>95.6</v>
      </c>
      <c r="B490" s="38">
        <f t="shared" si="27"/>
        <v>0</v>
      </c>
      <c r="C490" s="38">
        <f t="shared" si="27"/>
        <v>0</v>
      </c>
      <c r="D490" s="38">
        <f t="shared" si="27"/>
        <v>0</v>
      </c>
      <c r="E490" s="38">
        <f t="shared" si="27"/>
        <v>0</v>
      </c>
      <c r="F490" s="38">
        <f t="shared" si="27"/>
        <v>0</v>
      </c>
      <c r="G490" s="38">
        <f t="shared" si="27"/>
        <v>0</v>
      </c>
      <c r="H490" s="38">
        <f t="shared" si="27"/>
        <v>0</v>
      </c>
      <c r="I490" s="38">
        <f t="shared" si="26"/>
        <v>0</v>
      </c>
    </row>
    <row r="491" spans="1:9" x14ac:dyDescent="0.25">
      <c r="A491" s="37">
        <v>95.8</v>
      </c>
      <c r="B491" s="38">
        <f t="shared" si="27"/>
        <v>0</v>
      </c>
      <c r="C491" s="38">
        <f t="shared" si="27"/>
        <v>0</v>
      </c>
      <c r="D491" s="38">
        <f t="shared" si="27"/>
        <v>0</v>
      </c>
      <c r="E491" s="38">
        <f t="shared" si="27"/>
        <v>0</v>
      </c>
      <c r="F491" s="38">
        <f t="shared" si="27"/>
        <v>0</v>
      </c>
      <c r="G491" s="38">
        <f t="shared" si="27"/>
        <v>0</v>
      </c>
      <c r="H491" s="38">
        <f t="shared" si="27"/>
        <v>0</v>
      </c>
      <c r="I491" s="38">
        <f t="shared" si="26"/>
        <v>0</v>
      </c>
    </row>
    <row r="492" spans="1:9" x14ac:dyDescent="0.25">
      <c r="A492" s="37">
        <v>96</v>
      </c>
      <c r="B492" s="38">
        <f t="shared" si="27"/>
        <v>0</v>
      </c>
      <c r="C492" s="38">
        <f t="shared" si="27"/>
        <v>0</v>
      </c>
      <c r="D492" s="38">
        <f t="shared" si="27"/>
        <v>0</v>
      </c>
      <c r="E492" s="38">
        <f t="shared" si="27"/>
        <v>0</v>
      </c>
      <c r="F492" s="38">
        <f t="shared" si="27"/>
        <v>0</v>
      </c>
      <c r="G492" s="38">
        <f t="shared" si="27"/>
        <v>0</v>
      </c>
      <c r="H492" s="38">
        <f t="shared" si="27"/>
        <v>0</v>
      </c>
      <c r="I492" s="38">
        <f t="shared" si="26"/>
        <v>0</v>
      </c>
    </row>
    <row r="493" spans="1:9" x14ac:dyDescent="0.25">
      <c r="A493" s="37">
        <v>96.2</v>
      </c>
      <c r="B493" s="38">
        <f t="shared" si="27"/>
        <v>0</v>
      </c>
      <c r="C493" s="38">
        <f t="shared" si="27"/>
        <v>0</v>
      </c>
      <c r="D493" s="38">
        <f t="shared" si="27"/>
        <v>0</v>
      </c>
      <c r="E493" s="38">
        <f t="shared" si="27"/>
        <v>0</v>
      </c>
      <c r="F493" s="38">
        <f t="shared" si="27"/>
        <v>0</v>
      </c>
      <c r="G493" s="38">
        <f t="shared" si="27"/>
        <v>0</v>
      </c>
      <c r="H493" s="38">
        <f t="shared" si="27"/>
        <v>0</v>
      </c>
      <c r="I493" s="38">
        <f t="shared" si="26"/>
        <v>0</v>
      </c>
    </row>
    <row r="494" spans="1:9" x14ac:dyDescent="0.25">
      <c r="A494" s="37">
        <v>96.4</v>
      </c>
      <c r="B494" s="38">
        <f t="shared" si="27"/>
        <v>0</v>
      </c>
      <c r="C494" s="38">
        <f t="shared" si="27"/>
        <v>0</v>
      </c>
      <c r="D494" s="38">
        <f t="shared" si="27"/>
        <v>0</v>
      </c>
      <c r="E494" s="38">
        <f t="shared" si="27"/>
        <v>0</v>
      </c>
      <c r="F494" s="38">
        <f t="shared" si="27"/>
        <v>0</v>
      </c>
      <c r="G494" s="38">
        <f t="shared" si="27"/>
        <v>0</v>
      </c>
      <c r="H494" s="38">
        <f t="shared" si="27"/>
        <v>0</v>
      </c>
      <c r="I494" s="38">
        <f t="shared" si="26"/>
        <v>0</v>
      </c>
    </row>
    <row r="495" spans="1:9" x14ac:dyDescent="0.25">
      <c r="A495" s="37">
        <v>96.6</v>
      </c>
      <c r="B495" s="38">
        <f t="shared" si="27"/>
        <v>0</v>
      </c>
      <c r="C495" s="38">
        <f t="shared" si="27"/>
        <v>0</v>
      </c>
      <c r="D495" s="38">
        <f t="shared" si="27"/>
        <v>0</v>
      </c>
      <c r="E495" s="38">
        <f t="shared" si="27"/>
        <v>0</v>
      </c>
      <c r="F495" s="38">
        <f t="shared" si="27"/>
        <v>0</v>
      </c>
      <c r="G495" s="38">
        <f t="shared" si="27"/>
        <v>0</v>
      </c>
      <c r="H495" s="38">
        <f t="shared" si="27"/>
        <v>0</v>
      </c>
      <c r="I495" s="38">
        <f t="shared" si="26"/>
        <v>0</v>
      </c>
    </row>
    <row r="496" spans="1:9" x14ac:dyDescent="0.25">
      <c r="A496" s="37">
        <v>96.8</v>
      </c>
      <c r="B496" s="38">
        <f t="shared" si="27"/>
        <v>0</v>
      </c>
      <c r="C496" s="38">
        <f t="shared" si="27"/>
        <v>0</v>
      </c>
      <c r="D496" s="38">
        <f t="shared" si="27"/>
        <v>0</v>
      </c>
      <c r="E496" s="38">
        <f t="shared" si="27"/>
        <v>0</v>
      </c>
      <c r="F496" s="38">
        <f t="shared" si="27"/>
        <v>0</v>
      </c>
      <c r="G496" s="38">
        <f t="shared" si="27"/>
        <v>0</v>
      </c>
      <c r="H496" s="38">
        <f t="shared" si="27"/>
        <v>0</v>
      </c>
      <c r="I496" s="38">
        <f t="shared" si="26"/>
        <v>0</v>
      </c>
    </row>
    <row r="497" spans="1:9" x14ac:dyDescent="0.25">
      <c r="A497" s="37">
        <v>97</v>
      </c>
      <c r="B497" s="38">
        <f t="shared" si="27"/>
        <v>0</v>
      </c>
      <c r="C497" s="38">
        <f t="shared" si="27"/>
        <v>0</v>
      </c>
      <c r="D497" s="38">
        <f t="shared" si="27"/>
        <v>0</v>
      </c>
      <c r="E497" s="38">
        <f t="shared" si="27"/>
        <v>0</v>
      </c>
      <c r="F497" s="38">
        <f t="shared" si="27"/>
        <v>0</v>
      </c>
      <c r="G497" s="38">
        <f t="shared" si="27"/>
        <v>0</v>
      </c>
      <c r="H497" s="38">
        <f t="shared" si="27"/>
        <v>0</v>
      </c>
      <c r="I497" s="38">
        <f t="shared" si="26"/>
        <v>0</v>
      </c>
    </row>
    <row r="498" spans="1:9" x14ac:dyDescent="0.25">
      <c r="A498" s="37">
        <v>97.2</v>
      </c>
      <c r="B498" s="38">
        <f t="shared" si="27"/>
        <v>0</v>
      </c>
      <c r="C498" s="38">
        <f t="shared" si="27"/>
        <v>0</v>
      </c>
      <c r="D498" s="38">
        <f t="shared" si="27"/>
        <v>0</v>
      </c>
      <c r="E498" s="38">
        <f t="shared" si="27"/>
        <v>0</v>
      </c>
      <c r="F498" s="38">
        <f t="shared" si="27"/>
        <v>0</v>
      </c>
      <c r="G498" s="38">
        <f t="shared" si="27"/>
        <v>0</v>
      </c>
      <c r="H498" s="38">
        <f t="shared" si="27"/>
        <v>0</v>
      </c>
      <c r="I498" s="38">
        <f t="shared" si="26"/>
        <v>0</v>
      </c>
    </row>
    <row r="499" spans="1:9" x14ac:dyDescent="0.25">
      <c r="A499" s="37">
        <v>97.4</v>
      </c>
      <c r="B499" s="38">
        <f t="shared" si="27"/>
        <v>0</v>
      </c>
      <c r="C499" s="38">
        <f t="shared" si="27"/>
        <v>0</v>
      </c>
      <c r="D499" s="38">
        <f t="shared" si="27"/>
        <v>0</v>
      </c>
      <c r="E499" s="38">
        <f t="shared" si="27"/>
        <v>0</v>
      </c>
      <c r="F499" s="38">
        <f t="shared" si="27"/>
        <v>0</v>
      </c>
      <c r="G499" s="38">
        <f t="shared" si="27"/>
        <v>0</v>
      </c>
      <c r="H499" s="38">
        <f t="shared" si="27"/>
        <v>0</v>
      </c>
      <c r="I499" s="38">
        <f t="shared" si="26"/>
        <v>0</v>
      </c>
    </row>
    <row r="500" spans="1:9" x14ac:dyDescent="0.25">
      <c r="A500" s="37">
        <v>97.6</v>
      </c>
      <c r="B500" s="38">
        <f t="shared" si="27"/>
        <v>0</v>
      </c>
      <c r="C500" s="38">
        <f t="shared" si="27"/>
        <v>0</v>
      </c>
      <c r="D500" s="38">
        <f t="shared" si="27"/>
        <v>0</v>
      </c>
      <c r="E500" s="38">
        <f t="shared" si="27"/>
        <v>0</v>
      </c>
      <c r="F500" s="38">
        <f t="shared" si="27"/>
        <v>0</v>
      </c>
      <c r="G500" s="38">
        <f t="shared" si="27"/>
        <v>0</v>
      </c>
      <c r="H500" s="38">
        <f t="shared" si="27"/>
        <v>0</v>
      </c>
      <c r="I500" s="38">
        <f t="shared" si="26"/>
        <v>0</v>
      </c>
    </row>
    <row r="501" spans="1:9" x14ac:dyDescent="0.25">
      <c r="A501" s="37">
        <v>97.8</v>
      </c>
      <c r="B501" s="38">
        <f t="shared" si="27"/>
        <v>0</v>
      </c>
      <c r="C501" s="38">
        <f t="shared" si="27"/>
        <v>0</v>
      </c>
      <c r="D501" s="38">
        <f t="shared" si="27"/>
        <v>0</v>
      </c>
      <c r="E501" s="38">
        <f t="shared" si="27"/>
        <v>0</v>
      </c>
      <c r="F501" s="38">
        <f t="shared" si="27"/>
        <v>0</v>
      </c>
      <c r="G501" s="38">
        <f t="shared" si="27"/>
        <v>0</v>
      </c>
      <c r="H501" s="38">
        <f t="shared" si="27"/>
        <v>0</v>
      </c>
      <c r="I501" s="38">
        <f t="shared" si="26"/>
        <v>0</v>
      </c>
    </row>
    <row r="502" spans="1:9" x14ac:dyDescent="0.25">
      <c r="A502" s="37">
        <v>98</v>
      </c>
      <c r="B502" s="38">
        <f t="shared" si="27"/>
        <v>0</v>
      </c>
      <c r="C502" s="38">
        <f t="shared" si="27"/>
        <v>0</v>
      </c>
      <c r="D502" s="38">
        <f t="shared" si="27"/>
        <v>0</v>
      </c>
      <c r="E502" s="38">
        <f t="shared" si="27"/>
        <v>0</v>
      </c>
      <c r="F502" s="38">
        <f t="shared" si="27"/>
        <v>0</v>
      </c>
      <c r="G502" s="38">
        <f t="shared" si="27"/>
        <v>0</v>
      </c>
      <c r="H502" s="38">
        <f t="shared" si="27"/>
        <v>0</v>
      </c>
      <c r="I502" s="38">
        <f t="shared" si="26"/>
        <v>0</v>
      </c>
    </row>
    <row r="503" spans="1:9" x14ac:dyDescent="0.25">
      <c r="A503" s="37">
        <v>98.2</v>
      </c>
      <c r="B503" s="38">
        <f t="shared" si="27"/>
        <v>0</v>
      </c>
      <c r="C503" s="38">
        <f t="shared" si="27"/>
        <v>0</v>
      </c>
      <c r="D503" s="38">
        <f t="shared" si="27"/>
        <v>0</v>
      </c>
      <c r="E503" s="38">
        <f t="shared" si="27"/>
        <v>0</v>
      </c>
      <c r="F503" s="38">
        <f t="shared" si="27"/>
        <v>0</v>
      </c>
      <c r="G503" s="38">
        <f t="shared" si="27"/>
        <v>0</v>
      </c>
      <c r="H503" s="38">
        <f t="shared" si="27"/>
        <v>0</v>
      </c>
      <c r="I503" s="38">
        <f t="shared" si="26"/>
        <v>0</v>
      </c>
    </row>
    <row r="504" spans="1:9" x14ac:dyDescent="0.25">
      <c r="A504" s="37">
        <v>98.4</v>
      </c>
      <c r="B504" s="38">
        <f t="shared" si="27"/>
        <v>0</v>
      </c>
      <c r="C504" s="38">
        <f t="shared" si="27"/>
        <v>0</v>
      </c>
      <c r="D504" s="38">
        <f t="shared" si="27"/>
        <v>0</v>
      </c>
      <c r="E504" s="38">
        <f t="shared" si="27"/>
        <v>0</v>
      </c>
      <c r="F504" s="38">
        <f t="shared" si="27"/>
        <v>0</v>
      </c>
      <c r="G504" s="38">
        <f t="shared" si="27"/>
        <v>0</v>
      </c>
      <c r="H504" s="38">
        <f t="shared" si="27"/>
        <v>0</v>
      </c>
      <c r="I504" s="38">
        <f t="shared" si="26"/>
        <v>0</v>
      </c>
    </row>
    <row r="505" spans="1:9" x14ac:dyDescent="0.25">
      <c r="A505" s="37">
        <v>98.6</v>
      </c>
      <c r="B505" s="38">
        <f t="shared" si="27"/>
        <v>0</v>
      </c>
      <c r="C505" s="38">
        <f t="shared" si="27"/>
        <v>0</v>
      </c>
      <c r="D505" s="38">
        <f t="shared" si="27"/>
        <v>0</v>
      </c>
      <c r="E505" s="38">
        <f t="shared" si="27"/>
        <v>0</v>
      </c>
      <c r="F505" s="38">
        <f t="shared" si="27"/>
        <v>0</v>
      </c>
      <c r="G505" s="38">
        <f t="shared" si="27"/>
        <v>0</v>
      </c>
      <c r="H505" s="38">
        <f t="shared" si="27"/>
        <v>0</v>
      </c>
      <c r="I505" s="38">
        <f t="shared" si="26"/>
        <v>0</v>
      </c>
    </row>
    <row r="506" spans="1:9" x14ac:dyDescent="0.25">
      <c r="A506" s="37">
        <v>98.8</v>
      </c>
      <c r="B506" s="38">
        <f t="shared" si="27"/>
        <v>0</v>
      </c>
      <c r="C506" s="38">
        <f t="shared" si="27"/>
        <v>0</v>
      </c>
      <c r="D506" s="38">
        <f t="shared" si="27"/>
        <v>0</v>
      </c>
      <c r="E506" s="38">
        <f t="shared" si="27"/>
        <v>0</v>
      </c>
      <c r="F506" s="38">
        <f t="shared" si="27"/>
        <v>0</v>
      </c>
      <c r="G506" s="38">
        <f t="shared" si="27"/>
        <v>0</v>
      </c>
      <c r="H506" s="38">
        <f t="shared" si="27"/>
        <v>0</v>
      </c>
      <c r="I506" s="38">
        <f t="shared" si="26"/>
        <v>0</v>
      </c>
    </row>
    <row r="507" spans="1:9" x14ac:dyDescent="0.25">
      <c r="A507" s="37">
        <v>99</v>
      </c>
      <c r="B507" s="38">
        <f t="shared" si="27"/>
        <v>0</v>
      </c>
      <c r="C507" s="38">
        <f t="shared" si="27"/>
        <v>0</v>
      </c>
      <c r="D507" s="38">
        <f t="shared" si="27"/>
        <v>0</v>
      </c>
      <c r="E507" s="38">
        <f t="shared" si="27"/>
        <v>0</v>
      </c>
      <c r="F507" s="38">
        <f t="shared" si="27"/>
        <v>0</v>
      </c>
      <c r="G507" s="38">
        <f t="shared" si="27"/>
        <v>0</v>
      </c>
      <c r="H507" s="38">
        <f t="shared" si="27"/>
        <v>0</v>
      </c>
      <c r="I507" s="38">
        <f t="shared" si="26"/>
        <v>0</v>
      </c>
    </row>
    <row r="508" spans="1:9" x14ac:dyDescent="0.25">
      <c r="A508" s="37">
        <v>99.2</v>
      </c>
      <c r="B508" s="38">
        <f t="shared" si="27"/>
        <v>0</v>
      </c>
      <c r="C508" s="38">
        <f t="shared" si="27"/>
        <v>0</v>
      </c>
      <c r="D508" s="38">
        <f t="shared" si="27"/>
        <v>0</v>
      </c>
      <c r="E508" s="38">
        <f t="shared" si="27"/>
        <v>0</v>
      </c>
      <c r="F508" s="38">
        <f t="shared" si="27"/>
        <v>0</v>
      </c>
      <c r="G508" s="38">
        <f t="shared" si="27"/>
        <v>0</v>
      </c>
      <c r="H508" s="38">
        <f t="shared" si="27"/>
        <v>0</v>
      </c>
      <c r="I508" s="38">
        <f t="shared" si="26"/>
        <v>0</v>
      </c>
    </row>
    <row r="509" spans="1:9" x14ac:dyDescent="0.25">
      <c r="A509" s="37">
        <v>99.4</v>
      </c>
      <c r="B509" s="38">
        <f t="shared" si="27"/>
        <v>0</v>
      </c>
      <c r="C509" s="38">
        <f t="shared" si="27"/>
        <v>0</v>
      </c>
      <c r="D509" s="38">
        <f t="shared" si="27"/>
        <v>0</v>
      </c>
      <c r="E509" s="38">
        <f t="shared" si="27"/>
        <v>0</v>
      </c>
      <c r="F509" s="38">
        <f t="shared" si="27"/>
        <v>0</v>
      </c>
      <c r="G509" s="38">
        <f t="shared" si="27"/>
        <v>0</v>
      </c>
      <c r="H509" s="38">
        <f t="shared" si="27"/>
        <v>0</v>
      </c>
      <c r="I509" s="38">
        <f t="shared" si="26"/>
        <v>0</v>
      </c>
    </row>
    <row r="510" spans="1:9" x14ac:dyDescent="0.25">
      <c r="A510" s="37">
        <v>99.6</v>
      </c>
      <c r="B510" s="38">
        <f t="shared" si="27"/>
        <v>0</v>
      </c>
      <c r="C510" s="38">
        <f t="shared" si="27"/>
        <v>0</v>
      </c>
      <c r="D510" s="38">
        <f t="shared" si="27"/>
        <v>0</v>
      </c>
      <c r="E510" s="38">
        <f t="shared" si="27"/>
        <v>0</v>
      </c>
      <c r="F510" s="38">
        <f t="shared" si="27"/>
        <v>0</v>
      </c>
      <c r="G510" s="38">
        <f t="shared" si="27"/>
        <v>0</v>
      </c>
      <c r="H510" s="38">
        <f t="shared" si="27"/>
        <v>0</v>
      </c>
      <c r="I510" s="38">
        <f t="shared" si="26"/>
        <v>0</v>
      </c>
    </row>
    <row r="511" spans="1:9" x14ac:dyDescent="0.25">
      <c r="A511" s="37">
        <v>99.8</v>
      </c>
      <c r="B511" s="38">
        <f t="shared" si="27"/>
        <v>0</v>
      </c>
      <c r="C511" s="38">
        <f t="shared" si="27"/>
        <v>0</v>
      </c>
      <c r="D511" s="38">
        <f t="shared" si="27"/>
        <v>0</v>
      </c>
      <c r="E511" s="38">
        <f t="shared" si="27"/>
        <v>0</v>
      </c>
      <c r="F511" s="38">
        <f t="shared" si="27"/>
        <v>0</v>
      </c>
      <c r="G511" s="38">
        <f t="shared" si="27"/>
        <v>0</v>
      </c>
      <c r="H511" s="38">
        <f t="shared" si="27"/>
        <v>0</v>
      </c>
      <c r="I511" s="38">
        <f t="shared" si="26"/>
        <v>0</v>
      </c>
    </row>
    <row r="512" spans="1:9" x14ac:dyDescent="0.25">
      <c r="A512" s="37">
        <v>100</v>
      </c>
      <c r="B512" s="38">
        <f t="shared" si="27"/>
        <v>0</v>
      </c>
      <c r="C512" s="38">
        <f t="shared" si="27"/>
        <v>0</v>
      </c>
      <c r="D512" s="38">
        <f t="shared" si="27"/>
        <v>0</v>
      </c>
      <c r="E512" s="38">
        <f t="shared" si="27"/>
        <v>0</v>
      </c>
      <c r="F512" s="38">
        <f t="shared" si="27"/>
        <v>0</v>
      </c>
      <c r="G512" s="38">
        <f t="shared" si="27"/>
        <v>0</v>
      </c>
      <c r="H512" s="38">
        <f t="shared" si="27"/>
        <v>0</v>
      </c>
      <c r="I512" s="38">
        <f t="shared" si="26"/>
        <v>0</v>
      </c>
    </row>
  </sheetData>
  <pageMargins left="0.7" right="0.7" top="0.78740157499999996" bottom="0.78740157499999996" header="0.3" footer="0.3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4</vt:i4>
      </vt:variant>
    </vt:vector>
  </HeadingPairs>
  <TitlesOfParts>
    <vt:vector size="7" baseType="lpstr">
      <vt:lpstr>Retention characteristics</vt:lpstr>
      <vt:lpstr>Resolution</vt:lpstr>
      <vt:lpstr>Simulation</vt:lpstr>
      <vt:lpstr>log k vs x</vt:lpstr>
      <vt:lpstr>Resolution map</vt:lpstr>
      <vt:lpstr>Resolution map zoom</vt:lpstr>
      <vt:lpstr>Separation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Urban</dc:creator>
  <cp:lastModifiedBy>Jiří Urban</cp:lastModifiedBy>
  <cp:lastPrinted>2017-02-09T12:59:30Z</cp:lastPrinted>
  <dcterms:created xsi:type="dcterms:W3CDTF">2016-07-21T09:05:45Z</dcterms:created>
  <dcterms:modified xsi:type="dcterms:W3CDTF">2017-05-09T06:43:47Z</dcterms:modified>
</cp:coreProperties>
</file>