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/>
  <bookViews>
    <workbookView xWindow="120" yWindow="45" windowWidth="15480" windowHeight="8445" firstSheet="1" activeTab="1"/>
  </bookViews>
  <sheets>
    <sheet name="Absorbance" sheetId="3" r:id="rId1"/>
    <sheet name="Stanovení" sheetId="7" r:id="rId2"/>
  </sheets>
  <calcPr calcId="125725"/>
</workbook>
</file>

<file path=xl/calcChain.xml><?xml version="1.0" encoding="utf-8"?>
<calcChain xmlns="http://schemas.openxmlformats.org/spreadsheetml/2006/main">
  <c r="B40" i="3"/>
  <c r="B39"/>
  <c r="F10"/>
  <c r="B35" s="1"/>
</calcChain>
</file>

<file path=xl/sharedStrings.xml><?xml version="1.0" encoding="utf-8"?>
<sst xmlns="http://schemas.openxmlformats.org/spreadsheetml/2006/main" count="67" uniqueCount="52">
  <si>
    <t>A</t>
  </si>
  <si>
    <t>Flurescein</t>
  </si>
  <si>
    <t>Průměr</t>
  </si>
  <si>
    <t>Vzorek:</t>
  </si>
  <si>
    <t>446.4nm</t>
  </si>
  <si>
    <r>
      <t>c (mol.l</t>
    </r>
    <r>
      <rPr>
        <vertAlign val="superscript"/>
        <sz val="10"/>
        <rFont val="Arial CE"/>
        <charset val="238"/>
      </rPr>
      <t>-1</t>
    </r>
    <r>
      <rPr>
        <sz val="10"/>
        <rFont val="Arial CE"/>
        <charset val="238"/>
      </rPr>
      <t>)</t>
    </r>
  </si>
  <si>
    <r>
      <t>F</t>
    </r>
    <r>
      <rPr>
        <vertAlign val="subscript"/>
        <sz val="10"/>
        <rFont val="Arial CE"/>
        <charset val="238"/>
      </rPr>
      <t>405</t>
    </r>
  </si>
  <si>
    <r>
      <t>F</t>
    </r>
    <r>
      <rPr>
        <vertAlign val="subscript"/>
        <sz val="10"/>
        <rFont val="Arial CE"/>
        <charset val="238"/>
      </rPr>
      <t>500</t>
    </r>
  </si>
  <si>
    <t>y = 23581x - 0.0456</t>
  </si>
  <si>
    <t xml:space="preserve">x = </t>
  </si>
  <si>
    <t xml:space="preserve">teoret. </t>
  </si>
  <si>
    <t>ml</t>
  </si>
  <si>
    <r>
      <t>mol.l</t>
    </r>
    <r>
      <rPr>
        <vertAlign val="superscript"/>
        <sz val="10"/>
        <rFont val="Arial CE"/>
        <charset val="238"/>
      </rPr>
      <t>-1</t>
    </r>
  </si>
  <si>
    <t>c =</t>
  </si>
  <si>
    <r>
      <t>c</t>
    </r>
    <r>
      <rPr>
        <vertAlign val="subscript"/>
        <sz val="10"/>
        <rFont val="Arial CE"/>
        <charset val="238"/>
      </rPr>
      <t>vz</t>
    </r>
    <r>
      <rPr>
        <sz val="10"/>
        <rFont val="Arial CE"/>
        <charset val="238"/>
      </rPr>
      <t xml:space="preserve"> =</t>
    </r>
  </si>
  <si>
    <t>V (ml)</t>
  </si>
  <si>
    <t xml:space="preserve">1) Příprava roztoku fluoresceinu  </t>
  </si>
  <si>
    <t xml:space="preserve">    Zásobní roztok o koncentraci </t>
  </si>
  <si>
    <t xml:space="preserve">c = </t>
  </si>
  <si>
    <r>
      <t>10</t>
    </r>
    <r>
      <rPr>
        <vertAlign val="superscript"/>
        <sz val="10"/>
        <rFont val="Arial CE"/>
        <charset val="238"/>
      </rPr>
      <t>-3</t>
    </r>
  </si>
  <si>
    <r>
      <t>mol .l</t>
    </r>
    <r>
      <rPr>
        <vertAlign val="superscript"/>
        <sz val="10"/>
        <rFont val="Arial CE"/>
        <charset val="238"/>
      </rPr>
      <t>-1</t>
    </r>
  </si>
  <si>
    <t>TABULKA (protokol)</t>
  </si>
  <si>
    <t>Pořadí</t>
  </si>
  <si>
    <r>
      <t>V</t>
    </r>
    <r>
      <rPr>
        <vertAlign val="subscript"/>
        <sz val="10"/>
        <rFont val="Arial CE"/>
        <charset val="238"/>
      </rPr>
      <t>fluresceinu</t>
    </r>
    <r>
      <rPr>
        <sz val="10"/>
        <rFont val="Arial CE"/>
        <charset val="238"/>
      </rPr>
      <t xml:space="preserve"> </t>
    </r>
  </si>
  <si>
    <t>c</t>
  </si>
  <si>
    <t>v od.baňce</t>
  </si>
  <si>
    <t>(při 405 nm)</t>
  </si>
  <si>
    <t>(při 500 nm)</t>
  </si>
  <si>
    <r>
      <t>mol . l-</t>
    </r>
    <r>
      <rPr>
        <vertAlign val="superscript"/>
        <sz val="10"/>
        <rFont val="Arial CE"/>
        <charset val="238"/>
      </rPr>
      <t>1</t>
    </r>
  </si>
  <si>
    <t>0,00001</t>
  </si>
  <si>
    <t>0,0000125</t>
  </si>
  <si>
    <t>0,000015</t>
  </si>
  <si>
    <t>0,0000175</t>
  </si>
  <si>
    <t>0,00002</t>
  </si>
  <si>
    <t>0,0000225</t>
  </si>
  <si>
    <t>0,000025</t>
  </si>
  <si>
    <t>0,0000275</t>
  </si>
  <si>
    <t>0,00003</t>
  </si>
  <si>
    <t>Rel</t>
  </si>
  <si>
    <t>10_Fluorimetrie</t>
  </si>
  <si>
    <t xml:space="preserve">    Naváženo 33.2 mg fluoresceinu do 100 ml od.b. </t>
  </si>
  <si>
    <t xml:space="preserve">    Fluorescein rozpuštěn ve 20 ml od.b. v MeOH, doplněn po rysku MeOH.</t>
  </si>
  <si>
    <r>
      <t xml:space="preserve">    Do 25 ml od.b. připraveny roztoky o koncentraci c = 1 .10</t>
    </r>
    <r>
      <rPr>
        <vertAlign val="superscript"/>
        <sz val="10"/>
        <rFont val="Arial CE"/>
        <charset val="238"/>
      </rPr>
      <t>-5</t>
    </r>
    <r>
      <rPr>
        <sz val="10"/>
        <rFont val="Arial CE"/>
        <charset val="238"/>
      </rPr>
      <t xml:space="preserve"> - 3 .10</t>
    </r>
    <r>
      <rPr>
        <vertAlign val="superscript"/>
        <sz val="10"/>
        <rFont val="Arial CE"/>
        <charset val="238"/>
      </rPr>
      <t>-5</t>
    </r>
    <r>
      <rPr>
        <sz val="10"/>
        <rFont val="Arial CE"/>
        <charset val="238"/>
      </rPr>
      <t xml:space="preserve"> M v dest.vodě.</t>
    </r>
  </si>
  <si>
    <t>v 25 ml od.baňce</t>
  </si>
  <si>
    <t>Rel (při 500 nm)</t>
  </si>
  <si>
    <t xml:space="preserve">2) Kal. roztoky fluoresceinu  </t>
  </si>
  <si>
    <t>3) Neznámý vzorek</t>
  </si>
  <si>
    <r>
      <rPr>
        <b/>
        <i/>
        <sz val="10"/>
        <rFont val="Arial CE"/>
        <charset val="238"/>
      </rPr>
      <t>Fluorescein</t>
    </r>
    <r>
      <rPr>
        <sz val="10"/>
        <rFont val="Arial CE"/>
        <charset val="238"/>
      </rPr>
      <t xml:space="preserve"> je červené organické barvivo, které v roztocích velmi silně zeleně fosforeskuje, jeho excitační / emisní maximum je 495 / 520 nm.</t>
    </r>
  </si>
  <si>
    <t>446 nm</t>
  </si>
  <si>
    <t>měřicí</t>
  </si>
  <si>
    <t>F (excitační 405 nm)</t>
  </si>
  <si>
    <t>F(excitační 500 nm)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</si>
</sst>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000000"/>
    <numFmt numFmtId="166" formatCode="0.0000"/>
    <numFmt numFmtId="167" formatCode="0.0E+00"/>
    <numFmt numFmtId="168" formatCode="0.000000"/>
  </numFmts>
  <fonts count="9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vertAlign val="superscript"/>
      <sz val="10"/>
      <name val="Arial CE"/>
      <charset val="238"/>
    </font>
    <font>
      <vertAlign val="subscript"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/>
    <xf numFmtId="165" fontId="0" fillId="0" borderId="0" xfId="0" applyNumberFormat="1"/>
    <xf numFmtId="2" fontId="0" fillId="0" borderId="0" xfId="0" applyNumberFormat="1" applyBorder="1" applyAlignment="1">
      <alignment horizontal="center"/>
    </xf>
    <xf numFmtId="0" fontId="0" fillId="0" borderId="0" xfId="0" applyBorder="1"/>
    <xf numFmtId="11" fontId="0" fillId="0" borderId="0" xfId="0" applyNumberFormat="1"/>
    <xf numFmtId="49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6" fontId="0" fillId="0" borderId="0" xfId="0" applyNumberFormat="1"/>
    <xf numFmtId="168" fontId="2" fillId="0" borderId="2" xfId="0" applyNumberFormat="1" applyFont="1" applyBorder="1"/>
    <xf numFmtId="168" fontId="2" fillId="0" borderId="4" xfId="0" applyNumberFormat="1" applyFont="1" applyBorder="1"/>
    <xf numFmtId="168" fontId="2" fillId="0" borderId="6" xfId="0" applyNumberFormat="1" applyFont="1" applyBorder="1"/>
    <xf numFmtId="49" fontId="0" fillId="0" borderId="0" xfId="0" applyNumberForma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8" fillId="0" borderId="0" xfId="0" applyFont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800" b="0" i="1"/>
              <a:t>Obr. Kalibrační závislost</a:t>
            </a:r>
          </a:p>
        </c:rich>
      </c:tx>
      <c:layout>
        <c:manualLayout>
          <c:xMode val="edge"/>
          <c:yMode val="edge"/>
          <c:x val="0.3850053849651775"/>
          <c:y val="0.9130434782608696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893447952033544"/>
          <c:y val="6.0688405797101462E-2"/>
          <c:w val="0.79723614823376376"/>
          <c:h val="0.7182971014492756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8.2760802512730786E-3"/>
                  <c:y val="0.2618192970443915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</c:trendlineLbl>
          </c:trendline>
          <c:xVal>
            <c:numRef>
              <c:f>Absorbance!$B$4:$B$12</c:f>
              <c:numCache>
                <c:formatCode>General</c:formatCode>
                <c:ptCount val="9"/>
                <c:pt idx="0">
                  <c:v>1.0000000000000001E-5</c:v>
                </c:pt>
                <c:pt idx="1">
                  <c:v>1.2500000000000001E-5</c:v>
                </c:pt>
                <c:pt idx="2">
                  <c:v>1.5E-5</c:v>
                </c:pt>
                <c:pt idx="3">
                  <c:v>1.7499999999999998E-5</c:v>
                </c:pt>
                <c:pt idx="4">
                  <c:v>2.0000000000000002E-5</c:v>
                </c:pt>
                <c:pt idx="5">
                  <c:v>2.2500000000000001E-5</c:v>
                </c:pt>
                <c:pt idx="6">
                  <c:v>2.5000000000000001E-5</c:v>
                </c:pt>
                <c:pt idx="7">
                  <c:v>2.7500000000000001E-5</c:v>
                </c:pt>
                <c:pt idx="8">
                  <c:v>3.0000000000000001E-5</c:v>
                </c:pt>
              </c:numCache>
            </c:numRef>
          </c:xVal>
          <c:yVal>
            <c:numRef>
              <c:f>Absorbance!$C$4:$C$11</c:f>
              <c:numCache>
                <c:formatCode>0.000</c:formatCode>
                <c:ptCount val="8"/>
                <c:pt idx="0">
                  <c:v>0.19900000000000001</c:v>
                </c:pt>
                <c:pt idx="1">
                  <c:v>0.24399999999999999</c:v>
                </c:pt>
                <c:pt idx="2">
                  <c:v>0.307</c:v>
                </c:pt>
                <c:pt idx="3">
                  <c:v>0.36</c:v>
                </c:pt>
                <c:pt idx="4">
                  <c:v>0.42099999999999999</c:v>
                </c:pt>
                <c:pt idx="5">
                  <c:v>0.48699999999999999</c:v>
                </c:pt>
                <c:pt idx="6">
                  <c:v>0.55700000000000005</c:v>
                </c:pt>
                <c:pt idx="7">
                  <c:v>0.59699999999999998</c:v>
                </c:pt>
              </c:numCache>
            </c:numRef>
          </c:yVal>
        </c:ser>
        <c:axId val="124861824"/>
        <c:axId val="124864000"/>
      </c:scatterChart>
      <c:valAx>
        <c:axId val="124861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800" b="0"/>
                  <a:t>c (mo/l)</a:t>
                </a:r>
              </a:p>
            </c:rich>
          </c:tx>
          <c:layout>
            <c:manualLayout>
              <c:xMode val="edge"/>
              <c:yMode val="edge"/>
              <c:x val="0.45744712761968581"/>
              <c:y val="0.8532608695652174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24864000"/>
        <c:crosses val="autoZero"/>
        <c:crossBetween val="midCat"/>
      </c:valAx>
      <c:valAx>
        <c:axId val="124864000"/>
        <c:scaling>
          <c:orientation val="minMax"/>
          <c:max val="0.8"/>
        </c:scaling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800" b="0"/>
                  <a:t>ABS</a:t>
                </a:r>
              </a:p>
            </c:rich>
          </c:tx>
          <c:layout>
            <c:manualLayout>
              <c:xMode val="edge"/>
              <c:yMode val="edge"/>
              <c:x val="1.5141708203905721E-2"/>
              <c:y val="0.36137991925321317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248618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12</xdr:row>
      <xdr:rowOff>123825</xdr:rowOff>
    </xdr:from>
    <xdr:to>
      <xdr:col>7</xdr:col>
      <xdr:colOff>542925</xdr:colOff>
      <xdr:row>32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workbookViewId="0">
      <selection activeCell="G41" sqref="G41"/>
    </sheetView>
  </sheetViews>
  <sheetFormatPr defaultRowHeight="12.75"/>
  <cols>
    <col min="2" max="2" width="10" bestFit="1" customWidth="1"/>
    <col min="3" max="4" width="12.42578125" bestFit="1" customWidth="1"/>
    <col min="9" max="9" width="9.28515625" customWidth="1"/>
    <col min="13" max="13" width="12.42578125" bestFit="1" customWidth="1"/>
  </cols>
  <sheetData>
    <row r="1" spans="1:12">
      <c r="B1" s="7" t="s">
        <v>1</v>
      </c>
      <c r="D1" t="s">
        <v>4</v>
      </c>
    </row>
    <row r="3" spans="1:12" ht="14.25">
      <c r="A3" s="8" t="s">
        <v>15</v>
      </c>
      <c r="B3" s="8" t="s">
        <v>5</v>
      </c>
      <c r="C3" s="8" t="s">
        <v>0</v>
      </c>
      <c r="E3" s="9" t="s">
        <v>3</v>
      </c>
      <c r="F3" s="8" t="s">
        <v>0</v>
      </c>
    </row>
    <row r="4" spans="1:12">
      <c r="A4" s="4">
        <v>0.25</v>
      </c>
      <c r="B4" s="4">
        <v>1.0000000000000001E-5</v>
      </c>
      <c r="C4" s="2">
        <v>0.19900000000000001</v>
      </c>
      <c r="E4" s="4"/>
      <c r="F4" s="4">
        <v>0.316</v>
      </c>
    </row>
    <row r="5" spans="1:12">
      <c r="A5" s="4">
        <v>0.313</v>
      </c>
      <c r="B5" s="4">
        <v>1.2500000000000001E-5</v>
      </c>
      <c r="C5" s="2">
        <v>0.24399999999999999</v>
      </c>
      <c r="E5" s="4"/>
      <c r="F5" s="4">
        <v>0.316</v>
      </c>
      <c r="K5" s="2"/>
      <c r="L5" s="12"/>
    </row>
    <row r="6" spans="1:12">
      <c r="A6" s="4">
        <v>0.375</v>
      </c>
      <c r="B6" s="4">
        <v>1.5E-5</v>
      </c>
      <c r="C6" s="2">
        <v>0.307</v>
      </c>
      <c r="E6" s="4"/>
      <c r="F6" s="4">
        <v>0.317</v>
      </c>
      <c r="K6" s="2"/>
      <c r="L6" s="12"/>
    </row>
    <row r="7" spans="1:12">
      <c r="A7" s="4">
        <v>0.438</v>
      </c>
      <c r="B7" s="4">
        <v>1.7499999999999998E-5</v>
      </c>
      <c r="C7" s="2">
        <v>0.36</v>
      </c>
      <c r="E7" s="4"/>
      <c r="F7" s="4">
        <v>0.318</v>
      </c>
      <c r="K7" s="2"/>
      <c r="L7" s="12"/>
    </row>
    <row r="8" spans="1:12">
      <c r="A8" s="4">
        <v>0.5</v>
      </c>
      <c r="B8" s="4">
        <v>2.0000000000000002E-5</v>
      </c>
      <c r="C8" s="2">
        <v>0.42099999999999999</v>
      </c>
      <c r="E8" s="4"/>
      <c r="F8" s="4">
        <v>0.317</v>
      </c>
      <c r="K8" s="2"/>
      <c r="L8" s="12"/>
    </row>
    <row r="9" spans="1:12">
      <c r="A9" s="4">
        <v>0.56299999999999994</v>
      </c>
      <c r="B9" s="4">
        <v>2.2500000000000001E-5</v>
      </c>
      <c r="C9" s="2">
        <v>0.48699999999999999</v>
      </c>
      <c r="E9" s="4"/>
      <c r="F9" s="4">
        <v>0.316</v>
      </c>
      <c r="K9" s="2"/>
      <c r="L9" s="12"/>
    </row>
    <row r="10" spans="1:12">
      <c r="A10" s="4">
        <v>0.625</v>
      </c>
      <c r="B10" s="4">
        <v>2.5000000000000001E-5</v>
      </c>
      <c r="C10" s="2">
        <v>0.55700000000000005</v>
      </c>
      <c r="E10" s="4" t="s">
        <v>2</v>
      </c>
      <c r="F10" s="5">
        <f>AVERAGE(F4:F9)</f>
        <v>0.31666666666666671</v>
      </c>
      <c r="K10" s="2"/>
      <c r="L10" s="12"/>
    </row>
    <row r="11" spans="1:12">
      <c r="A11" s="4">
        <v>0.68799999999999994</v>
      </c>
      <c r="B11" s="4">
        <v>2.7500000000000001E-5</v>
      </c>
      <c r="C11" s="2">
        <v>0.59699999999999998</v>
      </c>
      <c r="D11" s="4"/>
      <c r="E11" s="4"/>
      <c r="F11" s="4"/>
      <c r="K11" s="2"/>
      <c r="L11" s="12"/>
    </row>
    <row r="12" spans="1:12">
      <c r="A12" s="4">
        <v>0.75</v>
      </c>
      <c r="B12" s="4">
        <v>3.0000000000000001E-5</v>
      </c>
      <c r="C12" s="2">
        <v>0.65700000000000003</v>
      </c>
      <c r="D12" s="4"/>
      <c r="E12" s="4"/>
      <c r="F12" s="4"/>
      <c r="K12" s="2"/>
      <c r="L12" s="12"/>
    </row>
    <row r="13" spans="1:12">
      <c r="K13" s="2"/>
      <c r="L13" s="12"/>
    </row>
    <row r="14" spans="1:12">
      <c r="K14" s="13"/>
      <c r="L14" s="13"/>
    </row>
    <row r="24" spans="2:7">
      <c r="B24" s="2"/>
      <c r="C24" s="2"/>
      <c r="D24" s="2"/>
      <c r="E24" s="2"/>
      <c r="F24" s="2"/>
      <c r="G24" s="2"/>
    </row>
    <row r="34" spans="1:5">
      <c r="A34" s="10" t="s">
        <v>8</v>
      </c>
      <c r="D34">
        <v>23581</v>
      </c>
      <c r="E34">
        <v>4.5600000000000002E-2</v>
      </c>
    </row>
    <row r="35" spans="1:5" ht="14.25">
      <c r="A35" t="s">
        <v>9</v>
      </c>
      <c r="B35" s="11">
        <f>(F10+E34)/D34</f>
        <v>1.536265072162617E-5</v>
      </c>
      <c r="C35" t="s">
        <v>12</v>
      </c>
    </row>
    <row r="38" spans="1:5">
      <c r="A38" s="3" t="s">
        <v>10</v>
      </c>
      <c r="B38">
        <v>0.3</v>
      </c>
      <c r="C38" t="s">
        <v>11</v>
      </c>
    </row>
    <row r="39" spans="1:5" ht="14.25">
      <c r="A39" t="s">
        <v>13</v>
      </c>
      <c r="B39" s="11">
        <f>(16.6/1000)/(332.316*0.05)</f>
        <v>9.9904909784662784E-4</v>
      </c>
      <c r="C39" t="s">
        <v>12</v>
      </c>
    </row>
    <row r="40" spans="1:5" ht="15.75">
      <c r="A40" t="s">
        <v>14</v>
      </c>
      <c r="B40" s="11">
        <f>B39*B38/25</f>
        <v>1.1988589174159534E-5</v>
      </c>
      <c r="C40" t="s">
        <v>12</v>
      </c>
      <c r="D40" s="14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O34" sqref="O34"/>
    </sheetView>
  </sheetViews>
  <sheetFormatPr defaultRowHeight="12.75"/>
  <sheetData>
    <row r="1" spans="1:12" ht="15.75">
      <c r="A1" s="46" t="s">
        <v>39</v>
      </c>
    </row>
    <row r="3" spans="1:12">
      <c r="A3" t="s">
        <v>47</v>
      </c>
    </row>
    <row r="5" spans="1:12">
      <c r="A5" s="6" t="s">
        <v>16</v>
      </c>
    </row>
    <row r="6" spans="1:12" ht="14.25">
      <c r="A6" t="s">
        <v>17</v>
      </c>
      <c r="D6" t="s">
        <v>18</v>
      </c>
      <c r="E6" s="15" t="s">
        <v>19</v>
      </c>
      <c r="F6" t="s">
        <v>20</v>
      </c>
    </row>
    <row r="7" spans="1:12">
      <c r="A7" t="s">
        <v>40</v>
      </c>
      <c r="E7" s="15"/>
    </row>
    <row r="8" spans="1:12">
      <c r="A8" t="s">
        <v>41</v>
      </c>
      <c r="E8" s="15"/>
    </row>
    <row r="9" spans="1:12" ht="14.25">
      <c r="A9" t="s">
        <v>42</v>
      </c>
      <c r="E9" s="15"/>
    </row>
    <row r="10" spans="1:12">
      <c r="E10" s="15"/>
    </row>
    <row r="11" spans="1:12">
      <c r="A11" s="6" t="s">
        <v>45</v>
      </c>
      <c r="G11" t="s">
        <v>49</v>
      </c>
      <c r="H11" t="s">
        <v>48</v>
      </c>
    </row>
    <row r="12" spans="1:12">
      <c r="A12" s="6"/>
    </row>
    <row r="13" spans="1:12">
      <c r="A13" t="s">
        <v>21</v>
      </c>
    </row>
    <row r="14" spans="1:12" ht="15.75">
      <c r="A14" s="16" t="s">
        <v>22</v>
      </c>
      <c r="B14" s="17" t="s">
        <v>23</v>
      </c>
      <c r="C14" s="47" t="s">
        <v>24</v>
      </c>
      <c r="D14" s="47" t="s">
        <v>0</v>
      </c>
      <c r="E14" s="47" t="s">
        <v>0</v>
      </c>
      <c r="F14" s="47" t="s">
        <v>0</v>
      </c>
      <c r="G14" s="52" t="s">
        <v>50</v>
      </c>
      <c r="H14" s="53"/>
      <c r="I14" s="54"/>
      <c r="J14" s="52" t="s">
        <v>51</v>
      </c>
      <c r="K14" s="53"/>
      <c r="L14" s="54"/>
    </row>
    <row r="15" spans="1:12" ht="24.75" customHeight="1">
      <c r="A15" s="19"/>
      <c r="B15" s="45" t="s">
        <v>43</v>
      </c>
      <c r="C15" s="48"/>
      <c r="D15" s="48"/>
      <c r="E15" s="48"/>
      <c r="F15" s="48"/>
      <c r="G15" s="55"/>
      <c r="H15" s="56"/>
      <c r="I15" s="57"/>
      <c r="J15" s="55"/>
      <c r="K15" s="56"/>
      <c r="L15" s="57"/>
    </row>
    <row r="16" spans="1:12" ht="14.25">
      <c r="A16" s="21"/>
      <c r="B16" s="22" t="s">
        <v>11</v>
      </c>
      <c r="C16" s="22" t="s">
        <v>28</v>
      </c>
      <c r="D16" s="22"/>
      <c r="E16" s="23"/>
      <c r="F16" s="22"/>
      <c r="G16" s="49" t="s">
        <v>38</v>
      </c>
      <c r="H16" s="50"/>
      <c r="I16" s="51"/>
      <c r="J16" s="49" t="s">
        <v>44</v>
      </c>
      <c r="K16" s="50"/>
      <c r="L16" s="51"/>
    </row>
    <row r="17" spans="1:12">
      <c r="A17" s="17">
        <v>1</v>
      </c>
      <c r="B17" s="24"/>
      <c r="C17" s="25" t="s">
        <v>29</v>
      </c>
      <c r="D17" s="26">
        <v>0.28000000000000003</v>
      </c>
      <c r="E17" s="27">
        <v>0.28100000000000003</v>
      </c>
      <c r="F17" s="24">
        <v>0.28000000000000003</v>
      </c>
      <c r="G17" s="26">
        <v>0.23599999999999999</v>
      </c>
      <c r="H17" s="27">
        <v>0.23599999999999999</v>
      </c>
      <c r="I17" s="24">
        <v>0.23699999999999999</v>
      </c>
      <c r="J17" s="26">
        <v>0.27900000000000003</v>
      </c>
      <c r="K17" s="27">
        <v>0.27900000000000003</v>
      </c>
      <c r="L17" s="24">
        <v>0.28000000000000003</v>
      </c>
    </row>
    <row r="18" spans="1:12">
      <c r="A18" s="20">
        <v>2</v>
      </c>
      <c r="B18" s="28"/>
      <c r="C18" s="29" t="s">
        <v>30</v>
      </c>
      <c r="D18" s="30">
        <v>0.248</v>
      </c>
      <c r="E18" s="31">
        <v>0.248</v>
      </c>
      <c r="F18" s="28">
        <v>0.252</v>
      </c>
      <c r="G18" s="30">
        <v>0.30599999999999999</v>
      </c>
      <c r="H18" s="31">
        <v>0.30299999999999999</v>
      </c>
      <c r="I18" s="28">
        <v>0.307</v>
      </c>
      <c r="J18" s="30">
        <v>0.32100000000000001</v>
      </c>
      <c r="K18" s="31">
        <v>0.32100000000000001</v>
      </c>
      <c r="L18" s="28">
        <v>0.32100000000000001</v>
      </c>
    </row>
    <row r="19" spans="1:12">
      <c r="A19" s="20">
        <v>3</v>
      </c>
      <c r="B19" s="28"/>
      <c r="C19" s="29" t="s">
        <v>31</v>
      </c>
      <c r="D19" s="30">
        <v>0.312</v>
      </c>
      <c r="E19" s="31">
        <v>0.312</v>
      </c>
      <c r="F19" s="28">
        <v>0.313</v>
      </c>
      <c r="G19" s="30">
        <v>0.36899999999999999</v>
      </c>
      <c r="H19" s="31">
        <v>0.36899999999999999</v>
      </c>
      <c r="I19" s="28">
        <v>0.37</v>
      </c>
      <c r="J19" s="30">
        <v>0.35799999999999998</v>
      </c>
      <c r="K19" s="31">
        <v>0.36</v>
      </c>
      <c r="L19" s="28">
        <v>0.35799999999999998</v>
      </c>
    </row>
    <row r="20" spans="1:12">
      <c r="A20" s="20">
        <v>4</v>
      </c>
      <c r="B20" s="28"/>
      <c r="C20" s="29" t="s">
        <v>32</v>
      </c>
      <c r="D20" s="30">
        <v>0.36799999999999999</v>
      </c>
      <c r="E20" s="31">
        <v>0.36899999999999999</v>
      </c>
      <c r="F20" s="28">
        <v>0.36399999999999999</v>
      </c>
      <c r="G20" s="30">
        <v>0.44700000000000001</v>
      </c>
      <c r="H20" s="31">
        <v>0.44700000000000001</v>
      </c>
      <c r="I20" s="28">
        <v>0.44700000000000001</v>
      </c>
      <c r="J20" s="30">
        <v>0.39500000000000002</v>
      </c>
      <c r="K20" s="31">
        <v>0.39700000000000002</v>
      </c>
      <c r="L20" s="28">
        <v>0.39100000000000001</v>
      </c>
    </row>
    <row r="21" spans="1:12">
      <c r="A21" s="20">
        <v>5</v>
      </c>
      <c r="B21" s="28"/>
      <c r="C21" s="29" t="s">
        <v>33</v>
      </c>
      <c r="D21" s="30">
        <v>0.42099999999999999</v>
      </c>
      <c r="E21" s="31">
        <v>0.42199999999999999</v>
      </c>
      <c r="F21" s="28">
        <v>0.42099999999999999</v>
      </c>
      <c r="G21" s="30">
        <v>0.503</v>
      </c>
      <c r="H21" s="31">
        <v>0.503</v>
      </c>
      <c r="I21" s="28">
        <v>0.502</v>
      </c>
      <c r="J21" s="30">
        <v>0.42</v>
      </c>
      <c r="K21" s="31">
        <v>0.42099999999999999</v>
      </c>
      <c r="L21" s="28">
        <v>0.42099999999999999</v>
      </c>
    </row>
    <row r="22" spans="1:12">
      <c r="A22" s="20">
        <v>6</v>
      </c>
      <c r="B22" s="28"/>
      <c r="C22" s="29" t="s">
        <v>34</v>
      </c>
      <c r="D22" s="30">
        <v>0.48599999999999999</v>
      </c>
      <c r="E22" s="31">
        <v>0.48899999999999999</v>
      </c>
      <c r="F22" s="28">
        <v>0.48699999999999999</v>
      </c>
      <c r="G22" s="30">
        <v>0.55900000000000005</v>
      </c>
      <c r="H22" s="31">
        <v>0.56000000000000005</v>
      </c>
      <c r="I22" s="28">
        <v>0.56000000000000005</v>
      </c>
      <c r="J22" s="30">
        <v>0.45600000000000002</v>
      </c>
      <c r="K22" s="31">
        <v>0.45600000000000002</v>
      </c>
      <c r="L22" s="28">
        <v>0.45700000000000002</v>
      </c>
    </row>
    <row r="23" spans="1:12">
      <c r="A23" s="20">
        <v>7</v>
      </c>
      <c r="B23" s="28"/>
      <c r="C23" s="29" t="s">
        <v>35</v>
      </c>
      <c r="D23" s="30">
        <v>0.55300000000000005</v>
      </c>
      <c r="E23" s="31">
        <v>0.55300000000000005</v>
      </c>
      <c r="F23" s="28">
        <v>0.55200000000000005</v>
      </c>
      <c r="G23" s="30">
        <v>0.625</v>
      </c>
      <c r="H23" s="31">
        <v>0.621</v>
      </c>
      <c r="I23" s="28">
        <v>0.625</v>
      </c>
      <c r="J23" s="30">
        <v>0.497</v>
      </c>
      <c r="K23" s="31">
        <v>0.497</v>
      </c>
      <c r="L23" s="28">
        <v>0.498</v>
      </c>
    </row>
    <row r="24" spans="1:12">
      <c r="A24" s="20">
        <v>8</v>
      </c>
      <c r="B24" s="28"/>
      <c r="C24" s="29" t="s">
        <v>36</v>
      </c>
      <c r="D24" s="30">
        <v>0.59599999999999997</v>
      </c>
      <c r="E24" s="31">
        <v>0.59499999999999997</v>
      </c>
      <c r="F24" s="28">
        <v>0.59499999999999997</v>
      </c>
      <c r="G24" s="30">
        <v>0.69799999999999995</v>
      </c>
      <c r="H24" s="31">
        <v>0.69799999999999995</v>
      </c>
      <c r="I24" s="28">
        <v>0.7</v>
      </c>
      <c r="J24" s="30">
        <v>0.52300000000000002</v>
      </c>
      <c r="K24" s="31">
        <v>0.52300000000000002</v>
      </c>
      <c r="L24" s="28">
        <v>0.52500000000000002</v>
      </c>
    </row>
    <row r="25" spans="1:12">
      <c r="A25" s="22">
        <v>9</v>
      </c>
      <c r="B25" s="32"/>
      <c r="C25" s="33" t="s">
        <v>37</v>
      </c>
      <c r="D25" s="34">
        <v>0.65700000000000003</v>
      </c>
      <c r="E25" s="35">
        <v>0.65700000000000003</v>
      </c>
      <c r="F25" s="32">
        <v>0.65800000000000003</v>
      </c>
      <c r="G25" s="34">
        <v>0.75600000000000001</v>
      </c>
      <c r="H25" s="35">
        <v>0.75700000000000001</v>
      </c>
      <c r="I25" s="32">
        <v>0.755</v>
      </c>
      <c r="J25" s="34">
        <v>0.56499999999999995</v>
      </c>
      <c r="K25" s="35">
        <v>0.56799999999999995</v>
      </c>
      <c r="L25" s="32">
        <v>0.56399999999999995</v>
      </c>
    </row>
    <row r="26" spans="1:12">
      <c r="A26" s="1"/>
      <c r="B26" s="2"/>
      <c r="C26" s="40"/>
      <c r="D26" s="2"/>
      <c r="E26" s="2"/>
      <c r="F26" s="2"/>
    </row>
    <row r="27" spans="1:12">
      <c r="A27" s="6" t="s">
        <v>46</v>
      </c>
      <c r="B27" s="36"/>
    </row>
    <row r="28" spans="1:12" ht="15.75">
      <c r="A28" s="16" t="s">
        <v>22</v>
      </c>
      <c r="B28" s="17" t="s">
        <v>23</v>
      </c>
      <c r="C28" s="17" t="s">
        <v>24</v>
      </c>
      <c r="D28" s="17" t="s">
        <v>0</v>
      </c>
      <c r="E28" s="18" t="s">
        <v>6</v>
      </c>
      <c r="F28" s="17" t="s">
        <v>7</v>
      </c>
    </row>
    <row r="29" spans="1:12">
      <c r="A29" s="19"/>
      <c r="B29" s="20" t="s">
        <v>25</v>
      </c>
      <c r="C29" s="20"/>
      <c r="D29" s="20"/>
      <c r="E29" s="41" t="s">
        <v>26</v>
      </c>
      <c r="F29" s="42" t="s">
        <v>27</v>
      </c>
    </row>
    <row r="30" spans="1:12" ht="14.25">
      <c r="A30" s="43"/>
      <c r="B30" s="44" t="s">
        <v>11</v>
      </c>
      <c r="C30" s="44" t="s">
        <v>28</v>
      </c>
      <c r="D30" s="44"/>
      <c r="E30" s="44" t="s">
        <v>38</v>
      </c>
      <c r="F30" s="44" t="s">
        <v>38</v>
      </c>
    </row>
    <row r="31" spans="1:12">
      <c r="A31" s="17">
        <v>1</v>
      </c>
      <c r="B31" s="27"/>
      <c r="C31" s="37"/>
      <c r="D31" s="26">
        <v>0.439</v>
      </c>
      <c r="E31" s="27">
        <v>0.52100000000000002</v>
      </c>
      <c r="F31" s="24">
        <v>0.44600000000000001</v>
      </c>
    </row>
    <row r="32" spans="1:12">
      <c r="A32" s="20">
        <v>2</v>
      </c>
      <c r="B32" s="31"/>
      <c r="C32" s="38"/>
      <c r="D32" s="30">
        <v>0.439</v>
      </c>
      <c r="E32" s="31">
        <v>0.52100000000000002</v>
      </c>
      <c r="F32" s="28">
        <v>0.44600000000000001</v>
      </c>
    </row>
    <row r="33" spans="1:6">
      <c r="A33" s="20">
        <v>3</v>
      </c>
      <c r="B33" s="31"/>
      <c r="C33" s="38"/>
      <c r="D33" s="30">
        <v>0.438</v>
      </c>
      <c r="E33" s="31">
        <v>0.52200000000000002</v>
      </c>
      <c r="F33" s="28">
        <v>0.45800000000000002</v>
      </c>
    </row>
    <row r="34" spans="1:6">
      <c r="A34" s="20">
        <v>4</v>
      </c>
      <c r="B34" s="31"/>
      <c r="C34" s="38"/>
      <c r="D34" s="30">
        <v>0.44</v>
      </c>
      <c r="E34" s="31">
        <v>0.52100000000000002</v>
      </c>
      <c r="F34" s="28">
        <v>0.44700000000000001</v>
      </c>
    </row>
    <row r="35" spans="1:6">
      <c r="A35" s="20">
        <v>5</v>
      </c>
      <c r="B35" s="31"/>
      <c r="C35" s="38"/>
      <c r="D35" s="30">
        <v>0.436</v>
      </c>
      <c r="E35" s="31">
        <v>0.52</v>
      </c>
      <c r="F35" s="28">
        <v>0.442</v>
      </c>
    </row>
    <row r="36" spans="1:6">
      <c r="A36" s="22">
        <v>6</v>
      </c>
      <c r="B36" s="35"/>
      <c r="C36" s="39"/>
      <c r="D36" s="34">
        <v>0.441</v>
      </c>
      <c r="E36" s="35">
        <v>0.52300000000000002</v>
      </c>
      <c r="F36" s="32">
        <v>0.44500000000000001</v>
      </c>
    </row>
  </sheetData>
  <mergeCells count="8">
    <mergeCell ref="J16:L16"/>
    <mergeCell ref="G14:I15"/>
    <mergeCell ref="J14:L15"/>
    <mergeCell ref="D14:D15"/>
    <mergeCell ref="E14:E15"/>
    <mergeCell ref="F14:F15"/>
    <mergeCell ref="C14:C15"/>
    <mergeCell ref="G16:I16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Absorbance</vt:lpstr>
      <vt:lpstr>Stanovení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Ales H</cp:lastModifiedBy>
  <cp:lastPrinted>2020-04-14T08:06:41Z</cp:lastPrinted>
  <dcterms:created xsi:type="dcterms:W3CDTF">2014-02-13T09:27:21Z</dcterms:created>
  <dcterms:modified xsi:type="dcterms:W3CDTF">2020-04-17T09:15:14Z</dcterms:modified>
</cp:coreProperties>
</file>